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230" windowHeight="10935" tabRatio="565"/>
  </bookViews>
  <sheets>
    <sheet name="FHF poly 2015" sheetId="2" r:id="rId1"/>
    <sheet name="IBM_IBD_Harvest Data_2015" sheetId="3" r:id="rId2"/>
    <sheet name="IBM IBD Poly 2016" sheetId="6" r:id="rId3"/>
    <sheet name="IBM IBD IBS Harvest Data 2016" sheetId="7" r:id="rId4"/>
    <sheet name="IBM IBD IBS Poly 2017" sheetId="8" r:id="rId5"/>
    <sheet name="IBM IBD IBS Harvest Data 2017" sheetId="9" r:id="rId6"/>
  </sheets>
  <definedNames>
    <definedName name="_xlnm.Database">#REF!</definedName>
  </definedNames>
  <calcPr calcId="145621"/>
</workbook>
</file>

<file path=xl/calcChain.xml><?xml version="1.0" encoding="utf-8"?>
<calcChain xmlns="http://schemas.openxmlformats.org/spreadsheetml/2006/main">
  <c r="F78" i="8" l="1"/>
  <c r="I78" i="8"/>
  <c r="J78" i="8"/>
  <c r="L78" i="8"/>
  <c r="M78" i="8"/>
  <c r="N78" i="8"/>
  <c r="P78" i="8"/>
  <c r="Q78" i="8"/>
  <c r="R78" i="8"/>
  <c r="S78" i="8"/>
  <c r="T78" i="8"/>
  <c r="F106" i="8"/>
  <c r="H106" i="8"/>
  <c r="I106" i="8"/>
  <c r="J106" i="8"/>
  <c r="K106" i="8"/>
  <c r="L106" i="8"/>
  <c r="M106" i="8"/>
  <c r="N106" i="8"/>
  <c r="P106" i="8"/>
  <c r="Q106" i="8"/>
  <c r="R106" i="8"/>
  <c r="S106" i="8"/>
  <c r="T106" i="8"/>
  <c r="F66" i="8"/>
  <c r="H66" i="8"/>
  <c r="I66" i="8"/>
  <c r="J66" i="8"/>
  <c r="L66" i="8"/>
  <c r="M66" i="8"/>
  <c r="N66" i="8"/>
  <c r="P66" i="8"/>
  <c r="Q66" i="8"/>
  <c r="R66" i="8"/>
  <c r="S66" i="8"/>
  <c r="T66" i="8"/>
  <c r="D78" i="8"/>
  <c r="D106" i="8"/>
  <c r="D66" i="8"/>
  <c r="U4" i="8"/>
  <c r="U5" i="8"/>
  <c r="U6" i="8"/>
  <c r="U7" i="8"/>
  <c r="U8" i="8"/>
  <c r="U9" i="8"/>
  <c r="U10" i="8"/>
  <c r="U11" i="8"/>
  <c r="U12" i="8"/>
  <c r="U13" i="8"/>
  <c r="U14" i="8"/>
  <c r="U15" i="8"/>
  <c r="U16" i="8"/>
  <c r="U17" i="8"/>
  <c r="U18" i="8"/>
  <c r="U19" i="8"/>
  <c r="U20" i="8"/>
  <c r="U21" i="8"/>
  <c r="U22" i="8"/>
  <c r="U23" i="8"/>
  <c r="U24" i="8"/>
  <c r="U25" i="8"/>
  <c r="U26" i="8"/>
  <c r="U27" i="8"/>
  <c r="U28" i="8"/>
  <c r="U29" i="8"/>
  <c r="U30" i="8"/>
  <c r="U31" i="8"/>
  <c r="U32" i="8"/>
  <c r="U33" i="8"/>
  <c r="U34" i="8"/>
  <c r="U35" i="8"/>
  <c r="U36" i="8"/>
  <c r="U37" i="8"/>
  <c r="U38" i="8"/>
  <c r="U39" i="8"/>
  <c r="U40" i="8"/>
  <c r="U41" i="8"/>
  <c r="U42" i="8"/>
  <c r="U43" i="8"/>
  <c r="U44" i="8"/>
  <c r="U45" i="8"/>
  <c r="U46" i="8"/>
  <c r="U47" i="8"/>
  <c r="U48" i="8"/>
  <c r="U49" i="8"/>
  <c r="U50" i="8"/>
  <c r="U51" i="8"/>
  <c r="U52" i="8"/>
  <c r="U53" i="8"/>
  <c r="U54" i="8"/>
  <c r="U55" i="8"/>
  <c r="U56" i="8"/>
  <c r="U57" i="8"/>
  <c r="U58" i="8"/>
  <c r="U59" i="8"/>
  <c r="U60" i="8"/>
  <c r="U61" i="8"/>
  <c r="U62" i="8"/>
  <c r="U63" i="8"/>
  <c r="U81" i="8"/>
  <c r="U82" i="8"/>
  <c r="U83" i="8"/>
  <c r="U84" i="8"/>
  <c r="U85" i="8"/>
  <c r="U86" i="8"/>
  <c r="U87" i="8"/>
  <c r="U88" i="8"/>
  <c r="U89" i="8"/>
  <c r="U90" i="8"/>
  <c r="U91" i="8"/>
  <c r="U92" i="8"/>
  <c r="U93" i="8"/>
  <c r="U94" i="8"/>
  <c r="U95" i="8"/>
  <c r="U96" i="8"/>
  <c r="U97" i="8"/>
  <c r="U98" i="8"/>
  <c r="U99" i="8"/>
  <c r="U100" i="8"/>
  <c r="U101" i="8"/>
  <c r="U102" i="8"/>
  <c r="U64" i="8"/>
  <c r="U103" i="8"/>
  <c r="U104" i="8"/>
  <c r="U105" i="8"/>
  <c r="U67" i="8"/>
  <c r="U68" i="8"/>
  <c r="U69" i="8"/>
  <c r="U70" i="8"/>
  <c r="U71" i="8"/>
  <c r="U72" i="8"/>
  <c r="U73" i="8"/>
  <c r="U74" i="8"/>
  <c r="U75" i="8"/>
  <c r="U76" i="8"/>
  <c r="U77" i="8"/>
  <c r="U65" i="8"/>
  <c r="U3" i="8"/>
  <c r="E21" i="9"/>
  <c r="O4" i="8"/>
  <c r="O5" i="8"/>
  <c r="O6" i="8"/>
  <c r="O7" i="8"/>
  <c r="O8" i="8"/>
  <c r="O9" i="8"/>
  <c r="O10" i="8"/>
  <c r="O11" i="8"/>
  <c r="O12" i="8"/>
  <c r="O13" i="8"/>
  <c r="O14" i="8"/>
  <c r="O15" i="8"/>
  <c r="O16" i="8"/>
  <c r="O17" i="8"/>
  <c r="O18" i="8"/>
  <c r="O19" i="8"/>
  <c r="O20" i="8"/>
  <c r="O21" i="8"/>
  <c r="O22" i="8"/>
  <c r="O23" i="8"/>
  <c r="O24" i="8"/>
  <c r="O25" i="8"/>
  <c r="O26" i="8"/>
  <c r="O27" i="8"/>
  <c r="O28" i="8"/>
  <c r="O29" i="8"/>
  <c r="O30" i="8"/>
  <c r="O31" i="8"/>
  <c r="O32" i="8"/>
  <c r="O33" i="8"/>
  <c r="O34" i="8"/>
  <c r="O35" i="8"/>
  <c r="O36" i="8"/>
  <c r="O37" i="8"/>
  <c r="O38" i="8"/>
  <c r="O39" i="8"/>
  <c r="O40" i="8"/>
  <c r="O41" i="8"/>
  <c r="O42" i="8"/>
  <c r="O43" i="8"/>
  <c r="O44" i="8"/>
  <c r="O45" i="8"/>
  <c r="O46" i="8"/>
  <c r="O47" i="8"/>
  <c r="O48" i="8"/>
  <c r="O49" i="8"/>
  <c r="O50" i="8"/>
  <c r="O51" i="8"/>
  <c r="O52" i="8"/>
  <c r="O53" i="8"/>
  <c r="O54" i="8"/>
  <c r="O55" i="8"/>
  <c r="O56" i="8"/>
  <c r="O57" i="8"/>
  <c r="O58" i="8"/>
  <c r="O59" i="8"/>
  <c r="O60" i="8"/>
  <c r="O61" i="8"/>
  <c r="O62" i="8"/>
  <c r="O63" i="8"/>
  <c r="O81" i="8"/>
  <c r="O82" i="8"/>
  <c r="O83" i="8"/>
  <c r="O84" i="8"/>
  <c r="O85" i="8"/>
  <c r="O86" i="8"/>
  <c r="O87" i="8"/>
  <c r="O88" i="8"/>
  <c r="O89" i="8"/>
  <c r="O90" i="8"/>
  <c r="O91" i="8"/>
  <c r="O92" i="8"/>
  <c r="O93" i="8"/>
  <c r="O94" i="8"/>
  <c r="O95" i="8"/>
  <c r="O96" i="8"/>
  <c r="O97" i="8"/>
  <c r="O98" i="8"/>
  <c r="O99" i="8"/>
  <c r="O100" i="8"/>
  <c r="O101" i="8"/>
  <c r="O102" i="8"/>
  <c r="O64" i="8"/>
  <c r="O103" i="8"/>
  <c r="O104" i="8"/>
  <c r="O105" i="8"/>
  <c r="O67" i="8"/>
  <c r="O68" i="8"/>
  <c r="O69" i="8"/>
  <c r="O70" i="8"/>
  <c r="O71" i="8"/>
  <c r="O72" i="8"/>
  <c r="O73" i="8"/>
  <c r="O74" i="8"/>
  <c r="O75" i="8"/>
  <c r="O76" i="8"/>
  <c r="O77" i="8"/>
  <c r="O65" i="8"/>
  <c r="O3" i="8"/>
  <c r="O66" i="8" s="1"/>
  <c r="F141" i="6"/>
  <c r="H141" i="6"/>
  <c r="I141" i="6"/>
  <c r="J141" i="6"/>
  <c r="L141" i="6"/>
  <c r="M141" i="6"/>
  <c r="N141" i="6"/>
  <c r="O141" i="6"/>
  <c r="P141" i="6"/>
  <c r="Q141" i="6"/>
  <c r="R141" i="6"/>
  <c r="S141" i="6"/>
  <c r="T141" i="6"/>
  <c r="U141" i="6"/>
  <c r="F135" i="6"/>
  <c r="H135" i="6"/>
  <c r="I135" i="6"/>
  <c r="J135" i="6"/>
  <c r="L135" i="6"/>
  <c r="M135" i="6"/>
  <c r="N135" i="6"/>
  <c r="O135" i="6"/>
  <c r="P135" i="6"/>
  <c r="Q135" i="6"/>
  <c r="R135" i="6"/>
  <c r="S135" i="6"/>
  <c r="T135" i="6"/>
  <c r="U135" i="6"/>
  <c r="D141" i="6"/>
  <c r="D135" i="6"/>
  <c r="F63" i="6"/>
  <c r="H63" i="6"/>
  <c r="I63" i="6"/>
  <c r="J63" i="6"/>
  <c r="L63" i="6"/>
  <c r="M63" i="6"/>
  <c r="N63" i="6"/>
  <c r="O63" i="6"/>
  <c r="P63" i="6"/>
  <c r="Q63" i="6"/>
  <c r="R63" i="6"/>
  <c r="S63" i="6"/>
  <c r="T63" i="6"/>
  <c r="U63" i="6"/>
  <c r="D63" i="6"/>
  <c r="U4" i="6"/>
  <c r="U5" i="6"/>
  <c r="U6" i="6"/>
  <c r="U7" i="6"/>
  <c r="U8" i="6"/>
  <c r="U9" i="6"/>
  <c r="U10" i="6"/>
  <c r="U11" i="6"/>
  <c r="U12" i="6"/>
  <c r="U13" i="6"/>
  <c r="U14" i="6"/>
  <c r="U15" i="6"/>
  <c r="U16" i="6"/>
  <c r="U17" i="6"/>
  <c r="U18" i="6"/>
  <c r="U19" i="6"/>
  <c r="U20" i="6"/>
  <c r="U21" i="6"/>
  <c r="U22" i="6"/>
  <c r="U23" i="6"/>
  <c r="U24" i="6"/>
  <c r="U25" i="6"/>
  <c r="U26" i="6"/>
  <c r="U27" i="6"/>
  <c r="U28" i="6"/>
  <c r="U29" i="6"/>
  <c r="U30" i="6"/>
  <c r="U31" i="6"/>
  <c r="U32" i="6"/>
  <c r="U33" i="6"/>
  <c r="U34" i="6"/>
  <c r="U35" i="6"/>
  <c r="U36" i="6"/>
  <c r="U37" i="6"/>
  <c r="U38" i="6"/>
  <c r="U39" i="6"/>
  <c r="U40" i="6"/>
  <c r="U41" i="6"/>
  <c r="U42" i="6"/>
  <c r="U43" i="6"/>
  <c r="U44" i="6"/>
  <c r="U45" i="6"/>
  <c r="U46" i="6"/>
  <c r="U47" i="6"/>
  <c r="U48" i="6"/>
  <c r="U49" i="6"/>
  <c r="U50" i="6"/>
  <c r="U51" i="6"/>
  <c r="U52" i="6"/>
  <c r="U53" i="6"/>
  <c r="U54" i="6"/>
  <c r="U55" i="6"/>
  <c r="U56" i="6"/>
  <c r="U57" i="6"/>
  <c r="U58" i="6"/>
  <c r="U59" i="6"/>
  <c r="U60" i="6"/>
  <c r="U61" i="6"/>
  <c r="U62" i="6"/>
  <c r="U66" i="6"/>
  <c r="U67" i="6"/>
  <c r="U68" i="6"/>
  <c r="U69" i="6"/>
  <c r="U70" i="6"/>
  <c r="U71" i="6"/>
  <c r="U72" i="6"/>
  <c r="U73" i="6"/>
  <c r="U74" i="6"/>
  <c r="U75" i="6"/>
  <c r="U76" i="6"/>
  <c r="U77" i="6"/>
  <c r="U78" i="6"/>
  <c r="U79" i="6"/>
  <c r="U80" i="6"/>
  <c r="U81" i="6"/>
  <c r="U82" i="6"/>
  <c r="U83" i="6"/>
  <c r="U84" i="6"/>
  <c r="U85" i="6"/>
  <c r="U86" i="6"/>
  <c r="U87" i="6"/>
  <c r="U88" i="6"/>
  <c r="U89" i="6"/>
  <c r="U90" i="6"/>
  <c r="U91" i="6"/>
  <c r="U92" i="6"/>
  <c r="U93" i="6"/>
  <c r="U94" i="6"/>
  <c r="U95" i="6"/>
  <c r="U96" i="6"/>
  <c r="U97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U112" i="6"/>
  <c r="U113" i="6"/>
  <c r="U114" i="6"/>
  <c r="U115" i="6"/>
  <c r="U116" i="6"/>
  <c r="U117" i="6"/>
  <c r="U118" i="6"/>
  <c r="U119" i="6"/>
  <c r="U120" i="6"/>
  <c r="U121" i="6"/>
  <c r="U122" i="6"/>
  <c r="U123" i="6"/>
  <c r="U124" i="6"/>
  <c r="U125" i="6"/>
  <c r="U126" i="6"/>
  <c r="U127" i="6"/>
  <c r="U128" i="6"/>
  <c r="U129" i="6"/>
  <c r="U130" i="6"/>
  <c r="U131" i="6"/>
  <c r="U132" i="6"/>
  <c r="U133" i="6"/>
  <c r="U136" i="6"/>
  <c r="U137" i="6"/>
  <c r="U138" i="6"/>
  <c r="U139" i="6"/>
  <c r="U140" i="6"/>
  <c r="U142" i="6"/>
  <c r="U134" i="6"/>
  <c r="U3" i="6"/>
  <c r="U66" i="8" l="1"/>
  <c r="O106" i="8"/>
  <c r="U106" i="8"/>
  <c r="O78" i="8"/>
  <c r="U78" i="8"/>
  <c r="J8" i="7"/>
  <c r="E55" i="7"/>
  <c r="E46" i="7"/>
  <c r="E63" i="7"/>
  <c r="E6" i="7"/>
  <c r="E10" i="7"/>
  <c r="E13" i="7"/>
  <c r="E16" i="7"/>
  <c r="E19" i="7"/>
  <c r="E22" i="7"/>
  <c r="E33" i="7"/>
  <c r="E36" i="7"/>
  <c r="E42" i="7"/>
  <c r="E51" i="7"/>
  <c r="E68" i="7"/>
  <c r="E72" i="7"/>
  <c r="O4" i="6"/>
  <c r="O5" i="6"/>
  <c r="O6" i="6"/>
  <c r="O7" i="6"/>
  <c r="O8" i="6"/>
  <c r="O9" i="6"/>
  <c r="O10" i="6"/>
  <c r="O11" i="6"/>
  <c r="O12" i="6"/>
  <c r="O13" i="6"/>
  <c r="O14" i="6"/>
  <c r="O15" i="6"/>
  <c r="O16" i="6"/>
  <c r="O17" i="6"/>
  <c r="O18" i="6"/>
  <c r="O19" i="6"/>
  <c r="O20" i="6"/>
  <c r="O21" i="6"/>
  <c r="O22" i="6"/>
  <c r="O23" i="6"/>
  <c r="O24" i="6"/>
  <c r="O25" i="6"/>
  <c r="O26" i="6"/>
  <c r="O27" i="6"/>
  <c r="O28" i="6"/>
  <c r="O29" i="6"/>
  <c r="O30" i="6"/>
  <c r="O31" i="6"/>
  <c r="O32" i="6"/>
  <c r="O33" i="6"/>
  <c r="O34" i="6"/>
  <c r="O35" i="6"/>
  <c r="O36" i="6"/>
  <c r="O37" i="6"/>
  <c r="O38" i="6"/>
  <c r="O39" i="6"/>
  <c r="O40" i="6"/>
  <c r="O41" i="6"/>
  <c r="O42" i="6"/>
  <c r="O43" i="6"/>
  <c r="O44" i="6"/>
  <c r="O45" i="6"/>
  <c r="O46" i="6"/>
  <c r="O47" i="6"/>
  <c r="O48" i="6"/>
  <c r="O49" i="6"/>
  <c r="O50" i="6"/>
  <c r="O51" i="6"/>
  <c r="O52" i="6"/>
  <c r="O53" i="6"/>
  <c r="O54" i="6"/>
  <c r="O55" i="6"/>
  <c r="O56" i="6"/>
  <c r="O57" i="6"/>
  <c r="O58" i="6"/>
  <c r="O59" i="6"/>
  <c r="O60" i="6"/>
  <c r="O61" i="6"/>
  <c r="O62" i="6"/>
  <c r="O66" i="6"/>
  <c r="O67" i="6"/>
  <c r="O68" i="6"/>
  <c r="O69" i="6"/>
  <c r="O70" i="6"/>
  <c r="O71" i="6"/>
  <c r="O72" i="6"/>
  <c r="O73" i="6"/>
  <c r="O74" i="6"/>
  <c r="O75" i="6"/>
  <c r="O76" i="6"/>
  <c r="O77" i="6"/>
  <c r="O78" i="6"/>
  <c r="O79" i="6"/>
  <c r="O80" i="6"/>
  <c r="O81" i="6"/>
  <c r="O82" i="6"/>
  <c r="O83" i="6"/>
  <c r="O84" i="6"/>
  <c r="O85" i="6"/>
  <c r="O86" i="6"/>
  <c r="O87" i="6"/>
  <c r="O88" i="6"/>
  <c r="O89" i="6"/>
  <c r="O90" i="6"/>
  <c r="O91" i="6"/>
  <c r="O92" i="6"/>
  <c r="O93" i="6"/>
  <c r="O94" i="6"/>
  <c r="O95" i="6"/>
  <c r="O96" i="6"/>
  <c r="O97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O112" i="6"/>
  <c r="O113" i="6"/>
  <c r="O114" i="6"/>
  <c r="O115" i="6"/>
  <c r="O116" i="6"/>
  <c r="O117" i="6"/>
  <c r="O118" i="6"/>
  <c r="O119" i="6"/>
  <c r="O120" i="6"/>
  <c r="O121" i="6"/>
  <c r="O122" i="6"/>
  <c r="O123" i="6"/>
  <c r="O124" i="6"/>
  <c r="O125" i="6"/>
  <c r="O126" i="6"/>
  <c r="O127" i="6"/>
  <c r="O128" i="6"/>
  <c r="O129" i="6"/>
  <c r="O130" i="6"/>
  <c r="O131" i="6"/>
  <c r="O132" i="6"/>
  <c r="O133" i="6"/>
  <c r="O136" i="6"/>
  <c r="O137" i="6"/>
  <c r="O138" i="6"/>
  <c r="O139" i="6"/>
  <c r="O140" i="6"/>
  <c r="O142" i="6"/>
  <c r="O134" i="6"/>
  <c r="O3" i="6"/>
  <c r="F83" i="2" l="1"/>
  <c r="H83" i="2"/>
  <c r="I83" i="2"/>
  <c r="J83" i="2"/>
  <c r="L83" i="2"/>
  <c r="M83" i="2"/>
  <c r="N83" i="2"/>
  <c r="O83" i="2"/>
  <c r="P83" i="2"/>
  <c r="Q83" i="2"/>
  <c r="R83" i="2"/>
  <c r="S83" i="2"/>
  <c r="T83" i="2"/>
  <c r="U83" i="2"/>
  <c r="D83" i="2"/>
  <c r="F69" i="2"/>
  <c r="H69" i="2"/>
  <c r="I69" i="2"/>
  <c r="J69" i="2"/>
  <c r="L69" i="2"/>
  <c r="M69" i="2"/>
  <c r="N69" i="2"/>
  <c r="O69" i="2"/>
  <c r="P69" i="2"/>
  <c r="Q69" i="2"/>
  <c r="R69" i="2"/>
  <c r="S69" i="2"/>
  <c r="T69" i="2"/>
  <c r="U69" i="2"/>
  <c r="D69" i="2"/>
  <c r="F65" i="2"/>
  <c r="H65" i="2"/>
  <c r="I65" i="2"/>
  <c r="J65" i="2"/>
  <c r="L65" i="2"/>
  <c r="M65" i="2"/>
  <c r="N65" i="2"/>
  <c r="O65" i="2"/>
  <c r="P65" i="2"/>
  <c r="Q65" i="2"/>
  <c r="R65" i="2"/>
  <c r="S65" i="2"/>
  <c r="T65" i="2"/>
  <c r="U65" i="2"/>
  <c r="D65" i="2"/>
  <c r="F15" i="2"/>
  <c r="H15" i="2"/>
  <c r="I15" i="2"/>
  <c r="J15" i="2"/>
  <c r="L15" i="2"/>
  <c r="M15" i="2"/>
  <c r="N15" i="2"/>
  <c r="P15" i="2"/>
  <c r="Q15" i="2"/>
  <c r="R15" i="2"/>
  <c r="S15" i="2"/>
  <c r="T15" i="2"/>
  <c r="D15" i="2"/>
  <c r="U4" i="2"/>
  <c r="U5" i="2"/>
  <c r="U6" i="2"/>
  <c r="U7" i="2"/>
  <c r="U8" i="2"/>
  <c r="U9" i="2"/>
  <c r="U10" i="2"/>
  <c r="U11" i="2"/>
  <c r="U12" i="2"/>
  <c r="U13" i="2"/>
  <c r="U14" i="2"/>
  <c r="U18" i="2"/>
  <c r="U19" i="2"/>
  <c r="U20" i="2"/>
  <c r="U21" i="2"/>
  <c r="U22" i="2"/>
  <c r="U23" i="2"/>
  <c r="U24" i="2"/>
  <c r="U25" i="2"/>
  <c r="U26" i="2"/>
  <c r="U27" i="2"/>
  <c r="U28" i="2"/>
  <c r="U29" i="2"/>
  <c r="U30" i="2"/>
  <c r="U31" i="2"/>
  <c r="U32" i="2"/>
  <c r="U33" i="2"/>
  <c r="U34" i="2"/>
  <c r="U35" i="2"/>
  <c r="U36" i="2"/>
  <c r="U37" i="2"/>
  <c r="U38" i="2"/>
  <c r="U39" i="2"/>
  <c r="U40" i="2"/>
  <c r="U41" i="2"/>
  <c r="U42" i="2"/>
  <c r="U43" i="2"/>
  <c r="U44" i="2"/>
  <c r="U45" i="2"/>
  <c r="U46" i="2"/>
  <c r="U47" i="2"/>
  <c r="U48" i="2"/>
  <c r="U49" i="2"/>
  <c r="U50" i="2"/>
  <c r="U51" i="2"/>
  <c r="U52" i="2"/>
  <c r="U53" i="2"/>
  <c r="U54" i="2"/>
  <c r="U55" i="2"/>
  <c r="U56" i="2"/>
  <c r="U57" i="2"/>
  <c r="U58" i="2"/>
  <c r="U59" i="2"/>
  <c r="U60" i="2"/>
  <c r="U61" i="2"/>
  <c r="U62" i="2"/>
  <c r="U66" i="2"/>
  <c r="U67" i="2"/>
  <c r="U68" i="2"/>
  <c r="U70" i="2"/>
  <c r="U71" i="2"/>
  <c r="U72" i="2"/>
  <c r="U73" i="2"/>
  <c r="U74" i="2"/>
  <c r="U75" i="2"/>
  <c r="U76" i="2"/>
  <c r="U77" i="2"/>
  <c r="U78" i="2"/>
  <c r="U79" i="2"/>
  <c r="U80" i="2"/>
  <c r="U81" i="2"/>
  <c r="U82" i="2"/>
  <c r="U63" i="2"/>
  <c r="U64" i="2"/>
  <c r="U3" i="2"/>
  <c r="J10" i="3"/>
  <c r="J15" i="3"/>
  <c r="J18" i="3"/>
  <c r="E65" i="3"/>
  <c r="E62" i="3"/>
  <c r="E59" i="3"/>
  <c r="E54" i="3"/>
  <c r="E49" i="3"/>
  <c r="E45" i="3"/>
  <c r="E42" i="3"/>
  <c r="E37" i="3"/>
  <c r="E32" i="3"/>
  <c r="E28" i="3"/>
  <c r="E20" i="3"/>
  <c r="E17" i="3"/>
  <c r="E14" i="3"/>
  <c r="E10" i="3"/>
  <c r="E6" i="3"/>
  <c r="O4" i="2"/>
  <c r="O5" i="2"/>
  <c r="O6" i="2"/>
  <c r="O7" i="2"/>
  <c r="O8" i="2"/>
  <c r="O9" i="2"/>
  <c r="O10" i="2"/>
  <c r="O11" i="2"/>
  <c r="O12" i="2"/>
  <c r="O13" i="2"/>
  <c r="O14" i="2"/>
  <c r="O18" i="2"/>
  <c r="O19" i="2"/>
  <c r="O20" i="2"/>
  <c r="O21" i="2"/>
  <c r="O22" i="2"/>
  <c r="O23" i="2"/>
  <c r="O24" i="2"/>
  <c r="O25" i="2"/>
  <c r="O26" i="2"/>
  <c r="O27" i="2"/>
  <c r="O28" i="2"/>
  <c r="O29" i="2"/>
  <c r="O30" i="2"/>
  <c r="O31" i="2"/>
  <c r="O32" i="2"/>
  <c r="O33" i="2"/>
  <c r="O35" i="2"/>
  <c r="O36" i="2"/>
  <c r="O37" i="2"/>
  <c r="O38" i="2"/>
  <c r="O39" i="2"/>
  <c r="O40" i="2"/>
  <c r="O41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6" i="2"/>
  <c r="O67" i="2"/>
  <c r="O68" i="2"/>
  <c r="O70" i="2"/>
  <c r="O71" i="2"/>
  <c r="O72" i="2"/>
  <c r="O73" i="2"/>
  <c r="O74" i="2"/>
  <c r="O75" i="2"/>
  <c r="O76" i="2"/>
  <c r="O77" i="2"/>
  <c r="O78" i="2"/>
  <c r="O79" i="2"/>
  <c r="O80" i="2"/>
  <c r="O81" i="2"/>
  <c r="O82" i="2"/>
  <c r="O63" i="2"/>
  <c r="O64" i="2"/>
  <c r="O3" i="2"/>
  <c r="O15" i="2" s="1"/>
  <c r="U15" i="2" l="1"/>
  <c r="F211" i="6"/>
  <c r="H211" i="6"/>
  <c r="I211" i="6"/>
  <c r="J211" i="6"/>
  <c r="L211" i="6"/>
  <c r="M211" i="6"/>
  <c r="P211" i="6"/>
  <c r="Q211" i="6"/>
  <c r="R211" i="6"/>
  <c r="S211" i="6"/>
  <c r="T211" i="6"/>
  <c r="D211" i="6"/>
  <c r="U206" i="6"/>
  <c r="U207" i="6"/>
  <c r="U208" i="6"/>
  <c r="U209" i="6"/>
  <c r="U210" i="6"/>
  <c r="U211" i="6" l="1"/>
  <c r="E64" i="9" l="1"/>
  <c r="E63" i="9"/>
  <c r="I694" i="3" l="1"/>
</calcChain>
</file>

<file path=xl/sharedStrings.xml><?xml version="1.0" encoding="utf-8"?>
<sst xmlns="http://schemas.openxmlformats.org/spreadsheetml/2006/main" count="1440" uniqueCount="214">
  <si>
    <t>FHF</t>
  </si>
  <si>
    <t>SEVERITY</t>
  </si>
  <si>
    <t>IBM</t>
  </si>
  <si>
    <t>L</t>
  </si>
  <si>
    <t>T</t>
  </si>
  <si>
    <t>S</t>
  </si>
  <si>
    <t>M</t>
  </si>
  <si>
    <t>Node #</t>
  </si>
  <si>
    <t>Total Hectares</t>
  </si>
  <si>
    <t>Park</t>
  </si>
  <si>
    <t>operating area 1 ha</t>
  </si>
  <si>
    <t>Operating Area 1</t>
  </si>
  <si>
    <t>Operating Area 2</t>
  </si>
  <si>
    <t>Park ha</t>
  </si>
  <si>
    <t>Private Land Ha</t>
  </si>
  <si>
    <t>Operable  (Ha)</t>
  </si>
  <si>
    <t>Inoperable (Ha)</t>
  </si>
  <si>
    <t>IBM within OGMA</t>
  </si>
  <si>
    <t>Pli &gt;= 60 years old</t>
  </si>
  <si>
    <t>PLI &lt; 60 years</t>
  </si>
  <si>
    <t>Pli (Ha) 67-100%</t>
  </si>
  <si>
    <t>Pli (Ha) 33-66%</t>
  </si>
  <si>
    <t>Pli (Ha) 1-32%</t>
  </si>
  <si>
    <t>Pli (Ha) 33%+</t>
  </si>
  <si>
    <t>Pli (Ha) 0%</t>
  </si>
  <si>
    <t>operating area 2 ha</t>
  </si>
  <si>
    <t>IBD</t>
  </si>
  <si>
    <t>RESULTS</t>
  </si>
  <si>
    <t>ISSUED BLKS (No harvest data submitted to RESULTS)</t>
  </si>
  <si>
    <t>NODE</t>
  </si>
  <si>
    <t xml:space="preserve">Opening Block </t>
  </si>
  <si>
    <t>Harvest Start</t>
  </si>
  <si>
    <t>Hectares</t>
  </si>
  <si>
    <t>Block Label</t>
  </si>
  <si>
    <t xml:space="preserve"> Operating Areas</t>
  </si>
  <si>
    <t xml:space="preserve">  Parks</t>
  </si>
  <si>
    <t>Private Land</t>
  </si>
  <si>
    <t xml:space="preserve"> Operable Land Base</t>
  </si>
  <si>
    <t>OGMA</t>
  </si>
  <si>
    <t>Operating Areas</t>
  </si>
  <si>
    <t xml:space="preserve"> Parks</t>
  </si>
  <si>
    <t>IBM / IBD /IBS Polys 2016</t>
  </si>
  <si>
    <t>IBS</t>
  </si>
  <si>
    <t>TOTAL RESULTS Ha</t>
  </si>
  <si>
    <t>(see Harvest Data sheet for Block Info)</t>
  </si>
  <si>
    <t>(see Harvest Data sheet for RESULTS Info)</t>
  </si>
  <si>
    <t>Total Issued Blk Ha</t>
  </si>
  <si>
    <t>IBM / IBD /IBS Polys 2017</t>
  </si>
  <si>
    <t>A18969 CP 117  Blk 1</t>
  </si>
  <si>
    <t>A18969 CP 117  Blk 3</t>
  </si>
  <si>
    <t>IBM /IBD Polys 2015</t>
  </si>
  <si>
    <t>NW</t>
  </si>
  <si>
    <t>PURCELL WILDERNESS CONSERVANCY PARK</t>
  </si>
  <si>
    <t>V</t>
  </si>
  <si>
    <t>Canfor A20214</t>
  </si>
  <si>
    <t>Kalesnikoff A30172</t>
  </si>
  <si>
    <t>Total IBS</t>
  </si>
  <si>
    <t>FD &gt;= 60 years old</t>
  </si>
  <si>
    <t>Fd (Ha) 67-100%</t>
  </si>
  <si>
    <t>Fd(Ha) 33-66%</t>
  </si>
  <si>
    <t>Fd (Ha) 1-32%</t>
  </si>
  <si>
    <t>Fd &lt; 60 years</t>
  </si>
  <si>
    <t>Fd (Ha) 33%+</t>
  </si>
  <si>
    <t>Fd (Ha) 0%</t>
  </si>
  <si>
    <t>2017 IBM IBD IBS ARROW TSA - RESULTS Openings &amp; Issued Blocks</t>
  </si>
  <si>
    <t>2016 IBM IBD IBS ARROW TSA - RESULTS Openings &amp; Issued Blocks</t>
  </si>
  <si>
    <t>2015 IBM IBD IBS ARROW TSA - RESULTS Openings &amp; Issued Blocks</t>
  </si>
  <si>
    <t>Kalesnikoff A20194</t>
  </si>
  <si>
    <t>BCTS Kootenay</t>
  </si>
  <si>
    <t>Stella-Jones A20196</t>
  </si>
  <si>
    <t>Interfor A20192</t>
  </si>
  <si>
    <t>Tolko A20191</t>
  </si>
  <si>
    <t>ATCO A20193</t>
  </si>
  <si>
    <t>VALHALLA PARK</t>
  </si>
  <si>
    <t>GRANBY PARK</t>
  </si>
  <si>
    <t>GLADSTONE PARK</t>
  </si>
  <si>
    <t>Summit Lake Park</t>
  </si>
  <si>
    <t>Valhalla Park</t>
  </si>
  <si>
    <t>A20192 CP 93 BLK 2</t>
  </si>
  <si>
    <t>-492150000</t>
  </si>
  <si>
    <t>A53929 BLK 2</t>
  </si>
  <si>
    <t>A77097 BLK 2</t>
  </si>
  <si>
    <t>A77732 BLK 4</t>
  </si>
  <si>
    <t>A89258 BLK 2</t>
  </si>
  <si>
    <t>A38211 BLK 1</t>
  </si>
  <si>
    <t>A20196 CP 17 BLK 12</t>
  </si>
  <si>
    <t>A20196 CP 17 BLK 11</t>
  </si>
  <si>
    <t>A20191 CP 81 BLK LE1132</t>
  </si>
  <si>
    <t>A20191 CP 81 BLK LE1131</t>
  </si>
  <si>
    <t>A20191 CP 79 BLK LE1074</t>
  </si>
  <si>
    <t>A02137 CP 7 BLK B</t>
  </si>
  <si>
    <t>A20193 CP 72 BLK 6</t>
  </si>
  <si>
    <t>A20193 CP 242 BLK 2</t>
  </si>
  <si>
    <t>A20193 CP 243 BLK 1</t>
  </si>
  <si>
    <t>TFL23 CP 701 BLK 701-0036</t>
  </si>
  <si>
    <t>TFL23 CP 302 BLK 0003</t>
  </si>
  <si>
    <t>TFL23 CP 701 BLK 701-0031</t>
  </si>
  <si>
    <t>-520480000</t>
  </si>
  <si>
    <t>A20193 CP 253 BLK 25</t>
  </si>
  <si>
    <t>-519600000</t>
  </si>
  <si>
    <t>-508840000</t>
  </si>
  <si>
    <t>-497320000</t>
  </si>
  <si>
    <t>A20194 CP 67 BLK 5</t>
  </si>
  <si>
    <t>A20194 CP 20 BLK 3</t>
  </si>
  <si>
    <t>A20191 CP 16 BLK 1</t>
  </si>
  <si>
    <t>TFL23 CP 446 BLK 0003</t>
  </si>
  <si>
    <t>TFL23 CP 446 BLK 0001</t>
  </si>
  <si>
    <t>TFL23 CP 201 BLK 4</t>
  </si>
  <si>
    <t>TFL23 CP 201 BLK 3</t>
  </si>
  <si>
    <t>TFL23 CP 446 BLK 0002</t>
  </si>
  <si>
    <t>TFL23 CP 202 BLK 14</t>
  </si>
  <si>
    <t>TFL23 CP 446 BLK 0006</t>
  </si>
  <si>
    <t>TFL23 CP 201 BLK 7</t>
  </si>
  <si>
    <t>1596419</t>
  </si>
  <si>
    <t>1654363</t>
  </si>
  <si>
    <t>A20191 CP 088 BLK LE1100</t>
  </si>
  <si>
    <t>TFL23 CP 443 BLK 443-0185</t>
  </si>
  <si>
    <t>TFL23 CP 443 BLK 443-0184</t>
  </si>
  <si>
    <t>TFL23 CP 443 BLK 443-0180</t>
  </si>
  <si>
    <t>A20193 CP 250 BLK 1</t>
  </si>
  <si>
    <t>Fd &gt;= 60 years old</t>
  </si>
  <si>
    <t>Fd&lt; 60 years</t>
  </si>
  <si>
    <t>Fd(Ha) 0%</t>
  </si>
  <si>
    <t>Pl &gt;= 60 years old</t>
  </si>
  <si>
    <t>Pl (Ha) 67-100%</t>
  </si>
  <si>
    <t>Pl (Ha) 33-66%</t>
  </si>
  <si>
    <t>Pl (Ha) 1-32%</t>
  </si>
  <si>
    <t>Pl&lt; 60 years</t>
  </si>
  <si>
    <t>Pl (Ha) 33%+</t>
  </si>
  <si>
    <t>Pl (Ha) 0%</t>
  </si>
  <si>
    <t xml:space="preserve">TOTAL </t>
  </si>
  <si>
    <t>TOTAL</t>
  </si>
  <si>
    <t>K2R 1 SCHEDULE_B</t>
  </si>
  <si>
    <t>Stella-Jones A18992</t>
  </si>
  <si>
    <t>Gladstone Park</t>
  </si>
  <si>
    <t>Goat Range Park</t>
  </si>
  <si>
    <t>A54526 BLK 1</t>
  </si>
  <si>
    <t>A77097 BLK 1</t>
  </si>
  <si>
    <t>A77732 BLK 2</t>
  </si>
  <si>
    <t>A77732 BLK 1</t>
  </si>
  <si>
    <t>-495390000</t>
  </si>
  <si>
    <t>-495330000</t>
  </si>
  <si>
    <t>A56724 BLK 1</t>
  </si>
  <si>
    <t>-496220000</t>
  </si>
  <si>
    <t>A20193 CP 104 BLK 2</t>
  </si>
  <si>
    <t>A20192 CP 15 BLK 5</t>
  </si>
  <si>
    <t>A20192 CP 15 BLK 6</t>
  </si>
  <si>
    <t>A20192 CP 22 BLK 10</t>
  </si>
  <si>
    <t>1066633</t>
  </si>
  <si>
    <t>TFL23 CP 531 BLK 0126</t>
  </si>
  <si>
    <t>TFL23 CP 524 BLK 3</t>
  </si>
  <si>
    <t>TFL23 CP 527 BLK 0022</t>
  </si>
  <si>
    <t>TFL23 CP 583 BLK 14</t>
  </si>
  <si>
    <t>TFL23 CP 526 BLK 6</t>
  </si>
  <si>
    <t>A32788 BLK 3</t>
  </si>
  <si>
    <t>-499620000</t>
  </si>
  <si>
    <t>-499590000</t>
  </si>
  <si>
    <t>TFL23 CP 531 BLK 0122</t>
  </si>
  <si>
    <t>1066623</t>
  </si>
  <si>
    <t>-494920000</t>
  </si>
  <si>
    <t>-497810000</t>
  </si>
  <si>
    <t>-487600000</t>
  </si>
  <si>
    <t>-423270000</t>
  </si>
  <si>
    <t>A20193 CP 74 BLK 5</t>
  </si>
  <si>
    <t>A20193 CP 44 BLK 3</t>
  </si>
  <si>
    <t>-488960000</t>
  </si>
  <si>
    <t>TFL23 CP 428 BLK 0040</t>
  </si>
  <si>
    <t>A20192 CP 100 BLK 3</t>
  </si>
  <si>
    <t>A20191 CP 56 BLK LE1009</t>
  </si>
  <si>
    <t>A20191 CP 64 BLK LE1008</t>
  </si>
  <si>
    <t>TFL23 CP 577 BLK 0008</t>
  </si>
  <si>
    <t>A79499 BLK 1</t>
  </si>
  <si>
    <t>A79498 BLK 2</t>
  </si>
  <si>
    <t>-488430000</t>
  </si>
  <si>
    <t>A20194 CP 42 BLK 2</t>
  </si>
  <si>
    <t>A20194 CP 11 BLK 6</t>
  </si>
  <si>
    <t>A20194 CP 42 BLK 1</t>
  </si>
  <si>
    <t>A20194 CP 10 BLK 3A</t>
  </si>
  <si>
    <t>A20194 CP 11 BLK 1</t>
  </si>
  <si>
    <t>A09092 CP A BLK</t>
  </si>
  <si>
    <t>-497660000</t>
  </si>
  <si>
    <t>TFL23 CP 420 BLK 21</t>
  </si>
  <si>
    <t>TFL23 CP 420 BLK 20A</t>
  </si>
  <si>
    <t>-521520000</t>
  </si>
  <si>
    <t>-521480000</t>
  </si>
  <si>
    <t>A20192 CP 210 BLK 210-0002</t>
  </si>
  <si>
    <t>-497080000</t>
  </si>
  <si>
    <t>TFL23 CP 125 BLK 0011</t>
  </si>
  <si>
    <t>TFL23 CP 125 BLK 0008</t>
  </si>
  <si>
    <t>TFL23 CP 515 BLK 515-0020</t>
  </si>
  <si>
    <t>TFL23 CP 515 BLK 515-0021</t>
  </si>
  <si>
    <t>A20193 CP 272 BLK 30</t>
  </si>
  <si>
    <t>A91314  BLK 1</t>
  </si>
  <si>
    <t>W1856 D SCHEDULE_B</t>
  </si>
  <si>
    <t>GOAT RANGE PARK</t>
  </si>
  <si>
    <t>-489500000</t>
  </si>
  <si>
    <t>TFL3 CP 101 BLK 1</t>
  </si>
  <si>
    <t>TFL3 CP 123 BLK 2</t>
  </si>
  <si>
    <t>TFL23 CP 282 BLK 3</t>
  </si>
  <si>
    <t>A73614 CP 108 BLK 3</t>
  </si>
  <si>
    <t>1066594</t>
  </si>
  <si>
    <t>TFL23 CP 524 BLK 2</t>
  </si>
  <si>
    <t>A20194 CP 40 BLK 5</t>
  </si>
  <si>
    <t>TFL23 CP 533 BLK 0030</t>
  </si>
  <si>
    <t>A20194 CP 63 BLK 1</t>
  </si>
  <si>
    <t>A20194 CP 39 BLK 1</t>
  </si>
  <si>
    <t>A20191 CP 45 BLK 3</t>
  </si>
  <si>
    <t>A20192 CP 17 BLK 11</t>
  </si>
  <si>
    <t>A20196 CP 17 BLK 2</t>
  </si>
  <si>
    <t>A20196 CP 22 BLK 1</t>
  </si>
  <si>
    <t>TFL23 CP 125 BLK 0007</t>
  </si>
  <si>
    <t>A20194 CP 599 BLK 1</t>
  </si>
  <si>
    <t>TFL23 CP 125 BLK 0006</t>
  </si>
  <si>
    <t>TFL23 CP 535 BLK 0121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</si>
</sst>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1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6100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sz val="14"/>
      <color rgb="FF3F3F76"/>
      <name val="Calibri"/>
      <family val="2"/>
      <scheme val="minor"/>
    </font>
    <font>
      <b/>
      <sz val="14"/>
      <color rgb="FF3F3F3F"/>
      <name val="Calibri"/>
      <family val="2"/>
      <scheme val="minor"/>
    </font>
    <font>
      <b/>
      <sz val="14"/>
      <color rgb="FFFA7D00"/>
      <name val="Calibri"/>
      <family val="2"/>
      <scheme val="minor"/>
    </font>
    <font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37">
    <xf numFmtId="0" fontId="0" fillId="0" borderId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35" fillId="4" borderId="0" applyNumberFormat="0" applyBorder="0" applyAlignment="0" applyProtection="0"/>
    <xf numFmtId="0" fontId="33" fillId="2" borderId="0" applyNumberFormat="0" applyBorder="0" applyAlignment="0" applyProtection="0"/>
    <xf numFmtId="0" fontId="36" fillId="5" borderId="4" applyNumberFormat="0" applyAlignment="0" applyProtection="0"/>
    <xf numFmtId="0" fontId="37" fillId="6" borderId="5" applyNumberFormat="0" applyAlignment="0" applyProtection="0"/>
    <xf numFmtId="0" fontId="39" fillId="0" borderId="6" applyNumberFormat="0" applyFill="0" applyAlignment="0" applyProtection="0"/>
    <xf numFmtId="0" fontId="34" fillId="3" borderId="0" applyNumberFormat="0" applyBorder="0" applyAlignment="0" applyProtection="0"/>
    <xf numFmtId="0" fontId="38" fillId="6" borderId="4" applyNumberFormat="0" applyAlignment="0" applyProtection="0"/>
    <xf numFmtId="0" fontId="32" fillId="0" borderId="0"/>
    <xf numFmtId="0" fontId="40" fillId="7" borderId="7" applyNumberFormat="0" applyAlignment="0" applyProtection="0"/>
    <xf numFmtId="0" fontId="41" fillId="0" borderId="0" applyNumberFormat="0" applyFill="0" applyBorder="0" applyAlignment="0" applyProtection="0"/>
    <xf numFmtId="0" fontId="32" fillId="8" borderId="8" applyNumberFormat="0" applyFont="0" applyAlignment="0" applyProtection="0"/>
    <xf numFmtId="0" fontId="42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43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1" borderId="0" applyNumberFormat="0" applyBorder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9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32" fillId="22" borderId="0" applyNumberFormat="0" applyBorder="0" applyAlignment="0" applyProtection="0"/>
    <xf numFmtId="0" fontId="32" fillId="23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32" fillId="26" borderId="0" applyNumberFormat="0" applyBorder="0" applyAlignment="0" applyProtection="0"/>
    <xf numFmtId="0" fontId="32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32" fillId="30" borderId="0" applyNumberFormat="0" applyBorder="0" applyAlignment="0" applyProtection="0"/>
    <xf numFmtId="0" fontId="32" fillId="31" borderId="0" applyNumberFormat="0" applyBorder="0" applyAlignment="0" applyProtection="0"/>
    <xf numFmtId="0" fontId="43" fillId="32" borderId="0" applyNumberFormat="0" applyBorder="0" applyAlignment="0" applyProtection="0"/>
    <xf numFmtId="0" fontId="3" fillId="0" borderId="0"/>
    <xf numFmtId="0" fontId="3" fillId="8" borderId="8" applyNumberFormat="0" applyFont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9" borderId="0" applyNumberFormat="0" applyBorder="0" applyAlignment="0" applyProtection="0"/>
    <xf numFmtId="0" fontId="20" fillId="28" borderId="0" applyNumberFormat="0" applyBorder="0" applyAlignment="0" applyProtection="0"/>
    <xf numFmtId="0" fontId="9" fillId="2" borderId="0" applyNumberFormat="0" applyBorder="0" applyAlignment="0" applyProtection="0"/>
    <xf numFmtId="0" fontId="4" fillId="27" borderId="0" applyNumberFormat="0" applyBorder="0" applyAlignment="0" applyProtection="0"/>
    <xf numFmtId="0" fontId="16" fillId="7" borderId="7" applyNumberFormat="0" applyAlignment="0" applyProtection="0"/>
    <xf numFmtId="0" fontId="4" fillId="23" borderId="0" applyNumberFormat="0" applyBorder="0" applyAlignment="0" applyProtection="0"/>
    <xf numFmtId="0" fontId="14" fillId="6" borderId="4" applyNumberFormat="0" applyAlignment="0" applyProtection="0"/>
    <xf numFmtId="0" fontId="4" fillId="8" borderId="8" applyNumberFormat="0" applyFont="0" applyAlignment="0" applyProtection="0"/>
    <xf numFmtId="0" fontId="20" fillId="32" borderId="0" applyNumberFormat="0" applyBorder="0" applyAlignment="0" applyProtection="0"/>
    <xf numFmtId="0" fontId="20" fillId="24" borderId="0" applyNumberFormat="0" applyBorder="0" applyAlignment="0" applyProtection="0"/>
    <xf numFmtId="0" fontId="4" fillId="0" borderId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17" fillId="0" borderId="0" applyNumberFormat="0" applyFill="0" applyBorder="0" applyAlignment="0" applyProtection="0"/>
    <xf numFmtId="0" fontId="4" fillId="8" borderId="8" applyNumberFormat="0" applyFon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20" fillId="16" borderId="0" applyNumberFormat="0" applyBorder="0" applyAlignment="0" applyProtection="0"/>
    <xf numFmtId="0" fontId="4" fillId="0" borderId="0"/>
    <xf numFmtId="0" fontId="1" fillId="8" borderId="8" applyNumberFormat="0" applyFont="0" applyAlignment="0" applyProtection="0"/>
    <xf numFmtId="0" fontId="10" fillId="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7" borderId="0" applyNumberFormat="0" applyBorder="0" applyAlignment="0" applyProtection="0"/>
    <xf numFmtId="0" fontId="13" fillId="6" borderId="5" applyNumberForma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1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11" borderId="0" applyNumberFormat="0" applyBorder="0" applyAlignment="0" applyProtection="0"/>
    <xf numFmtId="0" fontId="4" fillId="15" borderId="0" applyNumberFormat="0" applyBorder="0" applyAlignment="0" applyProtection="0"/>
    <xf numFmtId="0" fontId="4" fillId="22" borderId="0" applyNumberFormat="0" applyBorder="0" applyAlignment="0" applyProtection="0"/>
    <xf numFmtId="0" fontId="19" fillId="0" borderId="9" applyNumberFormat="0" applyFill="0" applyAlignment="0" applyProtection="0"/>
    <xf numFmtId="0" fontId="4" fillId="26" borderId="0" applyNumberFormat="0" applyBorder="0" applyAlignment="0" applyProtection="0"/>
    <xf numFmtId="0" fontId="15" fillId="0" borderId="6" applyNumberFormat="0" applyFill="0" applyAlignment="0" applyProtection="0"/>
    <xf numFmtId="0" fontId="11" fillId="4" borderId="0" applyNumberFormat="0" applyBorder="0" applyAlignment="0" applyProtection="0"/>
    <xf numFmtId="0" fontId="4" fillId="10" borderId="0" applyNumberFormat="0" applyBorder="0" applyAlignment="0" applyProtection="0"/>
    <xf numFmtId="0" fontId="12" fillId="5" borderId="4" applyNumberFormat="0" applyAlignment="0" applyProtection="0"/>
    <xf numFmtId="0" fontId="20" fillId="13" borderId="0" applyNumberFormat="0" applyBorder="0" applyAlignment="0" applyProtection="0"/>
    <xf numFmtId="0" fontId="4" fillId="31" borderId="0" applyNumberFormat="0" applyBorder="0" applyAlignment="0" applyProtection="0"/>
    <xf numFmtId="0" fontId="17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20" fillId="29" borderId="0" applyNumberFormat="0" applyBorder="0" applyAlignment="0" applyProtection="0"/>
    <xf numFmtId="0" fontId="20" fillId="20" borderId="0" applyNumberFormat="0" applyBorder="0" applyAlignment="0" applyProtection="0"/>
    <xf numFmtId="0" fontId="20" fillId="12" borderId="0" applyNumberFormat="0" applyBorder="0" applyAlignment="0" applyProtection="0"/>
    <xf numFmtId="0" fontId="20" fillId="25" borderId="0" applyNumberFormat="0" applyBorder="0" applyAlignment="0" applyProtection="0"/>
    <xf numFmtId="0" fontId="4" fillId="30" borderId="0" applyNumberFormat="0" applyBorder="0" applyAlignment="0" applyProtection="0"/>
    <xf numFmtId="0" fontId="20" fillId="9" borderId="0" applyNumberFormat="0" applyBorder="0" applyAlignment="0" applyProtection="0"/>
    <xf numFmtId="0" fontId="4" fillId="14" borderId="0" applyNumberFormat="0" applyBorder="0" applyAlignment="0" applyProtection="0"/>
  </cellStyleXfs>
  <cellXfs count="433">
    <xf numFmtId="0" fontId="0" fillId="0" borderId="0" xfId="0"/>
    <xf numFmtId="0" fontId="0" fillId="0" borderId="10" xfId="0" applyBorder="1"/>
    <xf numFmtId="1" fontId="0" fillId="33" borderId="10" xfId="0" applyNumberForma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 vertical="center" wrapText="1"/>
    </xf>
    <xf numFmtId="164" fontId="19" fillId="33" borderId="11" xfId="0" applyNumberFormat="1" applyFont="1" applyFill="1" applyBorder="1" applyAlignment="1">
      <alignment horizontal="center" vertical="center" wrapText="1"/>
    </xf>
    <xf numFmtId="164" fontId="0" fillId="33" borderId="11" xfId="0" applyNumberFormat="1" applyFill="1" applyBorder="1" applyAlignment="1">
      <alignment horizontal="center"/>
    </xf>
    <xf numFmtId="1" fontId="26" fillId="33" borderId="10" xfId="0" applyNumberFormat="1" applyFont="1" applyFill="1" applyBorder="1" applyAlignment="1">
      <alignment horizontal="center" vertical="center" wrapText="1"/>
    </xf>
    <xf numFmtId="1" fontId="26" fillId="33" borderId="10" xfId="0" applyNumberFormat="1" applyFont="1" applyFill="1" applyBorder="1" applyAlignment="1">
      <alignment horizontal="center"/>
    </xf>
    <xf numFmtId="164" fontId="0" fillId="34" borderId="10" xfId="0" applyNumberFormat="1" applyFill="1" applyBorder="1" applyAlignment="1">
      <alignment horizontal="center"/>
    </xf>
    <xf numFmtId="0" fontId="0" fillId="34" borderId="10" xfId="0" applyFill="1" applyBorder="1" applyAlignment="1">
      <alignment horizontal="center"/>
    </xf>
    <xf numFmtId="164" fontId="0" fillId="36" borderId="10" xfId="0" applyNumberFormat="1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 vertical="center" wrapText="1"/>
    </xf>
    <xf numFmtId="164" fontId="19" fillId="36" borderId="10" xfId="0" applyNumberFormat="1" applyFont="1" applyFill="1" applyBorder="1" applyAlignment="1">
      <alignment horizontal="center"/>
    </xf>
    <xf numFmtId="164" fontId="0" fillId="37" borderId="11" xfId="0" applyNumberFormat="1" applyFill="1" applyBorder="1" applyAlignment="1">
      <alignment horizontal="center"/>
    </xf>
    <xf numFmtId="0" fontId="0" fillId="37" borderId="11" xfId="0" applyFill="1" applyBorder="1" applyAlignment="1">
      <alignment horizontal="center"/>
    </xf>
    <xf numFmtId="164" fontId="19" fillId="34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 vertical="center" wrapText="1"/>
    </xf>
    <xf numFmtId="164" fontId="29" fillId="41" borderId="10" xfId="0" applyNumberFormat="1" applyFont="1" applyFill="1" applyBorder="1" applyAlignment="1">
      <alignment horizontal="center" vertical="center" wrapText="1"/>
    </xf>
    <xf numFmtId="1" fontId="19" fillId="40" borderId="10" xfId="0" applyNumberFormat="1" applyFont="1" applyFill="1" applyBorder="1" applyAlignment="1">
      <alignment horizontal="center" vertical="center" wrapText="1"/>
    </xf>
    <xf numFmtId="164" fontId="0" fillId="41" borderId="10" xfId="0" applyNumberFormat="1" applyFill="1" applyBorder="1" applyAlignment="1">
      <alignment horizontal="center"/>
    </xf>
    <xf numFmtId="0" fontId="0" fillId="40" borderId="10" xfId="0" applyFill="1" applyBorder="1" applyAlignment="1">
      <alignment horizontal="center"/>
    </xf>
    <xf numFmtId="164" fontId="22" fillId="36" borderId="10" xfId="0" applyNumberFormat="1" applyFont="1" applyFill="1" applyBorder="1" applyAlignment="1">
      <alignment horizontal="center"/>
    </xf>
    <xf numFmtId="164" fontId="0" fillId="40" borderId="10" xfId="0" applyNumberFormat="1" applyFill="1" applyBorder="1" applyAlignment="1">
      <alignment horizontal="center"/>
    </xf>
    <xf numFmtId="164" fontId="19" fillId="41" borderId="10" xfId="0" applyNumberFormat="1" applyFont="1" applyFill="1" applyBorder="1" applyAlignment="1">
      <alignment horizontal="center"/>
    </xf>
    <xf numFmtId="0" fontId="19" fillId="40" borderId="10" xfId="0" applyFont="1" applyFill="1" applyBorder="1" applyAlignment="1">
      <alignment horizontal="center"/>
    </xf>
    <xf numFmtId="164" fontId="19" fillId="35" borderId="13" xfId="0" applyNumberFormat="1" applyFont="1" applyFill="1" applyBorder="1" applyAlignment="1">
      <alignment horizontal="center"/>
    </xf>
    <xf numFmtId="0" fontId="19" fillId="37" borderId="11" xfId="0" applyFont="1" applyFill="1" applyBorder="1" applyAlignment="1">
      <alignment horizontal="center"/>
    </xf>
    <xf numFmtId="0" fontId="19" fillId="34" borderId="10" xfId="0" applyFont="1" applyFill="1" applyBorder="1" applyAlignment="1">
      <alignment horizontal="center"/>
    </xf>
    <xf numFmtId="1" fontId="0" fillId="38" borderId="14" xfId="0" applyNumberFormat="1" applyFill="1" applyBorder="1" applyAlignment="1">
      <alignment horizontal="center"/>
    </xf>
    <xf numFmtId="1" fontId="26" fillId="38" borderId="14" xfId="0" applyNumberFormat="1" applyFont="1" applyFill="1" applyBorder="1" applyAlignment="1">
      <alignment horizontal="center"/>
    </xf>
    <xf numFmtId="164" fontId="19" fillId="38" borderId="1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/>
    <xf numFmtId="164" fontId="22" fillId="36" borderId="12" xfId="0" applyNumberFormat="1" applyFont="1" applyFill="1" applyBorder="1" applyAlignment="1">
      <alignment horizontal="center"/>
    </xf>
    <xf numFmtId="0" fontId="0" fillId="36" borderId="1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9" fillId="4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40" borderId="0" xfId="0" applyFill="1"/>
    <xf numFmtId="164" fontId="0" fillId="0" borderId="17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64" fontId="0" fillId="0" borderId="10" xfId="0" applyNumberFormat="1" applyFill="1" applyBorder="1" applyAlignment="1">
      <alignment horizontal="center"/>
    </xf>
    <xf numFmtId="0" fontId="0" fillId="33" borderId="10" xfId="0" applyFill="1" applyBorder="1" applyAlignment="1">
      <alignment horizontal="center"/>
    </xf>
    <xf numFmtId="164" fontId="19" fillId="0" borderId="10" xfId="0" applyNumberFormat="1" applyFont="1" applyFill="1" applyBorder="1" applyAlignment="1">
      <alignment horizontal="center"/>
    </xf>
    <xf numFmtId="164" fontId="19" fillId="33" borderId="10" xfId="0" applyNumberFormat="1" applyFont="1" applyFill="1" applyBorder="1" applyAlignment="1">
      <alignment horizontal="center"/>
    </xf>
    <xf numFmtId="0" fontId="0" fillId="0" borderId="17" xfId="0" applyBorder="1" applyAlignment="1">
      <alignment horizontal="center"/>
    </xf>
    <xf numFmtId="0" fontId="19" fillId="40" borderId="0" xfId="0" applyFont="1" applyFill="1" applyBorder="1" applyAlignment="1">
      <alignment horizontal="left"/>
    </xf>
    <xf numFmtId="0" fontId="0" fillId="40" borderId="0" xfId="0" applyFill="1" applyBorder="1" applyAlignment="1">
      <alignment horizontal="left"/>
    </xf>
    <xf numFmtId="0" fontId="0" fillId="40" borderId="0" xfId="0" applyFill="1" applyBorder="1" applyAlignment="1">
      <alignment horizontal="center"/>
    </xf>
    <xf numFmtId="0" fontId="0" fillId="0" borderId="0" xfId="0" applyFill="1"/>
    <xf numFmtId="0" fontId="0" fillId="0" borderId="0" xfId="0" applyBorder="1" applyAlignment="1">
      <alignment horizontal="left"/>
    </xf>
    <xf numFmtId="0" fontId="0" fillId="0" borderId="0" xfId="0" applyFill="1" applyBorder="1" applyAlignment="1">
      <alignment horizontal="center"/>
    </xf>
    <xf numFmtId="164" fontId="19" fillId="38" borderId="16" xfId="0" applyNumberFormat="1" applyFont="1" applyFill="1" applyBorder="1" applyAlignment="1">
      <alignment horizontal="center"/>
    </xf>
    <xf numFmtId="0" fontId="0" fillId="0" borderId="0" xfId="0" applyFill="1" applyBorder="1"/>
    <xf numFmtId="0" fontId="0" fillId="0" borderId="10" xfId="0" applyFill="1" applyBorder="1"/>
    <xf numFmtId="164" fontId="19" fillId="38" borderId="10" xfId="0" applyNumberFormat="1" applyFont="1" applyFill="1" applyBorder="1" applyAlignment="1">
      <alignment horizontal="center"/>
    </xf>
    <xf numFmtId="0" fontId="0" fillId="0" borderId="0" xfId="0" applyBorder="1"/>
    <xf numFmtId="0" fontId="0" fillId="38" borderId="10" xfId="0" applyFill="1" applyBorder="1"/>
    <xf numFmtId="164" fontId="28" fillId="36" borderId="10" xfId="0" applyNumberFormat="1" applyFont="1" applyFill="1" applyBorder="1" applyAlignment="1">
      <alignment horizontal="center" vertical="center" wrapText="1"/>
    </xf>
    <xf numFmtId="164" fontId="0" fillId="37" borderId="10" xfId="0" applyNumberFormat="1" applyFill="1" applyBorder="1" applyAlignment="1">
      <alignment horizontal="center"/>
    </xf>
    <xf numFmtId="0" fontId="0" fillId="0" borderId="0" xfId="0"/>
    <xf numFmtId="0" fontId="0" fillId="40" borderId="0" xfId="0" applyFont="1" applyFill="1" applyBorder="1" applyAlignment="1">
      <alignment horizontal="left"/>
    </xf>
    <xf numFmtId="0" fontId="0" fillId="40" borderId="0" xfId="0" applyFont="1" applyFill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164" fontId="4" fillId="33" borderId="10" xfId="49" applyNumberFormat="1" applyFont="1" applyFill="1" applyBorder="1" applyAlignment="1">
      <alignment horizontal="center"/>
    </xf>
    <xf numFmtId="1" fontId="4" fillId="33" borderId="10" xfId="49" applyNumberFormat="1" applyFont="1" applyFill="1" applyBorder="1" applyAlignment="1">
      <alignment horizontal="center"/>
    </xf>
    <xf numFmtId="0" fontId="0" fillId="38" borderId="0" xfId="0" applyFill="1"/>
    <xf numFmtId="0" fontId="19" fillId="43" borderId="10" xfId="0" applyFont="1" applyFill="1" applyBorder="1" applyAlignment="1">
      <alignment horizontal="center" wrapText="1"/>
    </xf>
    <xf numFmtId="1" fontId="19" fillId="43" borderId="10" xfId="0" applyNumberFormat="1" applyFont="1" applyFill="1" applyBorder="1" applyAlignment="1">
      <alignment horizontal="center" vertical="center" wrapText="1"/>
    </xf>
    <xf numFmtId="164" fontId="0" fillId="43" borderId="10" xfId="79" applyNumberFormat="1" applyFont="1" applyFill="1" applyBorder="1" applyAlignment="1">
      <alignment horizontal="center"/>
    </xf>
    <xf numFmtId="164" fontId="0" fillId="43" borderId="10" xfId="0" applyNumberFormat="1" applyFont="1" applyFill="1" applyBorder="1" applyAlignment="1">
      <alignment horizontal="center"/>
    </xf>
    <xf numFmtId="0" fontId="0" fillId="43" borderId="10" xfId="0" applyFont="1" applyFill="1" applyBorder="1" applyAlignment="1">
      <alignment horizontal="center"/>
    </xf>
    <xf numFmtId="164" fontId="19" fillId="43" borderId="10" xfId="0" applyNumberFormat="1" applyFont="1" applyFill="1" applyBorder="1" applyAlignment="1">
      <alignment horizontal="center"/>
    </xf>
    <xf numFmtId="1" fontId="19" fillId="44" borderId="10" xfId="0" applyNumberFormat="1" applyFont="1" applyFill="1" applyBorder="1" applyAlignment="1">
      <alignment horizontal="center" vertical="center" wrapText="1"/>
    </xf>
    <xf numFmtId="164" fontId="0" fillId="44" borderId="10" xfId="0" applyNumberFormat="1" applyFont="1" applyFill="1" applyBorder="1" applyAlignment="1">
      <alignment horizontal="center"/>
    </xf>
    <xf numFmtId="164" fontId="0" fillId="44" borderId="10" xfId="79" applyNumberFormat="1" applyFont="1" applyFill="1" applyBorder="1" applyAlignment="1">
      <alignment horizontal="center"/>
    </xf>
    <xf numFmtId="0" fontId="0" fillId="44" borderId="10" xfId="0" applyFont="1" applyFill="1" applyBorder="1" applyAlignment="1">
      <alignment horizontal="center"/>
    </xf>
    <xf numFmtId="0" fontId="19" fillId="44" borderId="10" xfId="0" applyFont="1" applyFill="1" applyBorder="1" applyAlignment="1">
      <alignment horizontal="center"/>
    </xf>
    <xf numFmtId="164" fontId="19" fillId="44" borderId="10" xfId="0" applyNumberFormat="1" applyFont="1" applyFill="1" applyBorder="1" applyAlignment="1">
      <alignment horizontal="center"/>
    </xf>
    <xf numFmtId="0" fontId="31" fillId="0" borderId="10" xfId="0" applyFont="1" applyBorder="1" applyAlignment="1">
      <alignment horizontal="center"/>
    </xf>
    <xf numFmtId="1" fontId="4" fillId="0" borderId="0" xfId="49" applyNumberFormat="1" applyFont="1" applyFill="1" applyBorder="1" applyAlignment="1">
      <alignment horizontal="center"/>
    </xf>
    <xf numFmtId="0" fontId="28" fillId="36" borderId="12" xfId="0" applyFont="1" applyFill="1" applyBorder="1" applyAlignment="1">
      <alignment horizontal="center" vertical="center" wrapText="1"/>
    </xf>
    <xf numFmtId="164" fontId="19" fillId="38" borderId="12" xfId="0" applyNumberFormat="1" applyFont="1" applyFill="1" applyBorder="1" applyAlignment="1">
      <alignment horizontal="center"/>
    </xf>
    <xf numFmtId="164" fontId="0" fillId="44" borderId="10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64" fontId="19" fillId="0" borderId="10" xfId="0" applyNumberFormat="1" applyFont="1" applyFill="1" applyBorder="1" applyAlignment="1">
      <alignment horizontal="center" vertical="center" wrapText="1"/>
    </xf>
    <xf numFmtId="164" fontId="23" fillId="39" borderId="10" xfId="0" applyNumberFormat="1" applyFont="1" applyFill="1" applyBorder="1" applyAlignment="1">
      <alignment horizontal="center" vertical="center" wrapText="1"/>
    </xf>
    <xf numFmtId="164" fontId="23" fillId="45" borderId="10" xfId="0" applyNumberFormat="1" applyFont="1" applyFill="1" applyBorder="1" applyAlignment="1">
      <alignment horizontal="center" vertical="center" wrapText="1"/>
    </xf>
    <xf numFmtId="164" fontId="21" fillId="45" borderId="10" xfId="0" applyNumberFormat="1" applyFont="1" applyFill="1" applyBorder="1" applyAlignment="1">
      <alignment horizontal="center"/>
    </xf>
    <xf numFmtId="164" fontId="24" fillId="45" borderId="10" xfId="0" applyNumberFormat="1" applyFont="1" applyFill="1" applyBorder="1" applyAlignment="1">
      <alignment horizontal="center" wrapText="1"/>
    </xf>
    <xf numFmtId="0" fontId="21" fillId="45" borderId="10" xfId="0" applyFont="1" applyFill="1" applyBorder="1" applyAlignment="1">
      <alignment horizontal="center"/>
    </xf>
    <xf numFmtId="164" fontId="30" fillId="45" borderId="10" xfId="0" applyNumberFormat="1" applyFont="1" applyFill="1" applyBorder="1" applyAlignment="1">
      <alignment horizontal="center"/>
    </xf>
    <xf numFmtId="0" fontId="27" fillId="45" borderId="10" xfId="0" applyFont="1" applyFill="1" applyBorder="1" applyAlignment="1">
      <alignment horizontal="center" vertical="center" wrapText="1"/>
    </xf>
    <xf numFmtId="0" fontId="27" fillId="39" borderId="10" xfId="0" applyFont="1" applyFill="1" applyBorder="1" applyAlignment="1">
      <alignment horizontal="center" vertical="center" wrapText="1"/>
    </xf>
    <xf numFmtId="164" fontId="4" fillId="45" borderId="10" xfId="107" applyNumberFormat="1" applyFont="1" applyFill="1" applyBorder="1" applyAlignment="1">
      <alignment horizontal="center"/>
    </xf>
    <xf numFmtId="164" fontId="0" fillId="39" borderId="10" xfId="0" applyNumberFormat="1" applyFill="1" applyBorder="1" applyAlignment="1">
      <alignment horizontal="center"/>
    </xf>
    <xf numFmtId="0" fontId="0" fillId="39" borderId="0" xfId="0" applyFill="1"/>
    <xf numFmtId="1" fontId="0" fillId="0" borderId="0" xfId="0" applyNumberFormat="1" applyBorder="1" applyAlignment="1">
      <alignment horizontal="center"/>
    </xf>
    <xf numFmtId="0" fontId="0" fillId="0" borderId="0" xfId="0"/>
    <xf numFmtId="164" fontId="0" fillId="0" borderId="0" xfId="0" applyNumberFormat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19" fillId="38" borderId="0" xfId="0" applyFont="1" applyFill="1" applyAlignment="1">
      <alignment horizontal="center"/>
    </xf>
    <xf numFmtId="1" fontId="0" fillId="0" borderId="0" xfId="0" applyNumberFormat="1" applyBorder="1" applyAlignment="1">
      <alignment horizontal="left"/>
    </xf>
    <xf numFmtId="164" fontId="19" fillId="38" borderId="10" xfId="49" applyNumberFormat="1" applyFont="1" applyFill="1" applyBorder="1" applyAlignment="1">
      <alignment horizontal="center"/>
    </xf>
    <xf numFmtId="0" fontId="19" fillId="38" borderId="0" xfId="0" applyFont="1" applyFill="1"/>
    <xf numFmtId="1" fontId="19" fillId="38" borderId="10" xfId="0" applyNumberFormat="1" applyFont="1" applyFill="1" applyBorder="1" applyAlignment="1">
      <alignment horizontal="center"/>
    </xf>
    <xf numFmtId="1" fontId="19" fillId="38" borderId="10" xfId="49" applyNumberFormat="1" applyFont="1" applyFill="1" applyBorder="1" applyAlignment="1">
      <alignment horizontal="center"/>
    </xf>
    <xf numFmtId="0" fontId="0" fillId="43" borderId="10" xfId="79" applyFont="1" applyFill="1" applyBorder="1" applyAlignment="1">
      <alignment horizontal="center"/>
    </xf>
    <xf numFmtId="0" fontId="19" fillId="0" borderId="0" xfId="0" applyFont="1"/>
    <xf numFmtId="164" fontId="23" fillId="46" borderId="10" xfId="0" applyNumberFormat="1" applyFont="1" applyFill="1" applyBorder="1" applyAlignment="1">
      <alignment horizontal="center" vertical="center" wrapText="1"/>
    </xf>
    <xf numFmtId="164" fontId="21" fillId="46" borderId="10" xfId="0" applyNumberFormat="1" applyFont="1" applyFill="1" applyBorder="1" applyAlignment="1">
      <alignment horizontal="center"/>
    </xf>
    <xf numFmtId="164" fontId="21" fillId="46" borderId="10" xfId="79" applyNumberFormat="1" applyFont="1" applyFill="1" applyBorder="1" applyAlignment="1">
      <alignment horizontal="center"/>
    </xf>
    <xf numFmtId="0" fontId="21" fillId="46" borderId="10" xfId="0" applyFont="1" applyFill="1" applyBorder="1" applyAlignment="1">
      <alignment horizontal="center"/>
    </xf>
    <xf numFmtId="1" fontId="26" fillId="0" borderId="14" xfId="0" applyNumberFormat="1" applyFont="1" applyFill="1" applyBorder="1" applyAlignment="1">
      <alignment horizontal="center"/>
    </xf>
    <xf numFmtId="1" fontId="0" fillId="0" borderId="14" xfId="0" applyNumberFormat="1" applyFill="1" applyBorder="1" applyAlignment="1">
      <alignment horizontal="center"/>
    </xf>
    <xf numFmtId="164" fontId="19" fillId="0" borderId="10" xfId="49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64" fontId="24" fillId="39" borderId="10" xfId="0" applyNumberFormat="1" applyFont="1" applyFill="1" applyBorder="1" applyAlignment="1">
      <alignment horizontal="center" wrapText="1"/>
    </xf>
    <xf numFmtId="164" fontId="21" fillId="39" borderId="10" xfId="0" applyNumberFormat="1" applyFont="1" applyFill="1" applyBorder="1" applyAlignment="1">
      <alignment horizontal="center"/>
    </xf>
    <xf numFmtId="164" fontId="21" fillId="39" borderId="10" xfId="79" applyNumberFormat="1" applyFont="1" applyFill="1" applyBorder="1" applyAlignment="1">
      <alignment horizontal="center"/>
    </xf>
    <xf numFmtId="0" fontId="0" fillId="39" borderId="10" xfId="0" applyFill="1" applyBorder="1" applyAlignment="1">
      <alignment horizontal="center"/>
    </xf>
    <xf numFmtId="0" fontId="31" fillId="0" borderId="10" xfId="0" applyFont="1" applyBorder="1" applyAlignment="1">
      <alignment horizontal="left" indent="1"/>
    </xf>
    <xf numFmtId="0" fontId="0" fillId="0" borderId="0" xfId="0" applyAlignment="1">
      <alignment horizontal="left" indent="1"/>
    </xf>
    <xf numFmtId="0" fontId="0" fillId="42" borderId="0" xfId="0" applyFill="1" applyAlignment="1">
      <alignment horizontal="left" indent="1"/>
    </xf>
    <xf numFmtId="164" fontId="0" fillId="43" borderId="11" xfId="0" applyNumberFormat="1" applyFill="1" applyBorder="1" applyAlignment="1">
      <alignment horizontal="center"/>
    </xf>
    <xf numFmtId="164" fontId="0" fillId="38" borderId="0" xfId="0" applyNumberFormat="1" applyFill="1" applyAlignment="1">
      <alignment horizontal="center"/>
    </xf>
    <xf numFmtId="0" fontId="0" fillId="35" borderId="13" xfId="0" applyFill="1" applyBorder="1" applyAlignment="1">
      <alignment horizontal="center"/>
    </xf>
    <xf numFmtId="0" fontId="0" fillId="43" borderId="11" xfId="79" applyFont="1" applyFill="1" applyBorder="1" applyAlignment="1">
      <alignment horizontal="center"/>
    </xf>
    <xf numFmtId="0" fontId="0" fillId="0" borderId="0" xfId="0"/>
    <xf numFmtId="164" fontId="0" fillId="43" borderId="11" xfId="0" applyNumberFormat="1" applyFont="1" applyFill="1" applyBorder="1" applyAlignment="1">
      <alignment horizontal="center"/>
    </xf>
    <xf numFmtId="164" fontId="19" fillId="42" borderId="0" xfId="0" applyNumberFormat="1" applyFont="1" applyFill="1" applyAlignment="1">
      <alignment horizontal="center"/>
    </xf>
    <xf numFmtId="0" fontId="19" fillId="43" borderId="11" xfId="79" applyFont="1" applyFill="1" applyBorder="1" applyAlignment="1">
      <alignment horizontal="center"/>
    </xf>
    <xf numFmtId="0" fontId="19" fillId="0" borderId="10" xfId="0" applyFont="1" applyFill="1" applyBorder="1"/>
    <xf numFmtId="164" fontId="0" fillId="43" borderId="18" xfId="0" applyNumberFormat="1" applyFont="1" applyFill="1" applyBorder="1" applyAlignment="1">
      <alignment horizontal="center"/>
    </xf>
    <xf numFmtId="164" fontId="19" fillId="0" borderId="16" xfId="0" applyNumberFormat="1" applyFont="1" applyFill="1" applyBorder="1" applyAlignment="1">
      <alignment horizontal="center"/>
    </xf>
    <xf numFmtId="164" fontId="22" fillId="0" borderId="12" xfId="0" applyNumberFormat="1" applyFont="1" applyFill="1" applyBorder="1" applyAlignment="1">
      <alignment horizontal="center"/>
    </xf>
    <xf numFmtId="164" fontId="19" fillId="38" borderId="11" xfId="0" applyNumberFormat="1" applyFont="1" applyFill="1" applyBorder="1" applyAlignment="1">
      <alignment horizontal="center"/>
    </xf>
    <xf numFmtId="1" fontId="19" fillId="35" borderId="13" xfId="0" applyNumberFormat="1" applyFont="1" applyFill="1" applyBorder="1" applyAlignment="1">
      <alignment horizontal="center" vertical="center" wrapText="1"/>
    </xf>
    <xf numFmtId="164" fontId="0" fillId="43" borderId="18" xfId="79" applyNumberFormat="1" applyFont="1" applyFill="1" applyBorder="1" applyAlignment="1">
      <alignment horizontal="center"/>
    </xf>
    <xf numFmtId="0" fontId="0" fillId="42" borderId="0" xfId="0" applyFill="1" applyAlignment="1">
      <alignment horizontal="center"/>
    </xf>
    <xf numFmtId="0" fontId="0" fillId="0" borderId="17" xfId="0" applyBorder="1" applyAlignment="1">
      <alignment horizontal="left" indent="1"/>
    </xf>
    <xf numFmtId="0" fontId="0" fillId="42" borderId="0" xfId="0" applyFill="1"/>
    <xf numFmtId="1" fontId="19" fillId="43" borderId="11" xfId="0" applyNumberFormat="1" applyFont="1" applyFill="1" applyBorder="1" applyAlignment="1">
      <alignment horizontal="center" vertical="center" wrapText="1"/>
    </xf>
    <xf numFmtId="0" fontId="0" fillId="43" borderId="11" xfId="0" applyFill="1" applyBorder="1" applyAlignment="1">
      <alignment horizontal="center"/>
    </xf>
    <xf numFmtId="0" fontId="0" fillId="44" borderId="10" xfId="79" applyFont="1" applyFill="1" applyBorder="1" applyAlignment="1">
      <alignment horizontal="center"/>
    </xf>
    <xf numFmtId="0" fontId="19" fillId="43" borderId="11" xfId="0" applyFont="1" applyFill="1" applyBorder="1" applyAlignment="1">
      <alignment horizontal="center" wrapText="1"/>
    </xf>
    <xf numFmtId="164" fontId="0" fillId="43" borderId="11" xfId="79" applyNumberFormat="1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64" fontId="0" fillId="35" borderId="13" xfId="0" applyNumberFormat="1" applyFill="1" applyBorder="1" applyAlignment="1">
      <alignment horizontal="center"/>
    </xf>
    <xf numFmtId="0" fontId="0" fillId="0" borderId="17" xfId="0" applyBorder="1"/>
    <xf numFmtId="0" fontId="0" fillId="0" borderId="10" xfId="0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1" fontId="0" fillId="0" borderId="10" xfId="0" applyNumberFormat="1" applyBorder="1"/>
    <xf numFmtId="0" fontId="0" fillId="0" borderId="0" xfId="0" applyAlignment="1">
      <alignment horizontal="center"/>
    </xf>
    <xf numFmtId="0" fontId="19" fillId="35" borderId="13" xfId="0" applyFont="1" applyFill="1" applyBorder="1" applyAlignment="1">
      <alignment horizontal="center" wrapText="1"/>
    </xf>
    <xf numFmtId="0" fontId="0" fillId="43" borderId="11" xfId="0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164" fontId="19" fillId="40" borderId="10" xfId="0" applyNumberFormat="1" applyFont="1" applyFill="1" applyBorder="1" applyAlignment="1">
      <alignment horizontal="center"/>
    </xf>
    <xf numFmtId="0" fontId="27" fillId="39" borderId="11" xfId="0" applyFont="1" applyFill="1" applyBorder="1" applyAlignment="1">
      <alignment horizontal="center" vertical="center" wrapText="1"/>
    </xf>
    <xf numFmtId="164" fontId="23" fillId="39" borderId="11" xfId="0" applyNumberFormat="1" applyFont="1" applyFill="1" applyBorder="1" applyAlignment="1">
      <alignment horizontal="center" vertical="center" wrapText="1"/>
    </xf>
    <xf numFmtId="164" fontId="0" fillId="39" borderId="11" xfId="0" applyNumberFormat="1" applyFill="1" applyBorder="1" applyAlignment="1">
      <alignment horizontal="center"/>
    </xf>
    <xf numFmtId="164" fontId="22" fillId="39" borderId="11" xfId="0" applyNumberFormat="1" applyFont="1" applyFill="1" applyBorder="1" applyAlignment="1">
      <alignment horizontal="center" wrapText="1"/>
    </xf>
    <xf numFmtId="164" fontId="4" fillId="39" borderId="11" xfId="170" applyNumberFormat="1" applyFill="1" applyBorder="1" applyAlignment="1">
      <alignment horizontal="center"/>
    </xf>
    <xf numFmtId="164" fontId="19" fillId="39" borderId="11" xfId="0" applyNumberFormat="1" applyFont="1" applyFill="1" applyBorder="1" applyAlignment="1">
      <alignment horizontal="center"/>
    </xf>
    <xf numFmtId="0" fontId="0" fillId="39" borderId="11" xfId="0" applyFill="1" applyBorder="1"/>
    <xf numFmtId="164" fontId="19" fillId="38" borderId="19" xfId="0" applyNumberFormat="1" applyFont="1" applyFill="1" applyBorder="1" applyAlignment="1">
      <alignment horizontal="center"/>
    </xf>
    <xf numFmtId="164" fontId="19" fillId="0" borderId="19" xfId="0" applyNumberFormat="1" applyFont="1" applyFill="1" applyBorder="1" applyAlignment="1">
      <alignment horizontal="center"/>
    </xf>
    <xf numFmtId="0" fontId="0" fillId="35" borderId="13" xfId="0" applyFill="1" applyBorder="1"/>
    <xf numFmtId="164" fontId="19" fillId="38" borderId="13" xfId="0" applyNumberFormat="1" applyFont="1" applyFill="1" applyBorder="1" applyAlignment="1">
      <alignment horizontal="center"/>
    </xf>
    <xf numFmtId="0" fontId="45" fillId="40" borderId="10" xfId="0" applyFont="1" applyFill="1" applyBorder="1" applyAlignment="1">
      <alignment horizontal="left"/>
    </xf>
    <xf numFmtId="1" fontId="45" fillId="40" borderId="10" xfId="0" applyNumberFormat="1" applyFont="1" applyFill="1" applyBorder="1" applyAlignment="1">
      <alignment horizontal="left"/>
    </xf>
    <xf numFmtId="0" fontId="44" fillId="40" borderId="10" xfId="0" applyFont="1" applyFill="1" applyBorder="1" applyAlignment="1">
      <alignment horizontal="left"/>
    </xf>
    <xf numFmtId="164" fontId="44" fillId="40" borderId="10" xfId="0" applyNumberFormat="1" applyFont="1" applyFill="1" applyBorder="1" applyAlignment="1">
      <alignment horizontal="left"/>
    </xf>
    <xf numFmtId="0" fontId="0" fillId="41" borderId="10" xfId="0" applyFill="1" applyBorder="1" applyAlignment="1">
      <alignment horizontal="center"/>
    </xf>
    <xf numFmtId="0" fontId="27" fillId="45" borderId="12" xfId="0" applyFont="1" applyFill="1" applyBorder="1" applyAlignment="1">
      <alignment horizontal="center" vertical="center" wrapText="1"/>
    </xf>
    <xf numFmtId="164" fontId="23" fillId="45" borderId="12" xfId="0" applyNumberFormat="1" applyFont="1" applyFill="1" applyBorder="1" applyAlignment="1">
      <alignment horizontal="center" vertical="center" wrapText="1"/>
    </xf>
    <xf numFmtId="164" fontId="0" fillId="45" borderId="12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 vertical="center"/>
    </xf>
    <xf numFmtId="1" fontId="0" fillId="0" borderId="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left"/>
    </xf>
    <xf numFmtId="164" fontId="0" fillId="0" borderId="0" xfId="0" applyNumberForma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31" fillId="0" borderId="0" xfId="0" applyFont="1" applyBorder="1" applyAlignment="1">
      <alignment horizontal="left"/>
    </xf>
    <xf numFmtId="0" fontId="0" fillId="40" borderId="0" xfId="0" applyFill="1" applyBorder="1"/>
    <xf numFmtId="1" fontId="19" fillId="0" borderId="0" xfId="0" applyNumberFormat="1" applyFont="1" applyBorder="1" applyAlignment="1">
      <alignment horizontal="center"/>
    </xf>
    <xf numFmtId="0" fontId="19" fillId="0" borderId="0" xfId="0" applyFont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164" fontId="19" fillId="0" borderId="0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center"/>
    </xf>
    <xf numFmtId="164" fontId="0" fillId="0" borderId="0" xfId="0" applyNumberFormat="1" applyFill="1" applyBorder="1"/>
    <xf numFmtId="14" fontId="0" fillId="0" borderId="17" xfId="0" applyNumberFormat="1" applyBorder="1" applyAlignment="1">
      <alignment horizontal="center"/>
    </xf>
    <xf numFmtId="164" fontId="19" fillId="0" borderId="14" xfId="0" applyNumberFormat="1" applyFont="1" applyBorder="1" applyAlignment="1">
      <alignment horizontal="center"/>
    </xf>
    <xf numFmtId="0" fontId="19" fillId="40" borderId="13" xfId="0" applyFont="1" applyFill="1" applyBorder="1" applyAlignment="1">
      <alignment horizontal="center" vertical="center" wrapText="1"/>
    </xf>
    <xf numFmtId="0" fontId="0" fillId="0" borderId="0" xfId="0"/>
    <xf numFmtId="1" fontId="0" fillId="0" borderId="0" xfId="93" applyNumberFormat="1" applyFont="1" applyFill="1" applyBorder="1" applyAlignment="1">
      <alignment horizontal="center"/>
    </xf>
    <xf numFmtId="1" fontId="0" fillId="0" borderId="0" xfId="0" applyNumberFormat="1" applyFill="1" applyBorder="1"/>
    <xf numFmtId="1" fontId="27" fillId="41" borderId="10" xfId="0" applyNumberFormat="1" applyFont="1" applyFill="1" applyBorder="1" applyAlignment="1">
      <alignment horizontal="center" vertical="center" wrapText="1"/>
    </xf>
    <xf numFmtId="1" fontId="4" fillId="0" borderId="0" xfId="93" applyNumberFormat="1" applyFont="1" applyFill="1" applyBorder="1" applyAlignment="1">
      <alignment horizontal="left"/>
    </xf>
    <xf numFmtId="0" fontId="19" fillId="0" borderId="14" xfId="0" applyFont="1" applyBorder="1" applyAlignment="1">
      <alignment horizontal="left"/>
    </xf>
    <xf numFmtId="164" fontId="0" fillId="45" borderId="0" xfId="0" applyNumberFormat="1" applyFill="1" applyAlignment="1">
      <alignment horizontal="center"/>
    </xf>
    <xf numFmtId="14" fontId="4" fillId="0" borderId="0" xfId="93" applyNumberFormat="1" applyFont="1" applyFill="1" applyBorder="1" applyAlignment="1">
      <alignment horizontal="center"/>
    </xf>
    <xf numFmtId="0" fontId="0" fillId="45" borderId="0" xfId="0" applyFill="1" applyAlignment="1">
      <alignment horizontal="center"/>
    </xf>
    <xf numFmtId="0" fontId="46" fillId="41" borderId="10" xfId="0" applyFont="1" applyFill="1" applyBorder="1" applyAlignment="1">
      <alignment horizontal="center"/>
    </xf>
    <xf numFmtId="1" fontId="4" fillId="0" borderId="0" xfId="93" applyNumberFormat="1" applyFont="1" applyFill="1" applyBorder="1" applyAlignment="1">
      <alignment horizontal="center"/>
    </xf>
    <xf numFmtId="0" fontId="0" fillId="40" borderId="14" xfId="0" applyFill="1" applyBorder="1" applyAlignment="1">
      <alignment horizontal="left" indent="1"/>
    </xf>
    <xf numFmtId="0" fontId="19" fillId="40" borderId="13" xfId="0" applyFont="1" applyFill="1" applyBorder="1" applyAlignment="1">
      <alignment horizontal="center"/>
    </xf>
    <xf numFmtId="0" fontId="0" fillId="37" borderId="11" xfId="0" applyFill="1" applyBorder="1"/>
    <xf numFmtId="164" fontId="19" fillId="45" borderId="15" xfId="0" applyNumberFormat="1" applyFont="1" applyFill="1" applyBorder="1" applyAlignment="1">
      <alignment horizontal="center"/>
    </xf>
    <xf numFmtId="0" fontId="19" fillId="40" borderId="14" xfId="0" applyFont="1" applyFill="1" applyBorder="1" applyAlignment="1">
      <alignment horizontal="center"/>
    </xf>
    <xf numFmtId="1" fontId="19" fillId="0" borderId="14" xfId="0" applyNumberFormat="1" applyFont="1" applyBorder="1" applyAlignment="1">
      <alignment horizontal="center"/>
    </xf>
    <xf numFmtId="164" fontId="47" fillId="41" borderId="10" xfId="0" applyNumberFormat="1" applyFont="1" applyFill="1" applyBorder="1" applyAlignment="1">
      <alignment horizontal="center"/>
    </xf>
    <xf numFmtId="0" fontId="0" fillId="40" borderId="14" xfId="0" applyFill="1" applyBorder="1" applyAlignment="1">
      <alignment horizontal="center"/>
    </xf>
    <xf numFmtId="1" fontId="46" fillId="41" borderId="10" xfId="0" applyNumberFormat="1" applyFont="1" applyFill="1" applyBorder="1" applyAlignment="1">
      <alignment horizontal="center"/>
    </xf>
    <xf numFmtId="0" fontId="19" fillId="40" borderId="13" xfId="0" applyFont="1" applyFill="1" applyBorder="1" applyAlignment="1">
      <alignment horizontal="center" wrapText="1"/>
    </xf>
    <xf numFmtId="1" fontId="0" fillId="0" borderId="0" xfId="93" applyNumberFormat="1" applyFont="1" applyFill="1" applyBorder="1" applyAlignment="1">
      <alignment horizontal="left"/>
    </xf>
    <xf numFmtId="0" fontId="0" fillId="40" borderId="13" xfId="0" applyFill="1" applyBorder="1" applyAlignment="1">
      <alignment horizontal="center"/>
    </xf>
    <xf numFmtId="0" fontId="19" fillId="0" borderId="0" xfId="0" applyFont="1" applyFill="1" applyBorder="1"/>
    <xf numFmtId="164" fontId="19" fillId="45" borderId="12" xfId="0" applyNumberFormat="1" applyFont="1" applyFill="1" applyBorder="1" applyAlignment="1">
      <alignment horizontal="center"/>
    </xf>
    <xf numFmtId="164" fontId="4" fillId="0" borderId="0" xfId="93" applyNumberFormat="1" applyFont="1" applyFill="1" applyBorder="1" applyAlignment="1">
      <alignment horizontal="center"/>
    </xf>
    <xf numFmtId="164" fontId="0" fillId="45" borderId="10" xfId="0" applyNumberFormat="1" applyFill="1" applyBorder="1" applyAlignment="1">
      <alignment horizontal="center"/>
    </xf>
    <xf numFmtId="1" fontId="0" fillId="0" borderId="17" xfId="0" applyNumberFormat="1" applyBorder="1"/>
    <xf numFmtId="164" fontId="19" fillId="0" borderId="0" xfId="93" applyNumberFormat="1" applyFont="1" applyFill="1" applyBorder="1" applyAlignment="1">
      <alignment horizontal="center"/>
    </xf>
    <xf numFmtId="164" fontId="0" fillId="40" borderId="13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left"/>
    </xf>
    <xf numFmtId="164" fontId="0" fillId="33" borderId="10" xfId="0" applyNumberFormat="1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" fontId="19" fillId="33" borderId="10" xfId="49" applyNumberFormat="1" applyFont="1" applyFill="1" applyBorder="1" applyAlignment="1">
      <alignment horizontal="center"/>
    </xf>
    <xf numFmtId="164" fontId="19" fillId="33" borderId="10" xfId="49" applyNumberFormat="1" applyFont="1" applyFill="1" applyBorder="1" applyAlignment="1">
      <alignment horizontal="center"/>
    </xf>
    <xf numFmtId="1" fontId="19" fillId="33" borderId="10" xfId="0" applyNumberFormat="1" applyFont="1" applyFill="1" applyBorder="1" applyAlignment="1">
      <alignment horizontal="center"/>
    </xf>
    <xf numFmtId="1" fontId="27" fillId="41" borderId="10" xfId="0" applyNumberFormat="1" applyFont="1" applyFill="1" applyBorder="1" applyAlignment="1">
      <alignment horizontal="left" vertical="center" wrapText="1"/>
    </xf>
    <xf numFmtId="164" fontId="23" fillId="41" borderId="10" xfId="0" applyNumberFormat="1" applyFont="1" applyFill="1" applyBorder="1" applyAlignment="1">
      <alignment horizontal="center" vertical="center" wrapText="1"/>
    </xf>
    <xf numFmtId="1" fontId="46" fillId="41" borderId="10" xfId="0" applyNumberFormat="1" applyFont="1" applyFill="1" applyBorder="1" applyAlignment="1">
      <alignment horizontal="left"/>
    </xf>
    <xf numFmtId="0" fontId="48" fillId="41" borderId="10" xfId="0" applyFont="1" applyFill="1" applyBorder="1" applyAlignment="1">
      <alignment horizontal="center" wrapText="1"/>
    </xf>
    <xf numFmtId="1" fontId="46" fillId="41" borderId="10" xfId="79" applyNumberFormat="1" applyFont="1" applyFill="1" applyBorder="1" applyAlignment="1">
      <alignment horizontal="center"/>
    </xf>
    <xf numFmtId="1" fontId="46" fillId="41" borderId="10" xfId="79" applyNumberFormat="1" applyFont="1" applyFill="1" applyBorder="1" applyAlignment="1">
      <alignment horizontal="left"/>
    </xf>
    <xf numFmtId="164" fontId="21" fillId="41" borderId="10" xfId="79" applyNumberFormat="1" applyFont="1" applyFill="1" applyBorder="1" applyAlignment="1">
      <alignment horizontal="center"/>
    </xf>
    <xf numFmtId="1" fontId="48" fillId="41" borderId="10" xfId="0" applyNumberFormat="1" applyFont="1" applyFill="1" applyBorder="1" applyAlignment="1">
      <alignment horizontal="center" wrapText="1"/>
    </xf>
    <xf numFmtId="164" fontId="21" fillId="41" borderId="10" xfId="0" applyNumberFormat="1" applyFont="1" applyFill="1" applyBorder="1" applyAlignment="1">
      <alignment horizontal="center"/>
    </xf>
    <xf numFmtId="1" fontId="46" fillId="41" borderId="10" xfId="0" applyNumberFormat="1" applyFont="1" applyFill="1" applyBorder="1"/>
    <xf numFmtId="0" fontId="46" fillId="41" borderId="10" xfId="0" applyFont="1" applyFill="1" applyBorder="1" applyAlignment="1">
      <alignment horizontal="left"/>
    </xf>
    <xf numFmtId="0" fontId="21" fillId="41" borderId="10" xfId="0" applyFont="1" applyFill="1" applyBorder="1" applyAlignment="1">
      <alignment horizontal="center"/>
    </xf>
    <xf numFmtId="164" fontId="47" fillId="41" borderId="10" xfId="49" applyNumberFormat="1" applyFont="1" applyFill="1" applyBorder="1" applyAlignment="1">
      <alignment horizontal="left"/>
    </xf>
    <xf numFmtId="164" fontId="19" fillId="41" borderId="10" xfId="49" applyNumberFormat="1" applyFont="1" applyFill="1" applyBorder="1" applyAlignment="1">
      <alignment horizontal="center"/>
    </xf>
    <xf numFmtId="164" fontId="47" fillId="41" borderId="10" xfId="49" applyNumberFormat="1" applyFont="1" applyFill="1" applyBorder="1" applyAlignment="1">
      <alignment horizontal="center"/>
    </xf>
    <xf numFmtId="164" fontId="47" fillId="41" borderId="10" xfId="0" applyNumberFormat="1" applyFont="1" applyFill="1" applyBorder="1" applyAlignment="1">
      <alignment horizontal="left"/>
    </xf>
    <xf numFmtId="164" fontId="30" fillId="41" borderId="10" xfId="0" applyNumberFormat="1" applyFont="1" applyFill="1" applyBorder="1" applyAlignment="1">
      <alignment horizontal="center"/>
    </xf>
    <xf numFmtId="164" fontId="19" fillId="45" borderId="10" xfId="49" applyNumberFormat="1" applyFont="1" applyFill="1" applyBorder="1" applyAlignment="1">
      <alignment horizontal="center"/>
    </xf>
    <xf numFmtId="164" fontId="19" fillId="45" borderId="10" xfId="0" applyNumberFormat="1" applyFont="1" applyFill="1" applyBorder="1" applyAlignment="1">
      <alignment horizontal="center"/>
    </xf>
    <xf numFmtId="164" fontId="19" fillId="39" borderId="10" xfId="49" applyNumberFormat="1" applyFont="1" applyFill="1" applyBorder="1" applyAlignment="1">
      <alignment horizontal="center"/>
    </xf>
    <xf numFmtId="164" fontId="19" fillId="39" borderId="10" xfId="0" applyNumberFormat="1" applyFont="1" applyFill="1" applyBorder="1" applyAlignment="1">
      <alignment horizontal="center"/>
    </xf>
    <xf numFmtId="164" fontId="30" fillId="39" borderId="10" xfId="0" applyNumberFormat="1" applyFont="1" applyFill="1" applyBorder="1" applyAlignment="1">
      <alignment horizontal="center"/>
    </xf>
    <xf numFmtId="0" fontId="21" fillId="39" borderId="10" xfId="0" applyFont="1" applyFill="1" applyBorder="1" applyAlignment="1">
      <alignment horizontal="center"/>
    </xf>
    <xf numFmtId="164" fontId="19" fillId="44" borderId="10" xfId="49" applyNumberFormat="1" applyFont="1" applyFill="1" applyBorder="1" applyAlignment="1">
      <alignment horizontal="center"/>
    </xf>
    <xf numFmtId="164" fontId="19" fillId="40" borderId="10" xfId="49" applyNumberFormat="1" applyFont="1" applyFill="1" applyBorder="1" applyAlignment="1">
      <alignment horizontal="center"/>
    </xf>
    <xf numFmtId="164" fontId="19" fillId="43" borderId="10" xfId="49" applyNumberFormat="1" applyFont="1" applyFill="1" applyBorder="1" applyAlignment="1">
      <alignment horizontal="center"/>
    </xf>
    <xf numFmtId="164" fontId="22" fillId="36" borderId="10" xfId="79" applyNumberFormat="1" applyFont="1" applyFill="1" applyBorder="1" applyAlignment="1">
      <alignment horizontal="center"/>
    </xf>
    <xf numFmtId="164" fontId="28" fillId="36" borderId="10" xfId="49" applyNumberFormat="1" applyFont="1" applyFill="1" applyBorder="1" applyAlignment="1">
      <alignment horizontal="center"/>
    </xf>
    <xf numFmtId="164" fontId="28" fillId="36" borderId="10" xfId="0" applyNumberFormat="1" applyFont="1" applyFill="1" applyBorder="1" applyAlignment="1">
      <alignment horizontal="center"/>
    </xf>
    <xf numFmtId="0" fontId="22" fillId="36" borderId="10" xfId="0" applyFont="1" applyFill="1" applyBorder="1" applyAlignment="1">
      <alignment horizontal="center"/>
    </xf>
    <xf numFmtId="0" fontId="0" fillId="0" borderId="17" xfId="0" applyBorder="1" applyAlignment="1">
      <alignment horizontal="left"/>
    </xf>
    <xf numFmtId="1" fontId="19" fillId="0" borderId="14" xfId="0" applyNumberFormat="1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40" borderId="10" xfId="0" applyFill="1" applyBorder="1" applyAlignment="1">
      <alignment horizontal="left"/>
    </xf>
    <xf numFmtId="0" fontId="0" fillId="0" borderId="0" xfId="0"/>
    <xf numFmtId="0" fontId="22" fillId="34" borderId="10" xfId="0" applyFont="1" applyFill="1" applyBorder="1" applyAlignment="1">
      <alignment horizontal="center"/>
    </xf>
    <xf numFmtId="164" fontId="28" fillId="34" borderId="10" xfId="0" applyNumberFormat="1" applyFont="1" applyFill="1" applyBorder="1" applyAlignment="1">
      <alignment horizontal="center"/>
    </xf>
    <xf numFmtId="0" fontId="28" fillId="34" borderId="10" xfId="0" applyFont="1" applyFill="1" applyBorder="1" applyAlignment="1">
      <alignment horizontal="center"/>
    </xf>
    <xf numFmtId="164" fontId="22" fillId="34" borderId="10" xfId="107" applyNumberFormat="1" applyFont="1" applyFill="1" applyBorder="1" applyAlignment="1">
      <alignment horizontal="center"/>
    </xf>
    <xf numFmtId="164" fontId="22" fillId="34" borderId="10" xfId="0" applyNumberFormat="1" applyFont="1" applyFill="1" applyBorder="1" applyAlignment="1">
      <alignment horizontal="center"/>
    </xf>
    <xf numFmtId="164" fontId="22" fillId="34" borderId="10" xfId="93" applyNumberFormat="1" applyFont="1" applyFill="1" applyBorder="1" applyAlignment="1">
      <alignment horizontal="center"/>
    </xf>
    <xf numFmtId="164" fontId="28" fillId="34" borderId="10" xfId="49" applyNumberFormat="1" applyFont="1" applyFill="1" applyBorder="1" applyAlignment="1">
      <alignment horizontal="center"/>
    </xf>
    <xf numFmtId="164" fontId="28" fillId="34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/>
    </xf>
    <xf numFmtId="0" fontId="19" fillId="0" borderId="0" xfId="0" applyFont="1" applyFill="1"/>
    <xf numFmtId="164" fontId="0" fillId="46" borderId="10" xfId="0" applyNumberFormat="1" applyFill="1" applyBorder="1" applyAlignment="1">
      <alignment horizontal="center"/>
    </xf>
    <xf numFmtId="1" fontId="27" fillId="46" borderId="10" xfId="0" applyNumberFormat="1" applyFont="1" applyFill="1" applyBorder="1" applyAlignment="1">
      <alignment horizontal="left" vertical="center" wrapText="1"/>
    </xf>
    <xf numFmtId="1" fontId="46" fillId="46" borderId="10" xfId="0" applyNumberFormat="1" applyFont="1" applyFill="1" applyBorder="1" applyAlignment="1">
      <alignment horizontal="left"/>
    </xf>
    <xf numFmtId="1" fontId="46" fillId="46" borderId="10" xfId="79" applyNumberFormat="1" applyFont="1" applyFill="1" applyBorder="1" applyAlignment="1">
      <alignment horizontal="left"/>
    </xf>
    <xf numFmtId="0" fontId="46" fillId="46" borderId="10" xfId="0" applyFont="1" applyFill="1" applyBorder="1" applyAlignment="1">
      <alignment horizontal="left"/>
    </xf>
    <xf numFmtId="164" fontId="19" fillId="43" borderId="11" xfId="49" applyNumberFormat="1" applyFont="1" applyFill="1" applyBorder="1" applyAlignment="1">
      <alignment horizontal="center"/>
    </xf>
    <xf numFmtId="0" fontId="21" fillId="40" borderId="10" xfId="79" applyFont="1" applyFill="1" applyBorder="1" applyAlignment="1">
      <alignment horizontal="left"/>
    </xf>
    <xf numFmtId="0" fontId="0" fillId="40" borderId="10" xfId="79" applyFont="1" applyFill="1" applyBorder="1" applyAlignment="1">
      <alignment horizontal="center"/>
    </xf>
    <xf numFmtId="1" fontId="46" fillId="40" borderId="10" xfId="0" applyNumberFormat="1" applyFont="1" applyFill="1" applyBorder="1" applyAlignment="1">
      <alignment horizontal="left"/>
    </xf>
    <xf numFmtId="1" fontId="21" fillId="40" borderId="10" xfId="0" applyNumberFormat="1" applyFont="1" applyFill="1" applyBorder="1" applyAlignment="1">
      <alignment horizontal="left"/>
    </xf>
    <xf numFmtId="164" fontId="0" fillId="40" borderId="10" xfId="0" applyNumberFormat="1" applyFont="1" applyFill="1" applyBorder="1" applyAlignment="1">
      <alignment horizontal="center"/>
    </xf>
    <xf numFmtId="1" fontId="21" fillId="40" borderId="10" xfId="79" applyNumberFormat="1" applyFont="1" applyFill="1" applyBorder="1" applyAlignment="1">
      <alignment horizontal="left"/>
    </xf>
    <xf numFmtId="164" fontId="0" fillId="40" borderId="10" xfId="79" applyNumberFormat="1" applyFont="1" applyFill="1" applyBorder="1" applyAlignment="1">
      <alignment horizontal="center"/>
    </xf>
    <xf numFmtId="0" fontId="30" fillId="40" borderId="10" xfId="79" applyFont="1" applyFill="1" applyBorder="1" applyAlignment="1">
      <alignment horizontal="left"/>
    </xf>
    <xf numFmtId="0" fontId="19" fillId="40" borderId="10" xfId="79" applyFont="1" applyFill="1" applyBorder="1" applyAlignment="1">
      <alignment horizontal="center"/>
    </xf>
    <xf numFmtId="164" fontId="19" fillId="40" borderId="10" xfId="49" applyNumberFormat="1" applyFont="1" applyFill="1" applyBorder="1" applyAlignment="1">
      <alignment horizontal="left"/>
    </xf>
    <xf numFmtId="0" fontId="21" fillId="40" borderId="10" xfId="0" applyFont="1" applyFill="1" applyBorder="1" applyAlignment="1">
      <alignment horizontal="left"/>
    </xf>
    <xf numFmtId="0" fontId="0" fillId="40" borderId="10" xfId="0" applyFont="1" applyFill="1" applyBorder="1" applyAlignment="1">
      <alignment horizontal="center"/>
    </xf>
    <xf numFmtId="164" fontId="4" fillId="36" borderId="13" xfId="79" applyNumberFormat="1" applyFont="1" applyFill="1" applyBorder="1" applyAlignment="1">
      <alignment horizontal="center"/>
    </xf>
    <xf numFmtId="164" fontId="19" fillId="43" borderId="16" xfId="49" applyNumberFormat="1" applyFont="1" applyFill="1" applyBorder="1" applyAlignment="1">
      <alignment horizontal="center"/>
    </xf>
    <xf numFmtId="0" fontId="28" fillId="36" borderId="13" xfId="0" applyFont="1" applyFill="1" applyBorder="1" applyAlignment="1">
      <alignment horizontal="center" vertical="center" wrapText="1"/>
    </xf>
    <xf numFmtId="1" fontId="0" fillId="0" borderId="17" xfId="0" applyNumberFormat="1" applyBorder="1" applyAlignment="1">
      <alignment horizontal="center"/>
    </xf>
    <xf numFmtId="164" fontId="4" fillId="37" borderId="10" xfId="79" applyNumberFormat="1" applyFont="1" applyFill="1" applyBorder="1" applyAlignment="1">
      <alignment horizontal="center"/>
    </xf>
    <xf numFmtId="1" fontId="30" fillId="40" borderId="10" xfId="0" applyNumberFormat="1" applyFont="1" applyFill="1" applyBorder="1" applyAlignment="1">
      <alignment horizontal="center" vertical="center" wrapText="1"/>
    </xf>
    <xf numFmtId="164" fontId="22" fillId="36" borderId="13" xfId="0" applyNumberFormat="1" applyFont="1" applyFill="1" applyBorder="1" applyAlignment="1">
      <alignment horizontal="center"/>
    </xf>
    <xf numFmtId="0" fontId="0" fillId="37" borderId="10" xfId="0" applyFill="1" applyBorder="1"/>
    <xf numFmtId="0" fontId="0" fillId="37" borderId="10" xfId="0" applyFill="1" applyBorder="1" applyAlignment="1">
      <alignment horizontal="center"/>
    </xf>
    <xf numFmtId="164" fontId="22" fillId="38" borderId="13" xfId="0" applyNumberFormat="1" applyFont="1" applyFill="1" applyBorder="1" applyAlignment="1">
      <alignment horizontal="center"/>
    </xf>
    <xf numFmtId="0" fontId="0" fillId="0" borderId="0" xfId="0"/>
    <xf numFmtId="0" fontId="0" fillId="0" borderId="0" xfId="0"/>
    <xf numFmtId="0" fontId="0" fillId="45" borderId="10" xfId="0" applyFill="1" applyBorder="1" applyAlignment="1">
      <alignment horizontal="center"/>
    </xf>
    <xf numFmtId="0" fontId="25" fillId="41" borderId="10" xfId="0" applyFont="1" applyFill="1" applyBorder="1" applyAlignment="1">
      <alignment horizontal="center" vertical="center" wrapText="1"/>
    </xf>
    <xf numFmtId="0" fontId="23" fillId="41" borderId="10" xfId="0" applyFont="1" applyFill="1" applyBorder="1" applyAlignment="1">
      <alignment horizontal="center" vertical="center" wrapText="1"/>
    </xf>
    <xf numFmtId="164" fontId="4" fillId="34" borderId="10" xfId="107" applyNumberFormat="1" applyFont="1" applyFill="1" applyBorder="1" applyAlignment="1">
      <alignment horizontal="center"/>
    </xf>
    <xf numFmtId="164" fontId="4" fillId="34" borderId="10" xfId="93" applyNumberFormat="1" applyFont="1" applyFill="1" applyBorder="1" applyAlignment="1">
      <alignment horizontal="center"/>
    </xf>
    <xf numFmtId="164" fontId="0" fillId="0" borderId="12" xfId="0" applyNumberFormat="1" applyFill="1" applyBorder="1" applyAlignment="1">
      <alignment horizontal="center"/>
    </xf>
    <xf numFmtId="0" fontId="0" fillId="0" borderId="0" xfId="0"/>
    <xf numFmtId="164" fontId="19" fillId="0" borderId="0" xfId="49" applyNumberFormat="1" applyFont="1" applyFill="1" applyBorder="1" applyAlignment="1">
      <alignment horizontal="center"/>
    </xf>
    <xf numFmtId="0" fontId="19" fillId="0" borderId="12" xfId="0" applyFont="1" applyFill="1" applyBorder="1"/>
    <xf numFmtId="1" fontId="21" fillId="41" borderId="10" xfId="0" applyNumberFormat="1" applyFont="1" applyFill="1" applyBorder="1"/>
    <xf numFmtId="1" fontId="21" fillId="41" borderId="10" xfId="0" applyNumberFormat="1" applyFont="1" applyFill="1" applyBorder="1" applyAlignment="1">
      <alignment horizontal="center"/>
    </xf>
    <xf numFmtId="1" fontId="23" fillId="41" borderId="10" xfId="0" applyNumberFormat="1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/>
    </xf>
    <xf numFmtId="164" fontId="0" fillId="38" borderId="10" xfId="0" applyNumberFormat="1" applyFill="1" applyBorder="1" applyAlignment="1">
      <alignment horizontal="center"/>
    </xf>
    <xf numFmtId="164" fontId="22" fillId="0" borderId="11" xfId="0" applyNumberFormat="1" applyFont="1" applyFill="1" applyBorder="1" applyAlignment="1">
      <alignment horizontal="center" wrapText="1"/>
    </xf>
    <xf numFmtId="1" fontId="0" fillId="0" borderId="0" xfId="0" applyNumberFormat="1" applyAlignment="1">
      <alignment horizontal="center"/>
    </xf>
    <xf numFmtId="1" fontId="19" fillId="0" borderId="10" xfId="0" applyNumberFormat="1" applyFont="1" applyBorder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0" fontId="0" fillId="0" borderId="0" xfId="0"/>
    <xf numFmtId="1" fontId="45" fillId="0" borderId="10" xfId="0" applyNumberFormat="1" applyFont="1" applyFill="1" applyBorder="1" applyAlignment="1">
      <alignment horizontal="left"/>
    </xf>
    <xf numFmtId="164" fontId="0" fillId="0" borderId="13" xfId="0" applyNumberFormat="1" applyFill="1" applyBorder="1" applyAlignment="1">
      <alignment horizontal="center"/>
    </xf>
    <xf numFmtId="164" fontId="21" fillId="0" borderId="10" xfId="0" applyNumberFormat="1" applyFont="1" applyFill="1" applyBorder="1" applyAlignment="1">
      <alignment horizontal="center"/>
    </xf>
    <xf numFmtId="1" fontId="19" fillId="0" borderId="10" xfId="0" applyNumberFormat="1" applyFont="1" applyFill="1" applyBorder="1" applyAlignment="1">
      <alignment horizontal="left"/>
    </xf>
    <xf numFmtId="1" fontId="0" fillId="0" borderId="10" xfId="0" applyNumberFormat="1" applyFill="1" applyBorder="1" applyAlignment="1">
      <alignment horizontal="center"/>
    </xf>
    <xf numFmtId="164" fontId="0" fillId="0" borderId="11" xfId="0" applyNumberFormat="1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164" fontId="19" fillId="0" borderId="13" xfId="0" applyNumberFormat="1" applyFont="1" applyFill="1" applyBorder="1" applyAlignment="1">
      <alignment horizontal="center"/>
    </xf>
    <xf numFmtId="0" fontId="45" fillId="0" borderId="10" xfId="0" applyFont="1" applyFill="1" applyBorder="1" applyAlignment="1">
      <alignment horizontal="left"/>
    </xf>
    <xf numFmtId="164" fontId="30" fillId="0" borderId="10" xfId="0" applyNumberFormat="1" applyFont="1" applyFill="1" applyBorder="1" applyAlignment="1">
      <alignment horizontal="center"/>
    </xf>
    <xf numFmtId="164" fontId="19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164" fontId="4" fillId="0" borderId="11" xfId="170" applyNumberFormat="1" applyFill="1" applyBorder="1" applyAlignment="1">
      <alignment horizontal="center"/>
    </xf>
    <xf numFmtId="164" fontId="22" fillId="47" borderId="12" xfId="0" applyNumberFormat="1" applyFont="1" applyFill="1" applyBorder="1" applyAlignment="1">
      <alignment horizontal="center"/>
    </xf>
    <xf numFmtId="164" fontId="0" fillId="47" borderId="10" xfId="0" applyNumberFormat="1" applyFill="1" applyBorder="1" applyAlignment="1">
      <alignment horizontal="center"/>
    </xf>
    <xf numFmtId="164" fontId="21" fillId="47" borderId="10" xfId="0" applyNumberFormat="1" applyFont="1" applyFill="1" applyBorder="1" applyAlignment="1">
      <alignment horizontal="center"/>
    </xf>
    <xf numFmtId="0" fontId="0" fillId="47" borderId="10" xfId="0" applyFill="1" applyBorder="1" applyAlignment="1">
      <alignment horizontal="center"/>
    </xf>
    <xf numFmtId="0" fontId="45" fillId="47" borderId="10" xfId="0" applyFont="1" applyFill="1" applyBorder="1" applyAlignment="1">
      <alignment horizontal="left"/>
    </xf>
    <xf numFmtId="164" fontId="0" fillId="47" borderId="12" xfId="0" applyNumberFormat="1" applyFill="1" applyBorder="1" applyAlignment="1">
      <alignment horizontal="center"/>
    </xf>
    <xf numFmtId="0" fontId="0" fillId="47" borderId="13" xfId="0" applyFill="1" applyBorder="1" applyAlignment="1">
      <alignment horizontal="center"/>
    </xf>
    <xf numFmtId="164" fontId="22" fillId="47" borderId="11" xfId="0" applyNumberFormat="1" applyFont="1" applyFill="1" applyBorder="1" applyAlignment="1">
      <alignment horizontal="center" wrapText="1"/>
    </xf>
    <xf numFmtId="1" fontId="21" fillId="47" borderId="10" xfId="0" applyNumberFormat="1" applyFont="1" applyFill="1" applyBorder="1"/>
    <xf numFmtId="0" fontId="28" fillId="36" borderId="12" xfId="0" applyFont="1" applyFill="1" applyBorder="1" applyAlignment="1">
      <alignment horizontal="center" vertical="center" wrapText="1"/>
    </xf>
    <xf numFmtId="1" fontId="50" fillId="44" borderId="10" xfId="0" applyNumberFormat="1" applyFont="1" applyFill="1" applyBorder="1" applyAlignment="1">
      <alignment horizontal="left"/>
    </xf>
    <xf numFmtId="0" fontId="50" fillId="44" borderId="10" xfId="79" applyFont="1" applyFill="1" applyBorder="1" applyAlignment="1">
      <alignment horizontal="left"/>
    </xf>
    <xf numFmtId="1" fontId="50" fillId="44" borderId="10" xfId="79" applyNumberFormat="1" applyFont="1" applyFill="1" applyBorder="1" applyAlignment="1">
      <alignment horizontal="left"/>
    </xf>
    <xf numFmtId="164" fontId="49" fillId="38" borderId="10" xfId="0" applyNumberFormat="1" applyFont="1" applyFill="1" applyBorder="1" applyAlignment="1">
      <alignment horizontal="center"/>
    </xf>
    <xf numFmtId="164" fontId="49" fillId="38" borderId="10" xfId="49" applyNumberFormat="1" applyFont="1" applyFill="1" applyBorder="1" applyAlignment="1">
      <alignment horizontal="center"/>
    </xf>
    <xf numFmtId="164" fontId="49" fillId="44" borderId="10" xfId="49" applyNumberFormat="1" applyFont="1" applyFill="1" applyBorder="1" applyAlignment="1">
      <alignment horizontal="left"/>
    </xf>
    <xf numFmtId="0" fontId="50" fillId="44" borderId="10" xfId="0" applyFont="1" applyFill="1" applyBorder="1" applyAlignment="1">
      <alignment horizontal="left"/>
    </xf>
    <xf numFmtId="164" fontId="49" fillId="44" borderId="10" xfId="0" applyNumberFormat="1" applyFont="1" applyFill="1" applyBorder="1" applyAlignment="1">
      <alignment horizontal="left"/>
    </xf>
    <xf numFmtId="0" fontId="49" fillId="44" borderId="10" xfId="0" applyFont="1" applyFill="1" applyBorder="1" applyAlignment="1">
      <alignment horizontal="left"/>
    </xf>
    <xf numFmtId="1" fontId="49" fillId="44" borderId="10" xfId="0" applyNumberFormat="1" applyFont="1" applyFill="1" applyBorder="1" applyAlignment="1">
      <alignment horizontal="center" vertical="center" wrapText="1"/>
    </xf>
    <xf numFmtId="164" fontId="24" fillId="41" borderId="10" xfId="0" applyNumberFormat="1" applyFont="1" applyFill="1" applyBorder="1" applyAlignment="1">
      <alignment horizontal="center" wrapText="1"/>
    </xf>
    <xf numFmtId="164" fontId="19" fillId="36" borderId="10" xfId="49" applyNumberFormat="1" applyFont="1" applyFill="1" applyBorder="1" applyAlignment="1">
      <alignment horizontal="center"/>
    </xf>
    <xf numFmtId="164" fontId="19" fillId="37" borderId="10" xfId="0" applyNumberFormat="1" applyFont="1" applyFill="1" applyBorder="1" applyAlignment="1">
      <alignment horizontal="center"/>
    </xf>
    <xf numFmtId="0" fontId="19" fillId="37" borderId="10" xfId="0" applyFont="1" applyFill="1" applyBorder="1" applyAlignment="1">
      <alignment horizontal="center"/>
    </xf>
    <xf numFmtId="164" fontId="19" fillId="37" borderId="10" xfId="49" applyNumberFormat="1" applyFont="1" applyFill="1" applyBorder="1" applyAlignment="1">
      <alignment horizontal="center"/>
    </xf>
    <xf numFmtId="1" fontId="19" fillId="0" borderId="10" xfId="0" applyNumberFormat="1" applyFont="1" applyBorder="1" applyAlignment="1">
      <alignment horizontal="left"/>
    </xf>
    <xf numFmtId="1" fontId="0" fillId="0" borderId="10" xfId="0" applyNumberFormat="1" applyBorder="1" applyAlignment="1">
      <alignment horizontal="left"/>
    </xf>
    <xf numFmtId="0" fontId="0" fillId="0" borderId="0" xfId="0"/>
    <xf numFmtId="0" fontId="0" fillId="0" borderId="0" xfId="0" applyAlignment="1">
      <alignment horizontal="center"/>
    </xf>
    <xf numFmtId="0" fontId="19" fillId="34" borderId="10" xfId="0" applyFont="1" applyFill="1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9" fillId="37" borderId="11" xfId="0" applyFont="1" applyFill="1" applyBorder="1" applyAlignment="1">
      <alignment horizontal="center" vertical="center" wrapText="1"/>
    </xf>
    <xf numFmtId="0" fontId="26" fillId="33" borderId="10" xfId="0" applyFont="1" applyFill="1" applyBorder="1" applyAlignment="1">
      <alignment horizontal="center" vertical="center" wrapText="1"/>
    </xf>
    <xf numFmtId="0" fontId="25" fillId="41" borderId="10" xfId="0" applyFont="1" applyFill="1" applyBorder="1" applyAlignment="1">
      <alignment horizontal="center" vertical="center" wrapText="1"/>
    </xf>
    <xf numFmtId="0" fontId="26" fillId="40" borderId="10" xfId="0" applyFont="1" applyFill="1" applyBorder="1" applyAlignment="1">
      <alignment horizontal="center" vertical="center"/>
    </xf>
    <xf numFmtId="0" fontId="28" fillId="36" borderId="12" xfId="0" applyFont="1" applyFill="1" applyBorder="1" applyAlignment="1">
      <alignment horizontal="center" vertical="center" wrapText="1"/>
    </xf>
    <xf numFmtId="0" fontId="28" fillId="36" borderId="10" xfId="0" applyFont="1" applyFill="1" applyBorder="1" applyAlignment="1">
      <alignment horizontal="center" vertical="center" wrapText="1"/>
    </xf>
    <xf numFmtId="0" fontId="28" fillId="34" borderId="10" xfId="0" applyFont="1" applyFill="1" applyBorder="1" applyAlignment="1">
      <alignment horizontal="center" vertical="center"/>
    </xf>
    <xf numFmtId="0" fontId="22" fillId="34" borderId="10" xfId="0" applyFont="1" applyFill="1" applyBorder="1" applyAlignment="1">
      <alignment horizontal="center" vertical="center"/>
    </xf>
    <xf numFmtId="0" fontId="23" fillId="41" borderId="10" xfId="0" applyFont="1" applyFill="1" applyBorder="1" applyAlignment="1">
      <alignment horizontal="center" vertical="center" wrapText="1"/>
    </xf>
    <xf numFmtId="0" fontId="19" fillId="44" borderId="10" xfId="0" applyFont="1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 wrapText="1"/>
    </xf>
    <xf numFmtId="0" fontId="23" fillId="46" borderId="10" xfId="0" applyFont="1" applyFill="1" applyBorder="1" applyAlignment="1">
      <alignment horizontal="center" vertical="center" wrapText="1"/>
    </xf>
    <xf numFmtId="0" fontId="19" fillId="40" borderId="10" xfId="0" applyFont="1" applyFill="1" applyBorder="1" applyAlignment="1">
      <alignment horizontal="center" vertical="center"/>
    </xf>
    <xf numFmtId="164" fontId="19" fillId="34" borderId="10" xfId="49" applyNumberFormat="1" applyFont="1" applyFill="1" applyBorder="1" applyAlignment="1">
      <alignment horizontal="center"/>
    </xf>
    <xf numFmtId="0" fontId="0" fillId="44" borderId="10" xfId="0" applyFill="1" applyBorder="1" applyAlignment="1">
      <alignment horizontal="center"/>
    </xf>
    <xf numFmtId="164" fontId="4" fillId="44" borderId="10" xfId="107" applyNumberFormat="1" applyFont="1" applyFill="1" applyBorder="1" applyAlignment="1">
      <alignment horizontal="center"/>
    </xf>
    <xf numFmtId="0" fontId="19" fillId="44" borderId="10" xfId="0" applyFont="1" applyFill="1" applyBorder="1" applyAlignment="1">
      <alignment horizontal="center" wrapText="1"/>
    </xf>
    <xf numFmtId="0" fontId="19" fillId="44" borderId="10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1" fontId="28" fillId="38" borderId="10" xfId="0" applyNumberFormat="1" applyFont="1" applyFill="1" applyBorder="1" applyAlignment="1">
      <alignment horizontal="center"/>
    </xf>
    <xf numFmtId="164" fontId="28" fillId="38" borderId="10" xfId="0" applyNumberFormat="1" applyFont="1" applyFill="1" applyBorder="1" applyAlignment="1">
      <alignment horizontal="center"/>
    </xf>
    <xf numFmtId="164" fontId="0" fillId="46" borderId="13" xfId="0" applyNumberFormat="1" applyFill="1" applyBorder="1" applyAlignment="1">
      <alignment horizontal="center"/>
    </xf>
    <xf numFmtId="1" fontId="46" fillId="46" borderId="10" xfId="0" applyNumberFormat="1" applyFont="1" applyFill="1" applyBorder="1" applyAlignment="1"/>
    <xf numFmtId="164" fontId="21" fillId="46" borderId="12" xfId="0" applyNumberFormat="1" applyFont="1" applyFill="1" applyBorder="1" applyAlignment="1">
      <alignment horizontal="center"/>
    </xf>
    <xf numFmtId="0" fontId="21" fillId="46" borderId="12" xfId="0" applyFont="1" applyFill="1" applyBorder="1" applyAlignment="1">
      <alignment horizontal="center"/>
    </xf>
    <xf numFmtId="1" fontId="46" fillId="46" borderId="10" xfId="79" applyNumberFormat="1" applyFont="1" applyFill="1" applyBorder="1" applyAlignment="1"/>
    <xf numFmtId="164" fontId="21" fillId="46" borderId="13" xfId="79" applyNumberFormat="1" applyFont="1" applyFill="1" applyBorder="1" applyAlignment="1">
      <alignment horizontal="center"/>
    </xf>
    <xf numFmtId="164" fontId="21" fillId="46" borderId="12" xfId="79" applyNumberFormat="1" applyFont="1" applyFill="1" applyBorder="1" applyAlignment="1">
      <alignment horizontal="center"/>
    </xf>
    <xf numFmtId="0" fontId="21" fillId="46" borderId="13" xfId="0" applyFont="1" applyFill="1" applyBorder="1" applyAlignment="1">
      <alignment horizontal="center"/>
    </xf>
    <xf numFmtId="1" fontId="27" fillId="46" borderId="10" xfId="0" applyNumberFormat="1" applyFont="1" applyFill="1" applyBorder="1" applyAlignment="1">
      <alignment vertical="center" wrapText="1"/>
    </xf>
    <xf numFmtId="164" fontId="23" fillId="46" borderId="12" xfId="0" applyNumberFormat="1" applyFont="1" applyFill="1" applyBorder="1" applyAlignment="1">
      <alignment horizontal="center" vertical="center" wrapText="1"/>
    </xf>
    <xf numFmtId="1" fontId="48" fillId="46" borderId="10" xfId="0" applyNumberFormat="1" applyFont="1" applyFill="1" applyBorder="1" applyAlignment="1">
      <alignment wrapText="1"/>
    </xf>
    <xf numFmtId="164" fontId="24" fillId="46" borderId="12" xfId="0" applyNumberFormat="1" applyFont="1" applyFill="1" applyBorder="1" applyAlignment="1">
      <alignment horizontal="center" wrapText="1"/>
    </xf>
    <xf numFmtId="164" fontId="47" fillId="46" borderId="10" xfId="49" applyNumberFormat="1" applyFont="1" applyFill="1" applyBorder="1" applyAlignment="1"/>
    <xf numFmtId="1" fontId="27" fillId="46" borderId="10" xfId="0" applyNumberFormat="1" applyFont="1" applyFill="1" applyBorder="1" applyAlignment="1">
      <alignment wrapText="1"/>
    </xf>
    <xf numFmtId="164" fontId="21" fillId="46" borderId="13" xfId="0" applyNumberFormat="1" applyFont="1" applyFill="1" applyBorder="1" applyAlignment="1">
      <alignment horizontal="center"/>
    </xf>
    <xf numFmtId="0" fontId="46" fillId="46" borderId="10" xfId="0" applyFont="1" applyFill="1" applyBorder="1" applyAlignment="1"/>
    <xf numFmtId="0" fontId="48" fillId="46" borderId="10" xfId="0" applyFont="1" applyFill="1" applyBorder="1" applyAlignment="1">
      <alignment wrapText="1"/>
    </xf>
    <xf numFmtId="164" fontId="47" fillId="46" borderId="10" xfId="0" applyNumberFormat="1" applyFont="1" applyFill="1" applyBorder="1" applyAlignment="1">
      <alignment horizontal="left"/>
    </xf>
    <xf numFmtId="164" fontId="0" fillId="46" borderId="0" xfId="0" applyNumberFormat="1" applyFill="1" applyAlignment="1">
      <alignment horizontal="center"/>
    </xf>
    <xf numFmtId="164" fontId="19" fillId="46" borderId="10" xfId="0" applyNumberFormat="1" applyFont="1" applyFill="1" applyBorder="1" applyAlignment="1">
      <alignment horizontal="center"/>
    </xf>
    <xf numFmtId="164" fontId="47" fillId="46" borderId="10" xfId="0" applyNumberFormat="1" applyFont="1" applyFill="1" applyBorder="1" applyAlignment="1"/>
    <xf numFmtId="164" fontId="19" fillId="46" borderId="12" xfId="0" applyNumberFormat="1" applyFont="1" applyFill="1" applyBorder="1" applyAlignment="1">
      <alignment horizontal="center"/>
    </xf>
    <xf numFmtId="1" fontId="46" fillId="46" borderId="10" xfId="0" applyNumberFormat="1" applyFont="1" applyFill="1" applyBorder="1"/>
    <xf numFmtId="164" fontId="24" fillId="46" borderId="13" xfId="0" applyNumberFormat="1" applyFont="1" applyFill="1" applyBorder="1" applyAlignment="1">
      <alignment horizontal="center" wrapText="1"/>
    </xf>
    <xf numFmtId="164" fontId="24" fillId="46" borderId="11" xfId="0" applyNumberFormat="1" applyFont="1" applyFill="1" applyBorder="1" applyAlignment="1">
      <alignment horizontal="center" wrapText="1"/>
    </xf>
    <xf numFmtId="164" fontId="19" fillId="46" borderId="13" xfId="49" applyNumberFormat="1" applyFont="1" applyFill="1" applyBorder="1" applyAlignment="1">
      <alignment horizontal="center"/>
    </xf>
    <xf numFmtId="164" fontId="19" fillId="43" borderId="11" xfId="0" applyNumberFormat="1" applyFont="1" applyFill="1" applyBorder="1" applyAlignment="1">
      <alignment horizontal="center"/>
    </xf>
    <xf numFmtId="14" fontId="0" fillId="0" borderId="10" xfId="0" applyNumberFormat="1" applyFill="1" applyBorder="1" applyAlignment="1">
      <alignment horizontal="center"/>
    </xf>
    <xf numFmtId="0" fontId="0" fillId="0" borderId="12" xfId="0" applyFill="1" applyBorder="1" applyAlignment="1">
      <alignment horizontal="center" vertical="center"/>
    </xf>
    <xf numFmtId="1" fontId="0" fillId="0" borderId="10" xfId="0" applyNumberFormat="1" applyFill="1" applyBorder="1"/>
    <xf numFmtId="164" fontId="23" fillId="46" borderId="13" xfId="0" applyNumberFormat="1" applyFont="1" applyFill="1" applyBorder="1" applyAlignment="1">
      <alignment horizontal="center" wrapText="1"/>
    </xf>
    <xf numFmtId="164" fontId="0" fillId="46" borderId="11" xfId="0" applyNumberFormat="1" applyFill="1" applyBorder="1" applyAlignment="1">
      <alignment horizontal="center"/>
    </xf>
    <xf numFmtId="164" fontId="19" fillId="0" borderId="12" xfId="0" applyNumberFormat="1" applyFont="1" applyFill="1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/>
    </xf>
  </cellXfs>
  <cellStyles count="237">
    <cellStyle name="20% - Accent1" xfId="19" builtinId="30" customBuiltin="1"/>
    <cellStyle name="20% - Accent1 2" xfId="56"/>
    <cellStyle name="20% - Accent1 2 2" xfId="173"/>
    <cellStyle name="20% - Accent1 3" xfId="81"/>
    <cellStyle name="20% - Accent1 3 2" xfId="191"/>
    <cellStyle name="20% - Accent1 4" xfId="95"/>
    <cellStyle name="20% - Accent1 4 2" xfId="205"/>
    <cellStyle name="20% - Accent1 5" xfId="109"/>
    <cellStyle name="20% - Accent1 6" xfId="145"/>
    <cellStyle name="20% - Accent1 7" xfId="224"/>
    <cellStyle name="20% - Accent2" xfId="23" builtinId="34" customBuiltin="1"/>
    <cellStyle name="20% - Accent2 2" xfId="60"/>
    <cellStyle name="20% - Accent2 2 2" xfId="177"/>
    <cellStyle name="20% - Accent2 3" xfId="83"/>
    <cellStyle name="20% - Accent2 3 2" xfId="193"/>
    <cellStyle name="20% - Accent2 4" xfId="97"/>
    <cellStyle name="20% - Accent2 4 2" xfId="207"/>
    <cellStyle name="20% - Accent2 5" xfId="111"/>
    <cellStyle name="20% - Accent2 6" xfId="149"/>
    <cellStyle name="20% - Accent2 7" xfId="236"/>
    <cellStyle name="20% - Accent3" xfId="27" builtinId="38" customBuiltin="1"/>
    <cellStyle name="20% - Accent3 2" xfId="64"/>
    <cellStyle name="20% - Accent3 2 2" xfId="179"/>
    <cellStyle name="20% - Accent3 3" xfId="85"/>
    <cellStyle name="20% - Accent3 3 2" xfId="195"/>
    <cellStyle name="20% - Accent3 4" xfId="99"/>
    <cellStyle name="20% - Accent3 4 2" xfId="209"/>
    <cellStyle name="20% - Accent3 5" xfId="113"/>
    <cellStyle name="20% - Accent3 6" xfId="153"/>
    <cellStyle name="20% - Accent3 7" xfId="229"/>
    <cellStyle name="20% - Accent4" xfId="31" builtinId="42" customBuiltin="1"/>
    <cellStyle name="20% - Accent4 2" xfId="68"/>
    <cellStyle name="20% - Accent4 2 2" xfId="182"/>
    <cellStyle name="20% - Accent4 3" xfId="87"/>
    <cellStyle name="20% - Accent4 3 2" xfId="197"/>
    <cellStyle name="20% - Accent4 4" xfId="101"/>
    <cellStyle name="20% - Accent4 4 2" xfId="211"/>
    <cellStyle name="20% - Accent4 5" xfId="115"/>
    <cellStyle name="20% - Accent4 6" xfId="157"/>
    <cellStyle name="20% - Accent4 7" xfId="219"/>
    <cellStyle name="20% - Accent5" xfId="35" builtinId="46" customBuiltin="1"/>
    <cellStyle name="20% - Accent5 2" xfId="72"/>
    <cellStyle name="20% - Accent5 2 2" xfId="184"/>
    <cellStyle name="20% - Accent5 3" xfId="89"/>
    <cellStyle name="20% - Accent5 3 2" xfId="199"/>
    <cellStyle name="20% - Accent5 4" xfId="103"/>
    <cellStyle name="20% - Accent5 4 2" xfId="213"/>
    <cellStyle name="20% - Accent5 5" xfId="117"/>
    <cellStyle name="20% - Accent5 6" xfId="161"/>
    <cellStyle name="20% - Accent5 7" xfId="221"/>
    <cellStyle name="20% - Accent6" xfId="39" builtinId="50" customBuiltin="1"/>
    <cellStyle name="20% - Accent6 2" xfId="76"/>
    <cellStyle name="20% - Accent6 2 2" xfId="187"/>
    <cellStyle name="20% - Accent6 3" xfId="91"/>
    <cellStyle name="20% - Accent6 3 2" xfId="201"/>
    <cellStyle name="20% - Accent6 4" xfId="105"/>
    <cellStyle name="20% - Accent6 4 2" xfId="215"/>
    <cellStyle name="20% - Accent6 5" xfId="119"/>
    <cellStyle name="20% - Accent6 6" xfId="165"/>
    <cellStyle name="20% - Accent6 7" xfId="234"/>
    <cellStyle name="40% - Accent1" xfId="20" builtinId="31" customBuiltin="1"/>
    <cellStyle name="40% - Accent1 2" xfId="57"/>
    <cellStyle name="40% - Accent1 2 2" xfId="174"/>
    <cellStyle name="40% - Accent1 3" xfId="82"/>
    <cellStyle name="40% - Accent1 3 2" xfId="192"/>
    <cellStyle name="40% - Accent1 4" xfId="96"/>
    <cellStyle name="40% - Accent1 4 2" xfId="206"/>
    <cellStyle name="40% - Accent1 5" xfId="110"/>
    <cellStyle name="40% - Accent1 6" xfId="146"/>
    <cellStyle name="40% - Accent1 7" xfId="217"/>
    <cellStyle name="40% - Accent2" xfId="24" builtinId="35" customBuiltin="1"/>
    <cellStyle name="40% - Accent2 2" xfId="61"/>
    <cellStyle name="40% - Accent2 2 2" xfId="178"/>
    <cellStyle name="40% - Accent2 3" xfId="84"/>
    <cellStyle name="40% - Accent2 3 2" xfId="194"/>
    <cellStyle name="40% - Accent2 4" xfId="98"/>
    <cellStyle name="40% - Accent2 4 2" xfId="208"/>
    <cellStyle name="40% - Accent2 5" xfId="112"/>
    <cellStyle name="40% - Accent2 6" xfId="150"/>
    <cellStyle name="40% - Accent2 7" xfId="218"/>
    <cellStyle name="40% - Accent3" xfId="28" builtinId="39" customBuiltin="1"/>
    <cellStyle name="40% - Accent3 2" xfId="65"/>
    <cellStyle name="40% - Accent3 2 2" xfId="180"/>
    <cellStyle name="40% - Accent3 3" xfId="86"/>
    <cellStyle name="40% - Accent3 3 2" xfId="196"/>
    <cellStyle name="40% - Accent3 4" xfId="100"/>
    <cellStyle name="40% - Accent3 4 2" xfId="210"/>
    <cellStyle name="40% - Accent3 5" xfId="114"/>
    <cellStyle name="40% - Accent3 6" xfId="154"/>
    <cellStyle name="40% - Accent3 7" xfId="121"/>
    <cellStyle name="40% - Accent4" xfId="32" builtinId="43" customBuiltin="1"/>
    <cellStyle name="40% - Accent4 2" xfId="69"/>
    <cellStyle name="40% - Accent4 2 2" xfId="183"/>
    <cellStyle name="40% - Accent4 3" xfId="88"/>
    <cellStyle name="40% - Accent4 3 2" xfId="198"/>
    <cellStyle name="40% - Accent4 4" xfId="102"/>
    <cellStyle name="40% - Accent4 4 2" xfId="212"/>
    <cellStyle name="40% - Accent4 5" xfId="116"/>
    <cellStyle name="40% - Accent4 6" xfId="158"/>
    <cellStyle name="40% - Accent4 7" xfId="126"/>
    <cellStyle name="40% - Accent5" xfId="36" builtinId="47" customBuiltin="1"/>
    <cellStyle name="40% - Accent5 2" xfId="73"/>
    <cellStyle name="40% - Accent5 2 2" xfId="185"/>
    <cellStyle name="40% - Accent5 3" xfId="90"/>
    <cellStyle name="40% - Accent5 3 2" xfId="200"/>
    <cellStyle name="40% - Accent5 4" xfId="104"/>
    <cellStyle name="40% - Accent5 4 2" xfId="214"/>
    <cellStyle name="40% - Accent5 5" xfId="118"/>
    <cellStyle name="40% - Accent5 6" xfId="162"/>
    <cellStyle name="40% - Accent5 7" xfId="124"/>
    <cellStyle name="40% - Accent6" xfId="40" builtinId="51" customBuiltin="1"/>
    <cellStyle name="40% - Accent6 2" xfId="77"/>
    <cellStyle name="40% - Accent6 2 2" xfId="188"/>
    <cellStyle name="40% - Accent6 3" xfId="92"/>
    <cellStyle name="40% - Accent6 3 2" xfId="202"/>
    <cellStyle name="40% - Accent6 4" xfId="106"/>
    <cellStyle name="40% - Accent6 4 2" xfId="216"/>
    <cellStyle name="40% - Accent6 5" xfId="120"/>
    <cellStyle name="40% - Accent6 6" xfId="166"/>
    <cellStyle name="40% - Accent6 7" xfId="227"/>
    <cellStyle name="60% - Accent1" xfId="21" builtinId="32" customBuiltin="1"/>
    <cellStyle name="60% - Accent1 2" xfId="58"/>
    <cellStyle name="60% - Accent1 3" xfId="147"/>
    <cellStyle name="60% - Accent1 4" xfId="232"/>
    <cellStyle name="60% - Accent2" xfId="25" builtinId="36" customBuiltin="1"/>
    <cellStyle name="60% - Accent2 2" xfId="62"/>
    <cellStyle name="60% - Accent2 3" xfId="151"/>
    <cellStyle name="60% - Accent2 4" xfId="169"/>
    <cellStyle name="60% - Accent3" xfId="29" builtinId="40" customBuiltin="1"/>
    <cellStyle name="60% - Accent3 2" xfId="66"/>
    <cellStyle name="60% - Accent3 3" xfId="155"/>
    <cellStyle name="60% - Accent3 4" xfId="231"/>
    <cellStyle name="60% - Accent4" xfId="33" builtinId="44" customBuiltin="1"/>
    <cellStyle name="60% - Accent4 2" xfId="70"/>
    <cellStyle name="60% - Accent4 3" xfId="159"/>
    <cellStyle name="60% - Accent4 4" xfId="130"/>
    <cellStyle name="60% - Accent5" xfId="37" builtinId="48" customBuiltin="1"/>
    <cellStyle name="60% - Accent5 2" xfId="74"/>
    <cellStyle name="60% - Accent5 3" xfId="163"/>
    <cellStyle name="60% - Accent5 4" xfId="122"/>
    <cellStyle name="60% - Accent6" xfId="41" builtinId="52" customBuiltin="1"/>
    <cellStyle name="60% - Accent6 2" xfId="78"/>
    <cellStyle name="60% - Accent6 3" xfId="167"/>
    <cellStyle name="60% - Accent6 4" xfId="129"/>
    <cellStyle name="Accent1" xfId="18" builtinId="29" customBuiltin="1"/>
    <cellStyle name="Accent1 2" xfId="55"/>
    <cellStyle name="Accent1 3" xfId="144"/>
    <cellStyle name="Accent1 4" xfId="235"/>
    <cellStyle name="Accent2" xfId="22" builtinId="33" customBuiltin="1"/>
    <cellStyle name="Accent2 2" xfId="59"/>
    <cellStyle name="Accent2 3" xfId="148"/>
    <cellStyle name="Accent2 4" xfId="226"/>
    <cellStyle name="Accent3" xfId="26" builtinId="37" customBuiltin="1"/>
    <cellStyle name="Accent3 2" xfId="63"/>
    <cellStyle name="Accent3 3" xfId="152"/>
    <cellStyle name="Accent3 4" xfId="175"/>
    <cellStyle name="Accent4" xfId="30" builtinId="41" customBuiltin="1"/>
    <cellStyle name="Accent4 2" xfId="67"/>
    <cellStyle name="Accent4 3" xfId="156"/>
    <cellStyle name="Accent4 4" xfId="186"/>
    <cellStyle name="Accent5" xfId="34" builtinId="45" customBuiltin="1"/>
    <cellStyle name="Accent5 2" xfId="71"/>
    <cellStyle name="Accent5 3" xfId="160"/>
    <cellStyle name="Accent5 4" xfId="233"/>
    <cellStyle name="Accent6" xfId="38" builtinId="49" customBuiltin="1"/>
    <cellStyle name="Accent6 2" xfId="75"/>
    <cellStyle name="Accent6 3" xfId="164"/>
    <cellStyle name="Accent6 4" xfId="230"/>
    <cellStyle name="Bad" xfId="7" builtinId="27" customBuiltin="1"/>
    <cellStyle name="Bad 2" xfId="47"/>
    <cellStyle name="Bad 3" xfId="133"/>
    <cellStyle name="Bad 4" xfId="172"/>
    <cellStyle name="Calculation" xfId="11" builtinId="22" customBuiltin="1"/>
    <cellStyle name="Calculation 2" xfId="48"/>
    <cellStyle name="Calculation 3" xfId="137"/>
    <cellStyle name="Calculation 4" xfId="127"/>
    <cellStyle name="Check Cell" xfId="13" builtinId="23" customBuiltin="1"/>
    <cellStyle name="Check Cell 2" xfId="50"/>
    <cellStyle name="Check Cell 3" xfId="139"/>
    <cellStyle name="Check Cell 4" xfId="125"/>
    <cellStyle name="Explanatory Text" xfId="16" builtinId="53" customBuiltin="1"/>
    <cellStyle name="Explanatory Text 2" xfId="53"/>
    <cellStyle name="Explanatory Text 3" xfId="142"/>
    <cellStyle name="Explanatory Text 4" xfId="181"/>
    <cellStyle name="Good" xfId="6" builtinId="26" customBuiltin="1"/>
    <cellStyle name="Good 2" xfId="43"/>
    <cellStyle name="Good 3" xfId="132"/>
    <cellStyle name="Good 4" xfId="123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Input 2" xfId="44"/>
    <cellStyle name="Input 3" xfId="135"/>
    <cellStyle name="Input 4" xfId="225"/>
    <cellStyle name="Linked Cell" xfId="12" builtinId="24" customBuiltin="1"/>
    <cellStyle name="Linked Cell 2" xfId="46"/>
    <cellStyle name="Linked Cell 3" xfId="138"/>
    <cellStyle name="Linked Cell 4" xfId="222"/>
    <cellStyle name="Neutral" xfId="8" builtinId="28" customBuiltin="1"/>
    <cellStyle name="Neutral 2" xfId="42"/>
    <cellStyle name="Neutral 3" xfId="134"/>
    <cellStyle name="Neutral 4" xfId="223"/>
    <cellStyle name="Normal" xfId="0" builtinId="0"/>
    <cellStyle name="Normal 2" xfId="49"/>
    <cellStyle name="Normal 2 2" xfId="168"/>
    <cellStyle name="Normal 3" xfId="79"/>
    <cellStyle name="Normal 3 2" xfId="189"/>
    <cellStyle name="Normal 4" xfId="93"/>
    <cellStyle name="Normal 4 2" xfId="203"/>
    <cellStyle name="Normal 5" xfId="107"/>
    <cellStyle name="Normal 6" xfId="131"/>
    <cellStyle name="Normal 7" xfId="170"/>
    <cellStyle name="Note" xfId="15" builtinId="10" customBuiltin="1"/>
    <cellStyle name="Note 2" xfId="52"/>
    <cellStyle name="Note 2 2" xfId="171"/>
    <cellStyle name="Note 3" xfId="80"/>
    <cellStyle name="Note 3 2" xfId="190"/>
    <cellStyle name="Note 4" xfId="94"/>
    <cellStyle name="Note 4 2" xfId="204"/>
    <cellStyle name="Note 5" xfId="108"/>
    <cellStyle name="Note 6" xfId="141"/>
    <cellStyle name="Note 7" xfId="128"/>
    <cellStyle name="Output" xfId="10" builtinId="21" customBuiltin="1"/>
    <cellStyle name="Output 2" xfId="45"/>
    <cellStyle name="Output 3" xfId="136"/>
    <cellStyle name="Output 4" xfId="176"/>
    <cellStyle name="Title" xfId="1" builtinId="15" customBuiltin="1"/>
    <cellStyle name="Total" xfId="17" builtinId="25" customBuiltin="1"/>
    <cellStyle name="Total 2" xfId="54"/>
    <cellStyle name="Total 3" xfId="143"/>
    <cellStyle name="Total 4" xfId="220"/>
    <cellStyle name="Warning Text" xfId="14" builtinId="11" customBuiltin="1"/>
    <cellStyle name="Warning Text 2" xfId="51"/>
    <cellStyle name="Warning Text 3" xfId="140"/>
    <cellStyle name="Warning Text 4" xfId="228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U404"/>
  <sheetViews>
    <sheetView tabSelected="1" workbookViewId="0">
      <selection activeCell="Q1" sqref="Q1:U2"/>
    </sheetView>
  </sheetViews>
  <sheetFormatPr defaultRowHeight="15" x14ac:dyDescent="0.25"/>
  <cols>
    <col min="2" max="4" width="9.140625" customWidth="1"/>
    <col min="5" max="5" width="17.140625" style="247" customWidth="1"/>
    <col min="6" max="6" width="8.5703125" style="177" customWidth="1"/>
    <col min="7" max="7" width="13.7109375" style="247" customWidth="1"/>
    <col min="8" max="8" width="8.5703125" style="177" customWidth="1"/>
    <col min="9" max="9" width="10.140625" style="206" customWidth="1"/>
    <col min="10" max="10" width="9.85546875" style="99" customWidth="1"/>
    <col min="11" max="11" width="15.140625" style="173" customWidth="1"/>
    <col min="12" max="12" width="9.140625" style="20" customWidth="1"/>
    <col min="13" max="13" width="8.85546875" customWidth="1"/>
    <col min="14" max="14" width="9.140625" style="34" customWidth="1"/>
    <col min="15" max="15" width="12.140625" customWidth="1"/>
    <col min="16" max="16" width="9.140625" customWidth="1"/>
    <col min="17" max="18" width="9.140625" style="9" customWidth="1"/>
    <col min="19" max="19" width="14" style="9" customWidth="1"/>
    <col min="20" max="20" width="9.140625" style="53"/>
    <col min="21" max="21" width="9.140625" style="56" customWidth="1"/>
  </cols>
  <sheetData>
    <row r="1" spans="1:21" ht="45" x14ac:dyDescent="0.25">
      <c r="A1" s="378" t="s">
        <v>50</v>
      </c>
      <c r="B1" s="378"/>
      <c r="C1" s="378"/>
      <c r="D1" s="378"/>
      <c r="E1" s="379" t="s">
        <v>39</v>
      </c>
      <c r="F1" s="379"/>
      <c r="G1" s="313"/>
      <c r="H1" s="312"/>
      <c r="I1" s="178" t="s">
        <v>45</v>
      </c>
      <c r="J1" s="162" t="s">
        <v>44</v>
      </c>
      <c r="K1" s="380" t="s">
        <v>40</v>
      </c>
      <c r="L1" s="380"/>
      <c r="M1" s="158" t="s">
        <v>36</v>
      </c>
      <c r="N1" s="381" t="s">
        <v>37</v>
      </c>
      <c r="O1" s="382"/>
      <c r="P1" s="377" t="s">
        <v>17</v>
      </c>
      <c r="Q1" s="375" t="s">
        <v>120</v>
      </c>
      <c r="R1" s="376"/>
      <c r="S1" s="376"/>
      <c r="T1" s="218" t="s">
        <v>121</v>
      </c>
      <c r="U1" s="87"/>
    </row>
    <row r="2" spans="1:21" ht="30" x14ac:dyDescent="0.25">
      <c r="A2" s="6" t="s">
        <v>7</v>
      </c>
      <c r="B2" s="3" t="s">
        <v>0</v>
      </c>
      <c r="C2" s="3" t="s">
        <v>1</v>
      </c>
      <c r="D2" s="4" t="s">
        <v>8</v>
      </c>
      <c r="E2" s="322" t="s">
        <v>11</v>
      </c>
      <c r="F2" s="17" t="s">
        <v>10</v>
      </c>
      <c r="G2" s="322" t="s">
        <v>12</v>
      </c>
      <c r="H2" s="17" t="s">
        <v>25</v>
      </c>
      <c r="I2" s="179" t="s">
        <v>43</v>
      </c>
      <c r="J2" s="163" t="s">
        <v>46</v>
      </c>
      <c r="K2" s="18" t="s">
        <v>9</v>
      </c>
      <c r="L2" s="18" t="s">
        <v>13</v>
      </c>
      <c r="M2" s="140" t="s">
        <v>14</v>
      </c>
      <c r="N2" s="60" t="s">
        <v>15</v>
      </c>
      <c r="O2" s="84" t="s">
        <v>16</v>
      </c>
      <c r="P2" s="377"/>
      <c r="Q2" s="11" t="s">
        <v>58</v>
      </c>
      <c r="R2" s="11" t="s">
        <v>59</v>
      </c>
      <c r="S2" s="11" t="s">
        <v>60</v>
      </c>
      <c r="T2" s="197" t="s">
        <v>62</v>
      </c>
      <c r="U2" s="88" t="s">
        <v>122</v>
      </c>
    </row>
    <row r="3" spans="1:21" x14ac:dyDescent="0.25">
      <c r="A3" s="2">
        <v>22152</v>
      </c>
      <c r="B3" s="2" t="s">
        <v>26</v>
      </c>
      <c r="C3" s="2" t="s">
        <v>3</v>
      </c>
      <c r="D3" s="229">
        <v>26.163558156890002</v>
      </c>
      <c r="E3" s="320" t="s">
        <v>67</v>
      </c>
      <c r="F3" s="19">
        <v>26.163558156840001</v>
      </c>
      <c r="G3" s="244"/>
      <c r="H3" s="19"/>
      <c r="I3" s="224">
        <v>0</v>
      </c>
      <c r="J3" s="98">
        <v>0</v>
      </c>
      <c r="M3" s="129"/>
      <c r="N3" s="10">
        <v>26.163558156899999</v>
      </c>
      <c r="O3" s="33">
        <f>D3-N3</f>
        <v>-9.9973362921446096E-12</v>
      </c>
      <c r="P3" s="61">
        <v>0</v>
      </c>
      <c r="Q3" s="8">
        <v>7.7</v>
      </c>
      <c r="R3" s="8">
        <v>1.3857325010899999</v>
      </c>
      <c r="S3" s="8">
        <v>0</v>
      </c>
      <c r="T3" s="220"/>
      <c r="U3" s="43">
        <f>D3-(Q3+R3+S3+T3)</f>
        <v>17.077825655800002</v>
      </c>
    </row>
    <row r="4" spans="1:21" x14ac:dyDescent="0.25">
      <c r="A4" s="2">
        <v>22153</v>
      </c>
      <c r="B4" s="2" t="s">
        <v>26</v>
      </c>
      <c r="C4" s="2" t="s">
        <v>3</v>
      </c>
      <c r="D4" s="229">
        <v>14.985507421719999</v>
      </c>
      <c r="E4" s="320" t="s">
        <v>68</v>
      </c>
      <c r="F4" s="19">
        <v>14.98550742176</v>
      </c>
      <c r="G4" s="244"/>
      <c r="H4" s="19"/>
      <c r="I4" s="224">
        <v>4.10483642203</v>
      </c>
      <c r="J4" s="98">
        <v>0</v>
      </c>
      <c r="M4" s="129"/>
      <c r="N4" s="10">
        <v>14.985507421699999</v>
      </c>
      <c r="O4" s="33">
        <f t="shared" ref="O4:O74" si="0">D4-N4</f>
        <v>2.000000165480742E-11</v>
      </c>
      <c r="P4" s="61">
        <v>0</v>
      </c>
      <c r="Q4" s="8"/>
      <c r="R4" s="8">
        <v>0</v>
      </c>
      <c r="S4" s="8">
        <v>9.0928229448500009</v>
      </c>
      <c r="T4" s="227">
        <v>5.9</v>
      </c>
      <c r="U4" s="43">
        <f t="shared" ref="U4:U73" si="1">D4-(Q4+R4+S4+T4)</f>
        <v>-7.3155231300017221E-3</v>
      </c>
    </row>
    <row r="5" spans="1:21" x14ac:dyDescent="0.25">
      <c r="A5" s="2">
        <v>22154</v>
      </c>
      <c r="B5" s="2" t="s">
        <v>26</v>
      </c>
      <c r="C5" s="2" t="s">
        <v>3</v>
      </c>
      <c r="D5" s="229">
        <v>20.192165231450002</v>
      </c>
      <c r="E5" s="321"/>
      <c r="F5" s="19"/>
      <c r="G5" s="244"/>
      <c r="H5" s="19"/>
      <c r="I5" s="224">
        <v>0</v>
      </c>
      <c r="J5" s="98">
        <v>0</v>
      </c>
      <c r="K5" s="297" t="s">
        <v>73</v>
      </c>
      <c r="L5" s="20">
        <v>20.2</v>
      </c>
      <c r="M5" s="152"/>
      <c r="N5" s="10">
        <v>0</v>
      </c>
      <c r="O5" s="33">
        <f t="shared" si="0"/>
        <v>20.192165231450002</v>
      </c>
      <c r="P5" s="61">
        <v>0</v>
      </c>
      <c r="Q5" s="8"/>
      <c r="R5" s="8">
        <v>6.4466364466900004</v>
      </c>
      <c r="S5" s="8">
        <v>13.588598365699999</v>
      </c>
      <c r="T5" s="220"/>
      <c r="U5" s="43">
        <f t="shared" si="1"/>
        <v>0.15693041906000005</v>
      </c>
    </row>
    <row r="6" spans="1:21" x14ac:dyDescent="0.25">
      <c r="A6" s="2">
        <v>22155</v>
      </c>
      <c r="B6" s="2" t="s">
        <v>26</v>
      </c>
      <c r="C6" s="2" t="s">
        <v>3</v>
      </c>
      <c r="D6" s="229">
        <v>19.717614410780001</v>
      </c>
      <c r="E6" s="321"/>
      <c r="F6" s="19"/>
      <c r="G6" s="244"/>
      <c r="H6" s="19"/>
      <c r="I6" s="224">
        <v>0</v>
      </c>
      <c r="J6" s="98">
        <v>0</v>
      </c>
      <c r="K6" s="297" t="s">
        <v>73</v>
      </c>
      <c r="L6" s="20">
        <v>19.7</v>
      </c>
      <c r="M6" s="129"/>
      <c r="N6" s="10">
        <v>0</v>
      </c>
      <c r="O6" s="33">
        <f t="shared" si="0"/>
        <v>19.717614410780001</v>
      </c>
      <c r="P6" s="61">
        <v>0</v>
      </c>
      <c r="Q6" s="8"/>
      <c r="R6" s="8">
        <v>0</v>
      </c>
      <c r="S6" s="8">
        <v>14.877373349599999</v>
      </c>
      <c r="T6" s="220"/>
      <c r="U6" s="43">
        <f t="shared" si="1"/>
        <v>4.8402410611800022</v>
      </c>
    </row>
    <row r="7" spans="1:21" x14ac:dyDescent="0.25">
      <c r="A7" s="2">
        <v>22156</v>
      </c>
      <c r="B7" s="2" t="s">
        <v>26</v>
      </c>
      <c r="C7" s="2" t="s">
        <v>3</v>
      </c>
      <c r="D7" s="229">
        <v>33.982634263709997</v>
      </c>
      <c r="E7" s="321"/>
      <c r="F7" s="19"/>
      <c r="G7" s="244"/>
      <c r="H7" s="19"/>
      <c r="I7" s="224">
        <v>0</v>
      </c>
      <c r="J7" s="98">
        <v>0</v>
      </c>
      <c r="K7" s="297" t="s">
        <v>73</v>
      </c>
      <c r="L7" s="20">
        <v>34</v>
      </c>
      <c r="M7" s="129"/>
      <c r="N7" s="10">
        <v>0</v>
      </c>
      <c r="O7" s="33">
        <f t="shared" si="0"/>
        <v>33.982634263709997</v>
      </c>
      <c r="P7" s="61">
        <v>0</v>
      </c>
      <c r="Q7" s="8">
        <v>2.2999999999999998</v>
      </c>
      <c r="R7" s="8">
        <v>0</v>
      </c>
      <c r="S7" s="8">
        <v>31.6354678804</v>
      </c>
      <c r="T7" s="220"/>
      <c r="U7" s="43">
        <f t="shared" si="1"/>
        <v>4.716638330999956E-2</v>
      </c>
    </row>
    <row r="8" spans="1:21" x14ac:dyDescent="0.25">
      <c r="A8" s="2">
        <v>22157</v>
      </c>
      <c r="B8" s="2" t="s">
        <v>26</v>
      </c>
      <c r="C8" s="2" t="s">
        <v>6</v>
      </c>
      <c r="D8" s="229">
        <v>12.39078731771</v>
      </c>
      <c r="E8" s="320" t="s">
        <v>68</v>
      </c>
      <c r="F8" s="19">
        <v>12.39078731771</v>
      </c>
      <c r="G8" s="244"/>
      <c r="H8" s="19"/>
      <c r="I8" s="224">
        <v>5.2512229577899996</v>
      </c>
      <c r="J8" s="98">
        <v>0</v>
      </c>
      <c r="M8" s="129"/>
      <c r="N8" s="10">
        <v>12.390787317699999</v>
      </c>
      <c r="O8" s="33">
        <f t="shared" si="0"/>
        <v>1.000088900582341E-11</v>
      </c>
      <c r="P8" s="61">
        <v>7.82324462454</v>
      </c>
      <c r="Q8" s="8"/>
      <c r="R8" s="8">
        <v>8.4579817590699999</v>
      </c>
      <c r="S8" s="8">
        <v>0</v>
      </c>
      <c r="T8" s="220"/>
      <c r="U8" s="43">
        <f t="shared" si="1"/>
        <v>3.9328055586400001</v>
      </c>
    </row>
    <row r="9" spans="1:21" x14ac:dyDescent="0.25">
      <c r="A9" s="2">
        <v>22158</v>
      </c>
      <c r="B9" s="2" t="s">
        <v>26</v>
      </c>
      <c r="C9" s="2" t="s">
        <v>6</v>
      </c>
      <c r="D9" s="229">
        <v>28.621294463440002</v>
      </c>
      <c r="E9" s="320" t="s">
        <v>68</v>
      </c>
      <c r="F9" s="19">
        <v>28.621294463430001</v>
      </c>
      <c r="G9" s="244"/>
      <c r="H9" s="19"/>
      <c r="I9" s="224">
        <v>4.0874952675299996</v>
      </c>
      <c r="J9" s="98">
        <v>0</v>
      </c>
      <c r="M9" s="129"/>
      <c r="N9" s="10">
        <v>28.621294463400002</v>
      </c>
      <c r="O9" s="33">
        <f t="shared" si="0"/>
        <v>4.000000330961484E-11</v>
      </c>
      <c r="P9" s="61">
        <v>14.251325351569999</v>
      </c>
      <c r="Q9" s="8">
        <v>4</v>
      </c>
      <c r="R9" s="8">
        <v>8.2413945577100005</v>
      </c>
      <c r="S9" s="8">
        <v>7.5959997594099997</v>
      </c>
      <c r="T9" s="220"/>
      <c r="U9" s="43">
        <f t="shared" si="1"/>
        <v>8.7839001463200006</v>
      </c>
    </row>
    <row r="10" spans="1:21" x14ac:dyDescent="0.25">
      <c r="A10" s="2">
        <v>22159</v>
      </c>
      <c r="B10" s="2" t="s">
        <v>26</v>
      </c>
      <c r="C10" s="2" t="s">
        <v>3</v>
      </c>
      <c r="D10" s="229">
        <v>8.2206810669300001</v>
      </c>
      <c r="E10" s="320" t="s">
        <v>68</v>
      </c>
      <c r="F10" s="19">
        <v>8.2206810669300001</v>
      </c>
      <c r="G10" s="244"/>
      <c r="H10" s="19"/>
      <c r="I10" s="224">
        <v>0.92341354716000001</v>
      </c>
      <c r="J10" s="98">
        <v>0</v>
      </c>
      <c r="M10" s="129"/>
      <c r="N10" s="10">
        <v>8.2206810669300001</v>
      </c>
      <c r="O10" s="33">
        <f t="shared" si="0"/>
        <v>0</v>
      </c>
      <c r="P10" s="61">
        <v>0</v>
      </c>
      <c r="Q10" s="8">
        <v>1.2</v>
      </c>
      <c r="R10" s="8">
        <v>3.9483005907000002</v>
      </c>
      <c r="S10" s="8">
        <v>0</v>
      </c>
      <c r="T10" s="220"/>
      <c r="U10" s="43">
        <f t="shared" si="1"/>
        <v>3.0723804762300002</v>
      </c>
    </row>
    <row r="11" spans="1:21" x14ac:dyDescent="0.25">
      <c r="A11" s="2">
        <v>22201</v>
      </c>
      <c r="B11" s="2" t="s">
        <v>26</v>
      </c>
      <c r="C11" s="2" t="s">
        <v>3</v>
      </c>
      <c r="D11" s="229">
        <v>12.899882871639999</v>
      </c>
      <c r="E11" s="320" t="s">
        <v>68</v>
      </c>
      <c r="F11" s="19">
        <v>12.89988287165</v>
      </c>
      <c r="G11" s="244"/>
      <c r="H11" s="19"/>
      <c r="I11" s="224">
        <v>0</v>
      </c>
      <c r="J11" s="98">
        <v>0</v>
      </c>
      <c r="M11" s="152"/>
      <c r="N11" s="10">
        <v>12.899882871699999</v>
      </c>
      <c r="O11" s="33">
        <f t="shared" si="0"/>
        <v>-6.000000496442226E-11</v>
      </c>
      <c r="P11" s="61">
        <v>4.2419779985600004</v>
      </c>
      <c r="Q11" s="8"/>
      <c r="R11" s="8">
        <v>8.4835841533800007</v>
      </c>
      <c r="S11" s="8">
        <v>2.8246367455499999</v>
      </c>
      <c r="T11" s="220"/>
      <c r="U11" s="43">
        <f t="shared" si="1"/>
        <v>1.5916619727099981</v>
      </c>
    </row>
    <row r="12" spans="1:21" x14ac:dyDescent="0.25">
      <c r="A12" s="2">
        <v>22202</v>
      </c>
      <c r="B12" s="2" t="s">
        <v>26</v>
      </c>
      <c r="C12" s="2" t="s">
        <v>3</v>
      </c>
      <c r="D12" s="229">
        <v>32.056386792929999</v>
      </c>
      <c r="E12" s="320" t="s">
        <v>68</v>
      </c>
      <c r="F12" s="19">
        <v>32.0563867929</v>
      </c>
      <c r="G12" s="244"/>
      <c r="H12" s="19"/>
      <c r="I12" s="224">
        <v>3.6874908080800002</v>
      </c>
      <c r="J12" s="98">
        <v>0</v>
      </c>
      <c r="M12" s="152"/>
      <c r="N12" s="10">
        <v>32.0563867929</v>
      </c>
      <c r="O12" s="33">
        <f t="shared" si="0"/>
        <v>2.999911430379143E-11</v>
      </c>
      <c r="P12" s="61">
        <v>0</v>
      </c>
      <c r="Q12" s="8"/>
      <c r="R12" s="8">
        <v>1.9522568549199999</v>
      </c>
      <c r="S12" s="8">
        <v>1.7562124851300001</v>
      </c>
      <c r="T12" s="220"/>
      <c r="U12" s="43">
        <f t="shared" si="1"/>
        <v>28.347917452879997</v>
      </c>
    </row>
    <row r="13" spans="1:21" x14ac:dyDescent="0.25">
      <c r="A13" s="2">
        <v>22203</v>
      </c>
      <c r="B13" s="2" t="s">
        <v>26</v>
      </c>
      <c r="C13" s="2" t="s">
        <v>3</v>
      </c>
      <c r="D13" s="229">
        <v>6.71559393176</v>
      </c>
      <c r="E13" s="320" t="s">
        <v>69</v>
      </c>
      <c r="F13" s="19">
        <v>6.5816719642899999</v>
      </c>
      <c r="G13" s="320" t="s">
        <v>70</v>
      </c>
      <c r="H13" s="19">
        <v>0.13392196746000001</v>
      </c>
      <c r="I13" s="224">
        <v>1.1655743009099999</v>
      </c>
      <c r="J13" s="98">
        <v>0</v>
      </c>
      <c r="M13" s="152"/>
      <c r="N13" s="10">
        <v>6.71559393176</v>
      </c>
      <c r="O13" s="33">
        <f t="shared" si="0"/>
        <v>0</v>
      </c>
      <c r="P13" s="61">
        <v>0.1185660256</v>
      </c>
      <c r="Q13" s="8"/>
      <c r="R13" s="8">
        <v>5.40494042019</v>
      </c>
      <c r="S13" s="8">
        <v>0</v>
      </c>
      <c r="T13" s="220">
        <v>1.3</v>
      </c>
      <c r="U13" s="43">
        <f t="shared" si="1"/>
        <v>1.0653511570000163E-2</v>
      </c>
    </row>
    <row r="14" spans="1:21" x14ac:dyDescent="0.25">
      <c r="A14" s="2">
        <v>22204</v>
      </c>
      <c r="B14" s="2" t="s">
        <v>26</v>
      </c>
      <c r="C14" s="2" t="s">
        <v>3</v>
      </c>
      <c r="D14" s="229">
        <v>16.545249588720001</v>
      </c>
      <c r="E14" s="320" t="s">
        <v>70</v>
      </c>
      <c r="F14" s="19">
        <v>16.54524958871</v>
      </c>
      <c r="G14" s="244"/>
      <c r="H14" s="19"/>
      <c r="I14" s="224">
        <v>0</v>
      </c>
      <c r="J14" s="98">
        <v>0</v>
      </c>
      <c r="M14" s="129"/>
      <c r="N14" s="10">
        <v>10.0625027635</v>
      </c>
      <c r="O14" s="33">
        <f t="shared" si="0"/>
        <v>6.4827468252200013</v>
      </c>
      <c r="P14" s="61">
        <v>0</v>
      </c>
      <c r="Q14" s="8"/>
      <c r="R14" s="8">
        <v>12.90988913</v>
      </c>
      <c r="S14" s="8">
        <v>0.22021255109099999</v>
      </c>
      <c r="T14" s="227"/>
      <c r="U14" s="43">
        <f t="shared" si="1"/>
        <v>3.4151479076290006</v>
      </c>
    </row>
    <row r="15" spans="1:21" s="111" customFormat="1" x14ac:dyDescent="0.25">
      <c r="A15" s="108" t="s">
        <v>130</v>
      </c>
      <c r="B15" s="108" t="s">
        <v>26</v>
      </c>
      <c r="C15" s="108"/>
      <c r="D15" s="57">
        <f>SUM(D3:D14)</f>
        <v>232.49135551767998</v>
      </c>
      <c r="E15" s="57"/>
      <c r="F15" s="57">
        <f t="shared" ref="F15:U15" si="2">SUM(F3:F14)</f>
        <v>158.46501964421998</v>
      </c>
      <c r="G15" s="57"/>
      <c r="H15" s="57">
        <f t="shared" si="2"/>
        <v>0.13392196746000001</v>
      </c>
      <c r="I15" s="57">
        <f t="shared" si="2"/>
        <v>19.220033303499996</v>
      </c>
      <c r="J15" s="57">
        <f t="shared" si="2"/>
        <v>0</v>
      </c>
      <c r="K15" s="57"/>
      <c r="L15" s="57">
        <f t="shared" si="2"/>
        <v>73.900000000000006</v>
      </c>
      <c r="M15" s="57">
        <f t="shared" si="2"/>
        <v>0</v>
      </c>
      <c r="N15" s="57">
        <f t="shared" si="2"/>
        <v>152.11619478648998</v>
      </c>
      <c r="O15" s="57">
        <f t="shared" si="2"/>
        <v>80.375160731190022</v>
      </c>
      <c r="P15" s="57">
        <f t="shared" si="2"/>
        <v>26.435114000269998</v>
      </c>
      <c r="Q15" s="57">
        <f t="shared" si="2"/>
        <v>15.2</v>
      </c>
      <c r="R15" s="57">
        <f t="shared" si="2"/>
        <v>57.230716413750002</v>
      </c>
      <c r="S15" s="57">
        <f t="shared" si="2"/>
        <v>81.591324081731003</v>
      </c>
      <c r="T15" s="57">
        <f t="shared" si="2"/>
        <v>7.2</v>
      </c>
      <c r="U15" s="57">
        <f t="shared" si="2"/>
        <v>71.269315022199009</v>
      </c>
    </row>
    <row r="16" spans="1:21" s="51" customFormat="1" ht="28.5" customHeight="1" x14ac:dyDescent="0.25">
      <c r="A16" s="336"/>
      <c r="B16" s="336"/>
      <c r="C16" s="336"/>
      <c r="D16" s="347"/>
      <c r="E16" s="354"/>
      <c r="F16" s="347"/>
      <c r="G16" s="348"/>
      <c r="H16" s="347"/>
      <c r="I16" s="351"/>
      <c r="J16" s="353"/>
      <c r="K16" s="350"/>
      <c r="L16" s="349"/>
      <c r="M16" s="352"/>
      <c r="N16" s="347"/>
      <c r="O16" s="346"/>
      <c r="P16" s="347"/>
      <c r="Q16" s="375" t="s">
        <v>123</v>
      </c>
      <c r="R16" s="376"/>
      <c r="S16" s="376"/>
      <c r="T16" s="218" t="s">
        <v>127</v>
      </c>
      <c r="U16" s="279"/>
    </row>
    <row r="17" spans="1:21" s="51" customFormat="1" ht="39" customHeight="1" x14ac:dyDescent="0.25">
      <c r="A17" s="336"/>
      <c r="B17" s="336"/>
      <c r="C17" s="336"/>
      <c r="D17" s="347"/>
      <c r="E17" s="354"/>
      <c r="F17" s="347"/>
      <c r="G17" s="348"/>
      <c r="H17" s="347"/>
      <c r="I17" s="351"/>
      <c r="J17" s="353"/>
      <c r="K17" s="350"/>
      <c r="L17" s="349"/>
      <c r="M17" s="352"/>
      <c r="N17" s="347"/>
      <c r="O17" s="346"/>
      <c r="P17" s="347"/>
      <c r="Q17" s="11" t="s">
        <v>124</v>
      </c>
      <c r="R17" s="11" t="s">
        <v>125</v>
      </c>
      <c r="S17" s="11" t="s">
        <v>126</v>
      </c>
      <c r="T17" s="197" t="s">
        <v>128</v>
      </c>
      <c r="U17" s="88" t="s">
        <v>129</v>
      </c>
    </row>
    <row r="18" spans="1:21" x14ac:dyDescent="0.25">
      <c r="A18" s="2">
        <v>23837</v>
      </c>
      <c r="B18" s="2" t="s">
        <v>2</v>
      </c>
      <c r="C18" s="2" t="s">
        <v>3</v>
      </c>
      <c r="D18" s="229">
        <v>8.8255661675799999</v>
      </c>
      <c r="E18" s="320" t="s">
        <v>68</v>
      </c>
      <c r="F18" s="19">
        <v>8.8255661675700008</v>
      </c>
      <c r="G18" s="244"/>
      <c r="H18" s="19"/>
      <c r="I18" s="224">
        <v>0</v>
      </c>
      <c r="J18" s="98">
        <v>0</v>
      </c>
      <c r="M18" s="152"/>
      <c r="N18" s="10">
        <v>5.32262394322</v>
      </c>
      <c r="O18" s="33">
        <f t="shared" si="0"/>
        <v>3.5029422243599999</v>
      </c>
      <c r="P18" s="61">
        <v>0</v>
      </c>
      <c r="Q18" s="8">
        <v>0</v>
      </c>
      <c r="R18" s="8">
        <v>0</v>
      </c>
      <c r="S18" s="8">
        <v>0.29508088823599998</v>
      </c>
      <c r="T18" s="227"/>
      <c r="U18" s="43">
        <f t="shared" si="1"/>
        <v>8.5304852793439991</v>
      </c>
    </row>
    <row r="19" spans="1:21" x14ac:dyDescent="0.25">
      <c r="A19" s="2">
        <v>24187</v>
      </c>
      <c r="B19" s="2" t="s">
        <v>2</v>
      </c>
      <c r="C19" s="2" t="s">
        <v>4</v>
      </c>
      <c r="D19" s="229">
        <v>28.159761341749999</v>
      </c>
      <c r="E19" s="320" t="s">
        <v>70</v>
      </c>
      <c r="F19" s="19">
        <v>28.159761341740001</v>
      </c>
      <c r="G19" s="244"/>
      <c r="H19" s="19"/>
      <c r="I19" s="224">
        <v>0</v>
      </c>
      <c r="J19" s="98">
        <v>0</v>
      </c>
      <c r="M19" s="129"/>
      <c r="N19" s="10">
        <v>0</v>
      </c>
      <c r="O19" s="33">
        <f t="shared" si="0"/>
        <v>28.159761341749999</v>
      </c>
      <c r="P19" s="61">
        <v>28.159761341749999</v>
      </c>
      <c r="Q19" s="8">
        <v>15.4349584562</v>
      </c>
      <c r="R19" s="8">
        <v>1.6595632950600001</v>
      </c>
      <c r="S19" s="8">
        <v>11.065239590499999</v>
      </c>
      <c r="T19" s="227"/>
      <c r="U19" s="43">
        <f t="shared" si="1"/>
        <v>-1.000088900582341E-11</v>
      </c>
    </row>
    <row r="20" spans="1:21" x14ac:dyDescent="0.25">
      <c r="A20" s="2">
        <v>24188</v>
      </c>
      <c r="B20" s="2" t="s">
        <v>2</v>
      </c>
      <c r="C20" s="2" t="s">
        <v>4</v>
      </c>
      <c r="D20" s="229">
        <v>43.661891882330004</v>
      </c>
      <c r="E20" s="320" t="s">
        <v>70</v>
      </c>
      <c r="F20" s="19">
        <v>43.661891882299997</v>
      </c>
      <c r="G20" s="244"/>
      <c r="H20" s="19"/>
      <c r="I20" s="224">
        <v>0</v>
      </c>
      <c r="J20" s="98">
        <v>0</v>
      </c>
      <c r="M20" s="152"/>
      <c r="N20" s="10">
        <v>29.960141625399999</v>
      </c>
      <c r="O20" s="33">
        <f t="shared" si="0"/>
        <v>13.701750256930005</v>
      </c>
      <c r="P20" s="61">
        <v>0.76795388102999995</v>
      </c>
      <c r="Q20" s="8">
        <v>16.920143232299999</v>
      </c>
      <c r="R20" s="8">
        <v>24.669635833099999</v>
      </c>
      <c r="S20" s="8">
        <v>2.0721128169299998</v>
      </c>
      <c r="T20" s="220"/>
      <c r="U20" s="43">
        <f t="shared" si="1"/>
        <v>0</v>
      </c>
    </row>
    <row r="21" spans="1:21" x14ac:dyDescent="0.25">
      <c r="A21" s="2">
        <v>24189</v>
      </c>
      <c r="B21" s="2" t="s">
        <v>2</v>
      </c>
      <c r="C21" s="2" t="s">
        <v>4</v>
      </c>
      <c r="D21" s="229">
        <v>25.356376895099999</v>
      </c>
      <c r="E21" s="320" t="s">
        <v>70</v>
      </c>
      <c r="F21" s="19">
        <v>25.356376895010001</v>
      </c>
      <c r="G21" s="244"/>
      <c r="H21" s="19"/>
      <c r="I21" s="224">
        <v>0</v>
      </c>
      <c r="J21" s="98">
        <v>0</v>
      </c>
      <c r="M21" s="152"/>
      <c r="N21" s="10">
        <v>13.0325162029</v>
      </c>
      <c r="O21" s="33">
        <f t="shared" si="0"/>
        <v>12.323860692199998</v>
      </c>
      <c r="P21" s="61">
        <v>9.9648796299099995</v>
      </c>
      <c r="Q21" s="8">
        <v>11.089819740799999</v>
      </c>
      <c r="R21" s="8">
        <v>0</v>
      </c>
      <c r="S21" s="8">
        <v>8.3439100250199996</v>
      </c>
      <c r="T21" s="220"/>
      <c r="U21" s="43">
        <f t="shared" si="1"/>
        <v>5.9226471292800014</v>
      </c>
    </row>
    <row r="22" spans="1:21" x14ac:dyDescent="0.25">
      <c r="A22" s="2">
        <v>24238</v>
      </c>
      <c r="B22" s="2" t="s">
        <v>2</v>
      </c>
      <c r="C22" s="2" t="s">
        <v>3</v>
      </c>
      <c r="D22" s="229">
        <v>14.27997267444</v>
      </c>
      <c r="E22" s="320"/>
      <c r="F22" s="19"/>
      <c r="G22" s="244"/>
      <c r="H22" s="19"/>
      <c r="I22" s="224">
        <v>0</v>
      </c>
      <c r="J22" s="98">
        <v>0</v>
      </c>
      <c r="K22" s="297" t="s">
        <v>74</v>
      </c>
      <c r="L22" s="20">
        <v>14.3</v>
      </c>
      <c r="M22" s="129"/>
      <c r="N22" s="10">
        <v>0</v>
      </c>
      <c r="O22" s="33">
        <f t="shared" si="0"/>
        <v>14.27997267444</v>
      </c>
      <c r="P22" s="61">
        <v>14.244044326999999</v>
      </c>
      <c r="Q22" s="8">
        <v>0</v>
      </c>
      <c r="R22" s="8">
        <v>0</v>
      </c>
      <c r="S22" s="8">
        <v>0</v>
      </c>
      <c r="T22" s="227"/>
      <c r="U22" s="43">
        <f t="shared" si="1"/>
        <v>14.27997267444</v>
      </c>
    </row>
    <row r="23" spans="1:21" x14ac:dyDescent="0.25">
      <c r="A23" s="2">
        <v>24248</v>
      </c>
      <c r="B23" s="2" t="s">
        <v>2</v>
      </c>
      <c r="C23" s="2" t="s">
        <v>4</v>
      </c>
      <c r="D23" s="229">
        <v>31.181410931129999</v>
      </c>
      <c r="E23" s="320" t="s">
        <v>71</v>
      </c>
      <c r="F23" s="177">
        <v>2.9</v>
      </c>
      <c r="G23" s="244"/>
      <c r="H23" s="19"/>
      <c r="I23" s="224">
        <v>1.64879930408</v>
      </c>
      <c r="J23" s="98">
        <v>1.6488013851100001</v>
      </c>
      <c r="K23" s="297" t="s">
        <v>74</v>
      </c>
      <c r="L23" s="20">
        <v>28.3</v>
      </c>
      <c r="M23" s="129"/>
      <c r="N23" s="10">
        <v>2.9360933189899998</v>
      </c>
      <c r="O23" s="33">
        <f t="shared" si="0"/>
        <v>28.245317612139999</v>
      </c>
      <c r="P23" s="61">
        <v>0</v>
      </c>
      <c r="Q23" s="8">
        <v>0</v>
      </c>
      <c r="R23" s="8">
        <v>7.8642964582200006E-2</v>
      </c>
      <c r="S23" s="8">
        <v>6.6152106061499998</v>
      </c>
      <c r="T23" s="220"/>
      <c r="U23" s="43">
        <f t="shared" si="1"/>
        <v>24.487557360397801</v>
      </c>
    </row>
    <row r="24" spans="1:21" x14ac:dyDescent="0.25">
      <c r="A24" s="2">
        <v>24249</v>
      </c>
      <c r="B24" s="2" t="s">
        <v>2</v>
      </c>
      <c r="C24" s="2" t="s">
        <v>4</v>
      </c>
      <c r="D24" s="229">
        <v>32.757483333650001</v>
      </c>
      <c r="E24" s="320" t="s">
        <v>71</v>
      </c>
      <c r="F24" s="19">
        <v>32.757483333620002</v>
      </c>
      <c r="G24" s="244"/>
      <c r="H24" s="19"/>
      <c r="I24" s="224">
        <v>23.566285176800001</v>
      </c>
      <c r="J24" s="98">
        <v>23.566286773600002</v>
      </c>
      <c r="M24" s="152"/>
      <c r="N24" s="10">
        <v>32.757483333700002</v>
      </c>
      <c r="O24" s="33">
        <f t="shared" si="0"/>
        <v>-5.000089231543825E-11</v>
      </c>
      <c r="P24" s="61">
        <v>0</v>
      </c>
      <c r="Q24" s="8">
        <v>0</v>
      </c>
      <c r="R24" s="8">
        <v>0</v>
      </c>
      <c r="S24" s="8">
        <v>0</v>
      </c>
      <c r="T24" s="220"/>
      <c r="U24" s="43">
        <f t="shared" si="1"/>
        <v>32.757483333650001</v>
      </c>
    </row>
    <row r="25" spans="1:21" x14ac:dyDescent="0.25">
      <c r="A25" s="2">
        <v>24262</v>
      </c>
      <c r="B25" s="2" t="s">
        <v>2</v>
      </c>
      <c r="C25" s="2" t="s">
        <v>3</v>
      </c>
      <c r="D25" s="229">
        <v>53.35951943357</v>
      </c>
      <c r="E25" s="320" t="s">
        <v>71</v>
      </c>
      <c r="F25" s="19">
        <v>53.359519433540001</v>
      </c>
      <c r="G25" s="244"/>
      <c r="H25" s="19"/>
      <c r="I25" s="224">
        <v>0</v>
      </c>
      <c r="J25" s="98">
        <v>0</v>
      </c>
      <c r="M25" s="152"/>
      <c r="N25" s="10">
        <v>0</v>
      </c>
      <c r="O25" s="33">
        <f t="shared" si="0"/>
        <v>53.35951943357</v>
      </c>
      <c r="P25" s="61">
        <v>0</v>
      </c>
      <c r="Q25" s="8">
        <v>0</v>
      </c>
      <c r="R25" s="8">
        <v>0</v>
      </c>
      <c r="S25" s="8">
        <v>38.885274080400002</v>
      </c>
      <c r="T25" s="227"/>
      <c r="U25" s="43">
        <f t="shared" si="1"/>
        <v>14.474245353169998</v>
      </c>
    </row>
    <row r="26" spans="1:21" x14ac:dyDescent="0.25">
      <c r="A26" s="2">
        <v>24263</v>
      </c>
      <c r="B26" s="2" t="s">
        <v>2</v>
      </c>
      <c r="C26" s="2" t="s">
        <v>3</v>
      </c>
      <c r="D26" s="229">
        <v>36.93331316834</v>
      </c>
      <c r="E26" s="320" t="s">
        <v>71</v>
      </c>
      <c r="F26" s="19">
        <v>36.933313168369999</v>
      </c>
      <c r="G26" s="244"/>
      <c r="H26" s="19"/>
      <c r="I26" s="224">
        <v>15.0731410313</v>
      </c>
      <c r="J26" s="98">
        <v>15.0731421407</v>
      </c>
      <c r="M26" s="152"/>
      <c r="N26" s="10">
        <v>36.933313168300003</v>
      </c>
      <c r="O26" s="33">
        <f t="shared" si="0"/>
        <v>3.9996450595936039E-11</v>
      </c>
      <c r="P26" s="61">
        <v>0</v>
      </c>
      <c r="Q26" s="8">
        <v>12.3465588788</v>
      </c>
      <c r="R26" s="8">
        <v>0</v>
      </c>
      <c r="S26" s="8">
        <v>18.245558939599999</v>
      </c>
      <c r="T26" s="220"/>
      <c r="U26" s="43">
        <f t="shared" si="1"/>
        <v>6.3411953499400013</v>
      </c>
    </row>
    <row r="27" spans="1:21" x14ac:dyDescent="0.25">
      <c r="A27" s="2">
        <v>24264</v>
      </c>
      <c r="B27" s="2" t="s">
        <v>2</v>
      </c>
      <c r="C27" s="2" t="s">
        <v>4</v>
      </c>
      <c r="D27" s="229">
        <v>43.713583591880003</v>
      </c>
      <c r="E27" s="320" t="s">
        <v>68</v>
      </c>
      <c r="F27" s="19">
        <v>43.713583591960003</v>
      </c>
      <c r="G27" s="244"/>
      <c r="H27" s="19"/>
      <c r="I27" s="224">
        <v>0</v>
      </c>
      <c r="J27" s="98">
        <v>0.26653288671000003</v>
      </c>
      <c r="M27" s="152"/>
      <c r="N27" s="10">
        <v>38.901006465199998</v>
      </c>
      <c r="O27" s="33">
        <f t="shared" si="0"/>
        <v>4.8125771266800044</v>
      </c>
      <c r="P27" s="61">
        <v>0</v>
      </c>
      <c r="Q27" s="8">
        <v>23.148354891699999</v>
      </c>
      <c r="R27" s="8">
        <v>0</v>
      </c>
      <c r="S27" s="8">
        <v>17.612792335200002</v>
      </c>
      <c r="T27" s="220"/>
      <c r="U27" s="43">
        <f t="shared" si="1"/>
        <v>2.9524363649800023</v>
      </c>
    </row>
    <row r="28" spans="1:21" x14ac:dyDescent="0.25">
      <c r="A28" s="2">
        <v>24271</v>
      </c>
      <c r="B28" s="2" t="s">
        <v>2</v>
      </c>
      <c r="C28" s="2" t="s">
        <v>3</v>
      </c>
      <c r="D28" s="229">
        <v>47.850250974300003</v>
      </c>
      <c r="E28" s="321"/>
      <c r="F28" s="19">
        <v>47.84954685932</v>
      </c>
      <c r="G28" s="244"/>
      <c r="H28" s="19"/>
      <c r="I28" s="224">
        <v>0</v>
      </c>
      <c r="J28" s="98">
        <v>0</v>
      </c>
      <c r="M28" s="152"/>
      <c r="N28" s="10">
        <v>1.16433356244</v>
      </c>
      <c r="O28" s="33">
        <f t="shared" si="0"/>
        <v>46.685917411860004</v>
      </c>
      <c r="P28" s="61">
        <v>8.3742613063799993</v>
      </c>
      <c r="Q28" s="8">
        <v>1.45947560868E-8</v>
      </c>
      <c r="R28" s="8">
        <v>10.783071877799999</v>
      </c>
      <c r="S28" s="8">
        <v>17.6956452957</v>
      </c>
      <c r="T28" s="220"/>
      <c r="U28" s="43">
        <f t="shared" si="1"/>
        <v>19.371533786205248</v>
      </c>
    </row>
    <row r="29" spans="1:21" x14ac:dyDescent="0.25">
      <c r="A29" s="2">
        <v>24447</v>
      </c>
      <c r="B29" s="2" t="s">
        <v>2</v>
      </c>
      <c r="C29" s="2" t="s">
        <v>4</v>
      </c>
      <c r="D29" s="229">
        <v>85.095376450269995</v>
      </c>
      <c r="E29" s="320" t="s">
        <v>68</v>
      </c>
      <c r="F29" s="19">
        <v>55.011026756290001</v>
      </c>
      <c r="G29" s="320" t="s">
        <v>72</v>
      </c>
      <c r="H29" s="19">
        <v>30.084349693979998</v>
      </c>
      <c r="I29" s="224">
        <v>15.4863010727</v>
      </c>
      <c r="J29" s="98">
        <v>8.7581747753000005</v>
      </c>
      <c r="M29" s="152"/>
      <c r="N29" s="10">
        <v>48.669137718000002</v>
      </c>
      <c r="O29" s="33">
        <f t="shared" si="0"/>
        <v>36.426238732269994</v>
      </c>
      <c r="P29" s="61">
        <v>0</v>
      </c>
      <c r="Q29" s="8">
        <v>46.861968818000001</v>
      </c>
      <c r="R29" s="8">
        <v>30.973000598300001</v>
      </c>
      <c r="S29" s="8">
        <v>1.6413740704299999</v>
      </c>
      <c r="T29" s="227">
        <v>4.3</v>
      </c>
      <c r="U29" s="43">
        <f t="shared" si="1"/>
        <v>1.3190329635399962</v>
      </c>
    </row>
    <row r="30" spans="1:21" x14ac:dyDescent="0.25">
      <c r="A30" s="2">
        <v>24458</v>
      </c>
      <c r="B30" s="2" t="s">
        <v>2</v>
      </c>
      <c r="C30" s="2" t="s">
        <v>3</v>
      </c>
      <c r="D30" s="229">
        <v>8.1681209581199994</v>
      </c>
      <c r="E30" s="320" t="s">
        <v>70</v>
      </c>
      <c r="F30" s="19">
        <v>0.57616722543999999</v>
      </c>
      <c r="G30" s="244"/>
      <c r="H30" s="19"/>
      <c r="I30" s="224">
        <v>0</v>
      </c>
      <c r="J30" s="98">
        <v>0</v>
      </c>
      <c r="K30" s="297" t="s">
        <v>74</v>
      </c>
      <c r="L30" s="20">
        <v>7.6</v>
      </c>
      <c r="M30" s="152"/>
      <c r="N30" s="10">
        <v>0.53134873712999997</v>
      </c>
      <c r="O30" s="33">
        <f t="shared" si="0"/>
        <v>7.6367722209899993</v>
      </c>
      <c r="P30" s="61">
        <v>7.1031996455800002</v>
      </c>
      <c r="Q30" s="8">
        <v>0.159658529499</v>
      </c>
      <c r="R30" s="8">
        <v>0.41671539887100001</v>
      </c>
      <c r="S30" s="8">
        <v>0</v>
      </c>
      <c r="T30" s="220"/>
      <c r="U30" s="43">
        <f t="shared" si="1"/>
        <v>7.5917470297499996</v>
      </c>
    </row>
    <row r="31" spans="1:21" x14ac:dyDescent="0.25">
      <c r="A31" s="2">
        <v>24459</v>
      </c>
      <c r="B31" s="2" t="s">
        <v>2</v>
      </c>
      <c r="C31" s="2" t="s">
        <v>3</v>
      </c>
      <c r="D31" s="229">
        <v>10.1856722549</v>
      </c>
      <c r="E31" s="320" t="s">
        <v>70</v>
      </c>
      <c r="F31" s="19">
        <v>10.1856722549</v>
      </c>
      <c r="G31" s="244"/>
      <c r="H31" s="19"/>
      <c r="I31" s="224">
        <v>0</v>
      </c>
      <c r="J31" s="98">
        <v>2.48718029035</v>
      </c>
      <c r="M31" s="152"/>
      <c r="N31" s="10">
        <v>10.1856722549</v>
      </c>
      <c r="O31" s="33">
        <f t="shared" si="0"/>
        <v>0</v>
      </c>
      <c r="P31" s="61">
        <v>0</v>
      </c>
      <c r="Q31" s="8">
        <v>6.5069176646000004</v>
      </c>
      <c r="R31" s="8">
        <v>0</v>
      </c>
      <c r="S31" s="8">
        <v>0</v>
      </c>
      <c r="T31" s="220"/>
      <c r="U31" s="43">
        <f t="shared" si="1"/>
        <v>3.6787545902999996</v>
      </c>
    </row>
    <row r="32" spans="1:21" x14ac:dyDescent="0.25">
      <c r="A32" s="2">
        <v>24460</v>
      </c>
      <c r="B32" s="2" t="s">
        <v>2</v>
      </c>
      <c r="C32" s="2" t="s">
        <v>3</v>
      </c>
      <c r="D32" s="229">
        <v>12.42990262258</v>
      </c>
      <c r="E32" s="320" t="s">
        <v>70</v>
      </c>
      <c r="F32" s="19">
        <v>12.42990262258</v>
      </c>
      <c r="G32" s="244"/>
      <c r="H32" s="19"/>
      <c r="I32" s="224">
        <v>1.1094475833899999</v>
      </c>
      <c r="J32" s="98">
        <v>1.1094475834099999</v>
      </c>
      <c r="M32" s="152"/>
      <c r="N32" s="10">
        <v>12.4279960453</v>
      </c>
      <c r="O32" s="33">
        <f t="shared" si="0"/>
        <v>1.906577279999766E-3</v>
      </c>
      <c r="P32" s="61">
        <v>0</v>
      </c>
      <c r="Q32" s="8">
        <v>0</v>
      </c>
      <c r="R32" s="8">
        <v>0</v>
      </c>
      <c r="S32" s="8">
        <v>2.0612184572399999</v>
      </c>
      <c r="T32" s="227"/>
      <c r="U32" s="43">
        <f t="shared" si="1"/>
        <v>10.368684165339999</v>
      </c>
    </row>
    <row r="33" spans="1:21" x14ac:dyDescent="0.25">
      <c r="A33" s="2">
        <v>24461</v>
      </c>
      <c r="B33" s="2" t="s">
        <v>2</v>
      </c>
      <c r="C33" s="2" t="s">
        <v>3</v>
      </c>
      <c r="D33" s="229">
        <v>14.77382500299</v>
      </c>
      <c r="E33" s="320" t="s">
        <v>70</v>
      </c>
      <c r="F33" s="19">
        <v>14.773825002980001</v>
      </c>
      <c r="G33" s="244"/>
      <c r="H33" s="19"/>
      <c r="I33" s="224">
        <v>0.72464121810000004</v>
      </c>
      <c r="J33" s="98">
        <v>7.5853323545900002</v>
      </c>
      <c r="M33" s="152"/>
      <c r="N33" s="10">
        <v>14.773825003000001</v>
      </c>
      <c r="O33" s="33">
        <f t="shared" si="0"/>
        <v>-1.000088900582341E-11</v>
      </c>
      <c r="P33" s="61">
        <v>0</v>
      </c>
      <c r="Q33" s="8">
        <v>3.4470832253300001</v>
      </c>
      <c r="R33" s="8">
        <v>0</v>
      </c>
      <c r="S33" s="8">
        <v>0.59457178686000001</v>
      </c>
      <c r="T33" s="227"/>
      <c r="U33" s="43">
        <f t="shared" si="1"/>
        <v>10.732169990799999</v>
      </c>
    </row>
    <row r="34" spans="1:21" x14ac:dyDescent="0.25">
      <c r="A34" s="2">
        <v>24462</v>
      </c>
      <c r="B34" s="2" t="s">
        <v>2</v>
      </c>
      <c r="C34" s="2" t="s">
        <v>3</v>
      </c>
      <c r="D34" s="229">
        <v>7.45994874338</v>
      </c>
      <c r="E34" s="320" t="s">
        <v>70</v>
      </c>
      <c r="F34" s="19">
        <v>2.35420014943</v>
      </c>
      <c r="G34" s="244"/>
      <c r="H34" s="19"/>
      <c r="I34" s="224">
        <v>0</v>
      </c>
      <c r="J34" s="98">
        <v>0</v>
      </c>
      <c r="K34" s="297" t="s">
        <v>75</v>
      </c>
      <c r="L34" s="20">
        <v>5.0999999999999996</v>
      </c>
      <c r="M34" s="152"/>
      <c r="N34" s="10">
        <v>0</v>
      </c>
      <c r="O34" s="33">
        <v>2.4</v>
      </c>
      <c r="P34" s="61">
        <v>2.9789428275400001</v>
      </c>
      <c r="Q34" s="8">
        <v>0</v>
      </c>
      <c r="R34" s="8">
        <v>0</v>
      </c>
      <c r="S34" s="8">
        <v>2.3544987003000002</v>
      </c>
      <c r="T34" s="220"/>
      <c r="U34" s="43">
        <f t="shared" si="1"/>
        <v>5.1054500430799994</v>
      </c>
    </row>
    <row r="35" spans="1:21" x14ac:dyDescent="0.25">
      <c r="A35" s="2">
        <v>24463</v>
      </c>
      <c r="B35" s="2" t="s">
        <v>2</v>
      </c>
      <c r="C35" s="2" t="s">
        <v>3</v>
      </c>
      <c r="D35" s="229">
        <v>159.9570679263</v>
      </c>
      <c r="E35" s="320" t="s">
        <v>70</v>
      </c>
      <c r="F35" s="19">
        <v>159.9570679263</v>
      </c>
      <c r="G35" s="244"/>
      <c r="H35" s="19"/>
      <c r="I35" s="224">
        <v>0.16930526430000001</v>
      </c>
      <c r="J35" s="98">
        <v>3.13171748738</v>
      </c>
      <c r="M35" s="152"/>
      <c r="N35" s="10">
        <v>48.516282741799998</v>
      </c>
      <c r="O35" s="33">
        <f t="shared" si="0"/>
        <v>111.4407851845</v>
      </c>
      <c r="P35" s="61">
        <v>0</v>
      </c>
      <c r="Q35" s="8">
        <v>13.266187545599999</v>
      </c>
      <c r="R35" s="8">
        <v>10.370042182500001</v>
      </c>
      <c r="S35" s="8">
        <v>119.33623518</v>
      </c>
      <c r="T35" s="220"/>
      <c r="U35" s="43">
        <f t="shared" si="1"/>
        <v>16.984603018200005</v>
      </c>
    </row>
    <row r="36" spans="1:21" x14ac:dyDescent="0.25">
      <c r="A36" s="2">
        <v>24464</v>
      </c>
      <c r="B36" s="2" t="s">
        <v>2</v>
      </c>
      <c r="C36" s="2" t="s">
        <v>3</v>
      </c>
      <c r="D36" s="229">
        <v>17.045889813470001</v>
      </c>
      <c r="E36" s="320" t="s">
        <v>70</v>
      </c>
      <c r="F36" s="19">
        <v>17.045889813470001</v>
      </c>
      <c r="G36" s="244"/>
      <c r="H36" s="19"/>
      <c r="I36" s="224">
        <v>0</v>
      </c>
      <c r="J36" s="98">
        <v>0</v>
      </c>
      <c r="M36" s="152"/>
      <c r="N36" s="10">
        <v>10.061131448499999</v>
      </c>
      <c r="O36" s="33">
        <f t="shared" si="0"/>
        <v>6.984758364970002</v>
      </c>
      <c r="P36" s="61">
        <v>0</v>
      </c>
      <c r="Q36" s="8">
        <v>0</v>
      </c>
      <c r="R36" s="8">
        <v>15.5213883385</v>
      </c>
      <c r="S36" s="8">
        <v>1.5245014749700001</v>
      </c>
      <c r="T36" s="220"/>
      <c r="U36" s="43">
        <f t="shared" si="1"/>
        <v>0</v>
      </c>
    </row>
    <row r="37" spans="1:21" x14ac:dyDescent="0.25">
      <c r="A37" s="2">
        <v>24534</v>
      </c>
      <c r="B37" s="2" t="s">
        <v>2</v>
      </c>
      <c r="C37" s="2" t="s">
        <v>6</v>
      </c>
      <c r="D37" s="229">
        <v>9.5604800927600007</v>
      </c>
      <c r="E37" s="320" t="s">
        <v>68</v>
      </c>
      <c r="F37" s="19">
        <v>9.5604800927600007</v>
      </c>
      <c r="G37" s="244"/>
      <c r="H37" s="19"/>
      <c r="I37" s="224">
        <v>0</v>
      </c>
      <c r="J37" s="98">
        <v>0</v>
      </c>
      <c r="M37" s="152"/>
      <c r="N37" s="10">
        <v>0</v>
      </c>
      <c r="O37" s="33">
        <f t="shared" si="0"/>
        <v>9.5604800927600007</v>
      </c>
      <c r="P37" s="61">
        <v>0</v>
      </c>
      <c r="Q37" s="8">
        <v>0</v>
      </c>
      <c r="R37" s="8">
        <v>0</v>
      </c>
      <c r="S37" s="8">
        <v>0</v>
      </c>
      <c r="T37" s="220"/>
      <c r="U37" s="43">
        <f t="shared" si="1"/>
        <v>9.5604800927600007</v>
      </c>
    </row>
    <row r="38" spans="1:21" x14ac:dyDescent="0.25">
      <c r="A38" s="2">
        <v>24535</v>
      </c>
      <c r="B38" s="2" t="s">
        <v>2</v>
      </c>
      <c r="C38" s="2" t="s">
        <v>4</v>
      </c>
      <c r="D38" s="229">
        <v>27.06431712593</v>
      </c>
      <c r="E38" s="320" t="s">
        <v>68</v>
      </c>
      <c r="F38" s="19">
        <v>27.06431712593</v>
      </c>
      <c r="G38" s="244"/>
      <c r="H38" s="19"/>
      <c r="I38" s="224">
        <v>0</v>
      </c>
      <c r="J38" s="98">
        <v>0</v>
      </c>
      <c r="M38" s="129"/>
      <c r="N38" s="10">
        <v>0</v>
      </c>
      <c r="O38" s="33">
        <f t="shared" si="0"/>
        <v>27.06431712593</v>
      </c>
      <c r="P38" s="61">
        <v>0</v>
      </c>
      <c r="Q38" s="8">
        <v>7.4444994451499999</v>
      </c>
      <c r="R38" s="8">
        <v>5.8052880902400004</v>
      </c>
      <c r="S38" s="8">
        <v>13.814529590599999</v>
      </c>
      <c r="T38" s="227"/>
      <c r="U38" s="43">
        <f t="shared" si="1"/>
        <v>-6.000178132126166E-11</v>
      </c>
    </row>
    <row r="39" spans="1:21" x14ac:dyDescent="0.25">
      <c r="A39" s="2">
        <v>24536</v>
      </c>
      <c r="B39" s="2" t="s">
        <v>2</v>
      </c>
      <c r="C39" s="2" t="s">
        <v>3</v>
      </c>
      <c r="D39" s="229">
        <v>17.356402824170001</v>
      </c>
      <c r="E39" s="320" t="s">
        <v>68</v>
      </c>
      <c r="F39" s="19">
        <v>17.356402824180002</v>
      </c>
      <c r="G39" s="244"/>
      <c r="H39" s="19"/>
      <c r="I39" s="224">
        <v>0</v>
      </c>
      <c r="J39" s="98">
        <v>0</v>
      </c>
      <c r="M39" s="129"/>
      <c r="N39" s="10">
        <v>0</v>
      </c>
      <c r="O39" s="33">
        <f t="shared" si="0"/>
        <v>17.356402824170001</v>
      </c>
      <c r="P39" s="61">
        <v>2.6706161232799999</v>
      </c>
      <c r="Q39" s="8">
        <v>0</v>
      </c>
      <c r="R39" s="8">
        <v>0.109175109279</v>
      </c>
      <c r="S39" s="8">
        <v>8.2297148269200004</v>
      </c>
      <c r="T39" s="220"/>
      <c r="U39" s="43">
        <f t="shared" si="1"/>
        <v>9.0175128879709998</v>
      </c>
    </row>
    <row r="40" spans="1:21" x14ac:dyDescent="0.25">
      <c r="A40" s="2">
        <v>24537</v>
      </c>
      <c r="B40" s="2" t="s">
        <v>2</v>
      </c>
      <c r="C40" s="2" t="s">
        <v>4</v>
      </c>
      <c r="D40" s="229">
        <v>47.066151383289998</v>
      </c>
      <c r="E40" s="320" t="s">
        <v>68</v>
      </c>
      <c r="F40" s="19">
        <v>47.066151383280001</v>
      </c>
      <c r="G40" s="244"/>
      <c r="H40" s="19"/>
      <c r="I40" s="224">
        <v>0</v>
      </c>
      <c r="J40" s="98">
        <v>0</v>
      </c>
      <c r="M40" s="152"/>
      <c r="N40" s="10">
        <v>44.166569453100003</v>
      </c>
      <c r="O40" s="33">
        <f t="shared" si="0"/>
        <v>2.8995819301899957</v>
      </c>
      <c r="P40" s="61">
        <v>0</v>
      </c>
      <c r="Q40" s="8">
        <v>4.7972986939600002</v>
      </c>
      <c r="R40" s="8">
        <v>0</v>
      </c>
      <c r="S40" s="8">
        <v>22.2959654581</v>
      </c>
      <c r="T40" s="220"/>
      <c r="U40" s="43">
        <f t="shared" si="1"/>
        <v>19.972887231229997</v>
      </c>
    </row>
    <row r="41" spans="1:21" x14ac:dyDescent="0.25">
      <c r="A41" s="2">
        <v>24538</v>
      </c>
      <c r="B41" s="2" t="s">
        <v>2</v>
      </c>
      <c r="C41" s="2" t="s">
        <v>6</v>
      </c>
      <c r="D41" s="229">
        <v>14.12044108824</v>
      </c>
      <c r="E41" s="320" t="s">
        <v>68</v>
      </c>
      <c r="F41" s="19">
        <v>14.12044108824</v>
      </c>
      <c r="G41" s="244"/>
      <c r="H41" s="19"/>
      <c r="I41" s="224">
        <v>0</v>
      </c>
      <c r="J41" s="98">
        <v>0</v>
      </c>
      <c r="M41" s="129"/>
      <c r="N41" s="10">
        <v>0</v>
      </c>
      <c r="O41" s="33">
        <f t="shared" si="0"/>
        <v>14.12044108824</v>
      </c>
      <c r="P41" s="61">
        <v>0</v>
      </c>
      <c r="Q41" s="8">
        <v>0</v>
      </c>
      <c r="R41" s="8">
        <v>4.8856366224799999</v>
      </c>
      <c r="S41" s="8">
        <v>0</v>
      </c>
      <c r="T41" s="220"/>
      <c r="U41" s="43">
        <f t="shared" si="1"/>
        <v>9.2348044657599999</v>
      </c>
    </row>
    <row r="42" spans="1:21" x14ac:dyDescent="0.25">
      <c r="A42" s="2">
        <v>24539</v>
      </c>
      <c r="B42" s="2" t="s">
        <v>2</v>
      </c>
      <c r="C42" s="2" t="s">
        <v>4</v>
      </c>
      <c r="D42" s="229">
        <v>43.5287989881</v>
      </c>
      <c r="E42" s="320" t="s">
        <v>68</v>
      </c>
      <c r="F42" s="19">
        <v>43.5287989881</v>
      </c>
      <c r="G42" s="244"/>
      <c r="H42" s="19"/>
      <c r="I42" s="224">
        <v>0</v>
      </c>
      <c r="J42" s="98">
        <v>0</v>
      </c>
      <c r="K42" s="174"/>
      <c r="L42" s="22"/>
      <c r="M42" s="129"/>
      <c r="N42" s="10">
        <v>0</v>
      </c>
      <c r="O42" s="33">
        <f t="shared" si="0"/>
        <v>43.5287989881</v>
      </c>
      <c r="P42" s="61">
        <v>0</v>
      </c>
      <c r="Q42" s="8">
        <v>42.686333253100003</v>
      </c>
      <c r="R42" s="8">
        <v>0</v>
      </c>
      <c r="S42" s="8">
        <v>0.84246573498300004</v>
      </c>
      <c r="T42" s="220"/>
      <c r="U42" s="43">
        <f t="shared" si="1"/>
        <v>1.6996182239381596E-11</v>
      </c>
    </row>
    <row r="43" spans="1:21" x14ac:dyDescent="0.25">
      <c r="A43" s="2">
        <v>24540</v>
      </c>
      <c r="B43" s="2" t="s">
        <v>2</v>
      </c>
      <c r="C43" s="2" t="s">
        <v>4</v>
      </c>
      <c r="D43" s="229">
        <v>110.61906066896</v>
      </c>
      <c r="E43" s="320" t="s">
        <v>68</v>
      </c>
      <c r="F43" s="19">
        <v>99.486429519439994</v>
      </c>
      <c r="G43" s="320" t="s">
        <v>72</v>
      </c>
      <c r="H43" s="19">
        <v>11.13263114954</v>
      </c>
      <c r="I43" s="224">
        <v>0</v>
      </c>
      <c r="J43" s="98">
        <v>0</v>
      </c>
      <c r="M43" s="152"/>
      <c r="N43" s="10">
        <v>0</v>
      </c>
      <c r="O43" s="33">
        <f t="shared" si="0"/>
        <v>110.61906066896</v>
      </c>
      <c r="P43" s="61">
        <v>2.9787704202800001</v>
      </c>
      <c r="Q43" s="8">
        <v>10.240518289600001</v>
      </c>
      <c r="R43" s="8">
        <v>20.319684398700002</v>
      </c>
      <c r="S43" s="8">
        <v>56.301918363299997</v>
      </c>
      <c r="T43" s="220"/>
      <c r="U43" s="43">
        <f t="shared" si="1"/>
        <v>23.756939617360004</v>
      </c>
    </row>
    <row r="44" spans="1:21" x14ac:dyDescent="0.25">
      <c r="A44" s="2">
        <v>24541</v>
      </c>
      <c r="B44" s="2" t="s">
        <v>2</v>
      </c>
      <c r="C44" s="2" t="s">
        <v>3</v>
      </c>
      <c r="D44" s="229">
        <v>37.312959699369998</v>
      </c>
      <c r="E44" s="320" t="s">
        <v>68</v>
      </c>
      <c r="F44" s="19">
        <v>9.6542568609000003</v>
      </c>
      <c r="G44" s="320" t="s">
        <v>72</v>
      </c>
      <c r="H44" s="19">
        <v>27.658702838469999</v>
      </c>
      <c r="I44" s="224">
        <v>0</v>
      </c>
      <c r="J44" s="98">
        <v>0</v>
      </c>
      <c r="K44" s="174"/>
      <c r="L44" s="22"/>
      <c r="M44" s="152"/>
      <c r="N44" s="10">
        <v>0</v>
      </c>
      <c r="O44" s="33">
        <f t="shared" si="0"/>
        <v>37.312959699369998</v>
      </c>
      <c r="P44" s="61">
        <v>0</v>
      </c>
      <c r="Q44" s="8">
        <v>24.437241715999999</v>
      </c>
      <c r="R44" s="8">
        <v>0</v>
      </c>
      <c r="S44" s="8">
        <v>3.7280312259100001</v>
      </c>
      <c r="T44" s="220"/>
      <c r="U44" s="43">
        <f t="shared" si="1"/>
        <v>9.1476867574599972</v>
      </c>
    </row>
    <row r="45" spans="1:21" x14ac:dyDescent="0.25">
      <c r="A45" s="2">
        <v>24542</v>
      </c>
      <c r="B45" s="2" t="s">
        <v>2</v>
      </c>
      <c r="C45" s="2" t="s">
        <v>3</v>
      </c>
      <c r="D45" s="229">
        <v>36.18538008702</v>
      </c>
      <c r="E45" s="320" t="s">
        <v>68</v>
      </c>
      <c r="F45" s="19">
        <v>3.00827918343</v>
      </c>
      <c r="G45" s="320" t="s">
        <v>72</v>
      </c>
      <c r="H45" s="19">
        <v>33.177100903590002</v>
      </c>
      <c r="I45" s="224">
        <v>0</v>
      </c>
      <c r="J45" s="98">
        <v>0</v>
      </c>
      <c r="M45" s="129"/>
      <c r="N45" s="10">
        <v>0</v>
      </c>
      <c r="O45" s="33">
        <f t="shared" si="0"/>
        <v>36.18538008702</v>
      </c>
      <c r="P45" s="61">
        <v>0</v>
      </c>
      <c r="Q45" s="8">
        <v>0</v>
      </c>
      <c r="R45" s="8">
        <v>0</v>
      </c>
      <c r="S45" s="8">
        <v>24.629174275699999</v>
      </c>
      <c r="T45" s="227"/>
      <c r="U45" s="43">
        <f t="shared" si="1"/>
        <v>11.556205811320002</v>
      </c>
    </row>
    <row r="46" spans="1:21" x14ac:dyDescent="0.25">
      <c r="A46" s="2">
        <v>24543</v>
      </c>
      <c r="B46" s="2" t="s">
        <v>2</v>
      </c>
      <c r="C46" s="2" t="s">
        <v>3</v>
      </c>
      <c r="D46" s="229">
        <v>52.476727913540003</v>
      </c>
      <c r="E46" s="320" t="s">
        <v>72</v>
      </c>
      <c r="F46" s="19">
        <v>52.476727913540003</v>
      </c>
      <c r="G46" s="244"/>
      <c r="H46" s="19"/>
      <c r="I46" s="224">
        <v>0</v>
      </c>
      <c r="J46" s="98">
        <v>0</v>
      </c>
      <c r="M46" s="129"/>
      <c r="N46" s="10">
        <v>0</v>
      </c>
      <c r="O46" s="33">
        <f t="shared" si="0"/>
        <v>52.476727913540003</v>
      </c>
      <c r="P46" s="61">
        <v>18.855555779100001</v>
      </c>
      <c r="Q46" s="8">
        <v>5.2270248739399996</v>
      </c>
      <c r="R46" s="8">
        <v>0</v>
      </c>
      <c r="S46" s="8">
        <v>45.406786003999997</v>
      </c>
      <c r="T46" s="220"/>
      <c r="U46" s="43">
        <f t="shared" si="1"/>
        <v>1.84291703560001</v>
      </c>
    </row>
    <row r="47" spans="1:21" x14ac:dyDescent="0.25">
      <c r="A47" s="2">
        <v>24544</v>
      </c>
      <c r="B47" s="2" t="s">
        <v>2</v>
      </c>
      <c r="C47" s="2" t="s">
        <v>4</v>
      </c>
      <c r="D47" s="229">
        <v>33.125787906390002</v>
      </c>
      <c r="E47" s="320" t="s">
        <v>72</v>
      </c>
      <c r="F47" s="19">
        <v>33.125787906379998</v>
      </c>
      <c r="G47" s="244"/>
      <c r="H47" s="19"/>
      <c r="I47" s="224">
        <v>20.631571380499999</v>
      </c>
      <c r="J47" s="98">
        <v>14.734967625199999</v>
      </c>
      <c r="M47" s="129"/>
      <c r="N47" s="10">
        <v>33.125787906399999</v>
      </c>
      <c r="O47" s="33">
        <f t="shared" si="0"/>
        <v>-9.9973362921446096E-12</v>
      </c>
      <c r="P47" s="61">
        <v>0</v>
      </c>
      <c r="Q47" s="8">
        <v>0</v>
      </c>
      <c r="R47" s="8">
        <v>0</v>
      </c>
      <c r="S47" s="8">
        <v>23.333259636299999</v>
      </c>
      <c r="T47" s="227">
        <v>1.4</v>
      </c>
      <c r="U47" s="43">
        <f t="shared" si="1"/>
        <v>8.3925282700900041</v>
      </c>
    </row>
    <row r="48" spans="1:21" x14ac:dyDescent="0.25">
      <c r="A48" s="2">
        <v>24545</v>
      </c>
      <c r="B48" s="2" t="s">
        <v>2</v>
      </c>
      <c r="C48" s="2" t="s">
        <v>4</v>
      </c>
      <c r="D48" s="229">
        <v>10.367690212659999</v>
      </c>
      <c r="E48" s="320" t="s">
        <v>72</v>
      </c>
      <c r="F48" s="19">
        <v>10.367690212659999</v>
      </c>
      <c r="G48" s="244"/>
      <c r="H48" s="19"/>
      <c r="I48" s="224">
        <v>0</v>
      </c>
      <c r="J48" s="98">
        <v>2.5367022477000001</v>
      </c>
      <c r="M48" s="152"/>
      <c r="N48" s="10">
        <v>10.367690212699999</v>
      </c>
      <c r="O48" s="33">
        <f t="shared" si="0"/>
        <v>-4.000000330961484E-11</v>
      </c>
      <c r="P48" s="61">
        <v>0</v>
      </c>
      <c r="Q48" s="8">
        <v>0.91696943705400003</v>
      </c>
      <c r="R48" s="8">
        <v>1.21178829639</v>
      </c>
      <c r="S48" s="8">
        <v>0</v>
      </c>
      <c r="T48" s="220"/>
      <c r="U48" s="43">
        <f t="shared" si="1"/>
        <v>8.2389324792160004</v>
      </c>
    </row>
    <row r="49" spans="1:21" x14ac:dyDescent="0.25">
      <c r="A49" s="2">
        <v>24546</v>
      </c>
      <c r="B49" s="2" t="s">
        <v>2</v>
      </c>
      <c r="C49" s="2" t="s">
        <v>3</v>
      </c>
      <c r="D49" s="229">
        <v>34.150071806269999</v>
      </c>
      <c r="E49" s="320" t="s">
        <v>67</v>
      </c>
      <c r="F49" s="19">
        <v>34.150071806260001</v>
      </c>
      <c r="G49" s="244"/>
      <c r="H49" s="19"/>
      <c r="I49" s="224">
        <v>1.44929249877</v>
      </c>
      <c r="J49" s="98">
        <v>0</v>
      </c>
      <c r="K49" s="174"/>
      <c r="L49" s="22"/>
      <c r="M49" s="129"/>
      <c r="N49" s="10">
        <v>32.549592694300003</v>
      </c>
      <c r="O49" s="33">
        <f t="shared" si="0"/>
        <v>1.6004791119699959</v>
      </c>
      <c r="P49" s="61">
        <v>0.52560971178000004</v>
      </c>
      <c r="Q49" s="8">
        <v>19.059430254599999</v>
      </c>
      <c r="R49" s="8">
        <v>10.7460150057</v>
      </c>
      <c r="S49" s="8">
        <v>2.2774281844100002</v>
      </c>
      <c r="T49" s="227"/>
      <c r="U49" s="43">
        <f t="shared" si="1"/>
        <v>2.0671983615600027</v>
      </c>
    </row>
    <row r="50" spans="1:21" x14ac:dyDescent="0.25">
      <c r="A50" s="2">
        <v>24547</v>
      </c>
      <c r="B50" s="2" t="s">
        <v>2</v>
      </c>
      <c r="C50" s="2" t="s">
        <v>4</v>
      </c>
      <c r="D50" s="229">
        <v>36.326406046990002</v>
      </c>
      <c r="E50" s="320" t="s">
        <v>67</v>
      </c>
      <c r="F50" s="19">
        <v>36.326406046999999</v>
      </c>
      <c r="G50" s="244"/>
      <c r="H50" s="19"/>
      <c r="I50" s="224">
        <v>6.8109509284299996</v>
      </c>
      <c r="J50" s="98">
        <v>0</v>
      </c>
      <c r="K50" s="174"/>
      <c r="L50" s="22"/>
      <c r="M50" s="129"/>
      <c r="N50" s="10">
        <v>0</v>
      </c>
      <c r="O50" s="33">
        <f t="shared" si="0"/>
        <v>36.326406046990002</v>
      </c>
      <c r="P50" s="61">
        <v>0</v>
      </c>
      <c r="Q50" s="8">
        <v>0</v>
      </c>
      <c r="R50" s="8">
        <v>0</v>
      </c>
      <c r="S50" s="8">
        <v>29.515455118599998</v>
      </c>
      <c r="T50" s="220"/>
      <c r="U50" s="43">
        <f t="shared" si="1"/>
        <v>6.8109509283900032</v>
      </c>
    </row>
    <row r="51" spans="1:21" x14ac:dyDescent="0.25">
      <c r="A51" s="2">
        <v>24548</v>
      </c>
      <c r="B51" s="2" t="s">
        <v>2</v>
      </c>
      <c r="C51" s="2" t="s">
        <v>4</v>
      </c>
      <c r="D51" s="229">
        <v>9.1827236130200003</v>
      </c>
      <c r="E51" s="320" t="s">
        <v>67</v>
      </c>
      <c r="F51" s="19">
        <v>9.1827236130200003</v>
      </c>
      <c r="G51" s="244"/>
      <c r="H51" s="19"/>
      <c r="I51" s="224">
        <v>6.2144051206500004</v>
      </c>
      <c r="J51" s="98">
        <v>5.0819203111200002</v>
      </c>
      <c r="K51" s="174"/>
      <c r="L51" s="22"/>
      <c r="M51" s="152"/>
      <c r="N51" s="10">
        <v>8.4505843817899997</v>
      </c>
      <c r="O51" s="33">
        <f t="shared" si="0"/>
        <v>0.73213923123000058</v>
      </c>
      <c r="P51" s="61">
        <v>0</v>
      </c>
      <c r="Q51" s="8">
        <v>5.0840374086100004</v>
      </c>
      <c r="R51" s="8">
        <v>0</v>
      </c>
      <c r="S51" s="8">
        <v>0</v>
      </c>
      <c r="T51" s="220"/>
      <c r="U51" s="43">
        <f t="shared" si="1"/>
        <v>4.0986862044099999</v>
      </c>
    </row>
    <row r="52" spans="1:21" x14ac:dyDescent="0.25">
      <c r="A52" s="2">
        <v>24708</v>
      </c>
      <c r="B52" s="2" t="s">
        <v>2</v>
      </c>
      <c r="C52" s="2" t="s">
        <v>3</v>
      </c>
      <c r="D52" s="229">
        <v>24.655709697719999</v>
      </c>
      <c r="E52" s="320" t="s">
        <v>68</v>
      </c>
      <c r="F52" s="19">
        <v>24.655709697620001</v>
      </c>
      <c r="G52" s="244"/>
      <c r="H52" s="19"/>
      <c r="I52" s="224">
        <v>0</v>
      </c>
      <c r="J52" s="98">
        <v>0</v>
      </c>
      <c r="K52" s="174"/>
      <c r="L52" s="22"/>
      <c r="M52" s="152"/>
      <c r="N52" s="10">
        <v>10.168222722299999</v>
      </c>
      <c r="O52" s="33">
        <f t="shared" si="0"/>
        <v>14.48748697542</v>
      </c>
      <c r="P52" s="61">
        <v>24.655709697719999</v>
      </c>
      <c r="Q52" s="8">
        <v>0</v>
      </c>
      <c r="R52" s="8">
        <v>0</v>
      </c>
      <c r="S52" s="8">
        <v>9.7603692150200008</v>
      </c>
      <c r="T52" s="220"/>
      <c r="U52" s="43">
        <f t="shared" si="1"/>
        <v>14.895340482699998</v>
      </c>
    </row>
    <row r="53" spans="1:21" x14ac:dyDescent="0.25">
      <c r="A53" s="2">
        <v>24709</v>
      </c>
      <c r="B53" s="2" t="s">
        <v>2</v>
      </c>
      <c r="C53" s="2" t="s">
        <v>3</v>
      </c>
      <c r="D53" s="229">
        <v>31.119185625029999</v>
      </c>
      <c r="E53" s="320" t="s">
        <v>68</v>
      </c>
      <c r="F53" s="19">
        <v>31.119185625050001</v>
      </c>
      <c r="G53" s="244"/>
      <c r="H53" s="19"/>
      <c r="I53" s="224">
        <v>0</v>
      </c>
      <c r="J53" s="98">
        <v>0</v>
      </c>
      <c r="K53" s="174"/>
      <c r="L53" s="22"/>
      <c r="M53" s="152"/>
      <c r="N53" s="10">
        <v>25.658590546999999</v>
      </c>
      <c r="O53" s="33">
        <f t="shared" si="0"/>
        <v>5.4605950780299999</v>
      </c>
      <c r="P53" s="61">
        <v>0</v>
      </c>
      <c r="Q53" s="8">
        <v>1.8169294982899999</v>
      </c>
      <c r="R53" s="8">
        <v>0</v>
      </c>
      <c r="S53" s="8">
        <v>19.789862369400002</v>
      </c>
      <c r="T53" s="220"/>
      <c r="U53" s="43">
        <f t="shared" si="1"/>
        <v>9.5123937573399964</v>
      </c>
    </row>
    <row r="54" spans="1:21" x14ac:dyDescent="0.25">
      <c r="A54" s="2">
        <v>24713</v>
      </c>
      <c r="B54" s="2" t="s">
        <v>2</v>
      </c>
      <c r="C54" s="2" t="s">
        <v>3</v>
      </c>
      <c r="D54" s="229">
        <v>78.748768397239999</v>
      </c>
      <c r="E54" s="320" t="s">
        <v>68</v>
      </c>
      <c r="F54" s="19">
        <v>78.748768397220005</v>
      </c>
      <c r="G54" s="244"/>
      <c r="H54" s="19"/>
      <c r="I54" s="224">
        <v>0</v>
      </c>
      <c r="J54" s="98">
        <v>0</v>
      </c>
      <c r="K54" s="174"/>
      <c r="L54" s="22"/>
      <c r="M54" s="152"/>
      <c r="N54" s="10">
        <v>75.842221532500005</v>
      </c>
      <c r="O54" s="33">
        <f t="shared" si="0"/>
        <v>2.9065468647399939</v>
      </c>
      <c r="P54" s="61">
        <v>48.071704225440001</v>
      </c>
      <c r="Q54" s="8">
        <v>32.617939917000001</v>
      </c>
      <c r="R54" s="8">
        <v>3.7748578615300001</v>
      </c>
      <c r="S54" s="8">
        <v>22.217867435799999</v>
      </c>
      <c r="T54" s="220"/>
      <c r="U54" s="43">
        <f t="shared" si="1"/>
        <v>20.138103182910001</v>
      </c>
    </row>
    <row r="55" spans="1:21" x14ac:dyDescent="0.25">
      <c r="A55" s="2">
        <v>24714</v>
      </c>
      <c r="B55" s="2" t="s">
        <v>2</v>
      </c>
      <c r="C55" s="2" t="s">
        <v>3</v>
      </c>
      <c r="D55" s="229">
        <v>26.571094833379998</v>
      </c>
      <c r="E55" s="320" t="s">
        <v>68</v>
      </c>
      <c r="F55" s="19">
        <v>26.571094833309999</v>
      </c>
      <c r="G55" s="244"/>
      <c r="H55" s="19"/>
      <c r="I55" s="224">
        <v>0</v>
      </c>
      <c r="J55" s="98">
        <v>0</v>
      </c>
      <c r="K55" s="174"/>
      <c r="L55" s="22"/>
      <c r="M55" s="152"/>
      <c r="N55" s="10">
        <v>17.280087684000002</v>
      </c>
      <c r="O55" s="33">
        <f t="shared" si="0"/>
        <v>9.2910071493799968</v>
      </c>
      <c r="P55" s="61">
        <v>0</v>
      </c>
      <c r="Q55" s="8">
        <v>0</v>
      </c>
      <c r="R55" s="8">
        <v>2.3429309803199998</v>
      </c>
      <c r="S55" s="8">
        <v>0</v>
      </c>
      <c r="T55" s="220"/>
      <c r="U55" s="43">
        <f t="shared" si="1"/>
        <v>24.22816385306</v>
      </c>
    </row>
    <row r="56" spans="1:21" x14ac:dyDescent="0.25">
      <c r="A56" s="2">
        <v>24715</v>
      </c>
      <c r="B56" s="2" t="s">
        <v>2</v>
      </c>
      <c r="C56" s="2" t="s">
        <v>3</v>
      </c>
      <c r="D56" s="229">
        <v>15.79005494498</v>
      </c>
      <c r="E56" s="320" t="s">
        <v>68</v>
      </c>
      <c r="F56" s="19">
        <v>15.79005494496</v>
      </c>
      <c r="G56" s="244"/>
      <c r="H56" s="19"/>
      <c r="I56" s="224">
        <v>0</v>
      </c>
      <c r="J56" s="98">
        <v>0</v>
      </c>
      <c r="K56" s="174"/>
      <c r="L56" s="22"/>
      <c r="M56" s="152"/>
      <c r="N56" s="10">
        <v>1.9711868609999999E-2</v>
      </c>
      <c r="O56" s="33">
        <f t="shared" si="0"/>
        <v>15.770343076369999</v>
      </c>
      <c r="P56" s="61">
        <v>0</v>
      </c>
      <c r="Q56" s="8">
        <v>0.138207325775</v>
      </c>
      <c r="R56" s="8">
        <v>0</v>
      </c>
      <c r="S56" s="8">
        <v>0.39697133467399998</v>
      </c>
      <c r="T56" s="220"/>
      <c r="U56" s="43">
        <f t="shared" si="1"/>
        <v>15.254876284530999</v>
      </c>
    </row>
    <row r="57" spans="1:21" x14ac:dyDescent="0.25">
      <c r="A57" s="2">
        <v>24876</v>
      </c>
      <c r="B57" s="2" t="s">
        <v>2</v>
      </c>
      <c r="C57" s="2" t="s">
        <v>3</v>
      </c>
      <c r="D57" s="229">
        <v>8.0370280435999994</v>
      </c>
      <c r="E57" s="320" t="s">
        <v>68</v>
      </c>
      <c r="F57" s="19">
        <v>8.0370280435799994</v>
      </c>
      <c r="G57" s="244"/>
      <c r="H57" s="19"/>
      <c r="I57" s="224">
        <v>0</v>
      </c>
      <c r="J57" s="98">
        <v>0</v>
      </c>
      <c r="K57" s="174"/>
      <c r="L57" s="22"/>
      <c r="M57" s="152"/>
      <c r="N57" s="10">
        <v>0</v>
      </c>
      <c r="O57" s="33">
        <f t="shared" si="0"/>
        <v>8.0370280435999994</v>
      </c>
      <c r="P57" s="61">
        <v>0</v>
      </c>
      <c r="Q57" s="8">
        <v>4.6469556291699998</v>
      </c>
      <c r="R57" s="8">
        <v>0</v>
      </c>
      <c r="S57" s="8">
        <v>0.89865258488800004</v>
      </c>
      <c r="T57" s="220">
        <v>2.5</v>
      </c>
      <c r="U57" s="43">
        <f t="shared" si="1"/>
        <v>-8.5801704579999694E-3</v>
      </c>
    </row>
    <row r="58" spans="1:21" x14ac:dyDescent="0.25">
      <c r="A58" s="2">
        <v>24877</v>
      </c>
      <c r="B58" s="2" t="s">
        <v>2</v>
      </c>
      <c r="C58" s="2" t="s">
        <v>3</v>
      </c>
      <c r="D58" s="229">
        <v>5.6203595141199996</v>
      </c>
      <c r="E58" s="320" t="s">
        <v>68</v>
      </c>
      <c r="F58" s="19">
        <v>5.6203595141099996</v>
      </c>
      <c r="G58" s="244"/>
      <c r="H58" s="19"/>
      <c r="I58" s="224">
        <v>0</v>
      </c>
      <c r="J58" s="98">
        <v>0</v>
      </c>
      <c r="K58" s="174"/>
      <c r="L58" s="22"/>
      <c r="M58" s="152"/>
      <c r="N58" s="10">
        <v>0</v>
      </c>
      <c r="O58" s="33">
        <f t="shared" si="0"/>
        <v>5.6203595141199996</v>
      </c>
      <c r="P58" s="61">
        <v>0</v>
      </c>
      <c r="Q58" s="8">
        <v>5.5106763626499999</v>
      </c>
      <c r="R58" s="8">
        <v>0</v>
      </c>
      <c r="S58" s="8">
        <v>0</v>
      </c>
      <c r="T58" s="220">
        <v>0.1</v>
      </c>
      <c r="U58" s="43">
        <f t="shared" si="1"/>
        <v>9.6831514699999843E-3</v>
      </c>
    </row>
    <row r="59" spans="1:21" x14ac:dyDescent="0.25">
      <c r="A59" s="2">
        <v>24878</v>
      </c>
      <c r="B59" s="2" t="s">
        <v>2</v>
      </c>
      <c r="C59" s="2" t="s">
        <v>3</v>
      </c>
      <c r="D59" s="229">
        <v>5.1280432852400004</v>
      </c>
      <c r="E59" s="320" t="s">
        <v>68</v>
      </c>
      <c r="F59" s="19">
        <v>5.1280432852800004</v>
      </c>
      <c r="G59" s="244"/>
      <c r="H59" s="19"/>
      <c r="I59" s="224">
        <v>0</v>
      </c>
      <c r="J59" s="98">
        <v>0</v>
      </c>
      <c r="K59" s="174"/>
      <c r="L59" s="22"/>
      <c r="M59" s="152"/>
      <c r="N59" s="10">
        <v>0</v>
      </c>
      <c r="O59" s="33">
        <f t="shared" si="0"/>
        <v>5.1280432852400004</v>
      </c>
      <c r="P59" s="61">
        <v>0</v>
      </c>
      <c r="Q59" s="8">
        <v>3.2004707344100001</v>
      </c>
      <c r="R59" s="8">
        <v>0</v>
      </c>
      <c r="S59" s="8">
        <v>0.89838807104899998</v>
      </c>
      <c r="T59" s="220">
        <v>1</v>
      </c>
      <c r="U59" s="43">
        <f t="shared" si="1"/>
        <v>2.9184479781000583E-2</v>
      </c>
    </row>
    <row r="60" spans="1:21" x14ac:dyDescent="0.25">
      <c r="A60" s="2">
        <v>24879</v>
      </c>
      <c r="B60" s="2" t="s">
        <v>2</v>
      </c>
      <c r="C60" s="2" t="s">
        <v>3</v>
      </c>
      <c r="D60" s="229">
        <v>10.56362430377</v>
      </c>
      <c r="E60" s="320" t="s">
        <v>68</v>
      </c>
      <c r="F60" s="19">
        <v>10.56362430375</v>
      </c>
      <c r="G60" s="244"/>
      <c r="H60" s="19"/>
      <c r="I60" s="224">
        <v>0</v>
      </c>
      <c r="J60" s="98">
        <v>0</v>
      </c>
      <c r="K60" s="174"/>
      <c r="L60" s="22"/>
      <c r="M60" s="152"/>
      <c r="N60" s="10">
        <v>0</v>
      </c>
      <c r="O60" s="33">
        <f t="shared" si="0"/>
        <v>10.56362430377</v>
      </c>
      <c r="P60" s="61">
        <v>0</v>
      </c>
      <c r="Q60" s="8">
        <v>3.1636580319699998</v>
      </c>
      <c r="R60" s="8">
        <v>0</v>
      </c>
      <c r="S60" s="8">
        <v>0</v>
      </c>
      <c r="T60" s="220">
        <v>3</v>
      </c>
      <c r="U60" s="43">
        <f t="shared" si="1"/>
        <v>4.3999662718000003</v>
      </c>
    </row>
    <row r="61" spans="1:21" x14ac:dyDescent="0.25">
      <c r="A61" s="2">
        <v>24880</v>
      </c>
      <c r="B61" s="2" t="s">
        <v>2</v>
      </c>
      <c r="C61" s="2" t="s">
        <v>3</v>
      </c>
      <c r="D61" s="229">
        <v>8.8377465378900002</v>
      </c>
      <c r="E61" s="320" t="s">
        <v>68</v>
      </c>
      <c r="F61" s="19">
        <v>3.61813645306</v>
      </c>
      <c r="G61" s="244"/>
      <c r="H61" s="19"/>
      <c r="I61" s="224">
        <v>0</v>
      </c>
      <c r="J61" s="98">
        <v>0</v>
      </c>
      <c r="K61" s="290" t="s">
        <v>76</v>
      </c>
      <c r="L61" s="22">
        <v>5.2</v>
      </c>
      <c r="M61" s="129"/>
      <c r="N61" s="10">
        <v>3.61813645309</v>
      </c>
      <c r="O61" s="33">
        <f t="shared" si="0"/>
        <v>5.2196100848000002</v>
      </c>
      <c r="P61" s="61">
        <v>0</v>
      </c>
      <c r="Q61" s="8">
        <v>0</v>
      </c>
      <c r="R61" s="8">
        <v>0</v>
      </c>
      <c r="S61" s="8">
        <v>0</v>
      </c>
      <c r="T61" s="220"/>
      <c r="U61" s="43">
        <f t="shared" si="1"/>
        <v>8.8377465378900002</v>
      </c>
    </row>
    <row r="62" spans="1:21" x14ac:dyDescent="0.25">
      <c r="A62" s="2">
        <v>24881</v>
      </c>
      <c r="B62" s="2" t="s">
        <v>2</v>
      </c>
      <c r="C62" s="2" t="s">
        <v>3</v>
      </c>
      <c r="D62" s="229">
        <v>15.74261264982</v>
      </c>
      <c r="E62" s="320" t="s">
        <v>68</v>
      </c>
      <c r="F62" s="19">
        <v>15.74261264978</v>
      </c>
      <c r="G62" s="244"/>
      <c r="H62" s="19"/>
      <c r="I62" s="224">
        <v>0</v>
      </c>
      <c r="J62" s="98">
        <v>0</v>
      </c>
      <c r="K62" s="174"/>
      <c r="L62" s="22"/>
      <c r="M62" s="129"/>
      <c r="N62" s="10">
        <v>0</v>
      </c>
      <c r="O62" s="33">
        <f t="shared" si="0"/>
        <v>15.74261264982</v>
      </c>
      <c r="P62" s="61">
        <v>0</v>
      </c>
      <c r="Q62" s="8">
        <v>5.3627532873100003</v>
      </c>
      <c r="R62" s="8">
        <v>0.46931960746899998</v>
      </c>
      <c r="S62" s="8">
        <v>7.6822199113199998</v>
      </c>
      <c r="T62" s="220"/>
      <c r="U62" s="43">
        <f t="shared" si="1"/>
        <v>2.2283198437209997</v>
      </c>
    </row>
    <row r="63" spans="1:21" x14ac:dyDescent="0.25">
      <c r="A63" s="2">
        <v>34163</v>
      </c>
      <c r="B63" s="2" t="s">
        <v>2</v>
      </c>
      <c r="C63" s="2" t="s">
        <v>4</v>
      </c>
      <c r="D63" s="229">
        <v>38.350354483970001</v>
      </c>
      <c r="E63" s="320" t="s">
        <v>71</v>
      </c>
      <c r="F63" s="19">
        <v>38.350354483929998</v>
      </c>
      <c r="G63" s="244"/>
      <c r="H63" s="19"/>
      <c r="I63" s="224">
        <v>0</v>
      </c>
      <c r="J63" s="98">
        <v>28.910401815099998</v>
      </c>
      <c r="K63" s="174"/>
      <c r="L63" s="22"/>
      <c r="M63" s="129"/>
      <c r="N63" s="10">
        <v>28.8286714911</v>
      </c>
      <c r="O63" s="33">
        <f>D63-N63</f>
        <v>9.5216829928700015</v>
      </c>
      <c r="P63" s="61">
        <v>0</v>
      </c>
      <c r="Q63" s="8">
        <v>4.1461851950600002</v>
      </c>
      <c r="R63" s="8">
        <v>0</v>
      </c>
      <c r="S63" s="8">
        <v>15.0500194844</v>
      </c>
      <c r="T63" s="227"/>
      <c r="U63" s="43">
        <f>D63-(Q63+R63+S63+T63)</f>
        <v>19.154149804510002</v>
      </c>
    </row>
    <row r="64" spans="1:21" x14ac:dyDescent="0.25">
      <c r="A64" s="2">
        <v>34349</v>
      </c>
      <c r="B64" s="2" t="s">
        <v>2</v>
      </c>
      <c r="C64" s="2" t="s">
        <v>4</v>
      </c>
      <c r="D64" s="229">
        <v>16.653105865410001</v>
      </c>
      <c r="E64" s="320" t="s">
        <v>70</v>
      </c>
      <c r="F64" s="19">
        <v>16.653105865419999</v>
      </c>
      <c r="G64" s="244"/>
      <c r="H64" s="19"/>
      <c r="I64" s="224">
        <v>0</v>
      </c>
      <c r="J64" s="98">
        <v>0</v>
      </c>
      <c r="K64" s="174"/>
      <c r="L64" s="22"/>
      <c r="M64" s="152"/>
      <c r="N64" s="10">
        <v>11.069705692599999</v>
      </c>
      <c r="O64" s="33">
        <f>D64-N64</f>
        <v>5.583400172810002</v>
      </c>
      <c r="P64" s="61">
        <v>16.37865644299</v>
      </c>
      <c r="Q64" s="8">
        <v>0</v>
      </c>
      <c r="R64" s="8">
        <v>0</v>
      </c>
      <c r="S64" s="8">
        <v>0</v>
      </c>
      <c r="T64" s="220"/>
      <c r="U64" s="43">
        <f>D64-(Q64+R64+S64+T64)</f>
        <v>16.653105865410001</v>
      </c>
    </row>
    <row r="65" spans="1:21" s="111" customFormat="1" x14ac:dyDescent="0.25">
      <c r="A65" s="108" t="s">
        <v>131</v>
      </c>
      <c r="B65" s="108" t="s">
        <v>2</v>
      </c>
      <c r="C65" s="108"/>
      <c r="D65" s="57">
        <f>SUM(D18:D64)</f>
        <v>1485.4560218049601</v>
      </c>
      <c r="E65" s="57"/>
      <c r="F65" s="57">
        <f t="shared" ref="F65:U65" si="3">SUM(F18:F64)</f>
        <v>1322.9238370870105</v>
      </c>
      <c r="G65" s="57"/>
      <c r="H65" s="57">
        <f t="shared" si="3"/>
        <v>102.05278458558</v>
      </c>
      <c r="I65" s="57">
        <f t="shared" si="3"/>
        <v>92.884140579020013</v>
      </c>
      <c r="J65" s="57">
        <f t="shared" si="3"/>
        <v>114.89060767627001</v>
      </c>
      <c r="K65" s="57"/>
      <c r="L65" s="57">
        <f t="shared" si="3"/>
        <v>60.500000000000007</v>
      </c>
      <c r="M65" s="57">
        <f t="shared" si="3"/>
        <v>0</v>
      </c>
      <c r="N65" s="57">
        <f t="shared" si="3"/>
        <v>607.31847820826999</v>
      </c>
      <c r="O65" s="57">
        <f t="shared" si="3"/>
        <v>873.07759485330973</v>
      </c>
      <c r="P65" s="57">
        <f t="shared" si="3"/>
        <v>185.72966535978</v>
      </c>
      <c r="Q65" s="57">
        <f t="shared" si="3"/>
        <v>329.6787803510727</v>
      </c>
      <c r="R65" s="57">
        <f t="shared" si="3"/>
        <v>144.1367564608212</v>
      </c>
      <c r="S65" s="57">
        <f t="shared" si="3"/>
        <v>555.41230307291005</v>
      </c>
      <c r="T65" s="57">
        <f t="shared" si="3"/>
        <v>12.299999999999999</v>
      </c>
      <c r="U65" s="57">
        <f t="shared" si="3"/>
        <v>443.92818192015602</v>
      </c>
    </row>
    <row r="66" spans="1:21" x14ac:dyDescent="0.25">
      <c r="A66" s="2">
        <v>25567</v>
      </c>
      <c r="B66" s="2" t="s">
        <v>42</v>
      </c>
      <c r="C66" s="2" t="s">
        <v>3</v>
      </c>
      <c r="D66" s="229">
        <v>13.645969416750001</v>
      </c>
      <c r="E66" s="321"/>
      <c r="F66" s="19"/>
      <c r="G66" s="244"/>
      <c r="H66" s="19"/>
      <c r="I66" s="224">
        <v>0</v>
      </c>
      <c r="J66" s="98">
        <v>0</v>
      </c>
      <c r="K66" s="290" t="s">
        <v>77</v>
      </c>
      <c r="L66" s="20">
        <v>13.6</v>
      </c>
      <c r="M66" s="152"/>
      <c r="N66" s="10">
        <v>0</v>
      </c>
      <c r="O66" s="33">
        <f t="shared" si="0"/>
        <v>13.645969416750001</v>
      </c>
      <c r="P66" s="61">
        <v>13.64596941674</v>
      </c>
      <c r="Q66" s="8">
        <v>0</v>
      </c>
      <c r="R66" s="8">
        <v>0</v>
      </c>
      <c r="S66" s="8">
        <v>0</v>
      </c>
      <c r="T66" s="220"/>
      <c r="U66" s="43">
        <f t="shared" si="1"/>
        <v>13.645969416750001</v>
      </c>
    </row>
    <row r="67" spans="1:21" x14ac:dyDescent="0.25">
      <c r="A67" s="2">
        <v>25568</v>
      </c>
      <c r="B67" s="2" t="s">
        <v>42</v>
      </c>
      <c r="C67" s="2" t="s">
        <v>3</v>
      </c>
      <c r="D67" s="229">
        <v>9.13321142705</v>
      </c>
      <c r="E67" s="321"/>
      <c r="F67" s="19"/>
      <c r="G67" s="244"/>
      <c r="H67" s="19"/>
      <c r="I67" s="224">
        <v>0</v>
      </c>
      <c r="J67" s="98">
        <v>0</v>
      </c>
      <c r="K67" s="290" t="s">
        <v>77</v>
      </c>
      <c r="L67" s="22">
        <v>9.1</v>
      </c>
      <c r="M67" s="152"/>
      <c r="N67" s="10">
        <v>0</v>
      </c>
      <c r="O67" s="33">
        <f t="shared" si="0"/>
        <v>9.13321142705</v>
      </c>
      <c r="P67" s="61">
        <v>9.13321142705</v>
      </c>
      <c r="Q67" s="8">
        <v>0</v>
      </c>
      <c r="R67" s="8">
        <v>0</v>
      </c>
      <c r="S67" s="8">
        <v>0</v>
      </c>
      <c r="T67" s="220"/>
      <c r="U67" s="43">
        <f t="shared" si="1"/>
        <v>9.13321142705</v>
      </c>
    </row>
    <row r="68" spans="1:21" x14ac:dyDescent="0.25">
      <c r="A68" s="2">
        <v>25569</v>
      </c>
      <c r="B68" s="2" t="s">
        <v>42</v>
      </c>
      <c r="C68" s="2" t="s">
        <v>3</v>
      </c>
      <c r="D68" s="229">
        <v>14.706583006340001</v>
      </c>
      <c r="E68" s="321"/>
      <c r="F68" s="19"/>
      <c r="G68" s="244"/>
      <c r="H68" s="19"/>
      <c r="I68" s="224">
        <v>0</v>
      </c>
      <c r="J68" s="98">
        <v>0</v>
      </c>
      <c r="K68" s="290" t="s">
        <v>77</v>
      </c>
      <c r="L68" s="22">
        <v>14.7</v>
      </c>
      <c r="M68" s="152"/>
      <c r="N68" s="10">
        <v>0</v>
      </c>
      <c r="O68" s="33">
        <f t="shared" si="0"/>
        <v>14.706583006340001</v>
      </c>
      <c r="P68" s="61">
        <v>14.706583006340001</v>
      </c>
      <c r="Q68" s="8">
        <v>0</v>
      </c>
      <c r="R68" s="8">
        <v>0</v>
      </c>
      <c r="S68" s="8">
        <v>0</v>
      </c>
      <c r="T68" s="220"/>
      <c r="U68" s="43">
        <f t="shared" si="1"/>
        <v>14.706583006340001</v>
      </c>
    </row>
    <row r="69" spans="1:21" s="111" customFormat="1" x14ac:dyDescent="0.25">
      <c r="A69" s="108" t="s">
        <v>130</v>
      </c>
      <c r="B69" s="108" t="s">
        <v>42</v>
      </c>
      <c r="C69" s="108"/>
      <c r="D69" s="57">
        <f>SUM(D66:D68)</f>
        <v>37.485763850140003</v>
      </c>
      <c r="E69" s="57"/>
      <c r="F69" s="57">
        <f t="shared" ref="F69:U69" si="4">SUM(F66:F68)</f>
        <v>0</v>
      </c>
      <c r="G69" s="57"/>
      <c r="H69" s="57">
        <f t="shared" si="4"/>
        <v>0</v>
      </c>
      <c r="I69" s="57">
        <f t="shared" si="4"/>
        <v>0</v>
      </c>
      <c r="J69" s="57">
        <f t="shared" si="4"/>
        <v>0</v>
      </c>
      <c r="K69" s="57"/>
      <c r="L69" s="57">
        <f t="shared" si="4"/>
        <v>37.4</v>
      </c>
      <c r="M69" s="57">
        <f t="shared" si="4"/>
        <v>0</v>
      </c>
      <c r="N69" s="57">
        <f t="shared" si="4"/>
        <v>0</v>
      </c>
      <c r="O69" s="57">
        <f t="shared" si="4"/>
        <v>37.485763850140003</v>
      </c>
      <c r="P69" s="57">
        <f t="shared" si="4"/>
        <v>37.485763850129999</v>
      </c>
      <c r="Q69" s="57">
        <f t="shared" si="4"/>
        <v>0</v>
      </c>
      <c r="R69" s="57">
        <f t="shared" si="4"/>
        <v>0</v>
      </c>
      <c r="S69" s="57">
        <f t="shared" si="4"/>
        <v>0</v>
      </c>
      <c r="T69" s="57">
        <f t="shared" si="4"/>
        <v>0</v>
      </c>
      <c r="U69" s="57">
        <f t="shared" si="4"/>
        <v>37.485763850140003</v>
      </c>
    </row>
    <row r="70" spans="1:21" x14ac:dyDescent="0.25">
      <c r="A70" s="2">
        <v>32375</v>
      </c>
      <c r="B70" s="2" t="s">
        <v>51</v>
      </c>
      <c r="C70" s="2" t="s">
        <v>5</v>
      </c>
      <c r="D70" s="229">
        <v>20.04641480618</v>
      </c>
      <c r="E70" s="320" t="s">
        <v>71</v>
      </c>
      <c r="F70" s="19">
        <v>20.04641480619</v>
      </c>
      <c r="G70" s="244"/>
      <c r="H70" s="19"/>
      <c r="I70" s="224">
        <v>1.87446353952</v>
      </c>
      <c r="J70" s="98">
        <v>0</v>
      </c>
      <c r="K70" s="174"/>
      <c r="L70" s="22"/>
      <c r="M70" s="152"/>
      <c r="N70" s="10">
        <v>20.046414806200001</v>
      </c>
      <c r="O70" s="33">
        <f t="shared" si="0"/>
        <v>-2.000177801164682E-11</v>
      </c>
      <c r="P70" s="61">
        <v>3.7007207755599998</v>
      </c>
      <c r="Q70" s="8">
        <v>1.59926369139</v>
      </c>
      <c r="R70" s="8">
        <v>0.15601553237400001</v>
      </c>
      <c r="S70" s="8">
        <v>0.24637595010999999</v>
      </c>
      <c r="T70" s="220"/>
      <c r="U70" s="43">
        <f t="shared" si="1"/>
        <v>18.044759632306</v>
      </c>
    </row>
    <row r="71" spans="1:21" x14ac:dyDescent="0.25">
      <c r="A71" s="2">
        <v>32424</v>
      </c>
      <c r="B71" s="2" t="s">
        <v>51</v>
      </c>
      <c r="C71" s="2" t="s">
        <v>5</v>
      </c>
      <c r="D71" s="229">
        <v>4.9627880558899999</v>
      </c>
      <c r="E71" s="320" t="s">
        <v>70</v>
      </c>
      <c r="F71" s="19">
        <v>4.9627880559299999</v>
      </c>
      <c r="G71" s="244"/>
      <c r="H71" s="19"/>
      <c r="I71" s="224">
        <v>2.0652944179900001</v>
      </c>
      <c r="J71" s="98">
        <v>0.83576720736999999</v>
      </c>
      <c r="K71" s="174"/>
      <c r="L71" s="22"/>
      <c r="M71" s="152"/>
      <c r="N71" s="10">
        <v>4.9627880558899999</v>
      </c>
      <c r="O71" s="33">
        <f t="shared" si="0"/>
        <v>0</v>
      </c>
      <c r="P71" s="61">
        <v>0</v>
      </c>
      <c r="Q71" s="8">
        <v>0</v>
      </c>
      <c r="R71" s="8">
        <v>0</v>
      </c>
      <c r="S71" s="8">
        <v>0</v>
      </c>
      <c r="T71" s="220"/>
      <c r="U71" s="43">
        <f t="shared" si="1"/>
        <v>4.9627880558899999</v>
      </c>
    </row>
    <row r="72" spans="1:21" x14ac:dyDescent="0.25">
      <c r="A72" s="2">
        <v>32425</v>
      </c>
      <c r="B72" s="2" t="s">
        <v>51</v>
      </c>
      <c r="C72" s="2" t="s">
        <v>5</v>
      </c>
      <c r="D72" s="229">
        <v>9.2227944693000001</v>
      </c>
      <c r="E72" s="320" t="s">
        <v>70</v>
      </c>
      <c r="F72" s="19">
        <v>9.2227944692800001</v>
      </c>
      <c r="G72" s="244"/>
      <c r="H72" s="19"/>
      <c r="I72" s="224">
        <v>0</v>
      </c>
      <c r="J72" s="98">
        <v>0</v>
      </c>
      <c r="K72" s="174"/>
      <c r="L72" s="22"/>
      <c r="M72" s="152"/>
      <c r="N72" s="10">
        <v>9.2227944693099992</v>
      </c>
      <c r="O72" s="33">
        <f t="shared" si="0"/>
        <v>-9.9991126489840099E-12</v>
      </c>
      <c r="P72" s="61">
        <v>5.0116369320700001</v>
      </c>
      <c r="Q72" s="8">
        <v>0</v>
      </c>
      <c r="R72" s="8">
        <v>0</v>
      </c>
      <c r="S72" s="8">
        <v>0</v>
      </c>
      <c r="T72" s="220"/>
      <c r="U72" s="43">
        <f t="shared" si="1"/>
        <v>9.2227944693000001</v>
      </c>
    </row>
    <row r="73" spans="1:21" x14ac:dyDescent="0.25">
      <c r="A73" s="2">
        <v>32426</v>
      </c>
      <c r="B73" s="2" t="s">
        <v>51</v>
      </c>
      <c r="C73" s="2" t="s">
        <v>5</v>
      </c>
      <c r="D73" s="229">
        <v>7.6913533673599996</v>
      </c>
      <c r="E73" s="320" t="s">
        <v>70</v>
      </c>
      <c r="F73" s="19">
        <v>7.6913533673299996</v>
      </c>
      <c r="G73" s="244"/>
      <c r="H73" s="19"/>
      <c r="I73" s="224">
        <v>0.54763138453000004</v>
      </c>
      <c r="J73" s="98">
        <v>0</v>
      </c>
      <c r="K73" s="174"/>
      <c r="L73" s="22"/>
      <c r="M73" s="152"/>
      <c r="N73" s="10">
        <v>7.6913533673599996</v>
      </c>
      <c r="O73" s="33">
        <f t="shared" si="0"/>
        <v>0</v>
      </c>
      <c r="P73" s="61">
        <v>0</v>
      </c>
      <c r="Q73" s="8">
        <v>0</v>
      </c>
      <c r="R73" s="8">
        <v>0</v>
      </c>
      <c r="S73" s="8">
        <v>0</v>
      </c>
      <c r="T73" s="220"/>
      <c r="U73" s="43">
        <f t="shared" si="1"/>
        <v>7.6913533673599996</v>
      </c>
    </row>
    <row r="74" spans="1:21" x14ac:dyDescent="0.25">
      <c r="A74" s="2">
        <v>32427</v>
      </c>
      <c r="B74" s="2" t="s">
        <v>51</v>
      </c>
      <c r="C74" s="2" t="s">
        <v>5</v>
      </c>
      <c r="D74" s="229">
        <v>5.9107141291699996</v>
      </c>
      <c r="E74" s="320" t="s">
        <v>70</v>
      </c>
      <c r="F74" s="19">
        <v>5.9107141291599996</v>
      </c>
      <c r="G74" s="244"/>
      <c r="H74" s="19"/>
      <c r="I74" s="224">
        <v>5.7042277968999997</v>
      </c>
      <c r="J74" s="98">
        <v>0</v>
      </c>
      <c r="K74" s="174"/>
      <c r="L74" s="22"/>
      <c r="M74" s="152"/>
      <c r="N74" s="10">
        <v>5.9107141291699996</v>
      </c>
      <c r="O74" s="33">
        <f t="shared" si="0"/>
        <v>0</v>
      </c>
      <c r="P74" s="61">
        <v>0</v>
      </c>
      <c r="Q74" s="8">
        <v>0</v>
      </c>
      <c r="R74" s="8">
        <v>0</v>
      </c>
      <c r="S74" s="8">
        <v>0</v>
      </c>
      <c r="T74" s="227"/>
      <c r="U74" s="43">
        <f t="shared" ref="U74:U82" si="5">D74-(Q74+R74+S74+T74)</f>
        <v>5.9107141291699996</v>
      </c>
    </row>
    <row r="75" spans="1:21" x14ac:dyDescent="0.25">
      <c r="A75" s="2">
        <v>32428</v>
      </c>
      <c r="B75" s="2" t="s">
        <v>51</v>
      </c>
      <c r="C75" s="2" t="s">
        <v>5</v>
      </c>
      <c r="D75" s="229">
        <v>5.5296970452099998</v>
      </c>
      <c r="E75" s="320" t="s">
        <v>70</v>
      </c>
      <c r="F75" s="19">
        <v>5.5296970452199998</v>
      </c>
      <c r="G75" s="244"/>
      <c r="H75" s="19"/>
      <c r="I75" s="224">
        <v>3.3270611790700002</v>
      </c>
      <c r="J75" s="98">
        <v>0</v>
      </c>
      <c r="K75" s="174"/>
      <c r="L75" s="22"/>
      <c r="M75" s="152"/>
      <c r="N75" s="10">
        <v>5.5296970452099998</v>
      </c>
      <c r="O75" s="33">
        <f t="shared" ref="O75:O82" si="6">D75-N75</f>
        <v>0</v>
      </c>
      <c r="P75" s="61">
        <v>0</v>
      </c>
      <c r="Q75" s="8">
        <v>0</v>
      </c>
      <c r="R75" s="8">
        <v>0</v>
      </c>
      <c r="S75" s="8">
        <v>0</v>
      </c>
      <c r="T75" s="220"/>
      <c r="U75" s="43">
        <f t="shared" si="5"/>
        <v>5.5296970452099998</v>
      </c>
    </row>
    <row r="76" spans="1:21" x14ac:dyDescent="0.25">
      <c r="A76" s="2">
        <v>32429</v>
      </c>
      <c r="B76" s="2" t="s">
        <v>51</v>
      </c>
      <c r="C76" s="2" t="s">
        <v>5</v>
      </c>
      <c r="D76" s="229">
        <v>5.2995007568199997</v>
      </c>
      <c r="E76" s="320" t="s">
        <v>70</v>
      </c>
      <c r="F76" s="19">
        <v>5.2995007568199997</v>
      </c>
      <c r="G76" s="244"/>
      <c r="H76" s="19"/>
      <c r="I76" s="224">
        <v>5.0271228817900004</v>
      </c>
      <c r="J76" s="98">
        <v>0</v>
      </c>
      <c r="K76" s="174"/>
      <c r="L76" s="22"/>
      <c r="M76" s="152"/>
      <c r="N76" s="10">
        <v>5.2995007568299997</v>
      </c>
      <c r="O76" s="33">
        <f t="shared" si="6"/>
        <v>-1.000000082740371E-11</v>
      </c>
      <c r="P76" s="61">
        <v>0</v>
      </c>
      <c r="Q76" s="8">
        <v>0</v>
      </c>
      <c r="R76" s="8">
        <v>0</v>
      </c>
      <c r="S76" s="8">
        <v>0</v>
      </c>
      <c r="T76" s="220"/>
      <c r="U76" s="43">
        <f t="shared" si="5"/>
        <v>5.2995007568199997</v>
      </c>
    </row>
    <row r="77" spans="1:21" x14ac:dyDescent="0.25">
      <c r="A77" s="2">
        <v>32430</v>
      </c>
      <c r="B77" s="2" t="s">
        <v>51</v>
      </c>
      <c r="C77" s="2" t="s">
        <v>5</v>
      </c>
      <c r="D77" s="229">
        <v>5.8888863887599996</v>
      </c>
      <c r="E77" s="320" t="s">
        <v>70</v>
      </c>
      <c r="F77" s="19">
        <v>5.8888863887499996</v>
      </c>
      <c r="G77" s="244"/>
      <c r="H77" s="19"/>
      <c r="I77" s="224">
        <v>5.8241374729700004</v>
      </c>
      <c r="J77" s="98">
        <v>0</v>
      </c>
      <c r="K77" s="174"/>
      <c r="L77" s="22"/>
      <c r="M77" s="152"/>
      <c r="N77" s="10">
        <v>5.8888863887599996</v>
      </c>
      <c r="O77" s="33">
        <f t="shared" si="6"/>
        <v>0</v>
      </c>
      <c r="P77" s="61">
        <v>0</v>
      </c>
      <c r="Q77" s="8">
        <v>0</v>
      </c>
      <c r="R77" s="8">
        <v>0</v>
      </c>
      <c r="S77" s="8">
        <v>0</v>
      </c>
      <c r="T77" s="227"/>
      <c r="U77" s="43">
        <f t="shared" si="5"/>
        <v>5.8888863887599996</v>
      </c>
    </row>
    <row r="78" spans="1:21" x14ac:dyDescent="0.25">
      <c r="A78" s="2">
        <v>32431</v>
      </c>
      <c r="B78" s="2" t="s">
        <v>51</v>
      </c>
      <c r="C78" s="2" t="s">
        <v>5</v>
      </c>
      <c r="D78" s="229">
        <v>5.4949708768500001</v>
      </c>
      <c r="E78" s="320" t="s">
        <v>70</v>
      </c>
      <c r="F78" s="19">
        <v>5.4949708768800001</v>
      </c>
      <c r="G78" s="244"/>
      <c r="H78" s="19"/>
      <c r="I78" s="224">
        <v>3.63402156745</v>
      </c>
      <c r="J78" s="98">
        <v>0</v>
      </c>
      <c r="K78" s="174"/>
      <c r="L78" s="22"/>
      <c r="M78" s="152"/>
      <c r="N78" s="10">
        <v>5.4949708768500001</v>
      </c>
      <c r="O78" s="33">
        <f t="shared" si="6"/>
        <v>0</v>
      </c>
      <c r="P78" s="61">
        <v>0</v>
      </c>
      <c r="Q78" s="8">
        <v>0</v>
      </c>
      <c r="R78" s="8">
        <v>0</v>
      </c>
      <c r="S78" s="8">
        <v>0</v>
      </c>
      <c r="T78" s="227"/>
      <c r="U78" s="43">
        <f t="shared" si="5"/>
        <v>5.4949708768500001</v>
      </c>
    </row>
    <row r="79" spans="1:21" x14ac:dyDescent="0.25">
      <c r="A79" s="2">
        <v>32432</v>
      </c>
      <c r="B79" s="2" t="s">
        <v>51</v>
      </c>
      <c r="C79" s="2" t="s">
        <v>5</v>
      </c>
      <c r="D79" s="229">
        <v>7.4003319542200003</v>
      </c>
      <c r="E79" s="320" t="s">
        <v>70</v>
      </c>
      <c r="F79" s="19">
        <v>7.4003319541600003</v>
      </c>
      <c r="G79" s="244"/>
      <c r="H79" s="19"/>
      <c r="I79" s="224">
        <v>6.5200037316900001</v>
      </c>
      <c r="J79" s="98">
        <v>0</v>
      </c>
      <c r="K79" s="174"/>
      <c r="L79" s="22"/>
      <c r="M79" s="152"/>
      <c r="N79" s="10">
        <v>7.4003319542200003</v>
      </c>
      <c r="O79" s="33">
        <f t="shared" si="6"/>
        <v>0</v>
      </c>
      <c r="P79" s="61">
        <v>0</v>
      </c>
      <c r="Q79" s="8">
        <v>0</v>
      </c>
      <c r="R79" s="8">
        <v>0</v>
      </c>
      <c r="S79" s="8">
        <v>0</v>
      </c>
      <c r="T79" s="220"/>
      <c r="U79" s="43">
        <f t="shared" si="5"/>
        <v>7.4003319542200003</v>
      </c>
    </row>
    <row r="80" spans="1:21" x14ac:dyDescent="0.25">
      <c r="A80" s="2">
        <v>32433</v>
      </c>
      <c r="B80" s="2" t="s">
        <v>51</v>
      </c>
      <c r="C80" s="2" t="s">
        <v>5</v>
      </c>
      <c r="D80" s="229">
        <v>8.7203325586199991</v>
      </c>
      <c r="E80" s="320" t="s">
        <v>70</v>
      </c>
      <c r="F80" s="19">
        <v>8.7203325585599991</v>
      </c>
      <c r="G80" s="244"/>
      <c r="H80" s="19"/>
      <c r="I80" s="224">
        <v>3.7735056183100002</v>
      </c>
      <c r="J80" s="98">
        <v>0.76419775769999998</v>
      </c>
      <c r="K80" s="174"/>
      <c r="L80" s="22"/>
      <c r="M80" s="152"/>
      <c r="N80" s="10">
        <v>8.7203325586199991</v>
      </c>
      <c r="O80" s="33">
        <f t="shared" si="6"/>
        <v>0</v>
      </c>
      <c r="P80" s="61">
        <v>0</v>
      </c>
      <c r="Q80" s="8">
        <v>0</v>
      </c>
      <c r="R80" s="8">
        <v>0</v>
      </c>
      <c r="S80" s="8">
        <v>0</v>
      </c>
      <c r="T80" s="220"/>
      <c r="U80" s="43">
        <f t="shared" si="5"/>
        <v>8.7203325586199991</v>
      </c>
    </row>
    <row r="81" spans="1:21" x14ac:dyDescent="0.25">
      <c r="A81" s="2">
        <v>32434</v>
      </c>
      <c r="B81" s="2" t="s">
        <v>51</v>
      </c>
      <c r="C81" s="2" t="s">
        <v>5</v>
      </c>
      <c r="D81" s="229">
        <v>7.6080508738399999</v>
      </c>
      <c r="E81" s="320" t="s">
        <v>70</v>
      </c>
      <c r="F81" s="19">
        <v>7.6080508738099999</v>
      </c>
      <c r="G81" s="244"/>
      <c r="H81" s="19"/>
      <c r="I81" s="224">
        <v>3.7524170246700002</v>
      </c>
      <c r="J81" s="98">
        <v>0</v>
      </c>
      <c r="K81" s="174"/>
      <c r="L81" s="22"/>
      <c r="M81" s="152"/>
      <c r="N81" s="10">
        <v>7.6080508738399999</v>
      </c>
      <c r="O81" s="33">
        <f t="shared" si="6"/>
        <v>0</v>
      </c>
      <c r="P81" s="61">
        <v>0</v>
      </c>
      <c r="Q81" s="8">
        <v>0</v>
      </c>
      <c r="R81" s="8">
        <v>0</v>
      </c>
      <c r="S81" s="8">
        <v>0</v>
      </c>
      <c r="T81" s="220"/>
      <c r="U81" s="43">
        <f t="shared" si="5"/>
        <v>7.6080508738399999</v>
      </c>
    </row>
    <row r="82" spans="1:21" x14ac:dyDescent="0.25">
      <c r="A82" s="2">
        <v>32435</v>
      </c>
      <c r="B82" s="2" t="s">
        <v>51</v>
      </c>
      <c r="C82" s="2" t="s">
        <v>5</v>
      </c>
      <c r="D82" s="229">
        <v>9.8116733576499993</v>
      </c>
      <c r="E82" s="320" t="s">
        <v>70</v>
      </c>
      <c r="F82" s="19">
        <v>9.8116733576400001</v>
      </c>
      <c r="G82" s="244"/>
      <c r="H82" s="19"/>
      <c r="I82" s="224">
        <v>9.0830259897900003</v>
      </c>
      <c r="J82" s="98">
        <v>0</v>
      </c>
      <c r="M82" s="152"/>
      <c r="N82" s="10">
        <v>9.8116733576499993</v>
      </c>
      <c r="O82" s="33">
        <f t="shared" si="6"/>
        <v>0</v>
      </c>
      <c r="P82" s="61">
        <v>0</v>
      </c>
      <c r="Q82" s="8">
        <v>0</v>
      </c>
      <c r="R82" s="8">
        <v>0</v>
      </c>
      <c r="S82" s="8">
        <v>0</v>
      </c>
      <c r="T82" s="227"/>
      <c r="U82" s="43">
        <f t="shared" si="5"/>
        <v>9.8116733576499993</v>
      </c>
    </row>
    <row r="83" spans="1:21" s="111" customFormat="1" x14ac:dyDescent="0.25">
      <c r="A83" s="108" t="s">
        <v>131</v>
      </c>
      <c r="B83" s="108" t="s">
        <v>51</v>
      </c>
      <c r="C83" s="108"/>
      <c r="D83" s="139">
        <f>SUM(D70:D82)</f>
        <v>103.58750863986999</v>
      </c>
      <c r="E83" s="139"/>
      <c r="F83" s="139">
        <f t="shared" ref="F83:U83" si="7">SUM(F70:F82)</f>
        <v>103.58750863973</v>
      </c>
      <c r="G83" s="139"/>
      <c r="H83" s="139">
        <f t="shared" si="7"/>
        <v>0</v>
      </c>
      <c r="I83" s="139">
        <f t="shared" si="7"/>
        <v>51.132912604680001</v>
      </c>
      <c r="J83" s="139">
        <f t="shared" si="7"/>
        <v>1.5999649650699999</v>
      </c>
      <c r="K83" s="139"/>
      <c r="L83" s="139">
        <f t="shared" si="7"/>
        <v>0</v>
      </c>
      <c r="M83" s="139">
        <f t="shared" si="7"/>
        <v>0</v>
      </c>
      <c r="N83" s="139">
        <f t="shared" si="7"/>
        <v>103.58750863990998</v>
      </c>
      <c r="O83" s="139">
        <f t="shared" si="7"/>
        <v>-4.000089148803454E-11</v>
      </c>
      <c r="P83" s="139">
        <f t="shared" si="7"/>
        <v>8.7123577076299998</v>
      </c>
      <c r="Q83" s="139">
        <f t="shared" si="7"/>
        <v>1.59926369139</v>
      </c>
      <c r="R83" s="139">
        <f t="shared" si="7"/>
        <v>0.15601553237400001</v>
      </c>
      <c r="S83" s="139">
        <f t="shared" si="7"/>
        <v>0.24637595010999999</v>
      </c>
      <c r="T83" s="139">
        <f t="shared" si="7"/>
        <v>0</v>
      </c>
      <c r="U83" s="139">
        <f t="shared" si="7"/>
        <v>101.58585346599598</v>
      </c>
    </row>
    <row r="84" spans="1:21" s="51" customFormat="1" x14ac:dyDescent="0.25">
      <c r="A84" s="336"/>
      <c r="B84" s="336"/>
      <c r="C84" s="336"/>
      <c r="D84" s="337"/>
      <c r="E84" s="343"/>
      <c r="F84" s="43"/>
      <c r="G84" s="334"/>
      <c r="H84" s="43"/>
      <c r="I84" s="316"/>
      <c r="J84" s="325"/>
      <c r="K84" s="332"/>
      <c r="L84" s="43"/>
      <c r="M84" s="333"/>
      <c r="N84" s="43"/>
      <c r="O84" s="138"/>
      <c r="P84" s="337"/>
      <c r="Q84" s="43"/>
      <c r="R84" s="43"/>
      <c r="S84" s="43"/>
      <c r="T84" s="333"/>
      <c r="U84" s="43"/>
    </row>
    <row r="85" spans="1:21" s="51" customFormat="1" x14ac:dyDescent="0.25">
      <c r="A85" s="336"/>
      <c r="B85" s="336"/>
      <c r="C85" s="336"/>
      <c r="D85" s="337"/>
      <c r="E85" s="343"/>
      <c r="F85" s="43"/>
      <c r="G85" s="334"/>
      <c r="H85" s="43"/>
      <c r="I85" s="316"/>
      <c r="J85" s="337"/>
      <c r="K85" s="332"/>
      <c r="L85" s="43"/>
      <c r="M85" s="333"/>
      <c r="N85" s="43"/>
      <c r="O85" s="138"/>
      <c r="P85" s="337"/>
      <c r="Q85" s="43"/>
      <c r="R85" s="43"/>
      <c r="S85" s="43"/>
      <c r="T85" s="329"/>
      <c r="U85" s="43"/>
    </row>
    <row r="86" spans="1:21" s="51" customFormat="1" x14ac:dyDescent="0.25">
      <c r="A86" s="336"/>
      <c r="B86" s="336"/>
      <c r="C86" s="336"/>
      <c r="D86" s="337"/>
      <c r="E86" s="343"/>
      <c r="F86" s="43"/>
      <c r="G86" s="334"/>
      <c r="H86" s="43"/>
      <c r="I86" s="316"/>
      <c r="J86" s="345"/>
      <c r="K86" s="332"/>
      <c r="L86" s="43"/>
      <c r="M86" s="333"/>
      <c r="N86" s="43"/>
      <c r="O86" s="138"/>
      <c r="P86" s="337"/>
      <c r="Q86" s="43"/>
      <c r="R86" s="43"/>
      <c r="S86" s="43"/>
      <c r="T86" s="329"/>
      <c r="U86" s="43"/>
    </row>
    <row r="87" spans="1:21" s="51" customFormat="1" x14ac:dyDescent="0.25">
      <c r="A87" s="336"/>
      <c r="B87" s="336"/>
      <c r="C87" s="336"/>
      <c r="D87" s="337"/>
      <c r="E87" s="343"/>
      <c r="F87" s="43"/>
      <c r="G87" s="334"/>
      <c r="H87" s="43"/>
      <c r="I87" s="316"/>
      <c r="J87" s="325"/>
      <c r="K87" s="332"/>
      <c r="L87" s="43"/>
      <c r="M87" s="329"/>
      <c r="N87" s="43"/>
      <c r="O87" s="138"/>
      <c r="P87" s="337"/>
      <c r="Q87" s="43"/>
      <c r="R87" s="43"/>
      <c r="S87" s="43"/>
      <c r="T87" s="329"/>
      <c r="U87" s="43"/>
    </row>
    <row r="88" spans="1:21" s="51" customFormat="1" x14ac:dyDescent="0.25">
      <c r="A88" s="336"/>
      <c r="B88" s="336"/>
      <c r="C88" s="336"/>
      <c r="D88" s="337"/>
      <c r="E88" s="343"/>
      <c r="F88" s="43"/>
      <c r="G88" s="334"/>
      <c r="H88" s="43"/>
      <c r="I88" s="316"/>
      <c r="J88" s="325"/>
      <c r="K88" s="332"/>
      <c r="L88" s="43"/>
      <c r="M88" s="329"/>
      <c r="N88" s="43"/>
      <c r="O88" s="138"/>
      <c r="P88" s="337"/>
      <c r="Q88" s="43"/>
      <c r="R88" s="43"/>
      <c r="S88" s="43"/>
      <c r="T88" s="329"/>
      <c r="U88" s="43"/>
    </row>
    <row r="89" spans="1:21" s="51" customFormat="1" x14ac:dyDescent="0.25">
      <c r="A89" s="336"/>
      <c r="B89" s="336"/>
      <c r="C89" s="336"/>
      <c r="D89" s="337"/>
      <c r="E89" s="343"/>
      <c r="F89" s="43"/>
      <c r="G89" s="334"/>
      <c r="H89" s="43"/>
      <c r="I89" s="316"/>
      <c r="J89" s="345"/>
      <c r="K89" s="340"/>
      <c r="L89" s="338"/>
      <c r="M89" s="329"/>
      <c r="N89" s="43"/>
      <c r="O89" s="138"/>
      <c r="P89" s="337"/>
      <c r="Q89" s="43"/>
      <c r="R89" s="43"/>
      <c r="S89" s="43"/>
      <c r="T89" s="329"/>
      <c r="U89" s="43"/>
    </row>
    <row r="90" spans="1:21" s="51" customFormat="1" x14ac:dyDescent="0.25">
      <c r="A90" s="336"/>
      <c r="B90" s="336"/>
      <c r="C90" s="336"/>
      <c r="D90" s="337"/>
      <c r="E90" s="343"/>
      <c r="F90" s="43"/>
      <c r="G90" s="334"/>
      <c r="H90" s="43"/>
      <c r="I90" s="316"/>
      <c r="J90" s="325"/>
      <c r="K90" s="340"/>
      <c r="L90" s="338"/>
      <c r="M90" s="329"/>
      <c r="N90" s="43"/>
      <c r="O90" s="138"/>
      <c r="P90" s="337"/>
      <c r="Q90" s="43"/>
      <c r="R90" s="43"/>
      <c r="S90" s="43"/>
      <c r="T90" s="329"/>
      <c r="U90" s="43"/>
    </row>
    <row r="91" spans="1:21" s="51" customFormat="1" x14ac:dyDescent="0.25">
      <c r="A91" s="336"/>
      <c r="B91" s="336"/>
      <c r="C91" s="336"/>
      <c r="D91" s="337"/>
      <c r="E91" s="343"/>
      <c r="F91" s="43"/>
      <c r="G91" s="334"/>
      <c r="H91" s="43"/>
      <c r="I91" s="316"/>
      <c r="J91" s="325"/>
      <c r="K91" s="340"/>
      <c r="L91" s="338"/>
      <c r="M91" s="329"/>
      <c r="N91" s="43"/>
      <c r="O91" s="138"/>
      <c r="P91" s="337"/>
      <c r="Q91" s="43"/>
      <c r="R91" s="43"/>
      <c r="S91" s="43"/>
      <c r="T91" s="329"/>
      <c r="U91" s="43"/>
    </row>
    <row r="92" spans="1:21" s="51" customFormat="1" x14ac:dyDescent="0.25">
      <c r="A92" s="336"/>
      <c r="B92" s="336"/>
      <c r="C92" s="336"/>
      <c r="D92" s="337"/>
      <c r="E92" s="343"/>
      <c r="F92" s="43"/>
      <c r="G92" s="334"/>
      <c r="H92" s="43"/>
      <c r="I92" s="316"/>
      <c r="J92" s="325"/>
      <c r="K92" s="332"/>
      <c r="L92" s="43"/>
      <c r="M92" s="329"/>
      <c r="N92" s="43"/>
      <c r="O92" s="138"/>
      <c r="P92" s="337"/>
      <c r="Q92" s="43"/>
      <c r="R92" s="43"/>
      <c r="S92" s="43"/>
      <c r="T92" s="329"/>
      <c r="U92" s="43"/>
    </row>
    <row r="93" spans="1:21" s="51" customFormat="1" x14ac:dyDescent="0.25">
      <c r="A93" s="336"/>
      <c r="B93" s="336"/>
      <c r="C93" s="336"/>
      <c r="D93" s="337"/>
      <c r="E93" s="343"/>
      <c r="F93" s="43"/>
      <c r="G93" s="334"/>
      <c r="H93" s="43"/>
      <c r="I93" s="316"/>
      <c r="J93" s="325"/>
      <c r="K93" s="340"/>
      <c r="L93" s="338"/>
      <c r="M93" s="329"/>
      <c r="N93" s="43"/>
      <c r="O93" s="138"/>
      <c r="P93" s="337"/>
      <c r="Q93" s="43"/>
      <c r="R93" s="43"/>
      <c r="S93" s="43"/>
      <c r="T93" s="329"/>
      <c r="U93" s="43"/>
    </row>
    <row r="94" spans="1:21" s="51" customFormat="1" x14ac:dyDescent="0.25">
      <c r="A94" s="336"/>
      <c r="B94" s="336"/>
      <c r="C94" s="336"/>
      <c r="D94" s="337"/>
      <c r="E94" s="343"/>
      <c r="F94" s="43"/>
      <c r="G94" s="334"/>
      <c r="H94" s="43"/>
      <c r="I94" s="316"/>
      <c r="J94" s="345"/>
      <c r="K94" s="340"/>
      <c r="L94" s="338"/>
      <c r="M94" s="329"/>
      <c r="N94" s="43"/>
      <c r="O94" s="138"/>
      <c r="P94" s="337"/>
      <c r="Q94" s="43"/>
      <c r="R94" s="43"/>
      <c r="S94" s="43"/>
      <c r="T94" s="329"/>
      <c r="U94" s="43"/>
    </row>
    <row r="95" spans="1:21" s="51" customFormat="1" x14ac:dyDescent="0.25">
      <c r="A95" s="336"/>
      <c r="B95" s="336"/>
      <c r="C95" s="336"/>
      <c r="D95" s="337"/>
      <c r="E95" s="343"/>
      <c r="F95" s="43"/>
      <c r="G95" s="334"/>
      <c r="H95" s="43"/>
      <c r="I95" s="316"/>
      <c r="J95" s="345"/>
      <c r="K95" s="332"/>
      <c r="L95" s="43"/>
      <c r="M95" s="329"/>
      <c r="N95" s="43"/>
      <c r="O95" s="138"/>
      <c r="P95" s="337"/>
      <c r="Q95" s="43"/>
      <c r="R95" s="43"/>
      <c r="S95" s="43"/>
      <c r="T95" s="329"/>
      <c r="U95" s="43"/>
    </row>
    <row r="96" spans="1:21" s="51" customFormat="1" x14ac:dyDescent="0.25">
      <c r="A96" s="336"/>
      <c r="B96" s="336"/>
      <c r="C96" s="336"/>
      <c r="D96" s="337"/>
      <c r="E96" s="343"/>
      <c r="F96" s="43"/>
      <c r="G96" s="334"/>
      <c r="H96" s="43"/>
      <c r="I96" s="316"/>
      <c r="J96" s="325"/>
      <c r="K96" s="332"/>
      <c r="L96" s="43"/>
      <c r="M96" s="329"/>
      <c r="N96" s="43"/>
      <c r="O96" s="138"/>
      <c r="P96" s="337"/>
      <c r="Q96" s="43"/>
      <c r="R96" s="43"/>
      <c r="S96" s="43"/>
      <c r="T96" s="329"/>
      <c r="U96" s="43"/>
    </row>
    <row r="97" spans="1:21" s="51" customFormat="1" x14ac:dyDescent="0.25">
      <c r="A97" s="336"/>
      <c r="B97" s="336"/>
      <c r="C97" s="336"/>
      <c r="D97" s="337"/>
      <c r="E97" s="343"/>
      <c r="F97" s="43"/>
      <c r="G97" s="334"/>
      <c r="H97" s="43"/>
      <c r="I97" s="316"/>
      <c r="J97" s="345"/>
      <c r="K97" s="340"/>
      <c r="L97" s="338"/>
      <c r="M97" s="329"/>
      <c r="N97" s="43"/>
      <c r="O97" s="138"/>
      <c r="P97" s="337"/>
      <c r="Q97" s="43"/>
      <c r="R97" s="43"/>
      <c r="S97" s="43"/>
      <c r="T97" s="329"/>
      <c r="U97" s="43"/>
    </row>
    <row r="98" spans="1:21" s="51" customFormat="1" x14ac:dyDescent="0.25">
      <c r="A98" s="336"/>
      <c r="B98" s="336"/>
      <c r="C98" s="336"/>
      <c r="D98" s="337"/>
      <c r="E98" s="343"/>
      <c r="F98" s="43"/>
      <c r="G98" s="334"/>
      <c r="H98" s="43"/>
      <c r="I98" s="316"/>
      <c r="J98" s="325"/>
      <c r="K98" s="332"/>
      <c r="L98" s="43"/>
      <c r="M98" s="329"/>
      <c r="N98" s="43"/>
      <c r="O98" s="138"/>
      <c r="P98" s="337"/>
      <c r="Q98" s="43"/>
      <c r="R98" s="43"/>
      <c r="S98" s="43"/>
      <c r="T98" s="329"/>
      <c r="U98" s="43"/>
    </row>
    <row r="99" spans="1:21" s="51" customFormat="1" x14ac:dyDescent="0.25">
      <c r="A99" s="336"/>
      <c r="B99" s="336"/>
      <c r="C99" s="336"/>
      <c r="D99" s="337"/>
      <c r="E99" s="343"/>
      <c r="F99" s="43"/>
      <c r="G99" s="334"/>
      <c r="H99" s="43"/>
      <c r="I99" s="43"/>
      <c r="J99" s="325"/>
      <c r="K99" s="332"/>
      <c r="L99" s="43"/>
      <c r="M99" s="329"/>
      <c r="N99" s="43"/>
      <c r="O99" s="138"/>
      <c r="P99" s="337"/>
      <c r="Q99" s="43"/>
      <c r="R99" s="43"/>
      <c r="S99" s="43"/>
      <c r="T99" s="329"/>
      <c r="U99" s="43"/>
    </row>
    <row r="100" spans="1:21" s="51" customFormat="1" x14ac:dyDescent="0.25">
      <c r="A100" s="336"/>
      <c r="B100" s="336"/>
      <c r="C100" s="336"/>
      <c r="D100" s="337"/>
      <c r="E100" s="343"/>
      <c r="F100" s="43"/>
      <c r="G100" s="334"/>
      <c r="H100" s="43"/>
      <c r="I100" s="43"/>
      <c r="J100" s="325"/>
      <c r="K100" s="332"/>
      <c r="L100" s="43"/>
      <c r="M100" s="329"/>
      <c r="N100" s="43"/>
      <c r="O100" s="138"/>
      <c r="P100" s="337"/>
      <c r="Q100" s="43"/>
      <c r="R100" s="43"/>
      <c r="S100" s="43"/>
      <c r="T100" s="329"/>
      <c r="U100" s="43"/>
    </row>
    <row r="101" spans="1:21" s="51" customFormat="1" x14ac:dyDescent="0.25">
      <c r="A101" s="336"/>
      <c r="B101" s="336"/>
      <c r="C101" s="336"/>
      <c r="D101" s="337"/>
      <c r="E101" s="343"/>
      <c r="F101" s="43"/>
      <c r="G101" s="334"/>
      <c r="H101" s="43"/>
      <c r="I101" s="43"/>
      <c r="J101" s="337"/>
      <c r="K101" s="332"/>
      <c r="L101" s="43"/>
      <c r="M101" s="333"/>
      <c r="N101" s="43"/>
      <c r="O101" s="138"/>
      <c r="P101" s="337"/>
      <c r="Q101" s="43"/>
      <c r="R101" s="43"/>
      <c r="S101" s="43"/>
      <c r="T101" s="329"/>
      <c r="U101" s="43"/>
    </row>
    <row r="102" spans="1:21" s="51" customFormat="1" x14ac:dyDescent="0.25">
      <c r="A102" s="336"/>
      <c r="B102" s="336"/>
      <c r="C102" s="336"/>
      <c r="D102" s="337"/>
      <c r="E102" s="343"/>
      <c r="F102" s="43"/>
      <c r="G102" s="334"/>
      <c r="H102" s="43"/>
      <c r="I102" s="316"/>
      <c r="J102" s="325"/>
      <c r="K102" s="332"/>
      <c r="L102" s="43"/>
      <c r="M102" s="329"/>
      <c r="N102" s="43"/>
      <c r="O102" s="138"/>
      <c r="P102" s="337"/>
      <c r="Q102" s="43"/>
      <c r="R102" s="43"/>
      <c r="S102" s="43"/>
      <c r="T102" s="329"/>
      <c r="U102" s="43"/>
    </row>
    <row r="103" spans="1:21" s="51" customFormat="1" x14ac:dyDescent="0.25">
      <c r="A103" s="336"/>
      <c r="B103" s="336"/>
      <c r="C103" s="336"/>
      <c r="D103" s="337"/>
      <c r="E103" s="343"/>
      <c r="F103" s="43"/>
      <c r="G103" s="334"/>
      <c r="H103" s="43"/>
      <c r="I103" s="316"/>
      <c r="J103" s="325"/>
      <c r="K103" s="340"/>
      <c r="L103" s="338"/>
      <c r="M103" s="329"/>
      <c r="N103" s="43"/>
      <c r="O103" s="138"/>
      <c r="P103" s="337"/>
      <c r="Q103" s="43"/>
      <c r="R103" s="43"/>
      <c r="S103" s="43"/>
      <c r="T103" s="329"/>
      <c r="U103" s="43"/>
    </row>
    <row r="104" spans="1:21" s="51" customFormat="1" x14ac:dyDescent="0.25">
      <c r="A104" s="336"/>
      <c r="B104" s="336"/>
      <c r="C104" s="336"/>
      <c r="D104" s="337"/>
      <c r="E104" s="343"/>
      <c r="F104" s="43"/>
      <c r="G104" s="334"/>
      <c r="H104" s="43"/>
      <c r="I104" s="316"/>
      <c r="J104" s="325"/>
      <c r="K104" s="340"/>
      <c r="L104" s="338"/>
      <c r="M104" s="329"/>
      <c r="N104" s="43"/>
      <c r="O104" s="138"/>
      <c r="P104" s="337"/>
      <c r="Q104" s="43"/>
      <c r="R104" s="43"/>
      <c r="S104" s="43"/>
      <c r="T104" s="333"/>
      <c r="U104" s="43"/>
    </row>
    <row r="105" spans="1:21" s="280" customFormat="1" x14ac:dyDescent="0.25">
      <c r="A105" s="335"/>
      <c r="B105" s="328"/>
      <c r="C105" s="328"/>
      <c r="D105" s="342"/>
      <c r="E105" s="341"/>
      <c r="F105" s="45"/>
      <c r="G105" s="341"/>
      <c r="H105" s="45"/>
      <c r="I105" s="342"/>
      <c r="J105" s="342"/>
      <c r="K105" s="342"/>
      <c r="L105" s="342"/>
      <c r="M105" s="342"/>
      <c r="N105" s="45"/>
      <c r="O105" s="339"/>
      <c r="P105" s="342"/>
      <c r="Q105" s="45"/>
      <c r="R105" s="45"/>
      <c r="S105" s="45"/>
      <c r="T105" s="339"/>
      <c r="U105" s="342"/>
    </row>
    <row r="106" spans="1:21" s="51" customFormat="1" x14ac:dyDescent="0.25">
      <c r="A106" s="336"/>
      <c r="B106" s="336"/>
      <c r="C106" s="336"/>
      <c r="D106" s="337"/>
      <c r="E106" s="343"/>
      <c r="F106" s="43"/>
      <c r="G106" s="334"/>
      <c r="H106" s="43"/>
      <c r="I106" s="316"/>
      <c r="J106" s="325"/>
      <c r="K106" s="332"/>
      <c r="L106" s="43"/>
      <c r="M106" s="329"/>
      <c r="N106" s="43"/>
      <c r="O106" s="138"/>
      <c r="P106" s="337"/>
      <c r="Q106" s="43"/>
      <c r="R106" s="43"/>
      <c r="S106" s="43"/>
      <c r="T106" s="329"/>
      <c r="U106" s="43"/>
    </row>
    <row r="107" spans="1:21" s="51" customFormat="1" x14ac:dyDescent="0.25">
      <c r="A107" s="336"/>
      <c r="B107" s="336"/>
      <c r="C107" s="336"/>
      <c r="D107" s="337"/>
      <c r="E107" s="343"/>
      <c r="F107" s="43"/>
      <c r="G107" s="334"/>
      <c r="H107" s="43"/>
      <c r="I107" s="316"/>
      <c r="J107" s="325"/>
      <c r="K107" s="340"/>
      <c r="L107" s="338"/>
      <c r="M107" s="329"/>
      <c r="N107" s="43"/>
      <c r="O107" s="138"/>
      <c r="P107" s="337"/>
      <c r="Q107" s="43"/>
      <c r="R107" s="43"/>
      <c r="S107" s="43"/>
      <c r="T107" s="333"/>
      <c r="U107" s="43"/>
    </row>
    <row r="108" spans="1:21" s="51" customFormat="1" x14ac:dyDescent="0.25">
      <c r="A108" s="336"/>
      <c r="B108" s="336"/>
      <c r="C108" s="336"/>
      <c r="D108" s="337"/>
      <c r="E108" s="343"/>
      <c r="F108" s="43"/>
      <c r="G108" s="334"/>
      <c r="H108" s="43"/>
      <c r="I108" s="316"/>
      <c r="J108" s="325"/>
      <c r="K108" s="332"/>
      <c r="L108" s="43"/>
      <c r="M108" s="329"/>
      <c r="N108" s="43"/>
      <c r="O108" s="138"/>
      <c r="P108" s="337"/>
      <c r="Q108" s="43"/>
      <c r="R108" s="43"/>
      <c r="S108" s="43"/>
      <c r="T108" s="329"/>
      <c r="U108" s="43"/>
    </row>
    <row r="109" spans="1:21" s="51" customFormat="1" x14ac:dyDescent="0.25">
      <c r="A109" s="336"/>
      <c r="B109" s="336"/>
      <c r="C109" s="336"/>
      <c r="D109" s="337"/>
      <c r="E109" s="343"/>
      <c r="F109" s="43"/>
      <c r="G109" s="334"/>
      <c r="H109" s="43"/>
      <c r="I109" s="316"/>
      <c r="J109" s="345"/>
      <c r="K109" s="340"/>
      <c r="L109" s="338"/>
      <c r="M109" s="329"/>
      <c r="N109" s="43"/>
      <c r="O109" s="138"/>
      <c r="P109" s="337"/>
      <c r="Q109" s="43"/>
      <c r="R109" s="43"/>
      <c r="S109" s="43"/>
      <c r="T109" s="329"/>
      <c r="U109" s="43"/>
    </row>
    <row r="110" spans="1:21" s="51" customFormat="1" x14ac:dyDescent="0.25">
      <c r="A110" s="336"/>
      <c r="B110" s="336"/>
      <c r="C110" s="336"/>
      <c r="D110" s="337"/>
      <c r="E110" s="343"/>
      <c r="F110" s="43"/>
      <c r="G110" s="334"/>
      <c r="H110" s="43"/>
      <c r="I110" s="316"/>
      <c r="J110" s="325"/>
      <c r="K110" s="332"/>
      <c r="L110" s="43"/>
      <c r="M110" s="329"/>
      <c r="N110" s="43"/>
      <c r="O110" s="138"/>
      <c r="P110" s="337"/>
      <c r="Q110" s="43"/>
      <c r="R110" s="43"/>
      <c r="S110" s="43"/>
      <c r="T110" s="333"/>
      <c r="U110" s="43"/>
    </row>
    <row r="111" spans="1:21" s="280" customFormat="1" x14ac:dyDescent="0.25">
      <c r="A111" s="335"/>
      <c r="B111" s="328"/>
      <c r="C111" s="328"/>
      <c r="D111" s="342"/>
      <c r="E111" s="341"/>
      <c r="F111" s="45"/>
      <c r="G111" s="341"/>
      <c r="H111" s="45"/>
      <c r="I111" s="342"/>
      <c r="J111" s="342"/>
      <c r="K111" s="342"/>
      <c r="L111" s="342"/>
      <c r="M111" s="342"/>
      <c r="N111" s="45"/>
      <c r="O111" s="339"/>
      <c r="P111" s="342"/>
      <c r="Q111" s="45"/>
      <c r="R111" s="45"/>
      <c r="S111" s="45"/>
      <c r="T111" s="339"/>
      <c r="U111" s="342"/>
    </row>
    <row r="112" spans="1:21" s="51" customFormat="1" x14ac:dyDescent="0.25">
      <c r="A112" s="336"/>
      <c r="B112" s="336"/>
      <c r="C112" s="336"/>
      <c r="D112" s="337"/>
      <c r="E112" s="343"/>
      <c r="F112" s="43"/>
      <c r="G112" s="334"/>
      <c r="H112" s="43"/>
      <c r="I112" s="316"/>
      <c r="J112" s="337"/>
      <c r="K112" s="340"/>
      <c r="L112" s="338"/>
      <c r="M112" s="333"/>
      <c r="N112" s="43"/>
      <c r="O112" s="138"/>
      <c r="P112" s="337"/>
      <c r="Q112" s="43"/>
      <c r="R112" s="43"/>
      <c r="S112" s="43"/>
      <c r="T112" s="333"/>
      <c r="U112" s="43"/>
    </row>
    <row r="113" spans="1:21" s="51" customFormat="1" x14ac:dyDescent="0.25">
      <c r="A113" s="336"/>
      <c r="B113" s="336"/>
      <c r="C113" s="336"/>
      <c r="D113" s="337"/>
      <c r="E113" s="343"/>
      <c r="F113" s="43"/>
      <c r="G113" s="334"/>
      <c r="H113" s="43"/>
      <c r="I113" s="316"/>
      <c r="J113" s="325"/>
      <c r="K113" s="340"/>
      <c r="L113" s="338"/>
      <c r="M113" s="333"/>
      <c r="N113" s="43"/>
      <c r="O113" s="138"/>
      <c r="P113" s="337"/>
      <c r="Q113" s="43"/>
      <c r="R113" s="43"/>
      <c r="S113" s="43"/>
      <c r="T113" s="329"/>
      <c r="U113" s="43"/>
    </row>
    <row r="114" spans="1:21" s="51" customFormat="1" x14ac:dyDescent="0.25">
      <c r="A114" s="336"/>
      <c r="B114" s="336"/>
      <c r="C114" s="336"/>
      <c r="D114" s="337"/>
      <c r="E114" s="343"/>
      <c r="F114" s="43"/>
      <c r="G114" s="334"/>
      <c r="H114" s="43"/>
      <c r="I114" s="316"/>
      <c r="J114" s="337"/>
      <c r="K114" s="332"/>
      <c r="L114" s="43"/>
      <c r="M114" s="329"/>
      <c r="N114" s="43"/>
      <c r="O114" s="138"/>
      <c r="P114" s="337"/>
      <c r="Q114" s="43"/>
      <c r="R114" s="43"/>
      <c r="S114" s="43"/>
      <c r="T114" s="329"/>
      <c r="U114" s="43"/>
    </row>
    <row r="115" spans="1:21" s="51" customFormat="1" x14ac:dyDescent="0.25">
      <c r="A115" s="336"/>
      <c r="B115" s="336"/>
      <c r="C115" s="336"/>
      <c r="D115" s="337"/>
      <c r="E115" s="343"/>
      <c r="F115" s="43"/>
      <c r="G115" s="334"/>
      <c r="H115" s="43"/>
      <c r="I115" s="316"/>
      <c r="J115" s="345"/>
      <c r="K115" s="340"/>
      <c r="L115" s="338"/>
      <c r="M115" s="329"/>
      <c r="N115" s="43"/>
      <c r="O115" s="138"/>
      <c r="P115" s="337"/>
      <c r="Q115" s="43"/>
      <c r="R115" s="43"/>
      <c r="S115" s="43"/>
      <c r="T115" s="329"/>
      <c r="U115" s="43"/>
    </row>
    <row r="116" spans="1:21" s="51" customFormat="1" x14ac:dyDescent="0.25">
      <c r="A116" s="336"/>
      <c r="B116" s="336"/>
      <c r="C116" s="336"/>
      <c r="D116" s="337"/>
      <c r="E116" s="343"/>
      <c r="F116" s="43"/>
      <c r="G116" s="334"/>
      <c r="H116" s="43"/>
      <c r="I116" s="316"/>
      <c r="J116" s="325"/>
      <c r="K116" s="332"/>
      <c r="L116" s="43"/>
      <c r="M116" s="329"/>
      <c r="N116" s="43"/>
      <c r="O116" s="138"/>
      <c r="P116" s="337"/>
      <c r="Q116" s="43"/>
      <c r="R116" s="43"/>
      <c r="S116" s="43"/>
      <c r="T116" s="329"/>
      <c r="U116" s="43"/>
    </row>
    <row r="117" spans="1:21" s="51" customFormat="1" x14ac:dyDescent="0.25">
      <c r="A117" s="336"/>
      <c r="B117" s="336"/>
      <c r="C117" s="336"/>
      <c r="D117" s="337"/>
      <c r="E117" s="343"/>
      <c r="F117" s="43"/>
      <c r="G117" s="334"/>
      <c r="H117" s="43"/>
      <c r="I117" s="316"/>
      <c r="J117" s="345"/>
      <c r="K117" s="332"/>
      <c r="L117" s="43"/>
      <c r="M117" s="329"/>
      <c r="N117" s="43"/>
      <c r="O117" s="138"/>
      <c r="P117" s="344"/>
      <c r="Q117" s="43"/>
      <c r="R117" s="43"/>
      <c r="S117" s="43"/>
      <c r="T117" s="329"/>
      <c r="U117" s="43"/>
    </row>
    <row r="118" spans="1:21" s="51" customFormat="1" x14ac:dyDescent="0.25">
      <c r="A118" s="336"/>
      <c r="B118" s="336"/>
      <c r="C118" s="336"/>
      <c r="D118" s="337"/>
      <c r="E118" s="343"/>
      <c r="F118" s="43"/>
      <c r="G118" s="334"/>
      <c r="H118" s="43"/>
      <c r="I118" s="316"/>
      <c r="J118" s="325"/>
      <c r="K118" s="340"/>
      <c r="L118" s="338"/>
      <c r="M118" s="329"/>
      <c r="N118" s="43"/>
      <c r="O118" s="138"/>
      <c r="P118" s="344"/>
      <c r="Q118" s="43"/>
      <c r="R118" s="43"/>
      <c r="S118" s="43"/>
      <c r="T118" s="329"/>
      <c r="U118" s="43"/>
    </row>
    <row r="119" spans="1:21" s="51" customFormat="1" x14ac:dyDescent="0.25">
      <c r="A119" s="336"/>
      <c r="B119" s="336"/>
      <c r="C119" s="336"/>
      <c r="D119" s="337"/>
      <c r="E119" s="343"/>
      <c r="F119" s="43"/>
      <c r="G119" s="334"/>
      <c r="H119" s="43"/>
      <c r="I119" s="316"/>
      <c r="J119" s="325"/>
      <c r="K119" s="332"/>
      <c r="L119" s="43"/>
      <c r="M119" s="329"/>
      <c r="N119" s="43"/>
      <c r="O119" s="138"/>
      <c r="P119" s="344"/>
      <c r="Q119" s="43"/>
      <c r="R119" s="43"/>
      <c r="S119" s="43"/>
      <c r="T119" s="329"/>
      <c r="U119" s="43"/>
    </row>
    <row r="120" spans="1:21" s="51" customFormat="1" x14ac:dyDescent="0.25">
      <c r="A120" s="336"/>
      <c r="B120" s="336"/>
      <c r="C120" s="336"/>
      <c r="D120" s="337"/>
      <c r="E120" s="343"/>
      <c r="F120" s="43"/>
      <c r="G120" s="334"/>
      <c r="H120" s="43"/>
      <c r="I120" s="316"/>
      <c r="J120" s="345"/>
      <c r="K120" s="332"/>
      <c r="L120" s="43"/>
      <c r="M120" s="329"/>
      <c r="N120" s="43"/>
      <c r="O120" s="138"/>
      <c r="P120" s="344"/>
      <c r="Q120" s="43"/>
      <c r="R120" s="43"/>
      <c r="S120" s="43"/>
      <c r="T120" s="329"/>
      <c r="U120" s="43"/>
    </row>
    <row r="121" spans="1:21" s="51" customFormat="1" x14ac:dyDescent="0.25">
      <c r="A121" s="336"/>
      <c r="B121" s="336"/>
      <c r="C121" s="336"/>
      <c r="D121" s="337"/>
      <c r="E121" s="343"/>
      <c r="F121" s="43"/>
      <c r="G121" s="334"/>
      <c r="H121" s="43"/>
      <c r="I121" s="316"/>
      <c r="J121" s="325"/>
      <c r="K121" s="332"/>
      <c r="L121" s="43"/>
      <c r="M121" s="329"/>
      <c r="N121" s="43"/>
      <c r="O121" s="138"/>
      <c r="P121" s="337"/>
      <c r="Q121" s="43"/>
      <c r="R121" s="43"/>
      <c r="S121" s="43"/>
      <c r="T121" s="329"/>
      <c r="U121" s="43"/>
    </row>
    <row r="122" spans="1:21" s="51" customFormat="1" x14ac:dyDescent="0.25">
      <c r="A122" s="336"/>
      <c r="B122" s="336"/>
      <c r="C122" s="336"/>
      <c r="D122" s="337"/>
      <c r="E122" s="343"/>
      <c r="F122" s="43"/>
      <c r="G122" s="334"/>
      <c r="H122" s="43"/>
      <c r="I122" s="316"/>
      <c r="J122" s="325"/>
      <c r="K122" s="340"/>
      <c r="L122" s="338"/>
      <c r="M122" s="329"/>
      <c r="N122" s="43"/>
      <c r="O122" s="138"/>
      <c r="P122" s="344"/>
      <c r="Q122" s="43"/>
      <c r="R122" s="43"/>
      <c r="S122" s="43"/>
      <c r="T122" s="333"/>
      <c r="U122" s="43"/>
    </row>
    <row r="123" spans="1:21" s="51" customFormat="1" x14ac:dyDescent="0.25">
      <c r="A123" s="336"/>
      <c r="B123" s="336"/>
      <c r="C123" s="336"/>
      <c r="D123" s="337"/>
      <c r="E123" s="343"/>
      <c r="F123" s="43"/>
      <c r="G123" s="334"/>
      <c r="H123" s="43"/>
      <c r="I123" s="316"/>
      <c r="J123" s="337"/>
      <c r="K123" s="332"/>
      <c r="L123" s="43"/>
      <c r="M123" s="329"/>
      <c r="N123" s="43"/>
      <c r="O123" s="138"/>
      <c r="P123" s="337"/>
      <c r="Q123" s="43"/>
      <c r="R123" s="43"/>
      <c r="S123" s="43"/>
      <c r="T123" s="329"/>
      <c r="U123" s="43"/>
    </row>
    <row r="124" spans="1:21" s="51" customFormat="1" x14ac:dyDescent="0.25">
      <c r="A124" s="336"/>
      <c r="B124" s="336"/>
      <c r="C124" s="336"/>
      <c r="D124" s="337"/>
      <c r="E124" s="343"/>
      <c r="F124" s="43"/>
      <c r="G124" s="334"/>
      <c r="H124" s="43"/>
      <c r="I124" s="316"/>
      <c r="J124" s="325"/>
      <c r="K124" s="332"/>
      <c r="L124" s="43"/>
      <c r="M124" s="329"/>
      <c r="N124" s="43"/>
      <c r="O124" s="138"/>
      <c r="P124" s="344"/>
      <c r="Q124" s="43"/>
      <c r="R124" s="43"/>
      <c r="S124" s="43"/>
      <c r="T124" s="329"/>
      <c r="U124" s="43"/>
    </row>
    <row r="125" spans="1:21" s="51" customFormat="1" x14ac:dyDescent="0.25">
      <c r="A125" s="336"/>
      <c r="B125" s="336"/>
      <c r="C125" s="336"/>
      <c r="D125" s="337"/>
      <c r="E125" s="343"/>
      <c r="F125" s="43"/>
      <c r="G125" s="334"/>
      <c r="H125" s="43"/>
      <c r="I125" s="316"/>
      <c r="J125" s="337"/>
      <c r="K125" s="340"/>
      <c r="L125" s="338"/>
      <c r="M125" s="329"/>
      <c r="N125" s="43"/>
      <c r="O125" s="138"/>
      <c r="P125" s="344"/>
      <c r="Q125" s="43"/>
      <c r="R125" s="43"/>
      <c r="S125" s="43"/>
      <c r="T125" s="333"/>
      <c r="U125" s="43"/>
    </row>
    <row r="126" spans="1:21" s="51" customFormat="1" x14ac:dyDescent="0.25">
      <c r="A126" s="336"/>
      <c r="B126" s="336"/>
      <c r="C126" s="336"/>
      <c r="D126" s="337"/>
      <c r="E126" s="343"/>
      <c r="F126" s="43"/>
      <c r="G126" s="334"/>
      <c r="H126" s="43"/>
      <c r="I126" s="316"/>
      <c r="J126" s="325"/>
      <c r="K126" s="332"/>
      <c r="L126" s="43"/>
      <c r="M126" s="329"/>
      <c r="N126" s="43"/>
      <c r="O126" s="138"/>
      <c r="P126" s="337"/>
      <c r="Q126" s="43"/>
      <c r="R126" s="43"/>
      <c r="S126" s="43"/>
      <c r="T126" s="329"/>
      <c r="U126" s="43"/>
    </row>
    <row r="127" spans="1:21" s="51" customFormat="1" x14ac:dyDescent="0.25">
      <c r="A127" s="336"/>
      <c r="B127" s="336"/>
      <c r="C127" s="336"/>
      <c r="D127" s="337"/>
      <c r="E127" s="343"/>
      <c r="F127" s="43"/>
      <c r="G127" s="334"/>
      <c r="H127" s="43"/>
      <c r="I127" s="316"/>
      <c r="J127" s="325"/>
      <c r="K127" s="340"/>
      <c r="L127" s="338"/>
      <c r="M127" s="329"/>
      <c r="N127" s="43"/>
      <c r="O127" s="138"/>
      <c r="P127" s="344"/>
      <c r="Q127" s="43"/>
      <c r="R127" s="43"/>
      <c r="S127" s="43"/>
      <c r="T127" s="329"/>
      <c r="U127" s="43"/>
    </row>
    <row r="128" spans="1:21" s="51" customFormat="1" x14ac:dyDescent="0.25">
      <c r="A128" s="336"/>
      <c r="B128" s="336"/>
      <c r="C128" s="336"/>
      <c r="D128" s="337"/>
      <c r="E128" s="343"/>
      <c r="F128" s="43"/>
      <c r="G128" s="334"/>
      <c r="H128" s="43"/>
      <c r="I128" s="316"/>
      <c r="J128" s="337"/>
      <c r="K128" s="332"/>
      <c r="L128" s="43"/>
      <c r="M128" s="329"/>
      <c r="N128" s="43"/>
      <c r="O128" s="138"/>
      <c r="P128" s="337"/>
      <c r="Q128" s="43"/>
      <c r="R128" s="43"/>
      <c r="S128" s="43"/>
      <c r="T128" s="329"/>
      <c r="U128" s="43"/>
    </row>
    <row r="129" spans="1:21" s="51" customFormat="1" x14ac:dyDescent="0.25">
      <c r="A129" s="336"/>
      <c r="B129" s="336"/>
      <c r="C129" s="336"/>
      <c r="D129" s="337"/>
      <c r="E129" s="343"/>
      <c r="F129" s="43"/>
      <c r="G129" s="334"/>
      <c r="H129" s="43"/>
      <c r="I129" s="316"/>
      <c r="J129" s="325"/>
      <c r="K129" s="340"/>
      <c r="L129" s="338"/>
      <c r="M129" s="329"/>
      <c r="N129" s="43"/>
      <c r="O129" s="138"/>
      <c r="P129" s="344"/>
      <c r="Q129" s="43"/>
      <c r="R129" s="43"/>
      <c r="S129" s="43"/>
      <c r="T129" s="329"/>
      <c r="U129" s="43"/>
    </row>
    <row r="130" spans="1:21" s="51" customFormat="1" x14ac:dyDescent="0.25">
      <c r="A130" s="336"/>
      <c r="B130" s="336"/>
      <c r="C130" s="336"/>
      <c r="D130" s="337"/>
      <c r="E130" s="343"/>
      <c r="F130" s="43"/>
      <c r="G130" s="334"/>
      <c r="H130" s="43"/>
      <c r="I130" s="316"/>
      <c r="J130" s="325"/>
      <c r="K130" s="340"/>
      <c r="L130" s="338"/>
      <c r="M130" s="329"/>
      <c r="N130" s="43"/>
      <c r="O130" s="138"/>
      <c r="P130" s="344"/>
      <c r="Q130" s="43"/>
      <c r="R130" s="43"/>
      <c r="S130" s="43"/>
      <c r="T130" s="329"/>
      <c r="U130" s="43"/>
    </row>
    <row r="131" spans="1:21" s="51" customFormat="1" x14ac:dyDescent="0.25">
      <c r="A131" s="336"/>
      <c r="B131" s="336"/>
      <c r="C131" s="336"/>
      <c r="D131" s="337"/>
      <c r="E131" s="343"/>
      <c r="F131" s="43"/>
      <c r="G131" s="334"/>
      <c r="H131" s="43"/>
      <c r="I131" s="316"/>
      <c r="J131" s="345"/>
      <c r="K131" s="340"/>
      <c r="L131" s="338"/>
      <c r="M131" s="329"/>
      <c r="N131" s="43"/>
      <c r="O131" s="138"/>
      <c r="P131" s="344"/>
      <c r="Q131" s="43"/>
      <c r="R131" s="43"/>
      <c r="S131" s="43"/>
      <c r="T131" s="333"/>
      <c r="U131" s="43"/>
    </row>
    <row r="132" spans="1:21" s="51" customFormat="1" x14ac:dyDescent="0.25">
      <c r="A132" s="336"/>
      <c r="B132" s="336"/>
      <c r="C132" s="336"/>
      <c r="D132" s="337"/>
      <c r="E132" s="343"/>
      <c r="F132" s="43"/>
      <c r="G132" s="334"/>
      <c r="H132" s="43"/>
      <c r="I132" s="316"/>
      <c r="J132" s="325"/>
      <c r="K132" s="340"/>
      <c r="L132" s="338"/>
      <c r="M132" s="329"/>
      <c r="N132" s="43"/>
      <c r="O132" s="138"/>
      <c r="P132" s="337"/>
      <c r="Q132" s="43"/>
      <c r="R132" s="43"/>
      <c r="S132" s="43"/>
      <c r="T132" s="329"/>
      <c r="U132" s="43"/>
    </row>
    <row r="133" spans="1:21" s="51" customFormat="1" x14ac:dyDescent="0.25">
      <c r="A133" s="336"/>
      <c r="B133" s="336"/>
      <c r="C133" s="336"/>
      <c r="D133" s="337"/>
      <c r="E133" s="343"/>
      <c r="F133" s="43"/>
      <c r="G133" s="334"/>
      <c r="H133" s="43"/>
      <c r="I133" s="316"/>
      <c r="J133" s="325"/>
      <c r="K133" s="340"/>
      <c r="L133" s="338"/>
      <c r="M133" s="329"/>
      <c r="N133" s="43"/>
      <c r="O133" s="138"/>
      <c r="P133" s="344"/>
      <c r="Q133" s="43"/>
      <c r="R133" s="43"/>
      <c r="S133" s="43"/>
      <c r="T133" s="329"/>
      <c r="U133" s="43"/>
    </row>
    <row r="134" spans="1:21" s="51" customFormat="1" x14ac:dyDescent="0.25">
      <c r="A134" s="336"/>
      <c r="B134" s="336"/>
      <c r="C134" s="336"/>
      <c r="D134" s="337"/>
      <c r="E134" s="343"/>
      <c r="F134" s="43"/>
      <c r="G134" s="334"/>
      <c r="H134" s="43"/>
      <c r="I134" s="316"/>
      <c r="J134" s="325"/>
      <c r="K134" s="340"/>
      <c r="L134" s="338"/>
      <c r="M134" s="329"/>
      <c r="N134" s="43"/>
      <c r="O134" s="138"/>
      <c r="P134" s="337"/>
      <c r="Q134" s="43"/>
      <c r="R134" s="43"/>
      <c r="S134" s="43"/>
      <c r="T134" s="329"/>
      <c r="U134" s="43"/>
    </row>
    <row r="135" spans="1:21" s="51" customFormat="1" x14ac:dyDescent="0.25">
      <c r="A135" s="336"/>
      <c r="B135" s="336"/>
      <c r="C135" s="336"/>
      <c r="D135" s="337"/>
      <c r="E135" s="343"/>
      <c r="F135" s="43"/>
      <c r="G135" s="334"/>
      <c r="H135" s="43"/>
      <c r="I135" s="316"/>
      <c r="J135" s="325"/>
      <c r="K135" s="332"/>
      <c r="L135" s="43"/>
      <c r="M135" s="329"/>
      <c r="N135" s="43"/>
      <c r="O135" s="138"/>
      <c r="P135" s="337"/>
      <c r="Q135" s="43"/>
      <c r="R135" s="43"/>
      <c r="S135" s="43"/>
      <c r="T135" s="329"/>
      <c r="U135" s="43"/>
    </row>
    <row r="136" spans="1:21" s="51" customFormat="1" x14ac:dyDescent="0.25">
      <c r="A136" s="336"/>
      <c r="B136" s="336"/>
      <c r="C136" s="336"/>
      <c r="D136" s="337"/>
      <c r="E136" s="343"/>
      <c r="F136" s="43"/>
      <c r="G136" s="334"/>
      <c r="H136" s="43"/>
      <c r="I136" s="316"/>
      <c r="J136" s="325"/>
      <c r="K136" s="332"/>
      <c r="L136" s="43"/>
      <c r="M136" s="329"/>
      <c r="N136" s="43"/>
      <c r="O136" s="138"/>
      <c r="P136" s="344"/>
      <c r="Q136" s="43"/>
      <c r="R136" s="43"/>
      <c r="S136" s="43"/>
      <c r="T136" s="329"/>
      <c r="U136" s="43"/>
    </row>
    <row r="137" spans="1:21" s="51" customFormat="1" x14ac:dyDescent="0.25">
      <c r="A137" s="336"/>
      <c r="B137" s="336"/>
      <c r="C137" s="336"/>
      <c r="D137" s="337"/>
      <c r="E137" s="343"/>
      <c r="F137" s="43"/>
      <c r="G137" s="334"/>
      <c r="H137" s="43"/>
      <c r="I137" s="316"/>
      <c r="J137" s="325"/>
      <c r="K137" s="340"/>
      <c r="L137" s="338"/>
      <c r="M137" s="329"/>
      <c r="N137" s="43"/>
      <c r="O137" s="138"/>
      <c r="P137" s="337"/>
      <c r="Q137" s="43"/>
      <c r="R137" s="43"/>
      <c r="S137" s="43"/>
      <c r="T137" s="329"/>
      <c r="U137" s="43"/>
    </row>
    <row r="138" spans="1:21" s="51" customFormat="1" x14ac:dyDescent="0.25">
      <c r="A138" s="336"/>
      <c r="B138" s="336"/>
      <c r="C138" s="336"/>
      <c r="D138" s="337"/>
      <c r="E138" s="343"/>
      <c r="F138" s="43"/>
      <c r="G138" s="334"/>
      <c r="H138" s="43"/>
      <c r="I138" s="316"/>
      <c r="J138" s="325"/>
      <c r="K138" s="340"/>
      <c r="L138" s="338"/>
      <c r="M138" s="329"/>
      <c r="N138" s="43"/>
      <c r="O138" s="138"/>
      <c r="P138" s="344"/>
      <c r="Q138" s="43"/>
      <c r="R138" s="43"/>
      <c r="S138" s="43"/>
      <c r="T138" s="329"/>
      <c r="U138" s="43"/>
    </row>
    <row r="139" spans="1:21" s="51" customFormat="1" x14ac:dyDescent="0.25">
      <c r="A139" s="336"/>
      <c r="B139" s="336"/>
      <c r="C139" s="336"/>
      <c r="D139" s="337"/>
      <c r="E139" s="343"/>
      <c r="F139" s="43"/>
      <c r="G139" s="334"/>
      <c r="H139" s="43"/>
      <c r="I139" s="316"/>
      <c r="J139" s="325"/>
      <c r="K139" s="340"/>
      <c r="L139" s="338"/>
      <c r="M139" s="329"/>
      <c r="N139" s="43"/>
      <c r="O139" s="138"/>
      <c r="P139" s="344"/>
      <c r="Q139" s="43"/>
      <c r="R139" s="43"/>
      <c r="S139" s="43"/>
      <c r="T139" s="333"/>
      <c r="U139" s="43"/>
    </row>
    <row r="140" spans="1:21" s="51" customFormat="1" x14ac:dyDescent="0.25">
      <c r="A140" s="336"/>
      <c r="B140" s="336"/>
      <c r="C140" s="336"/>
      <c r="D140" s="337"/>
      <c r="E140" s="343"/>
      <c r="F140" s="43"/>
      <c r="G140" s="334"/>
      <c r="H140" s="43"/>
      <c r="I140" s="316"/>
      <c r="J140" s="325"/>
      <c r="K140" s="340"/>
      <c r="L140" s="338"/>
      <c r="M140" s="329"/>
      <c r="N140" s="43"/>
      <c r="O140" s="138"/>
      <c r="P140" s="344"/>
      <c r="Q140" s="43"/>
      <c r="R140" s="43"/>
      <c r="S140" s="43"/>
      <c r="T140" s="329"/>
      <c r="U140" s="43"/>
    </row>
    <row r="141" spans="1:21" s="51" customFormat="1" x14ac:dyDescent="0.25">
      <c r="A141" s="336"/>
      <c r="B141" s="336"/>
      <c r="C141" s="336"/>
      <c r="D141" s="337"/>
      <c r="E141" s="343"/>
      <c r="F141" s="43"/>
      <c r="G141" s="334"/>
      <c r="H141" s="43"/>
      <c r="I141" s="316"/>
      <c r="J141" s="337"/>
      <c r="K141" s="340"/>
      <c r="L141" s="338"/>
      <c r="M141" s="329"/>
      <c r="N141" s="43"/>
      <c r="O141" s="138"/>
      <c r="P141" s="344"/>
      <c r="Q141" s="43"/>
      <c r="R141" s="43"/>
      <c r="S141" s="43"/>
      <c r="T141" s="333"/>
      <c r="U141" s="43"/>
    </row>
    <row r="142" spans="1:21" s="51" customFormat="1" x14ac:dyDescent="0.25">
      <c r="A142" s="336"/>
      <c r="B142" s="336"/>
      <c r="C142" s="336"/>
      <c r="D142" s="337"/>
      <c r="E142" s="343"/>
      <c r="F142" s="43"/>
      <c r="G142" s="334"/>
      <c r="H142" s="43"/>
      <c r="I142" s="316"/>
      <c r="J142" s="325"/>
      <c r="K142" s="340"/>
      <c r="L142" s="338"/>
      <c r="M142" s="329"/>
      <c r="N142" s="43"/>
      <c r="O142" s="138"/>
      <c r="P142" s="337"/>
      <c r="Q142" s="43"/>
      <c r="R142" s="43"/>
      <c r="S142" s="43"/>
      <c r="T142" s="329"/>
      <c r="U142" s="43"/>
    </row>
    <row r="143" spans="1:21" s="51" customFormat="1" x14ac:dyDescent="0.25">
      <c r="A143" s="336"/>
      <c r="B143" s="336"/>
      <c r="C143" s="336"/>
      <c r="D143" s="337"/>
      <c r="E143" s="343"/>
      <c r="F143" s="43"/>
      <c r="G143" s="334"/>
      <c r="H143" s="43"/>
      <c r="I143" s="316"/>
      <c r="J143" s="345"/>
      <c r="K143" s="340"/>
      <c r="L143" s="338"/>
      <c r="M143" s="329"/>
      <c r="N143" s="43"/>
      <c r="O143" s="138"/>
      <c r="P143" s="344"/>
      <c r="Q143" s="43"/>
      <c r="R143" s="43"/>
      <c r="S143" s="43"/>
      <c r="T143" s="329"/>
      <c r="U143" s="43"/>
    </row>
    <row r="144" spans="1:21" s="51" customFormat="1" x14ac:dyDescent="0.25">
      <c r="A144" s="336"/>
      <c r="B144" s="336"/>
      <c r="C144" s="336"/>
      <c r="D144" s="337"/>
      <c r="E144" s="343"/>
      <c r="F144" s="43"/>
      <c r="G144" s="334"/>
      <c r="H144" s="43"/>
      <c r="I144" s="316"/>
      <c r="J144" s="345"/>
      <c r="K144" s="340"/>
      <c r="L144" s="338"/>
      <c r="M144" s="329"/>
      <c r="N144" s="43"/>
      <c r="O144" s="138"/>
      <c r="P144" s="344"/>
      <c r="Q144" s="43"/>
      <c r="R144" s="43"/>
      <c r="S144" s="43"/>
      <c r="T144" s="333"/>
      <c r="U144" s="43"/>
    </row>
    <row r="145" spans="1:21" s="51" customFormat="1" x14ac:dyDescent="0.25">
      <c r="A145" s="336"/>
      <c r="B145" s="336"/>
      <c r="C145" s="336"/>
      <c r="D145" s="337"/>
      <c r="E145" s="343"/>
      <c r="F145" s="43"/>
      <c r="G145" s="334"/>
      <c r="H145" s="43"/>
      <c r="I145" s="316"/>
      <c r="J145" s="325"/>
      <c r="K145" s="340"/>
      <c r="L145" s="338"/>
      <c r="M145" s="329"/>
      <c r="N145" s="43"/>
      <c r="O145" s="138"/>
      <c r="P145" s="344"/>
      <c r="Q145" s="43"/>
      <c r="R145" s="43"/>
      <c r="S145" s="43"/>
      <c r="T145" s="333"/>
      <c r="U145" s="43"/>
    </row>
    <row r="146" spans="1:21" s="51" customFormat="1" x14ac:dyDescent="0.25">
      <c r="A146" s="336"/>
      <c r="B146" s="336"/>
      <c r="C146" s="336"/>
      <c r="D146" s="337"/>
      <c r="E146" s="343"/>
      <c r="F146" s="43"/>
      <c r="G146" s="334"/>
      <c r="H146" s="43"/>
      <c r="I146" s="316"/>
      <c r="J146" s="325"/>
      <c r="K146" s="340"/>
      <c r="L146" s="338"/>
      <c r="M146" s="329"/>
      <c r="N146" s="43"/>
      <c r="O146" s="138"/>
      <c r="P146" s="344"/>
      <c r="Q146" s="43"/>
      <c r="R146" s="43"/>
      <c r="S146" s="43"/>
      <c r="T146" s="329"/>
      <c r="U146" s="43"/>
    </row>
    <row r="147" spans="1:21" s="51" customFormat="1" x14ac:dyDescent="0.25">
      <c r="A147" s="336"/>
      <c r="B147" s="336"/>
      <c r="C147" s="336"/>
      <c r="D147" s="337"/>
      <c r="E147" s="343"/>
      <c r="F147" s="43"/>
      <c r="G147" s="334"/>
      <c r="H147" s="43"/>
      <c r="I147" s="316"/>
      <c r="J147" s="325"/>
      <c r="K147" s="340"/>
      <c r="L147" s="338"/>
      <c r="M147" s="329"/>
      <c r="N147" s="43"/>
      <c r="O147" s="138"/>
      <c r="P147" s="344"/>
      <c r="Q147" s="43"/>
      <c r="R147" s="43"/>
      <c r="S147" s="43"/>
      <c r="T147" s="333"/>
      <c r="U147" s="43"/>
    </row>
    <row r="148" spans="1:21" s="51" customFormat="1" x14ac:dyDescent="0.25">
      <c r="A148" s="336"/>
      <c r="B148" s="336"/>
      <c r="C148" s="336"/>
      <c r="D148" s="337"/>
      <c r="E148" s="343"/>
      <c r="F148" s="43"/>
      <c r="G148" s="334"/>
      <c r="H148" s="43"/>
      <c r="I148" s="316"/>
      <c r="J148" s="325"/>
      <c r="K148" s="340"/>
      <c r="L148" s="338"/>
      <c r="M148" s="329"/>
      <c r="N148" s="43"/>
      <c r="O148" s="138"/>
      <c r="P148" s="344"/>
      <c r="Q148" s="43"/>
      <c r="R148" s="43"/>
      <c r="S148" s="43"/>
      <c r="T148" s="329"/>
      <c r="U148" s="43"/>
    </row>
    <row r="149" spans="1:21" s="51" customFormat="1" x14ac:dyDescent="0.25">
      <c r="A149" s="336"/>
      <c r="B149" s="336"/>
      <c r="C149" s="336"/>
      <c r="D149" s="337"/>
      <c r="E149" s="343"/>
      <c r="F149" s="43"/>
      <c r="G149" s="334"/>
      <c r="H149" s="43"/>
      <c r="I149" s="316"/>
      <c r="J149" s="325"/>
      <c r="K149" s="340"/>
      <c r="L149" s="338"/>
      <c r="M149" s="329"/>
      <c r="N149" s="43"/>
      <c r="O149" s="138"/>
      <c r="P149" s="344"/>
      <c r="Q149" s="43"/>
      <c r="R149" s="43"/>
      <c r="S149" s="43"/>
      <c r="T149" s="333"/>
      <c r="U149" s="43"/>
    </row>
    <row r="150" spans="1:21" s="51" customFormat="1" x14ac:dyDescent="0.25">
      <c r="A150" s="336"/>
      <c r="B150" s="336"/>
      <c r="C150" s="336"/>
      <c r="D150" s="337"/>
      <c r="E150" s="343"/>
      <c r="F150" s="43"/>
      <c r="G150" s="334"/>
      <c r="H150" s="43"/>
      <c r="I150" s="316"/>
      <c r="J150" s="325"/>
      <c r="K150" s="340"/>
      <c r="L150" s="338"/>
      <c r="M150" s="329"/>
      <c r="N150" s="43"/>
      <c r="O150" s="138"/>
      <c r="P150" s="337"/>
      <c r="Q150" s="43"/>
      <c r="R150" s="43"/>
      <c r="S150" s="43"/>
      <c r="T150" s="329"/>
      <c r="U150" s="43"/>
    </row>
    <row r="151" spans="1:21" s="51" customFormat="1" x14ac:dyDescent="0.25">
      <c r="A151" s="336"/>
      <c r="B151" s="336"/>
      <c r="C151" s="336"/>
      <c r="D151" s="337"/>
      <c r="E151" s="343"/>
      <c r="F151" s="43"/>
      <c r="G151" s="334"/>
      <c r="H151" s="43"/>
      <c r="I151" s="316"/>
      <c r="J151" s="325"/>
      <c r="K151" s="340"/>
      <c r="L151" s="338"/>
      <c r="M151" s="329"/>
      <c r="N151" s="43"/>
      <c r="O151" s="138"/>
      <c r="P151" s="344"/>
      <c r="Q151" s="43"/>
      <c r="R151" s="43"/>
      <c r="S151" s="43"/>
      <c r="T151" s="329"/>
      <c r="U151" s="43"/>
    </row>
    <row r="152" spans="1:21" s="51" customFormat="1" x14ac:dyDescent="0.25">
      <c r="A152" s="336"/>
      <c r="B152" s="336"/>
      <c r="C152" s="336"/>
      <c r="D152" s="337"/>
      <c r="E152" s="343"/>
      <c r="F152" s="43"/>
      <c r="G152" s="334"/>
      <c r="H152" s="43"/>
      <c r="I152" s="316"/>
      <c r="J152" s="325"/>
      <c r="K152" s="340"/>
      <c r="L152" s="338"/>
      <c r="M152" s="329"/>
      <c r="N152" s="43"/>
      <c r="O152" s="138"/>
      <c r="P152" s="344"/>
      <c r="Q152" s="43"/>
      <c r="R152" s="43"/>
      <c r="S152" s="43"/>
      <c r="T152" s="333"/>
      <c r="U152" s="43"/>
    </row>
    <row r="153" spans="1:21" s="51" customFormat="1" x14ac:dyDescent="0.25">
      <c r="A153" s="336"/>
      <c r="B153" s="336"/>
      <c r="C153" s="336"/>
      <c r="D153" s="337"/>
      <c r="E153" s="343"/>
      <c r="F153" s="43"/>
      <c r="G153" s="334"/>
      <c r="H153" s="43"/>
      <c r="I153" s="316"/>
      <c r="J153" s="325"/>
      <c r="K153" s="332"/>
      <c r="L153" s="43"/>
      <c r="M153" s="329"/>
      <c r="N153" s="43"/>
      <c r="O153" s="138"/>
      <c r="P153" s="344"/>
      <c r="Q153" s="43"/>
      <c r="R153" s="43"/>
      <c r="S153" s="43"/>
      <c r="T153" s="329"/>
      <c r="U153" s="43"/>
    </row>
    <row r="154" spans="1:21" s="51" customFormat="1" x14ac:dyDescent="0.25">
      <c r="A154" s="336"/>
      <c r="B154" s="336"/>
      <c r="C154" s="336"/>
      <c r="D154" s="337"/>
      <c r="E154" s="343"/>
      <c r="F154" s="43"/>
      <c r="G154" s="334"/>
      <c r="H154" s="43"/>
      <c r="I154" s="316"/>
      <c r="J154" s="325"/>
      <c r="K154" s="332"/>
      <c r="L154" s="43"/>
      <c r="M154" s="329"/>
      <c r="N154" s="43"/>
      <c r="O154" s="138"/>
      <c r="P154" s="344"/>
      <c r="Q154" s="43"/>
      <c r="R154" s="43"/>
      <c r="S154" s="43"/>
      <c r="T154" s="333"/>
      <c r="U154" s="43"/>
    </row>
    <row r="155" spans="1:21" s="51" customFormat="1" x14ac:dyDescent="0.25">
      <c r="A155" s="336"/>
      <c r="B155" s="336"/>
      <c r="C155" s="336"/>
      <c r="D155" s="337"/>
      <c r="E155" s="343"/>
      <c r="F155" s="43"/>
      <c r="G155" s="334"/>
      <c r="H155" s="43"/>
      <c r="I155" s="316"/>
      <c r="J155" s="325"/>
      <c r="K155" s="332"/>
      <c r="L155" s="43"/>
      <c r="M155" s="329"/>
      <c r="N155" s="43"/>
      <c r="O155" s="138"/>
      <c r="P155" s="337"/>
      <c r="Q155" s="43"/>
      <c r="R155" s="43"/>
      <c r="S155" s="43"/>
      <c r="T155" s="329"/>
      <c r="U155" s="43"/>
    </row>
    <row r="156" spans="1:21" s="51" customFormat="1" x14ac:dyDescent="0.25">
      <c r="A156" s="336"/>
      <c r="B156" s="336"/>
      <c r="C156" s="336"/>
      <c r="D156" s="337"/>
      <c r="E156" s="343"/>
      <c r="F156" s="43"/>
      <c r="G156" s="334"/>
      <c r="H156" s="43"/>
      <c r="I156" s="316"/>
      <c r="J156" s="325"/>
      <c r="K156" s="332"/>
      <c r="L156" s="43"/>
      <c r="M156" s="329"/>
      <c r="N156" s="43"/>
      <c r="O156" s="138"/>
      <c r="P156" s="337"/>
      <c r="Q156" s="43"/>
      <c r="R156" s="43"/>
      <c r="S156" s="43"/>
      <c r="T156" s="329"/>
      <c r="U156" s="43"/>
    </row>
    <row r="157" spans="1:21" s="51" customFormat="1" x14ac:dyDescent="0.25">
      <c r="A157" s="336"/>
      <c r="B157" s="336"/>
      <c r="C157" s="336"/>
      <c r="D157" s="337"/>
      <c r="E157" s="343"/>
      <c r="F157" s="43"/>
      <c r="G157" s="334"/>
      <c r="H157" s="43"/>
      <c r="I157" s="316"/>
      <c r="J157" s="325"/>
      <c r="K157" s="340"/>
      <c r="L157" s="338"/>
      <c r="M157" s="329"/>
      <c r="N157" s="43"/>
      <c r="O157" s="138"/>
      <c r="P157" s="337"/>
      <c r="Q157" s="43"/>
      <c r="R157" s="43"/>
      <c r="S157" s="43"/>
      <c r="T157" s="333"/>
      <c r="U157" s="43"/>
    </row>
    <row r="158" spans="1:21" s="51" customFormat="1" x14ac:dyDescent="0.25">
      <c r="A158" s="336"/>
      <c r="B158" s="336"/>
      <c r="C158" s="336"/>
      <c r="D158" s="337"/>
      <c r="E158" s="343"/>
      <c r="F158" s="43"/>
      <c r="G158" s="334"/>
      <c r="H158" s="43"/>
      <c r="I158" s="316"/>
      <c r="J158" s="325"/>
      <c r="K158" s="340"/>
      <c r="L158" s="338"/>
      <c r="M158" s="329"/>
      <c r="N158" s="43"/>
      <c r="O158" s="138"/>
      <c r="P158" s="344"/>
      <c r="Q158" s="43"/>
      <c r="R158" s="43"/>
      <c r="S158" s="43"/>
      <c r="T158" s="329"/>
      <c r="U158" s="43"/>
    </row>
    <row r="159" spans="1:21" s="51" customFormat="1" x14ac:dyDescent="0.25">
      <c r="A159" s="336"/>
      <c r="B159" s="336"/>
      <c r="C159" s="336"/>
      <c r="D159" s="337"/>
      <c r="E159" s="343"/>
      <c r="F159" s="43"/>
      <c r="G159" s="334"/>
      <c r="H159" s="43"/>
      <c r="I159" s="316"/>
      <c r="J159" s="337"/>
      <c r="K159" s="340"/>
      <c r="L159" s="338"/>
      <c r="M159" s="329"/>
      <c r="N159" s="43"/>
      <c r="O159" s="138"/>
      <c r="P159" s="344"/>
      <c r="Q159" s="43"/>
      <c r="R159" s="43"/>
      <c r="S159" s="43"/>
      <c r="T159" s="329"/>
      <c r="U159" s="43"/>
    </row>
    <row r="160" spans="1:21" s="51" customFormat="1" x14ac:dyDescent="0.25">
      <c r="A160" s="336"/>
      <c r="B160" s="336"/>
      <c r="C160" s="336"/>
      <c r="D160" s="337"/>
      <c r="E160" s="343"/>
      <c r="F160" s="43"/>
      <c r="G160" s="334"/>
      <c r="H160" s="43"/>
      <c r="I160" s="316"/>
      <c r="J160" s="325"/>
      <c r="K160" s="340"/>
      <c r="L160" s="338"/>
      <c r="M160" s="329"/>
      <c r="N160" s="43"/>
      <c r="O160" s="138"/>
      <c r="P160" s="344"/>
      <c r="Q160" s="43"/>
      <c r="R160" s="43"/>
      <c r="S160" s="43"/>
      <c r="T160" s="333"/>
      <c r="U160" s="43"/>
    </row>
    <row r="161" spans="1:21" s="51" customFormat="1" x14ac:dyDescent="0.25">
      <c r="A161" s="336"/>
      <c r="B161" s="336"/>
      <c r="C161" s="336"/>
      <c r="D161" s="337"/>
      <c r="E161" s="343"/>
      <c r="F161" s="43"/>
      <c r="G161" s="334"/>
      <c r="H161" s="43"/>
      <c r="I161" s="316"/>
      <c r="J161" s="337"/>
      <c r="K161" s="340"/>
      <c r="L161" s="338"/>
      <c r="M161" s="329"/>
      <c r="N161" s="43"/>
      <c r="O161" s="138"/>
      <c r="P161" s="344"/>
      <c r="Q161" s="43"/>
      <c r="R161" s="43"/>
      <c r="S161" s="43"/>
      <c r="T161" s="329"/>
      <c r="U161" s="43"/>
    </row>
    <row r="162" spans="1:21" s="51" customFormat="1" x14ac:dyDescent="0.25">
      <c r="A162" s="336"/>
      <c r="B162" s="336"/>
      <c r="C162" s="336"/>
      <c r="D162" s="337"/>
      <c r="E162" s="343"/>
      <c r="F162" s="43"/>
      <c r="G162" s="334"/>
      <c r="H162" s="43"/>
      <c r="I162" s="316"/>
      <c r="J162" s="345"/>
      <c r="K162" s="332"/>
      <c r="L162" s="43"/>
      <c r="M162" s="329"/>
      <c r="N162" s="43"/>
      <c r="O162" s="138"/>
      <c r="P162" s="337"/>
      <c r="Q162" s="43"/>
      <c r="R162" s="43"/>
      <c r="S162" s="43"/>
      <c r="T162" s="333"/>
      <c r="U162" s="43"/>
    </row>
    <row r="163" spans="1:21" s="51" customFormat="1" x14ac:dyDescent="0.25">
      <c r="A163" s="336"/>
      <c r="B163" s="336"/>
      <c r="C163" s="336"/>
      <c r="D163" s="337"/>
      <c r="E163" s="343"/>
      <c r="F163" s="43"/>
      <c r="G163" s="334"/>
      <c r="H163" s="43"/>
      <c r="I163" s="316"/>
      <c r="J163" s="325"/>
      <c r="K163" s="340"/>
      <c r="L163" s="338"/>
      <c r="M163" s="329"/>
      <c r="N163" s="43"/>
      <c r="O163" s="138"/>
      <c r="P163" s="337"/>
      <c r="Q163" s="43"/>
      <c r="R163" s="43"/>
      <c r="S163" s="43"/>
      <c r="T163" s="333"/>
      <c r="U163" s="43"/>
    </row>
    <row r="164" spans="1:21" s="51" customFormat="1" ht="24.75" customHeight="1" x14ac:dyDescent="0.25">
      <c r="A164" s="336"/>
      <c r="B164" s="336"/>
      <c r="C164" s="336"/>
      <c r="D164" s="337"/>
      <c r="E164" s="343"/>
      <c r="F164" s="43"/>
      <c r="G164" s="334"/>
      <c r="H164" s="43"/>
      <c r="I164" s="316"/>
      <c r="J164" s="325"/>
      <c r="K164" s="340"/>
      <c r="L164" s="338"/>
      <c r="M164" s="329"/>
      <c r="N164" s="43"/>
      <c r="O164" s="138"/>
      <c r="P164" s="337"/>
      <c r="Q164" s="43"/>
      <c r="R164" s="43"/>
      <c r="S164" s="43"/>
      <c r="T164" s="333"/>
      <c r="U164" s="43"/>
    </row>
    <row r="165" spans="1:21" s="51" customFormat="1" x14ac:dyDescent="0.25">
      <c r="A165" s="336"/>
      <c r="B165" s="336"/>
      <c r="C165" s="336"/>
      <c r="D165" s="337"/>
      <c r="E165" s="343"/>
      <c r="F165" s="43"/>
      <c r="G165" s="334"/>
      <c r="H165" s="43"/>
      <c r="I165" s="316"/>
      <c r="J165" s="325"/>
      <c r="K165" s="340"/>
      <c r="L165" s="338"/>
      <c r="M165" s="329"/>
      <c r="N165" s="43"/>
      <c r="O165" s="138"/>
      <c r="P165" s="344"/>
      <c r="Q165" s="43"/>
      <c r="R165" s="43"/>
      <c r="S165" s="43"/>
      <c r="T165" s="333"/>
      <c r="U165" s="43"/>
    </row>
    <row r="166" spans="1:21" s="51" customFormat="1" x14ac:dyDescent="0.25">
      <c r="A166" s="336"/>
      <c r="B166" s="336"/>
      <c r="C166" s="336"/>
      <c r="D166" s="337"/>
      <c r="E166" s="343"/>
      <c r="F166" s="43"/>
      <c r="G166" s="334"/>
      <c r="H166" s="43"/>
      <c r="I166" s="316"/>
      <c r="J166" s="325"/>
      <c r="K166" s="340"/>
      <c r="L166" s="338"/>
      <c r="M166" s="329"/>
      <c r="N166" s="43"/>
      <c r="O166" s="138"/>
      <c r="P166" s="344"/>
      <c r="Q166" s="43"/>
      <c r="R166" s="43"/>
      <c r="S166" s="43"/>
      <c r="T166" s="329"/>
      <c r="U166" s="43"/>
    </row>
    <row r="167" spans="1:21" s="51" customFormat="1" x14ac:dyDescent="0.25">
      <c r="A167" s="336"/>
      <c r="B167" s="336"/>
      <c r="C167" s="336"/>
      <c r="D167" s="337"/>
      <c r="E167" s="343"/>
      <c r="F167" s="43"/>
      <c r="G167" s="334"/>
      <c r="H167" s="43"/>
      <c r="I167" s="316"/>
      <c r="J167" s="325"/>
      <c r="K167" s="340"/>
      <c r="L167" s="338"/>
      <c r="M167" s="329"/>
      <c r="N167" s="43"/>
      <c r="O167" s="138"/>
      <c r="P167" s="344"/>
      <c r="Q167" s="43"/>
      <c r="R167" s="43"/>
      <c r="S167" s="43"/>
      <c r="T167" s="329"/>
      <c r="U167" s="43"/>
    </row>
    <row r="168" spans="1:21" s="51" customFormat="1" x14ac:dyDescent="0.25">
      <c r="A168" s="336"/>
      <c r="B168" s="336"/>
      <c r="C168" s="336"/>
      <c r="D168" s="337"/>
      <c r="E168" s="343"/>
      <c r="F168" s="43"/>
      <c r="G168" s="334"/>
      <c r="H168" s="43"/>
      <c r="I168" s="316"/>
      <c r="J168" s="325"/>
      <c r="K168" s="340"/>
      <c r="L168" s="338"/>
      <c r="M168" s="329"/>
      <c r="N168" s="43"/>
      <c r="O168" s="138"/>
      <c r="P168" s="337"/>
      <c r="Q168" s="43"/>
      <c r="R168" s="43"/>
      <c r="S168" s="43"/>
      <c r="T168" s="333"/>
      <c r="U168" s="43"/>
    </row>
    <row r="169" spans="1:21" s="51" customFormat="1" x14ac:dyDescent="0.25">
      <c r="A169" s="336"/>
      <c r="B169" s="336"/>
      <c r="C169" s="336"/>
      <c r="D169" s="337"/>
      <c r="E169" s="343"/>
      <c r="F169" s="43"/>
      <c r="G169" s="334"/>
      <c r="H169" s="43"/>
      <c r="I169" s="316"/>
      <c r="J169" s="325"/>
      <c r="K169" s="340"/>
      <c r="L169" s="338"/>
      <c r="M169" s="329"/>
      <c r="N169" s="43"/>
      <c r="O169" s="138"/>
      <c r="P169" s="344"/>
      <c r="Q169" s="43"/>
      <c r="R169" s="43"/>
      <c r="S169" s="43"/>
      <c r="T169" s="333"/>
      <c r="U169" s="43"/>
    </row>
    <row r="170" spans="1:21" s="51" customFormat="1" x14ac:dyDescent="0.25">
      <c r="A170" s="336"/>
      <c r="B170" s="336"/>
      <c r="C170" s="336"/>
      <c r="D170" s="337"/>
      <c r="E170" s="343"/>
      <c r="F170" s="43"/>
      <c r="G170" s="334"/>
      <c r="H170" s="43"/>
      <c r="I170" s="316"/>
      <c r="J170" s="325"/>
      <c r="K170" s="340"/>
      <c r="L170" s="338"/>
      <c r="M170" s="329"/>
      <c r="N170" s="43"/>
      <c r="O170" s="138"/>
      <c r="P170" s="344"/>
      <c r="Q170" s="43"/>
      <c r="R170" s="43"/>
      <c r="S170" s="43"/>
      <c r="T170" s="329"/>
      <c r="U170" s="43"/>
    </row>
    <row r="171" spans="1:21" s="51" customFormat="1" x14ac:dyDescent="0.25">
      <c r="A171" s="336"/>
      <c r="B171" s="336"/>
      <c r="C171" s="336"/>
      <c r="D171" s="337"/>
      <c r="E171" s="343"/>
      <c r="F171" s="43"/>
      <c r="G171" s="334"/>
      <c r="H171" s="43"/>
      <c r="I171" s="316"/>
      <c r="J171" s="325"/>
      <c r="K171" s="340"/>
      <c r="L171" s="338"/>
      <c r="M171" s="329"/>
      <c r="N171" s="43"/>
      <c r="O171" s="138"/>
      <c r="P171" s="337"/>
      <c r="Q171" s="43"/>
      <c r="R171" s="43"/>
      <c r="S171" s="43"/>
      <c r="T171" s="329"/>
      <c r="U171" s="43"/>
    </row>
    <row r="172" spans="1:21" s="51" customFormat="1" x14ac:dyDescent="0.25">
      <c r="A172" s="336"/>
      <c r="B172" s="336"/>
      <c r="C172" s="336"/>
      <c r="D172" s="337"/>
      <c r="E172" s="343"/>
      <c r="F172" s="43"/>
      <c r="G172" s="334"/>
      <c r="H172" s="43"/>
      <c r="I172" s="316"/>
      <c r="J172" s="325"/>
      <c r="K172" s="340"/>
      <c r="L172" s="338"/>
      <c r="M172" s="329"/>
      <c r="N172" s="43"/>
      <c r="O172" s="138"/>
      <c r="P172" s="344"/>
      <c r="Q172" s="43"/>
      <c r="R172" s="43"/>
      <c r="S172" s="43"/>
      <c r="T172" s="333"/>
      <c r="U172" s="43"/>
    </row>
    <row r="173" spans="1:21" s="51" customFormat="1" x14ac:dyDescent="0.25">
      <c r="A173" s="336"/>
      <c r="B173" s="336"/>
      <c r="C173" s="336"/>
      <c r="D173" s="337"/>
      <c r="E173" s="343"/>
      <c r="F173" s="43"/>
      <c r="G173" s="334"/>
      <c r="H173" s="43"/>
      <c r="I173" s="316"/>
      <c r="J173" s="325"/>
      <c r="K173" s="340"/>
      <c r="L173" s="338"/>
      <c r="M173" s="329"/>
      <c r="N173" s="43"/>
      <c r="O173" s="138"/>
      <c r="P173" s="337"/>
      <c r="Q173" s="43"/>
      <c r="R173" s="43"/>
      <c r="S173" s="43"/>
      <c r="T173" s="329"/>
      <c r="U173" s="43"/>
    </row>
    <row r="174" spans="1:21" s="51" customFormat="1" x14ac:dyDescent="0.25">
      <c r="A174" s="336"/>
      <c r="B174" s="336"/>
      <c r="C174" s="336"/>
      <c r="D174" s="337"/>
      <c r="E174" s="343"/>
      <c r="F174" s="43"/>
      <c r="G174" s="334"/>
      <c r="H174" s="43"/>
      <c r="I174" s="316"/>
      <c r="J174" s="325"/>
      <c r="K174" s="340"/>
      <c r="L174" s="338"/>
      <c r="M174" s="329"/>
      <c r="N174" s="43"/>
      <c r="O174" s="138"/>
      <c r="P174" s="344"/>
      <c r="Q174" s="43"/>
      <c r="R174" s="43"/>
      <c r="S174" s="43"/>
      <c r="T174" s="329"/>
      <c r="U174" s="43"/>
    </row>
    <row r="175" spans="1:21" s="51" customFormat="1" x14ac:dyDescent="0.25">
      <c r="A175" s="336"/>
      <c r="B175" s="336"/>
      <c r="C175" s="336"/>
      <c r="D175" s="337"/>
      <c r="E175" s="343"/>
      <c r="F175" s="43"/>
      <c r="G175" s="334"/>
      <c r="H175" s="43"/>
      <c r="I175" s="316"/>
      <c r="J175" s="325"/>
      <c r="K175" s="340"/>
      <c r="L175" s="338"/>
      <c r="M175" s="333"/>
      <c r="N175" s="43"/>
      <c r="O175" s="138"/>
      <c r="P175" s="344"/>
      <c r="Q175" s="43"/>
      <c r="R175" s="43"/>
      <c r="S175" s="43"/>
      <c r="T175" s="329"/>
      <c r="U175" s="43"/>
    </row>
    <row r="176" spans="1:21" s="51" customFormat="1" x14ac:dyDescent="0.25">
      <c r="A176" s="336"/>
      <c r="B176" s="336"/>
      <c r="C176" s="336"/>
      <c r="D176" s="337"/>
      <c r="E176" s="343"/>
      <c r="F176" s="43"/>
      <c r="G176" s="334"/>
      <c r="H176" s="43"/>
      <c r="I176" s="316"/>
      <c r="J176" s="325"/>
      <c r="K176" s="340"/>
      <c r="L176" s="338"/>
      <c r="M176" s="329"/>
      <c r="N176" s="43"/>
      <c r="O176" s="138"/>
      <c r="P176" s="344"/>
      <c r="Q176" s="43"/>
      <c r="R176" s="43"/>
      <c r="S176" s="43"/>
      <c r="T176" s="329"/>
      <c r="U176" s="43"/>
    </row>
    <row r="177" spans="1:21" s="51" customFormat="1" x14ac:dyDescent="0.25">
      <c r="A177" s="336"/>
      <c r="B177" s="336"/>
      <c r="C177" s="336"/>
      <c r="D177" s="337"/>
      <c r="E177" s="343"/>
      <c r="F177" s="43"/>
      <c r="G177" s="334"/>
      <c r="H177" s="43"/>
      <c r="I177" s="316"/>
      <c r="J177" s="325"/>
      <c r="K177" s="340"/>
      <c r="L177" s="338"/>
      <c r="M177" s="329"/>
      <c r="N177" s="43"/>
      <c r="O177" s="138"/>
      <c r="P177" s="344"/>
      <c r="Q177" s="43"/>
      <c r="R177" s="43"/>
      <c r="S177" s="43"/>
      <c r="T177" s="329"/>
      <c r="U177" s="43"/>
    </row>
    <row r="178" spans="1:21" s="51" customFormat="1" x14ac:dyDescent="0.25">
      <c r="A178" s="336"/>
      <c r="B178" s="336"/>
      <c r="C178" s="336"/>
      <c r="D178" s="337"/>
      <c r="E178" s="343"/>
      <c r="F178" s="43"/>
      <c r="G178" s="334"/>
      <c r="H178" s="43"/>
      <c r="I178" s="316"/>
      <c r="J178" s="325"/>
      <c r="K178" s="340"/>
      <c r="L178" s="338"/>
      <c r="M178" s="329"/>
      <c r="N178" s="43"/>
      <c r="O178" s="138"/>
      <c r="P178" s="344"/>
      <c r="Q178" s="43"/>
      <c r="R178" s="43"/>
      <c r="S178" s="43"/>
      <c r="T178" s="329"/>
      <c r="U178" s="43"/>
    </row>
    <row r="179" spans="1:21" s="51" customFormat="1" x14ac:dyDescent="0.25">
      <c r="A179" s="336"/>
      <c r="B179" s="336"/>
      <c r="C179" s="336"/>
      <c r="D179" s="337"/>
      <c r="E179" s="343"/>
      <c r="F179" s="43"/>
      <c r="G179" s="334"/>
      <c r="H179" s="43"/>
      <c r="I179" s="316"/>
      <c r="J179" s="345"/>
      <c r="K179" s="340"/>
      <c r="L179" s="338"/>
      <c r="M179" s="333"/>
      <c r="N179" s="43"/>
      <c r="O179" s="138"/>
      <c r="P179" s="344"/>
      <c r="Q179" s="43"/>
      <c r="R179" s="43"/>
      <c r="S179" s="43"/>
      <c r="T179" s="333"/>
      <c r="U179" s="43"/>
    </row>
    <row r="180" spans="1:21" s="51" customFormat="1" x14ac:dyDescent="0.25">
      <c r="A180" s="336"/>
      <c r="B180" s="336"/>
      <c r="C180" s="336"/>
      <c r="D180" s="337"/>
      <c r="E180" s="343"/>
      <c r="F180" s="43"/>
      <c r="G180" s="334"/>
      <c r="H180" s="43"/>
      <c r="I180" s="316"/>
      <c r="J180" s="345"/>
      <c r="K180" s="340"/>
      <c r="L180" s="338"/>
      <c r="M180" s="329"/>
      <c r="N180" s="43"/>
      <c r="O180" s="138"/>
      <c r="P180" s="344"/>
      <c r="Q180" s="43"/>
      <c r="R180" s="43"/>
      <c r="S180" s="43"/>
      <c r="T180" s="333"/>
      <c r="U180" s="43"/>
    </row>
    <row r="181" spans="1:21" s="51" customFormat="1" x14ac:dyDescent="0.25">
      <c r="A181" s="336"/>
      <c r="B181" s="336"/>
      <c r="C181" s="336"/>
      <c r="D181" s="337"/>
      <c r="E181" s="343"/>
      <c r="F181" s="43"/>
      <c r="G181" s="334"/>
      <c r="H181" s="43"/>
      <c r="I181" s="316"/>
      <c r="J181" s="325"/>
      <c r="K181" s="340"/>
      <c r="L181" s="338"/>
      <c r="M181" s="333"/>
      <c r="N181" s="43"/>
      <c r="O181" s="138"/>
      <c r="P181" s="337"/>
      <c r="Q181" s="43"/>
      <c r="R181" s="43"/>
      <c r="S181" s="43"/>
      <c r="T181" s="329"/>
      <c r="U181" s="43"/>
    </row>
    <row r="182" spans="1:21" s="51" customFormat="1" x14ac:dyDescent="0.25">
      <c r="A182" s="336"/>
      <c r="B182" s="336"/>
      <c r="C182" s="336"/>
      <c r="D182" s="337"/>
      <c r="E182" s="343"/>
      <c r="F182" s="43"/>
      <c r="G182" s="334"/>
      <c r="H182" s="43"/>
      <c r="I182" s="316"/>
      <c r="J182" s="325"/>
      <c r="K182" s="340"/>
      <c r="L182" s="338"/>
      <c r="M182" s="329"/>
      <c r="N182" s="43"/>
      <c r="O182" s="138"/>
      <c r="P182" s="337"/>
      <c r="Q182" s="43"/>
      <c r="R182" s="43"/>
      <c r="S182" s="43"/>
      <c r="T182" s="329"/>
      <c r="U182" s="43"/>
    </row>
    <row r="183" spans="1:21" s="51" customFormat="1" x14ac:dyDescent="0.25">
      <c r="A183" s="336"/>
      <c r="B183" s="336"/>
      <c r="C183" s="336"/>
      <c r="D183" s="337"/>
      <c r="E183" s="343"/>
      <c r="F183" s="43"/>
      <c r="G183" s="334"/>
      <c r="H183" s="43"/>
      <c r="I183" s="316"/>
      <c r="J183" s="325"/>
      <c r="K183" s="340"/>
      <c r="L183" s="338"/>
      <c r="M183" s="329"/>
      <c r="N183" s="43"/>
      <c r="O183" s="138"/>
      <c r="P183" s="337"/>
      <c r="Q183" s="43"/>
      <c r="R183" s="43"/>
      <c r="S183" s="43"/>
      <c r="T183" s="329"/>
      <c r="U183" s="43"/>
    </row>
    <row r="184" spans="1:21" s="51" customFormat="1" x14ac:dyDescent="0.25">
      <c r="A184" s="336"/>
      <c r="B184" s="336"/>
      <c r="C184" s="336"/>
      <c r="D184" s="337"/>
      <c r="E184" s="343"/>
      <c r="F184" s="43"/>
      <c r="G184" s="334"/>
      <c r="H184" s="43"/>
      <c r="I184" s="316"/>
      <c r="J184" s="345"/>
      <c r="K184" s="340"/>
      <c r="L184" s="338"/>
      <c r="M184" s="333"/>
      <c r="N184" s="43"/>
      <c r="O184" s="138"/>
      <c r="P184" s="337"/>
      <c r="Q184" s="43"/>
      <c r="R184" s="43"/>
      <c r="S184" s="43"/>
      <c r="T184" s="329"/>
      <c r="U184" s="43"/>
    </row>
    <row r="185" spans="1:21" s="51" customFormat="1" x14ac:dyDescent="0.25">
      <c r="A185" s="336"/>
      <c r="B185" s="336"/>
      <c r="C185" s="336"/>
      <c r="D185" s="337"/>
      <c r="E185" s="343"/>
      <c r="F185" s="43"/>
      <c r="G185" s="334"/>
      <c r="H185" s="43"/>
      <c r="I185" s="316"/>
      <c r="J185" s="325"/>
      <c r="K185" s="340"/>
      <c r="L185" s="338"/>
      <c r="M185" s="329"/>
      <c r="N185" s="43"/>
      <c r="O185" s="138"/>
      <c r="P185" s="344"/>
      <c r="Q185" s="43"/>
      <c r="R185" s="43"/>
      <c r="S185" s="43"/>
      <c r="T185" s="329"/>
      <c r="U185" s="43"/>
    </row>
    <row r="186" spans="1:21" s="51" customFormat="1" x14ac:dyDescent="0.25">
      <c r="A186" s="336"/>
      <c r="B186" s="336"/>
      <c r="C186" s="336"/>
      <c r="D186" s="337"/>
      <c r="E186" s="343"/>
      <c r="F186" s="43"/>
      <c r="G186" s="334"/>
      <c r="H186" s="43"/>
      <c r="I186" s="316"/>
      <c r="J186" s="325"/>
      <c r="K186" s="340"/>
      <c r="L186" s="338"/>
      <c r="M186" s="329"/>
      <c r="N186" s="43"/>
      <c r="O186" s="138"/>
      <c r="P186" s="344"/>
      <c r="Q186" s="43"/>
      <c r="R186" s="43"/>
      <c r="S186" s="43"/>
      <c r="T186" s="329"/>
      <c r="U186" s="43"/>
    </row>
    <row r="187" spans="1:21" s="51" customFormat="1" x14ac:dyDescent="0.25">
      <c r="A187" s="336"/>
      <c r="B187" s="336"/>
      <c r="C187" s="336"/>
      <c r="D187" s="337"/>
      <c r="E187" s="343"/>
      <c r="F187" s="43"/>
      <c r="G187" s="334"/>
      <c r="H187" s="43"/>
      <c r="I187" s="316"/>
      <c r="J187" s="325"/>
      <c r="K187" s="340"/>
      <c r="L187" s="338"/>
      <c r="M187" s="329"/>
      <c r="N187" s="43"/>
      <c r="O187" s="138"/>
      <c r="P187" s="344"/>
      <c r="Q187" s="43"/>
      <c r="R187" s="43"/>
      <c r="S187" s="43"/>
      <c r="T187" s="333"/>
      <c r="U187" s="43"/>
    </row>
    <row r="188" spans="1:21" s="51" customFormat="1" x14ac:dyDescent="0.25">
      <c r="A188" s="336"/>
      <c r="B188" s="336"/>
      <c r="C188" s="336"/>
      <c r="D188" s="337"/>
      <c r="E188" s="343"/>
      <c r="F188" s="43"/>
      <c r="G188" s="334"/>
      <c r="H188" s="43"/>
      <c r="I188" s="316"/>
      <c r="J188" s="337"/>
      <c r="K188" s="340"/>
      <c r="L188" s="338"/>
      <c r="M188" s="333"/>
      <c r="N188" s="43"/>
      <c r="O188" s="138"/>
      <c r="P188" s="337"/>
      <c r="Q188" s="43"/>
      <c r="R188" s="43"/>
      <c r="S188" s="43"/>
      <c r="T188" s="329"/>
      <c r="U188" s="43"/>
    </row>
    <row r="189" spans="1:21" s="51" customFormat="1" x14ac:dyDescent="0.25">
      <c r="A189" s="336"/>
      <c r="B189" s="336"/>
      <c r="C189" s="336"/>
      <c r="D189" s="337"/>
      <c r="E189" s="343"/>
      <c r="F189" s="43"/>
      <c r="G189" s="334"/>
      <c r="H189" s="43"/>
      <c r="I189" s="316"/>
      <c r="J189" s="325"/>
      <c r="K189" s="340"/>
      <c r="L189" s="338"/>
      <c r="M189" s="329"/>
      <c r="N189" s="43"/>
      <c r="O189" s="138"/>
      <c r="P189" s="344"/>
      <c r="Q189" s="43"/>
      <c r="R189" s="43"/>
      <c r="S189" s="43"/>
      <c r="T189" s="329"/>
      <c r="U189" s="43"/>
    </row>
    <row r="190" spans="1:21" s="51" customFormat="1" x14ac:dyDescent="0.25">
      <c r="A190" s="336"/>
      <c r="B190" s="336"/>
      <c r="C190" s="336"/>
      <c r="D190" s="337"/>
      <c r="E190" s="343"/>
      <c r="F190" s="43"/>
      <c r="G190" s="334"/>
      <c r="H190" s="43"/>
      <c r="I190" s="316"/>
      <c r="J190" s="325"/>
      <c r="K190" s="340"/>
      <c r="L190" s="338"/>
      <c r="M190" s="333"/>
      <c r="N190" s="43"/>
      <c r="O190" s="138"/>
      <c r="P190" s="344"/>
      <c r="Q190" s="43"/>
      <c r="R190" s="43"/>
      <c r="S190" s="43"/>
      <c r="T190" s="329"/>
      <c r="U190" s="43"/>
    </row>
    <row r="191" spans="1:21" s="51" customFormat="1" x14ac:dyDescent="0.25">
      <c r="A191" s="336"/>
      <c r="B191" s="336"/>
      <c r="C191" s="336"/>
      <c r="D191" s="337"/>
      <c r="E191" s="343"/>
      <c r="F191" s="43"/>
      <c r="G191" s="334"/>
      <c r="H191" s="43"/>
      <c r="I191" s="316"/>
      <c r="J191" s="325"/>
      <c r="K191" s="340"/>
      <c r="L191" s="338"/>
      <c r="M191" s="333"/>
      <c r="N191" s="43"/>
      <c r="O191" s="138"/>
      <c r="P191" s="344"/>
      <c r="Q191" s="43"/>
      <c r="R191" s="43"/>
      <c r="S191" s="43"/>
      <c r="T191" s="329"/>
      <c r="U191" s="43"/>
    </row>
    <row r="192" spans="1:21" s="51" customFormat="1" x14ac:dyDescent="0.25">
      <c r="A192" s="336"/>
      <c r="B192" s="336"/>
      <c r="C192" s="336"/>
      <c r="D192" s="337"/>
      <c r="E192" s="343"/>
      <c r="F192" s="43"/>
      <c r="G192" s="334"/>
      <c r="H192" s="43"/>
      <c r="I192" s="316"/>
      <c r="J192" s="325"/>
      <c r="K192" s="340"/>
      <c r="L192" s="338"/>
      <c r="M192" s="329"/>
      <c r="N192" s="43"/>
      <c r="O192" s="138"/>
      <c r="P192" s="337"/>
      <c r="Q192" s="43"/>
      <c r="R192" s="43"/>
      <c r="S192" s="43"/>
      <c r="T192" s="333"/>
      <c r="U192" s="43"/>
    </row>
    <row r="193" spans="1:21" s="51" customFormat="1" x14ac:dyDescent="0.25">
      <c r="A193" s="336"/>
      <c r="B193" s="336"/>
      <c r="C193" s="336"/>
      <c r="D193" s="337"/>
      <c r="E193" s="343"/>
      <c r="F193" s="43"/>
      <c r="G193" s="334"/>
      <c r="H193" s="43"/>
      <c r="I193" s="316"/>
      <c r="J193" s="337"/>
      <c r="K193" s="340"/>
      <c r="L193" s="338"/>
      <c r="M193" s="329"/>
      <c r="N193" s="43"/>
      <c r="O193" s="138"/>
      <c r="P193" s="344"/>
      <c r="Q193" s="43"/>
      <c r="R193" s="43"/>
      <c r="S193" s="43"/>
      <c r="T193" s="333"/>
      <c r="U193" s="43"/>
    </row>
    <row r="194" spans="1:21" s="51" customFormat="1" x14ac:dyDescent="0.25">
      <c r="A194" s="336"/>
      <c r="B194" s="336"/>
      <c r="C194" s="336"/>
      <c r="D194" s="337"/>
      <c r="E194" s="343"/>
      <c r="F194" s="43"/>
      <c r="G194" s="334"/>
      <c r="H194" s="43"/>
      <c r="I194" s="316"/>
      <c r="J194" s="325"/>
      <c r="K194" s="340"/>
      <c r="L194" s="338"/>
      <c r="M194" s="329"/>
      <c r="N194" s="43"/>
      <c r="O194" s="138"/>
      <c r="P194" s="337"/>
      <c r="Q194" s="43"/>
      <c r="R194" s="43"/>
      <c r="S194" s="43"/>
      <c r="T194" s="329"/>
      <c r="U194" s="43"/>
    </row>
    <row r="195" spans="1:21" s="51" customFormat="1" x14ac:dyDescent="0.25">
      <c r="A195" s="336"/>
      <c r="B195" s="336"/>
      <c r="C195" s="336"/>
      <c r="D195" s="337"/>
      <c r="E195" s="343"/>
      <c r="F195" s="43"/>
      <c r="G195" s="334"/>
      <c r="H195" s="43"/>
      <c r="I195" s="316"/>
      <c r="J195" s="337"/>
      <c r="K195" s="340"/>
      <c r="L195" s="338"/>
      <c r="M195" s="329"/>
      <c r="N195" s="43"/>
      <c r="O195" s="138"/>
      <c r="P195" s="344"/>
      <c r="Q195" s="43"/>
      <c r="R195" s="43"/>
      <c r="S195" s="43"/>
      <c r="T195" s="329"/>
      <c r="U195" s="43"/>
    </row>
    <row r="196" spans="1:21" s="51" customFormat="1" x14ac:dyDescent="0.25">
      <c r="A196" s="336"/>
      <c r="B196" s="336"/>
      <c r="C196" s="336"/>
      <c r="D196" s="337"/>
      <c r="E196" s="343"/>
      <c r="F196" s="43"/>
      <c r="G196" s="334"/>
      <c r="H196" s="43"/>
      <c r="I196" s="316"/>
      <c r="J196" s="337"/>
      <c r="K196" s="340"/>
      <c r="L196" s="338"/>
      <c r="M196" s="329"/>
      <c r="N196" s="43"/>
      <c r="O196" s="138"/>
      <c r="P196" s="337"/>
      <c r="Q196" s="43"/>
      <c r="R196" s="43"/>
      <c r="S196" s="43"/>
      <c r="T196" s="333"/>
      <c r="U196" s="43"/>
    </row>
    <row r="197" spans="1:21" s="51" customFormat="1" x14ac:dyDescent="0.25">
      <c r="A197" s="336"/>
      <c r="B197" s="336"/>
      <c r="C197" s="336"/>
      <c r="D197" s="337"/>
      <c r="E197" s="343"/>
      <c r="F197" s="43"/>
      <c r="G197" s="334"/>
      <c r="H197" s="43"/>
      <c r="I197" s="316"/>
      <c r="J197" s="337"/>
      <c r="K197" s="340"/>
      <c r="L197" s="338"/>
      <c r="M197" s="329"/>
      <c r="N197" s="43"/>
      <c r="O197" s="138"/>
      <c r="P197" s="344"/>
      <c r="Q197" s="43"/>
      <c r="R197" s="43"/>
      <c r="S197" s="43"/>
      <c r="T197" s="329"/>
      <c r="U197" s="43"/>
    </row>
    <row r="198" spans="1:21" s="51" customFormat="1" x14ac:dyDescent="0.25">
      <c r="A198" s="336"/>
      <c r="B198" s="336"/>
      <c r="C198" s="336"/>
      <c r="D198" s="337"/>
      <c r="E198" s="343"/>
      <c r="F198" s="43"/>
      <c r="G198" s="334"/>
      <c r="H198" s="43"/>
      <c r="I198" s="316"/>
      <c r="J198" s="325"/>
      <c r="K198" s="340"/>
      <c r="L198" s="338"/>
      <c r="M198" s="329"/>
      <c r="N198" s="43"/>
      <c r="O198" s="138"/>
      <c r="P198" s="344"/>
      <c r="Q198" s="43"/>
      <c r="R198" s="43"/>
      <c r="S198" s="43"/>
      <c r="T198" s="329"/>
      <c r="U198" s="43"/>
    </row>
    <row r="199" spans="1:21" s="51" customFormat="1" x14ac:dyDescent="0.25">
      <c r="A199" s="336"/>
      <c r="B199" s="336"/>
      <c r="C199" s="336"/>
      <c r="D199" s="337"/>
      <c r="E199" s="343"/>
      <c r="F199" s="43"/>
      <c r="G199" s="334"/>
      <c r="H199" s="43"/>
      <c r="I199" s="316"/>
      <c r="J199" s="345"/>
      <c r="K199" s="340"/>
      <c r="L199" s="338"/>
      <c r="M199" s="333"/>
      <c r="N199" s="43"/>
      <c r="O199" s="138"/>
      <c r="P199" s="344"/>
      <c r="Q199" s="43"/>
      <c r="R199" s="43"/>
      <c r="S199" s="43"/>
      <c r="T199" s="329"/>
      <c r="U199" s="43"/>
    </row>
    <row r="200" spans="1:21" s="51" customFormat="1" x14ac:dyDescent="0.25">
      <c r="A200" s="336"/>
      <c r="B200" s="336"/>
      <c r="C200" s="336"/>
      <c r="D200" s="337"/>
      <c r="E200" s="343"/>
      <c r="F200" s="43"/>
      <c r="G200" s="334"/>
      <c r="H200" s="43"/>
      <c r="I200" s="316"/>
      <c r="J200" s="325"/>
      <c r="K200" s="340"/>
      <c r="L200" s="338"/>
      <c r="M200" s="333"/>
      <c r="N200" s="43"/>
      <c r="O200" s="138"/>
      <c r="P200" s="344"/>
      <c r="Q200" s="43"/>
      <c r="R200" s="43"/>
      <c r="S200" s="43"/>
      <c r="T200" s="333"/>
      <c r="U200" s="43"/>
    </row>
    <row r="201" spans="1:21" s="51" customFormat="1" x14ac:dyDescent="0.25">
      <c r="A201" s="336"/>
      <c r="B201" s="336"/>
      <c r="C201" s="336"/>
      <c r="D201" s="337"/>
      <c r="E201" s="343"/>
      <c r="F201" s="43"/>
      <c r="G201" s="334"/>
      <c r="H201" s="43"/>
      <c r="I201" s="316"/>
      <c r="J201" s="337"/>
      <c r="K201" s="332"/>
      <c r="L201" s="43"/>
      <c r="M201" s="333"/>
      <c r="N201" s="43"/>
      <c r="O201" s="138"/>
      <c r="P201" s="337"/>
      <c r="Q201" s="43"/>
      <c r="R201" s="43"/>
      <c r="S201" s="43"/>
      <c r="T201" s="329"/>
      <c r="U201" s="43"/>
    </row>
    <row r="202" spans="1:21" s="51" customFormat="1" x14ac:dyDescent="0.25">
      <c r="A202" s="336"/>
      <c r="B202" s="336"/>
      <c r="C202" s="336"/>
      <c r="D202" s="337"/>
      <c r="E202" s="343"/>
      <c r="F202" s="43"/>
      <c r="G202" s="334"/>
      <c r="H202" s="43"/>
      <c r="I202" s="316"/>
      <c r="J202" s="325"/>
      <c r="K202" s="340"/>
      <c r="L202" s="338"/>
      <c r="M202" s="333"/>
      <c r="N202" s="43"/>
      <c r="O202" s="138"/>
      <c r="P202" s="337"/>
      <c r="Q202" s="43"/>
      <c r="R202" s="43"/>
      <c r="S202" s="43"/>
      <c r="T202" s="333"/>
      <c r="U202" s="43"/>
    </row>
    <row r="203" spans="1:21" s="51" customFormat="1" x14ac:dyDescent="0.25">
      <c r="A203" s="336"/>
      <c r="B203" s="336"/>
      <c r="C203" s="336"/>
      <c r="D203" s="337"/>
      <c r="E203" s="343"/>
      <c r="F203" s="43"/>
      <c r="G203" s="334"/>
      <c r="H203" s="43"/>
      <c r="I203" s="316"/>
      <c r="J203" s="325"/>
      <c r="K203" s="340"/>
      <c r="L203" s="338"/>
      <c r="M203" s="333"/>
      <c r="N203" s="43"/>
      <c r="O203" s="138"/>
      <c r="P203" s="344"/>
      <c r="Q203" s="43"/>
      <c r="R203" s="43"/>
      <c r="S203" s="43"/>
      <c r="T203" s="329"/>
      <c r="U203" s="43"/>
    </row>
    <row r="204" spans="1:21" s="51" customFormat="1" x14ac:dyDescent="0.25">
      <c r="A204" s="336"/>
      <c r="B204" s="336"/>
      <c r="C204" s="336"/>
      <c r="D204" s="337"/>
      <c r="E204" s="343"/>
      <c r="F204" s="43"/>
      <c r="G204" s="334"/>
      <c r="H204" s="43"/>
      <c r="I204" s="316"/>
      <c r="J204" s="325"/>
      <c r="K204" s="332"/>
      <c r="L204" s="43"/>
      <c r="M204" s="333"/>
      <c r="N204" s="43"/>
      <c r="O204" s="138"/>
      <c r="P204" s="344"/>
      <c r="Q204" s="43"/>
      <c r="R204" s="43"/>
      <c r="S204" s="43"/>
      <c r="T204" s="329"/>
      <c r="U204" s="43"/>
    </row>
    <row r="205" spans="1:21" s="51" customFormat="1" x14ac:dyDescent="0.25">
      <c r="A205" s="336"/>
      <c r="B205" s="336"/>
      <c r="C205" s="336"/>
      <c r="D205" s="337"/>
      <c r="E205" s="343"/>
      <c r="F205" s="43"/>
      <c r="G205" s="334"/>
      <c r="H205" s="43"/>
      <c r="I205" s="316"/>
      <c r="J205" s="325"/>
      <c r="K205" s="332"/>
      <c r="L205" s="43"/>
      <c r="M205" s="333"/>
      <c r="N205" s="43"/>
      <c r="O205" s="138"/>
      <c r="P205" s="344"/>
      <c r="Q205" s="43"/>
      <c r="R205" s="43"/>
      <c r="S205" s="43"/>
      <c r="T205" s="329"/>
      <c r="U205" s="43"/>
    </row>
    <row r="206" spans="1:21" s="51" customFormat="1" x14ac:dyDescent="0.25">
      <c r="A206" s="336"/>
      <c r="B206" s="336"/>
      <c r="C206" s="336"/>
      <c r="D206" s="337"/>
      <c r="E206" s="343"/>
      <c r="F206" s="43"/>
      <c r="G206" s="334"/>
      <c r="H206" s="43"/>
      <c r="I206" s="316"/>
      <c r="J206" s="325"/>
      <c r="K206" s="332"/>
      <c r="L206" s="43"/>
      <c r="M206" s="333"/>
      <c r="N206" s="43"/>
      <c r="O206" s="138"/>
      <c r="P206" s="344"/>
      <c r="Q206" s="43"/>
      <c r="R206" s="43"/>
      <c r="S206" s="43"/>
      <c r="T206" s="329"/>
      <c r="U206" s="43"/>
    </row>
    <row r="207" spans="1:21" s="51" customFormat="1" x14ac:dyDescent="0.25">
      <c r="A207" s="336"/>
      <c r="B207" s="336"/>
      <c r="C207" s="336"/>
      <c r="D207" s="337"/>
      <c r="E207" s="343"/>
      <c r="F207" s="43"/>
      <c r="G207" s="334"/>
      <c r="H207" s="43"/>
      <c r="I207" s="316"/>
      <c r="J207" s="325"/>
      <c r="K207" s="332"/>
      <c r="L207" s="43"/>
      <c r="M207" s="333"/>
      <c r="N207" s="43"/>
      <c r="O207" s="138"/>
      <c r="P207" s="344"/>
      <c r="Q207" s="43"/>
      <c r="R207" s="43"/>
      <c r="S207" s="43"/>
      <c r="T207" s="329"/>
      <c r="U207" s="43"/>
    </row>
    <row r="208" spans="1:21" s="51" customFormat="1" x14ac:dyDescent="0.25">
      <c r="A208" s="336"/>
      <c r="B208" s="336"/>
      <c r="C208" s="336"/>
      <c r="D208" s="337"/>
      <c r="E208" s="343"/>
      <c r="F208" s="43"/>
      <c r="G208" s="334"/>
      <c r="H208" s="43"/>
      <c r="I208" s="316"/>
      <c r="J208" s="337"/>
      <c r="K208" s="340"/>
      <c r="L208" s="338"/>
      <c r="M208" s="333"/>
      <c r="N208" s="43"/>
      <c r="O208" s="138"/>
      <c r="P208" s="344"/>
      <c r="Q208" s="43"/>
      <c r="R208" s="43"/>
      <c r="S208" s="43"/>
      <c r="T208" s="333"/>
      <c r="U208" s="43"/>
    </row>
    <row r="209" spans="1:21" s="51" customFormat="1" x14ac:dyDescent="0.25">
      <c r="A209" s="336"/>
      <c r="B209" s="336"/>
      <c r="C209" s="336"/>
      <c r="D209" s="337"/>
      <c r="E209" s="343"/>
      <c r="F209" s="43"/>
      <c r="G209" s="334"/>
      <c r="H209" s="43"/>
      <c r="I209" s="316"/>
      <c r="J209" s="325"/>
      <c r="K209" s="332"/>
      <c r="L209" s="43"/>
      <c r="M209" s="333"/>
      <c r="N209" s="43"/>
      <c r="O209" s="138"/>
      <c r="P209" s="344"/>
      <c r="Q209" s="43"/>
      <c r="R209" s="43"/>
      <c r="S209" s="43"/>
      <c r="T209" s="329"/>
      <c r="U209" s="43"/>
    </row>
    <row r="210" spans="1:21" s="51" customFormat="1" x14ac:dyDescent="0.25">
      <c r="A210" s="336"/>
      <c r="B210" s="336"/>
      <c r="C210" s="336"/>
      <c r="D210" s="337"/>
      <c r="E210" s="343"/>
      <c r="F210" s="43"/>
      <c r="G210" s="334"/>
      <c r="H210" s="43"/>
      <c r="I210" s="316"/>
      <c r="J210" s="325"/>
      <c r="K210" s="340"/>
      <c r="L210" s="338"/>
      <c r="M210" s="333"/>
      <c r="N210" s="43"/>
      <c r="O210" s="138"/>
      <c r="P210" s="344"/>
      <c r="Q210" s="43"/>
      <c r="R210" s="43"/>
      <c r="S210" s="43"/>
      <c r="T210" s="329"/>
      <c r="U210" s="43"/>
    </row>
    <row r="211" spans="1:21" s="51" customFormat="1" x14ac:dyDescent="0.25">
      <c r="A211" s="336"/>
      <c r="B211" s="336"/>
      <c r="C211" s="336"/>
      <c r="D211" s="337"/>
      <c r="E211" s="343"/>
      <c r="F211" s="43"/>
      <c r="G211" s="334"/>
      <c r="H211" s="43"/>
      <c r="I211" s="316"/>
      <c r="J211" s="337"/>
      <c r="K211" s="340"/>
      <c r="L211" s="338"/>
      <c r="M211" s="329"/>
      <c r="N211" s="43"/>
      <c r="O211" s="138"/>
      <c r="P211" s="337"/>
      <c r="Q211" s="43"/>
      <c r="R211" s="43"/>
      <c r="S211" s="43"/>
      <c r="T211" s="329"/>
      <c r="U211" s="43"/>
    </row>
    <row r="212" spans="1:21" s="51" customFormat="1" x14ac:dyDescent="0.25">
      <c r="A212" s="336"/>
      <c r="B212" s="336"/>
      <c r="C212" s="336"/>
      <c r="D212" s="337"/>
      <c r="E212" s="343"/>
      <c r="F212" s="43"/>
      <c r="G212" s="334"/>
      <c r="H212" s="43"/>
      <c r="I212" s="316"/>
      <c r="J212" s="325"/>
      <c r="K212" s="332"/>
      <c r="L212" s="43"/>
      <c r="M212" s="329"/>
      <c r="N212" s="43"/>
      <c r="O212" s="138"/>
      <c r="P212" s="344"/>
      <c r="Q212" s="43"/>
      <c r="R212" s="43"/>
      <c r="S212" s="43"/>
      <c r="T212" s="329"/>
      <c r="U212" s="43"/>
    </row>
    <row r="213" spans="1:21" s="51" customFormat="1" x14ac:dyDescent="0.25">
      <c r="A213" s="336"/>
      <c r="B213" s="336"/>
      <c r="C213" s="336"/>
      <c r="D213" s="337"/>
      <c r="E213" s="343"/>
      <c r="F213" s="43"/>
      <c r="G213" s="334"/>
      <c r="H213" s="43"/>
      <c r="I213" s="316"/>
      <c r="J213" s="325"/>
      <c r="K213" s="340"/>
      <c r="L213" s="338"/>
      <c r="M213" s="333"/>
      <c r="N213" s="43"/>
      <c r="O213" s="138"/>
      <c r="P213" s="337"/>
      <c r="Q213" s="43"/>
      <c r="R213" s="43"/>
      <c r="S213" s="43"/>
      <c r="T213" s="333"/>
      <c r="U213" s="43"/>
    </row>
    <row r="214" spans="1:21" s="51" customFormat="1" x14ac:dyDescent="0.25">
      <c r="A214" s="336"/>
      <c r="B214" s="336"/>
      <c r="C214" s="336"/>
      <c r="D214" s="337"/>
      <c r="E214" s="343"/>
      <c r="F214" s="43"/>
      <c r="G214" s="334"/>
      <c r="H214" s="43"/>
      <c r="I214" s="316"/>
      <c r="J214" s="325"/>
      <c r="K214" s="340"/>
      <c r="L214" s="338"/>
      <c r="M214" s="333"/>
      <c r="N214" s="43"/>
      <c r="O214" s="138"/>
      <c r="P214" s="344"/>
      <c r="Q214" s="43"/>
      <c r="R214" s="43"/>
      <c r="S214" s="43"/>
      <c r="T214" s="333"/>
      <c r="U214" s="43"/>
    </row>
    <row r="215" spans="1:21" s="51" customFormat="1" x14ac:dyDescent="0.25">
      <c r="A215" s="336"/>
      <c r="B215" s="336"/>
      <c r="C215" s="336"/>
      <c r="D215" s="337"/>
      <c r="E215" s="343"/>
      <c r="F215" s="43"/>
      <c r="G215" s="334"/>
      <c r="H215" s="43"/>
      <c r="I215" s="316"/>
      <c r="J215" s="337"/>
      <c r="K215" s="340"/>
      <c r="L215" s="338"/>
      <c r="M215" s="329"/>
      <c r="N215" s="43"/>
      <c r="O215" s="138"/>
      <c r="P215" s="344"/>
      <c r="Q215" s="43"/>
      <c r="R215" s="43"/>
      <c r="S215" s="43"/>
      <c r="T215" s="333"/>
      <c r="U215" s="43"/>
    </row>
    <row r="216" spans="1:21" s="51" customFormat="1" x14ac:dyDescent="0.25">
      <c r="A216" s="336"/>
      <c r="B216" s="336"/>
      <c r="C216" s="336"/>
      <c r="D216" s="337"/>
      <c r="E216" s="343"/>
      <c r="F216" s="43"/>
      <c r="G216" s="334"/>
      <c r="H216" s="43"/>
      <c r="I216" s="316"/>
      <c r="J216" s="337"/>
      <c r="K216" s="340"/>
      <c r="L216" s="338"/>
      <c r="M216" s="333"/>
      <c r="N216" s="43"/>
      <c r="O216" s="138"/>
      <c r="P216" s="344"/>
      <c r="Q216" s="43"/>
      <c r="R216" s="43"/>
      <c r="S216" s="43"/>
      <c r="T216" s="333"/>
      <c r="U216" s="43"/>
    </row>
    <row r="217" spans="1:21" s="51" customFormat="1" x14ac:dyDescent="0.25">
      <c r="A217" s="336"/>
      <c r="B217" s="336"/>
      <c r="C217" s="336"/>
      <c r="D217" s="337"/>
      <c r="E217" s="343"/>
      <c r="F217" s="43"/>
      <c r="G217" s="334"/>
      <c r="H217" s="43"/>
      <c r="I217" s="316"/>
      <c r="J217" s="325"/>
      <c r="K217" s="340"/>
      <c r="L217" s="338"/>
      <c r="M217" s="333"/>
      <c r="N217" s="43"/>
      <c r="O217" s="138"/>
      <c r="P217" s="344"/>
      <c r="Q217" s="43"/>
      <c r="R217" s="43"/>
      <c r="S217" s="43"/>
      <c r="T217" s="329"/>
      <c r="U217" s="43"/>
    </row>
    <row r="218" spans="1:21" s="51" customFormat="1" x14ac:dyDescent="0.25">
      <c r="A218" s="336"/>
      <c r="B218" s="336"/>
      <c r="C218" s="336"/>
      <c r="D218" s="337"/>
      <c r="E218" s="343"/>
      <c r="F218" s="43"/>
      <c r="G218" s="334"/>
      <c r="H218" s="43"/>
      <c r="I218" s="316"/>
      <c r="J218" s="337"/>
      <c r="K218" s="340"/>
      <c r="L218" s="338"/>
      <c r="M218" s="333"/>
      <c r="N218" s="43"/>
      <c r="O218" s="138"/>
      <c r="P218" s="344"/>
      <c r="Q218" s="43"/>
      <c r="R218" s="43"/>
      <c r="S218" s="43"/>
      <c r="T218" s="333"/>
      <c r="U218" s="43"/>
    </row>
    <row r="219" spans="1:21" s="51" customFormat="1" x14ac:dyDescent="0.25">
      <c r="A219" s="336"/>
      <c r="B219" s="336"/>
      <c r="C219" s="336"/>
      <c r="D219" s="337"/>
      <c r="E219" s="343"/>
      <c r="F219" s="43"/>
      <c r="G219" s="334"/>
      <c r="H219" s="43"/>
      <c r="I219" s="316"/>
      <c r="J219" s="325"/>
      <c r="K219" s="340"/>
      <c r="L219" s="338"/>
      <c r="M219" s="333"/>
      <c r="N219" s="43"/>
      <c r="O219" s="138"/>
      <c r="P219" s="344"/>
      <c r="Q219" s="43"/>
      <c r="R219" s="43"/>
      <c r="S219" s="43"/>
      <c r="T219" s="333"/>
      <c r="U219" s="43"/>
    </row>
    <row r="220" spans="1:21" s="51" customFormat="1" x14ac:dyDescent="0.25">
      <c r="A220" s="336"/>
      <c r="B220" s="336"/>
      <c r="C220" s="336"/>
      <c r="D220" s="337"/>
      <c r="E220" s="343"/>
      <c r="F220" s="43"/>
      <c r="G220" s="334"/>
      <c r="H220" s="43"/>
      <c r="I220" s="316"/>
      <c r="J220" s="325"/>
      <c r="K220" s="340"/>
      <c r="L220" s="338"/>
      <c r="M220" s="333"/>
      <c r="N220" s="43"/>
      <c r="O220" s="138"/>
      <c r="P220" s="344"/>
      <c r="Q220" s="43"/>
      <c r="R220" s="43"/>
      <c r="S220" s="43"/>
      <c r="T220" s="333"/>
      <c r="U220" s="43"/>
    </row>
    <row r="221" spans="1:21" s="51" customFormat="1" x14ac:dyDescent="0.25">
      <c r="A221" s="336"/>
      <c r="B221" s="336"/>
      <c r="C221" s="336"/>
      <c r="D221" s="337"/>
      <c r="E221" s="343"/>
      <c r="F221" s="43"/>
      <c r="G221" s="334"/>
      <c r="H221" s="43"/>
      <c r="I221" s="316"/>
      <c r="J221" s="325"/>
      <c r="K221" s="340"/>
      <c r="L221" s="338"/>
      <c r="M221" s="329"/>
      <c r="N221" s="43"/>
      <c r="O221" s="138"/>
      <c r="P221" s="337"/>
      <c r="Q221" s="43"/>
      <c r="R221" s="43"/>
      <c r="S221" s="43"/>
      <c r="T221" s="329"/>
      <c r="U221" s="43"/>
    </row>
    <row r="222" spans="1:21" s="51" customFormat="1" x14ac:dyDescent="0.25">
      <c r="A222" s="336"/>
      <c r="B222" s="336"/>
      <c r="C222" s="336"/>
      <c r="D222" s="337"/>
      <c r="E222" s="343"/>
      <c r="F222" s="43"/>
      <c r="G222" s="334"/>
      <c r="H222" s="43"/>
      <c r="I222" s="316"/>
      <c r="J222" s="325"/>
      <c r="K222" s="340"/>
      <c r="L222" s="338"/>
      <c r="M222" s="329"/>
      <c r="N222" s="43"/>
      <c r="O222" s="138"/>
      <c r="P222" s="344"/>
      <c r="Q222" s="43"/>
      <c r="R222" s="43"/>
      <c r="S222" s="43"/>
      <c r="T222" s="329"/>
      <c r="U222" s="43"/>
    </row>
    <row r="223" spans="1:21" s="51" customFormat="1" x14ac:dyDescent="0.25">
      <c r="A223" s="336"/>
      <c r="B223" s="336"/>
      <c r="C223" s="336"/>
      <c r="D223" s="337"/>
      <c r="E223" s="343"/>
      <c r="F223" s="43"/>
      <c r="G223" s="334"/>
      <c r="H223" s="43"/>
      <c r="I223" s="316"/>
      <c r="J223" s="325"/>
      <c r="K223" s="340"/>
      <c r="L223" s="338"/>
      <c r="M223" s="329"/>
      <c r="N223" s="43"/>
      <c r="O223" s="138"/>
      <c r="P223" s="344"/>
      <c r="Q223" s="43"/>
      <c r="R223" s="43"/>
      <c r="S223" s="43"/>
      <c r="T223" s="333"/>
      <c r="U223" s="43"/>
    </row>
    <row r="224" spans="1:21" s="51" customFormat="1" x14ac:dyDescent="0.25">
      <c r="A224" s="336"/>
      <c r="B224" s="336"/>
      <c r="C224" s="336"/>
      <c r="D224" s="337"/>
      <c r="E224" s="343"/>
      <c r="F224" s="43"/>
      <c r="G224" s="334"/>
      <c r="H224" s="43"/>
      <c r="I224" s="316"/>
      <c r="J224" s="337"/>
      <c r="K224" s="340"/>
      <c r="L224" s="338"/>
      <c r="M224" s="329"/>
      <c r="N224" s="43"/>
      <c r="O224" s="138"/>
      <c r="P224" s="344"/>
      <c r="Q224" s="43"/>
      <c r="R224" s="43"/>
      <c r="S224" s="43"/>
      <c r="T224" s="329"/>
      <c r="U224" s="43"/>
    </row>
    <row r="225" spans="1:21" s="51" customFormat="1" x14ac:dyDescent="0.25">
      <c r="A225" s="336"/>
      <c r="B225" s="336"/>
      <c r="C225" s="336"/>
      <c r="D225" s="337"/>
      <c r="E225" s="343"/>
      <c r="F225" s="43"/>
      <c r="G225" s="334"/>
      <c r="H225" s="43"/>
      <c r="I225" s="316"/>
      <c r="J225" s="325"/>
      <c r="K225" s="340"/>
      <c r="L225" s="338"/>
      <c r="M225" s="333"/>
      <c r="N225" s="43"/>
      <c r="O225" s="138"/>
      <c r="P225" s="344"/>
      <c r="Q225" s="43"/>
      <c r="R225" s="43"/>
      <c r="S225" s="43"/>
      <c r="T225" s="329"/>
      <c r="U225" s="43"/>
    </row>
    <row r="226" spans="1:21" s="51" customFormat="1" x14ac:dyDescent="0.25">
      <c r="A226" s="336"/>
      <c r="B226" s="336"/>
      <c r="C226" s="336"/>
      <c r="D226" s="337"/>
      <c r="E226" s="343"/>
      <c r="F226" s="43"/>
      <c r="G226" s="334"/>
      <c r="H226" s="43"/>
      <c r="I226" s="316"/>
      <c r="J226" s="345"/>
      <c r="K226" s="340"/>
      <c r="L226" s="338"/>
      <c r="M226" s="329"/>
      <c r="N226" s="43"/>
      <c r="O226" s="138"/>
      <c r="P226" s="344"/>
      <c r="Q226" s="43"/>
      <c r="R226" s="43"/>
      <c r="S226" s="43"/>
      <c r="T226" s="329"/>
      <c r="U226" s="43"/>
    </row>
    <row r="227" spans="1:21" s="51" customFormat="1" x14ac:dyDescent="0.25">
      <c r="A227" s="336"/>
      <c r="B227" s="336"/>
      <c r="C227" s="336"/>
      <c r="D227" s="337"/>
      <c r="E227" s="343"/>
      <c r="F227" s="43"/>
      <c r="G227" s="334"/>
      <c r="H227" s="43"/>
      <c r="I227" s="316"/>
      <c r="J227" s="325"/>
      <c r="K227" s="340"/>
      <c r="L227" s="338"/>
      <c r="M227" s="329"/>
      <c r="N227" s="43"/>
      <c r="O227" s="138"/>
      <c r="P227" s="344"/>
      <c r="Q227" s="43"/>
      <c r="R227" s="43"/>
      <c r="S227" s="43"/>
      <c r="T227" s="329"/>
      <c r="U227" s="43"/>
    </row>
    <row r="228" spans="1:21" s="51" customFormat="1" x14ac:dyDescent="0.25">
      <c r="A228" s="336"/>
      <c r="B228" s="336"/>
      <c r="C228" s="336"/>
      <c r="D228" s="337"/>
      <c r="E228" s="343"/>
      <c r="F228" s="43"/>
      <c r="G228" s="334"/>
      <c r="H228" s="43"/>
      <c r="I228" s="316"/>
      <c r="J228" s="325"/>
      <c r="K228" s="340"/>
      <c r="L228" s="338"/>
      <c r="M228" s="329"/>
      <c r="N228" s="43"/>
      <c r="O228" s="138"/>
      <c r="P228" s="344"/>
      <c r="Q228" s="43"/>
      <c r="R228" s="43"/>
      <c r="S228" s="43"/>
      <c r="T228" s="329"/>
      <c r="U228" s="43"/>
    </row>
    <row r="229" spans="1:21" s="51" customFormat="1" x14ac:dyDescent="0.25">
      <c r="A229" s="336"/>
      <c r="B229" s="336"/>
      <c r="C229" s="336"/>
      <c r="D229" s="337"/>
      <c r="E229" s="343"/>
      <c r="F229" s="43"/>
      <c r="G229" s="334"/>
      <c r="H229" s="43"/>
      <c r="I229" s="316"/>
      <c r="J229" s="337"/>
      <c r="K229" s="340"/>
      <c r="L229" s="338"/>
      <c r="M229" s="329"/>
      <c r="N229" s="43"/>
      <c r="O229" s="138"/>
      <c r="P229" s="337"/>
      <c r="Q229" s="43"/>
      <c r="R229" s="43"/>
      <c r="S229" s="43"/>
      <c r="T229" s="333"/>
      <c r="U229" s="43"/>
    </row>
    <row r="230" spans="1:21" s="51" customFormat="1" x14ac:dyDescent="0.25">
      <c r="A230" s="336"/>
      <c r="B230" s="336"/>
      <c r="C230" s="336"/>
      <c r="D230" s="337"/>
      <c r="E230" s="343"/>
      <c r="F230" s="43"/>
      <c r="G230" s="334"/>
      <c r="H230" s="43"/>
      <c r="I230" s="316"/>
      <c r="J230" s="325"/>
      <c r="K230" s="340"/>
      <c r="L230" s="338"/>
      <c r="M230" s="329"/>
      <c r="N230" s="43"/>
      <c r="O230" s="138"/>
      <c r="P230" s="344"/>
      <c r="Q230" s="43"/>
      <c r="R230" s="43"/>
      <c r="S230" s="43"/>
      <c r="T230" s="329"/>
      <c r="U230" s="43"/>
    </row>
    <row r="231" spans="1:21" s="51" customFormat="1" x14ac:dyDescent="0.25">
      <c r="A231" s="336"/>
      <c r="B231" s="336"/>
      <c r="C231" s="336"/>
      <c r="D231" s="337"/>
      <c r="E231" s="343"/>
      <c r="F231" s="43"/>
      <c r="G231" s="334"/>
      <c r="H231" s="43"/>
      <c r="I231" s="316"/>
      <c r="J231" s="325"/>
      <c r="K231" s="340"/>
      <c r="L231" s="338"/>
      <c r="M231" s="333"/>
      <c r="N231" s="43"/>
      <c r="O231" s="138"/>
      <c r="P231" s="344"/>
      <c r="Q231" s="43"/>
      <c r="R231" s="43"/>
      <c r="S231" s="43"/>
      <c r="T231" s="329"/>
      <c r="U231" s="43"/>
    </row>
    <row r="232" spans="1:21" s="51" customFormat="1" x14ac:dyDescent="0.25">
      <c r="A232" s="336"/>
      <c r="B232" s="336"/>
      <c r="C232" s="336"/>
      <c r="D232" s="337"/>
      <c r="E232" s="343"/>
      <c r="F232" s="43"/>
      <c r="G232" s="334"/>
      <c r="H232" s="43"/>
      <c r="I232" s="316"/>
      <c r="J232" s="345"/>
      <c r="K232" s="340"/>
      <c r="L232" s="338"/>
      <c r="M232" s="333"/>
      <c r="N232" s="43"/>
      <c r="O232" s="138"/>
      <c r="P232" s="344"/>
      <c r="Q232" s="43"/>
      <c r="R232" s="43"/>
      <c r="S232" s="43"/>
      <c r="T232" s="329"/>
      <c r="U232" s="43"/>
    </row>
    <row r="233" spans="1:21" s="51" customFormat="1" x14ac:dyDescent="0.25">
      <c r="A233" s="336"/>
      <c r="B233" s="336"/>
      <c r="C233" s="336"/>
      <c r="D233" s="337"/>
      <c r="E233" s="343"/>
      <c r="F233" s="43"/>
      <c r="G233" s="334"/>
      <c r="H233" s="43"/>
      <c r="I233" s="316"/>
      <c r="J233" s="325"/>
      <c r="K233" s="332"/>
      <c r="L233" s="43"/>
      <c r="M233" s="329"/>
      <c r="N233" s="43"/>
      <c r="O233" s="138"/>
      <c r="P233" s="337"/>
      <c r="Q233" s="43"/>
      <c r="R233" s="43"/>
      <c r="S233" s="43"/>
      <c r="T233" s="329"/>
      <c r="U233" s="43"/>
    </row>
    <row r="234" spans="1:21" s="51" customFormat="1" x14ac:dyDescent="0.25">
      <c r="A234" s="336"/>
      <c r="B234" s="336"/>
      <c r="C234" s="336"/>
      <c r="D234" s="337"/>
      <c r="E234" s="343"/>
      <c r="F234" s="43"/>
      <c r="G234" s="334"/>
      <c r="H234" s="43"/>
      <c r="I234" s="316"/>
      <c r="J234" s="325"/>
      <c r="K234" s="332"/>
      <c r="L234" s="43"/>
      <c r="M234" s="329"/>
      <c r="N234" s="43"/>
      <c r="O234" s="138"/>
      <c r="P234" s="344"/>
      <c r="Q234" s="43"/>
      <c r="R234" s="43"/>
      <c r="S234" s="43"/>
      <c r="T234" s="329"/>
      <c r="U234" s="43"/>
    </row>
    <row r="235" spans="1:21" s="51" customFormat="1" x14ac:dyDescent="0.25">
      <c r="A235" s="336"/>
      <c r="B235" s="336"/>
      <c r="C235" s="336"/>
      <c r="D235" s="337"/>
      <c r="E235" s="343"/>
      <c r="F235" s="43"/>
      <c r="G235" s="334"/>
      <c r="H235" s="43"/>
      <c r="I235" s="316"/>
      <c r="J235" s="325"/>
      <c r="K235" s="332"/>
      <c r="L235" s="43"/>
      <c r="M235" s="329"/>
      <c r="N235" s="43"/>
      <c r="O235" s="138"/>
      <c r="P235" s="337"/>
      <c r="Q235" s="43"/>
      <c r="R235" s="43"/>
      <c r="S235" s="43"/>
      <c r="T235" s="329"/>
      <c r="U235" s="43"/>
    </row>
    <row r="236" spans="1:21" s="51" customFormat="1" x14ac:dyDescent="0.25">
      <c r="A236" s="336"/>
      <c r="B236" s="336"/>
      <c r="C236" s="336"/>
      <c r="D236" s="337"/>
      <c r="E236" s="343"/>
      <c r="F236" s="43"/>
      <c r="G236" s="334"/>
      <c r="H236" s="43"/>
      <c r="I236" s="316"/>
      <c r="J236" s="325"/>
      <c r="K236" s="340"/>
      <c r="L236" s="338"/>
      <c r="M236" s="329"/>
      <c r="N236" s="43"/>
      <c r="O236" s="138"/>
      <c r="P236" s="344"/>
      <c r="Q236" s="43"/>
      <c r="R236" s="43"/>
      <c r="S236" s="43"/>
      <c r="T236" s="333"/>
      <c r="U236" s="43"/>
    </row>
    <row r="237" spans="1:21" s="51" customFormat="1" x14ac:dyDescent="0.25">
      <c r="A237" s="336"/>
      <c r="B237" s="336"/>
      <c r="C237" s="336"/>
      <c r="D237" s="337"/>
      <c r="E237" s="343"/>
      <c r="F237" s="43"/>
      <c r="G237" s="334"/>
      <c r="H237" s="43"/>
      <c r="I237" s="316"/>
      <c r="J237" s="325"/>
      <c r="K237" s="332"/>
      <c r="L237" s="43"/>
      <c r="M237" s="329"/>
      <c r="N237" s="43"/>
      <c r="O237" s="138"/>
      <c r="P237" s="337"/>
      <c r="Q237" s="43"/>
      <c r="R237" s="43"/>
      <c r="S237" s="43"/>
      <c r="T237" s="329"/>
      <c r="U237" s="43"/>
    </row>
    <row r="238" spans="1:21" s="51" customFormat="1" x14ac:dyDescent="0.25">
      <c r="A238" s="336"/>
      <c r="B238" s="336"/>
      <c r="C238" s="336"/>
      <c r="D238" s="337"/>
      <c r="E238" s="343"/>
      <c r="F238" s="43"/>
      <c r="G238" s="334"/>
      <c r="H238" s="43"/>
      <c r="I238" s="316"/>
      <c r="J238" s="325"/>
      <c r="K238" s="332"/>
      <c r="L238" s="43"/>
      <c r="M238" s="329"/>
      <c r="N238" s="43"/>
      <c r="O238" s="138"/>
      <c r="P238" s="344"/>
      <c r="Q238" s="43"/>
      <c r="R238" s="43"/>
      <c r="S238" s="43"/>
      <c r="T238" s="329"/>
      <c r="U238" s="43"/>
    </row>
    <row r="239" spans="1:21" s="51" customFormat="1" x14ac:dyDescent="0.25">
      <c r="A239" s="336"/>
      <c r="B239" s="336"/>
      <c r="C239" s="336"/>
      <c r="D239" s="337"/>
      <c r="E239" s="343"/>
      <c r="F239" s="43"/>
      <c r="G239" s="334"/>
      <c r="H239" s="43"/>
      <c r="I239" s="316"/>
      <c r="J239" s="325"/>
      <c r="K239" s="332"/>
      <c r="L239" s="43"/>
      <c r="M239" s="329"/>
      <c r="N239" s="43"/>
      <c r="O239" s="138"/>
      <c r="P239" s="344"/>
      <c r="Q239" s="43"/>
      <c r="R239" s="43"/>
      <c r="S239" s="43"/>
      <c r="T239" s="329"/>
      <c r="U239" s="43"/>
    </row>
    <row r="240" spans="1:21" s="51" customFormat="1" x14ac:dyDescent="0.25">
      <c r="A240" s="336"/>
      <c r="B240" s="336"/>
      <c r="C240" s="336"/>
      <c r="D240" s="337"/>
      <c r="E240" s="343"/>
      <c r="F240" s="43"/>
      <c r="G240" s="334"/>
      <c r="H240" s="43"/>
      <c r="I240" s="316"/>
      <c r="J240" s="325"/>
      <c r="K240" s="332"/>
      <c r="L240" s="43"/>
      <c r="M240" s="329"/>
      <c r="N240" s="43"/>
      <c r="O240" s="138"/>
      <c r="P240" s="337"/>
      <c r="Q240" s="43"/>
      <c r="R240" s="43"/>
      <c r="S240" s="43"/>
      <c r="T240" s="329"/>
      <c r="U240" s="43"/>
    </row>
    <row r="241" spans="1:21" s="51" customFormat="1" x14ac:dyDescent="0.25">
      <c r="A241" s="336"/>
      <c r="B241" s="336"/>
      <c r="C241" s="336"/>
      <c r="D241" s="337"/>
      <c r="E241" s="343"/>
      <c r="F241" s="43"/>
      <c r="G241" s="334"/>
      <c r="H241" s="43"/>
      <c r="I241" s="316"/>
      <c r="J241" s="325"/>
      <c r="K241" s="332"/>
      <c r="L241" s="43"/>
      <c r="M241" s="329"/>
      <c r="N241" s="43"/>
      <c r="O241" s="138"/>
      <c r="P241" s="337"/>
      <c r="Q241" s="43"/>
      <c r="R241" s="43"/>
      <c r="S241" s="43"/>
      <c r="T241" s="329"/>
      <c r="U241" s="43"/>
    </row>
    <row r="242" spans="1:21" s="51" customFormat="1" x14ac:dyDescent="0.25">
      <c r="A242" s="336"/>
      <c r="B242" s="336"/>
      <c r="C242" s="336"/>
      <c r="D242" s="337"/>
      <c r="E242" s="343"/>
      <c r="F242" s="43"/>
      <c r="G242" s="334"/>
      <c r="H242" s="43"/>
      <c r="I242" s="316"/>
      <c r="J242" s="325"/>
      <c r="K242" s="332"/>
      <c r="L242" s="43"/>
      <c r="M242" s="329"/>
      <c r="N242" s="43"/>
      <c r="O242" s="138"/>
      <c r="P242" s="344"/>
      <c r="Q242" s="43"/>
      <c r="R242" s="43"/>
      <c r="S242" s="43"/>
      <c r="T242" s="329"/>
      <c r="U242" s="43"/>
    </row>
    <row r="243" spans="1:21" s="51" customFormat="1" x14ac:dyDescent="0.25">
      <c r="A243" s="336"/>
      <c r="B243" s="336"/>
      <c r="C243" s="336"/>
      <c r="D243" s="337"/>
      <c r="E243" s="343"/>
      <c r="F243" s="43"/>
      <c r="G243" s="334"/>
      <c r="H243" s="43"/>
      <c r="I243" s="316"/>
      <c r="J243" s="325"/>
      <c r="K243" s="332"/>
      <c r="L243" s="43"/>
      <c r="M243" s="329"/>
      <c r="N243" s="43"/>
      <c r="O243" s="138"/>
      <c r="P243" s="344"/>
      <c r="Q243" s="43"/>
      <c r="R243" s="43"/>
      <c r="S243" s="43"/>
      <c r="T243" s="329"/>
      <c r="U243" s="43"/>
    </row>
    <row r="244" spans="1:21" s="51" customFormat="1" x14ac:dyDescent="0.25">
      <c r="A244" s="336"/>
      <c r="B244" s="336"/>
      <c r="C244" s="336"/>
      <c r="D244" s="337"/>
      <c r="E244" s="343"/>
      <c r="F244" s="43"/>
      <c r="G244" s="334"/>
      <c r="H244" s="43"/>
      <c r="I244" s="316"/>
      <c r="J244" s="325"/>
      <c r="K244" s="332"/>
      <c r="L244" s="43"/>
      <c r="M244" s="329"/>
      <c r="N244" s="43"/>
      <c r="O244" s="138"/>
      <c r="P244" s="344"/>
      <c r="Q244" s="43"/>
      <c r="R244" s="43"/>
      <c r="S244" s="43"/>
      <c r="T244" s="329"/>
      <c r="U244" s="43"/>
    </row>
    <row r="245" spans="1:21" s="51" customFormat="1" x14ac:dyDescent="0.25">
      <c r="A245" s="336"/>
      <c r="B245" s="336"/>
      <c r="C245" s="336"/>
      <c r="D245" s="337"/>
      <c r="E245" s="343"/>
      <c r="F245" s="43"/>
      <c r="G245" s="334"/>
      <c r="H245" s="43"/>
      <c r="I245" s="316"/>
      <c r="J245" s="325"/>
      <c r="K245" s="332"/>
      <c r="L245" s="43"/>
      <c r="M245" s="329"/>
      <c r="N245" s="43"/>
      <c r="O245" s="138"/>
      <c r="P245" s="344"/>
      <c r="Q245" s="43"/>
      <c r="R245" s="43"/>
      <c r="S245" s="43"/>
      <c r="T245" s="329"/>
      <c r="U245" s="43"/>
    </row>
    <row r="246" spans="1:21" s="51" customFormat="1" x14ac:dyDescent="0.25">
      <c r="A246" s="336"/>
      <c r="B246" s="336"/>
      <c r="C246" s="336"/>
      <c r="D246" s="337"/>
      <c r="E246" s="343"/>
      <c r="F246" s="43"/>
      <c r="G246" s="334"/>
      <c r="H246" s="43"/>
      <c r="I246" s="316"/>
      <c r="J246" s="325"/>
      <c r="K246" s="340"/>
      <c r="L246" s="338"/>
      <c r="M246" s="329"/>
      <c r="N246" s="43"/>
      <c r="O246" s="138"/>
      <c r="P246" s="344"/>
      <c r="Q246" s="43"/>
      <c r="R246" s="43"/>
      <c r="S246" s="43"/>
      <c r="T246" s="333"/>
      <c r="U246" s="43"/>
    </row>
    <row r="247" spans="1:21" s="51" customFormat="1" x14ac:dyDescent="0.25">
      <c r="A247" s="336"/>
      <c r="B247" s="336"/>
      <c r="C247" s="336"/>
      <c r="D247" s="337"/>
      <c r="E247" s="343"/>
      <c r="F247" s="43"/>
      <c r="G247" s="334"/>
      <c r="H247" s="43"/>
      <c r="I247" s="316"/>
      <c r="J247" s="325"/>
      <c r="K247" s="340"/>
      <c r="L247" s="338"/>
      <c r="M247" s="329"/>
      <c r="N247" s="43"/>
      <c r="O247" s="138"/>
      <c r="P247" s="337"/>
      <c r="Q247" s="43"/>
      <c r="R247" s="43"/>
      <c r="S247" s="43"/>
      <c r="T247" s="333"/>
      <c r="U247" s="43"/>
    </row>
    <row r="248" spans="1:21" s="51" customFormat="1" x14ac:dyDescent="0.25">
      <c r="A248" s="336"/>
      <c r="B248" s="336"/>
      <c r="C248" s="336"/>
      <c r="D248" s="337"/>
      <c r="E248" s="343"/>
      <c r="F248" s="43"/>
      <c r="G248" s="334"/>
      <c r="H248" s="43"/>
      <c r="I248" s="316"/>
      <c r="J248" s="325"/>
      <c r="K248" s="340"/>
      <c r="L248" s="338"/>
      <c r="M248" s="329"/>
      <c r="N248" s="43"/>
      <c r="O248" s="138"/>
      <c r="P248" s="344"/>
      <c r="Q248" s="43"/>
      <c r="R248" s="43"/>
      <c r="S248" s="43"/>
      <c r="T248" s="329"/>
      <c r="U248" s="43"/>
    </row>
    <row r="249" spans="1:21" s="51" customFormat="1" x14ac:dyDescent="0.25">
      <c r="A249" s="336"/>
      <c r="B249" s="336"/>
      <c r="C249" s="336"/>
      <c r="D249" s="337"/>
      <c r="E249" s="343"/>
      <c r="F249" s="43"/>
      <c r="G249" s="334"/>
      <c r="H249" s="43"/>
      <c r="I249" s="316"/>
      <c r="J249" s="325"/>
      <c r="K249" s="340"/>
      <c r="L249" s="338"/>
      <c r="M249" s="329"/>
      <c r="N249" s="43"/>
      <c r="O249" s="138"/>
      <c r="P249" s="344"/>
      <c r="Q249" s="43"/>
      <c r="R249" s="43"/>
      <c r="S249" s="43"/>
      <c r="T249" s="329"/>
      <c r="U249" s="43"/>
    </row>
    <row r="250" spans="1:21" s="51" customFormat="1" x14ac:dyDescent="0.25">
      <c r="A250" s="336"/>
      <c r="B250" s="336"/>
      <c r="C250" s="336"/>
      <c r="D250" s="337"/>
      <c r="E250" s="343"/>
      <c r="F250" s="43"/>
      <c r="G250" s="334"/>
      <c r="H250" s="43"/>
      <c r="I250" s="316"/>
      <c r="J250" s="325"/>
      <c r="K250" s="340"/>
      <c r="L250" s="338"/>
      <c r="M250" s="333"/>
      <c r="N250" s="43"/>
      <c r="O250" s="138"/>
      <c r="P250" s="337"/>
      <c r="Q250" s="43"/>
      <c r="R250" s="43"/>
      <c r="S250" s="43"/>
      <c r="T250" s="329"/>
      <c r="U250" s="43"/>
    </row>
    <row r="251" spans="1:21" s="51" customFormat="1" x14ac:dyDescent="0.25">
      <c r="A251" s="336"/>
      <c r="B251" s="336"/>
      <c r="C251" s="336"/>
      <c r="D251" s="337"/>
      <c r="E251" s="343"/>
      <c r="F251" s="43"/>
      <c r="G251" s="334"/>
      <c r="H251" s="43"/>
      <c r="I251" s="316"/>
      <c r="J251" s="337"/>
      <c r="K251" s="340"/>
      <c r="L251" s="338"/>
      <c r="M251" s="329"/>
      <c r="N251" s="43"/>
      <c r="O251" s="138"/>
      <c r="P251" s="344"/>
      <c r="Q251" s="43"/>
      <c r="R251" s="43"/>
      <c r="S251" s="43"/>
      <c r="T251" s="329"/>
      <c r="U251" s="43"/>
    </row>
    <row r="252" spans="1:21" s="51" customFormat="1" x14ac:dyDescent="0.25">
      <c r="A252" s="336"/>
      <c r="B252" s="336"/>
      <c r="C252" s="336"/>
      <c r="D252" s="337"/>
      <c r="E252" s="343"/>
      <c r="F252" s="43"/>
      <c r="G252" s="334"/>
      <c r="H252" s="43"/>
      <c r="I252" s="316"/>
      <c r="J252" s="325"/>
      <c r="K252" s="340"/>
      <c r="L252" s="338"/>
      <c r="M252" s="329"/>
      <c r="N252" s="43"/>
      <c r="O252" s="138"/>
      <c r="P252" s="344"/>
      <c r="Q252" s="43"/>
      <c r="R252" s="43"/>
      <c r="S252" s="43"/>
      <c r="T252" s="333"/>
      <c r="U252" s="43"/>
    </row>
    <row r="253" spans="1:21" s="51" customFormat="1" x14ac:dyDescent="0.25">
      <c r="A253" s="336"/>
      <c r="B253" s="336"/>
      <c r="C253" s="336"/>
      <c r="D253" s="337"/>
      <c r="E253" s="343"/>
      <c r="F253" s="43"/>
      <c r="G253" s="334"/>
      <c r="H253" s="43"/>
      <c r="I253" s="316"/>
      <c r="J253" s="325"/>
      <c r="K253" s="340"/>
      <c r="L253" s="338"/>
      <c r="M253" s="329"/>
      <c r="N253" s="43"/>
      <c r="O253" s="138"/>
      <c r="P253" s="344"/>
      <c r="Q253" s="43"/>
      <c r="R253" s="43"/>
      <c r="S253" s="43"/>
      <c r="T253" s="333"/>
      <c r="U253" s="43"/>
    </row>
    <row r="254" spans="1:21" s="51" customFormat="1" x14ac:dyDescent="0.25">
      <c r="A254" s="336"/>
      <c r="B254" s="336"/>
      <c r="C254" s="336"/>
      <c r="D254" s="337"/>
      <c r="E254" s="343"/>
      <c r="F254" s="43"/>
      <c r="G254" s="334"/>
      <c r="H254" s="43"/>
      <c r="I254" s="316"/>
      <c r="J254" s="325"/>
      <c r="K254" s="340"/>
      <c r="L254" s="338"/>
      <c r="M254" s="329"/>
      <c r="N254" s="43"/>
      <c r="O254" s="138"/>
      <c r="P254" s="344"/>
      <c r="Q254" s="43"/>
      <c r="R254" s="43"/>
      <c r="S254" s="43"/>
      <c r="T254" s="329"/>
      <c r="U254" s="43"/>
    </row>
    <row r="255" spans="1:21" s="51" customFormat="1" x14ac:dyDescent="0.25">
      <c r="A255" s="336"/>
      <c r="B255" s="336"/>
      <c r="C255" s="336"/>
      <c r="D255" s="337"/>
      <c r="E255" s="343"/>
      <c r="F255" s="43"/>
      <c r="G255" s="334"/>
      <c r="H255" s="43"/>
      <c r="I255" s="316"/>
      <c r="J255" s="325"/>
      <c r="K255" s="340"/>
      <c r="L255" s="338"/>
      <c r="M255" s="329"/>
      <c r="N255" s="43"/>
      <c r="O255" s="138"/>
      <c r="P255" s="344"/>
      <c r="Q255" s="43"/>
      <c r="R255" s="43"/>
      <c r="S255" s="43"/>
      <c r="T255" s="333"/>
      <c r="U255" s="43"/>
    </row>
    <row r="256" spans="1:21" s="51" customFormat="1" x14ac:dyDescent="0.25">
      <c r="A256" s="336"/>
      <c r="B256" s="336"/>
      <c r="C256" s="336"/>
      <c r="D256" s="337"/>
      <c r="E256" s="343"/>
      <c r="F256" s="43"/>
      <c r="G256" s="334"/>
      <c r="H256" s="43"/>
      <c r="I256" s="316"/>
      <c r="J256" s="325"/>
      <c r="K256" s="340"/>
      <c r="L256" s="338"/>
      <c r="M256" s="329"/>
      <c r="N256" s="43"/>
      <c r="O256" s="138"/>
      <c r="P256" s="344"/>
      <c r="Q256" s="43"/>
      <c r="R256" s="43"/>
      <c r="S256" s="43"/>
      <c r="T256" s="329"/>
      <c r="U256" s="43"/>
    </row>
    <row r="257" spans="1:21" x14ac:dyDescent="0.25">
      <c r="A257" s="2"/>
      <c r="B257" s="2"/>
      <c r="C257" s="2"/>
      <c r="D257" s="5"/>
      <c r="E257" s="321"/>
      <c r="F257" s="19"/>
      <c r="G257" s="244"/>
      <c r="H257" s="19"/>
      <c r="I257" s="180"/>
      <c r="J257" s="165"/>
      <c r="M257" s="129"/>
      <c r="N257" s="10"/>
      <c r="O257" s="33"/>
      <c r="P257" s="13"/>
      <c r="Q257" s="8"/>
      <c r="R257" s="8"/>
      <c r="S257" s="8"/>
      <c r="T257" s="220"/>
      <c r="U257" s="43"/>
    </row>
    <row r="258" spans="1:21" x14ac:dyDescent="0.25">
      <c r="A258" s="2"/>
      <c r="B258" s="2"/>
      <c r="C258" s="2"/>
      <c r="D258" s="5"/>
      <c r="E258" s="321"/>
      <c r="F258" s="19"/>
      <c r="G258" s="244"/>
      <c r="H258" s="19"/>
      <c r="I258" s="180"/>
      <c r="J258" s="165"/>
      <c r="M258" s="129"/>
      <c r="N258" s="10"/>
      <c r="O258" s="33"/>
      <c r="P258" s="14"/>
      <c r="Q258" s="8"/>
      <c r="R258" s="8"/>
      <c r="S258" s="8"/>
      <c r="T258" s="220"/>
      <c r="U258" s="43"/>
    </row>
    <row r="259" spans="1:21" x14ac:dyDescent="0.25">
      <c r="A259" s="2"/>
      <c r="B259" s="2"/>
      <c r="C259" s="2"/>
      <c r="D259" s="5"/>
      <c r="E259" s="321"/>
      <c r="F259" s="19"/>
      <c r="G259" s="244"/>
      <c r="H259" s="19"/>
      <c r="I259" s="180"/>
      <c r="J259" s="165"/>
      <c r="M259" s="129"/>
      <c r="N259" s="10"/>
      <c r="O259" s="33"/>
      <c r="P259" s="14"/>
      <c r="Q259" s="8"/>
      <c r="R259" s="8"/>
      <c r="S259" s="8"/>
      <c r="T259" s="220"/>
      <c r="U259" s="43"/>
    </row>
    <row r="260" spans="1:21" x14ac:dyDescent="0.25">
      <c r="A260" s="2"/>
      <c r="B260" s="2"/>
      <c r="C260" s="2"/>
      <c r="D260" s="5"/>
      <c r="E260" s="321"/>
      <c r="F260" s="19"/>
      <c r="G260" s="244"/>
      <c r="H260" s="19"/>
      <c r="I260" s="180"/>
      <c r="J260" s="165"/>
      <c r="M260" s="129"/>
      <c r="N260" s="10"/>
      <c r="O260" s="33"/>
      <c r="P260" s="14"/>
      <c r="Q260" s="8"/>
      <c r="R260" s="8"/>
      <c r="S260" s="8"/>
      <c r="T260" s="227"/>
      <c r="U260" s="43"/>
    </row>
    <row r="261" spans="1:21" x14ac:dyDescent="0.25">
      <c r="A261" s="2"/>
      <c r="B261" s="2"/>
      <c r="C261" s="2"/>
      <c r="D261" s="5"/>
      <c r="E261" s="321"/>
      <c r="F261" s="19"/>
      <c r="G261" s="244"/>
      <c r="H261" s="19"/>
      <c r="I261" s="180"/>
      <c r="J261" s="166"/>
      <c r="M261" s="152"/>
      <c r="N261" s="10"/>
      <c r="O261" s="33"/>
      <c r="P261" s="14"/>
      <c r="Q261" s="8"/>
      <c r="R261" s="8"/>
      <c r="S261" s="8"/>
      <c r="T261" s="227"/>
      <c r="U261" s="43"/>
    </row>
    <row r="262" spans="1:21" x14ac:dyDescent="0.25">
      <c r="A262" s="2"/>
      <c r="B262" s="2"/>
      <c r="C262" s="2"/>
      <c r="D262" s="5"/>
      <c r="E262" s="321"/>
      <c r="F262" s="19"/>
      <c r="G262" s="244"/>
      <c r="H262" s="19"/>
      <c r="I262" s="180"/>
      <c r="J262" s="165"/>
      <c r="M262" s="152"/>
      <c r="N262" s="10"/>
      <c r="O262" s="33"/>
      <c r="P262" s="14"/>
      <c r="Q262" s="8"/>
      <c r="R262" s="8"/>
      <c r="S262" s="8"/>
      <c r="T262" s="220"/>
      <c r="U262" s="43"/>
    </row>
    <row r="263" spans="1:21" x14ac:dyDescent="0.25">
      <c r="A263" s="2"/>
      <c r="B263" s="2"/>
      <c r="C263" s="2"/>
      <c r="D263" s="5"/>
      <c r="E263" s="321"/>
      <c r="F263" s="19"/>
      <c r="G263" s="244"/>
      <c r="H263" s="19"/>
      <c r="I263" s="180"/>
      <c r="J263" s="165"/>
      <c r="M263" s="152"/>
      <c r="N263" s="10"/>
      <c r="O263" s="33"/>
      <c r="P263" s="14"/>
      <c r="Q263" s="8"/>
      <c r="R263" s="8"/>
      <c r="S263" s="8"/>
      <c r="T263" s="220"/>
      <c r="U263" s="43"/>
    </row>
    <row r="264" spans="1:21" x14ac:dyDescent="0.25">
      <c r="A264" s="2"/>
      <c r="B264" s="2"/>
      <c r="C264" s="2"/>
      <c r="D264" s="5"/>
      <c r="E264" s="321"/>
      <c r="F264" s="19"/>
      <c r="G264" s="244"/>
      <c r="H264" s="19"/>
      <c r="I264" s="180"/>
      <c r="J264" s="165"/>
      <c r="M264" s="129"/>
      <c r="N264" s="10"/>
      <c r="O264" s="33"/>
      <c r="P264" s="14"/>
      <c r="Q264" s="8"/>
      <c r="R264" s="8"/>
      <c r="S264" s="8"/>
      <c r="T264" s="220"/>
      <c r="U264" s="43"/>
    </row>
    <row r="265" spans="1:21" x14ac:dyDescent="0.25">
      <c r="A265" s="2"/>
      <c r="B265" s="2"/>
      <c r="C265" s="2"/>
      <c r="D265" s="5"/>
      <c r="E265" s="321"/>
      <c r="F265" s="19"/>
      <c r="G265" s="244"/>
      <c r="H265" s="19"/>
      <c r="I265" s="180"/>
      <c r="J265" s="165"/>
      <c r="M265" s="152"/>
      <c r="N265" s="10"/>
      <c r="O265" s="33"/>
      <c r="P265" s="14"/>
      <c r="Q265" s="8"/>
      <c r="R265" s="8"/>
      <c r="S265" s="8"/>
      <c r="T265" s="220"/>
      <c r="U265" s="43"/>
    </row>
    <row r="266" spans="1:21" x14ac:dyDescent="0.25">
      <c r="A266" s="2"/>
      <c r="B266" s="2"/>
      <c r="C266" s="2"/>
      <c r="D266" s="5"/>
      <c r="E266" s="321"/>
      <c r="F266" s="19"/>
      <c r="G266" s="244"/>
      <c r="H266" s="19"/>
      <c r="I266" s="180"/>
      <c r="J266" s="165"/>
      <c r="M266" s="152"/>
      <c r="N266" s="10"/>
      <c r="O266" s="33"/>
      <c r="P266" s="14"/>
      <c r="Q266" s="8"/>
      <c r="R266" s="8"/>
      <c r="S266" s="8"/>
      <c r="T266" s="220"/>
      <c r="U266" s="43"/>
    </row>
    <row r="267" spans="1:21" x14ac:dyDescent="0.25">
      <c r="A267" s="2"/>
      <c r="B267" s="2"/>
      <c r="C267" s="2"/>
      <c r="D267" s="5"/>
      <c r="E267" s="321"/>
      <c r="F267" s="19"/>
      <c r="G267" s="244"/>
      <c r="H267" s="19"/>
      <c r="I267" s="180"/>
      <c r="J267" s="165"/>
      <c r="M267" s="152"/>
      <c r="N267" s="10"/>
      <c r="O267" s="33"/>
      <c r="P267" s="14"/>
      <c r="Q267" s="8"/>
      <c r="R267" s="8"/>
      <c r="S267" s="8"/>
      <c r="T267" s="220"/>
      <c r="U267" s="43"/>
    </row>
    <row r="268" spans="1:21" x14ac:dyDescent="0.25">
      <c r="A268" s="2"/>
      <c r="B268" s="2"/>
      <c r="C268" s="2"/>
      <c r="D268" s="5"/>
      <c r="E268" s="321"/>
      <c r="F268" s="19"/>
      <c r="G268" s="244"/>
      <c r="H268" s="19"/>
      <c r="I268" s="180"/>
      <c r="J268" s="165"/>
      <c r="M268" s="152"/>
      <c r="N268" s="10"/>
      <c r="O268" s="33"/>
      <c r="P268" s="13"/>
      <c r="Q268" s="8"/>
      <c r="R268" s="8"/>
      <c r="S268" s="8"/>
      <c r="T268" s="220"/>
      <c r="U268" s="43"/>
    </row>
    <row r="269" spans="1:21" x14ac:dyDescent="0.25">
      <c r="A269" s="2"/>
      <c r="B269" s="2"/>
      <c r="C269" s="2"/>
      <c r="D269" s="5"/>
      <c r="E269" s="321"/>
      <c r="F269" s="19"/>
      <c r="G269" s="244"/>
      <c r="H269" s="19"/>
      <c r="I269" s="180"/>
      <c r="J269" s="166"/>
      <c r="M269" s="152"/>
      <c r="N269" s="10"/>
      <c r="O269" s="33"/>
      <c r="P269" s="14"/>
      <c r="Q269" s="8"/>
      <c r="R269" s="8"/>
      <c r="S269" s="8"/>
      <c r="T269" s="220"/>
      <c r="U269" s="43"/>
    </row>
    <row r="270" spans="1:21" x14ac:dyDescent="0.25">
      <c r="A270" s="2"/>
      <c r="B270" s="2"/>
      <c r="C270" s="2"/>
      <c r="D270" s="5"/>
      <c r="E270" s="321"/>
      <c r="F270" s="19"/>
      <c r="G270" s="244"/>
      <c r="H270" s="19"/>
      <c r="I270" s="180"/>
      <c r="J270" s="165"/>
      <c r="M270" s="152"/>
      <c r="N270" s="10"/>
      <c r="O270" s="33"/>
      <c r="P270" s="14"/>
      <c r="Q270" s="8"/>
      <c r="R270" s="8"/>
      <c r="S270" s="8"/>
      <c r="T270" s="220"/>
      <c r="U270" s="43"/>
    </row>
    <row r="271" spans="1:21" x14ac:dyDescent="0.25">
      <c r="A271" s="2"/>
      <c r="B271" s="2"/>
      <c r="C271" s="2"/>
      <c r="D271" s="5"/>
      <c r="E271" s="321"/>
      <c r="F271" s="19"/>
      <c r="G271" s="244"/>
      <c r="H271" s="19"/>
      <c r="I271" s="180"/>
      <c r="J271" s="165"/>
      <c r="K271" s="174"/>
      <c r="L271" s="22"/>
      <c r="M271" s="152"/>
      <c r="N271" s="10"/>
      <c r="O271" s="33"/>
      <c r="P271" s="14"/>
      <c r="Q271" s="8"/>
      <c r="R271" s="8"/>
      <c r="S271" s="8"/>
      <c r="T271" s="220"/>
      <c r="U271" s="43"/>
    </row>
    <row r="272" spans="1:21" x14ac:dyDescent="0.25">
      <c r="A272" s="2"/>
      <c r="B272" s="2"/>
      <c r="C272" s="2"/>
      <c r="D272" s="5"/>
      <c r="E272" s="321"/>
      <c r="F272" s="19"/>
      <c r="G272" s="244"/>
      <c r="H272" s="19"/>
      <c r="I272" s="180"/>
      <c r="J272" s="165"/>
      <c r="M272" s="152"/>
      <c r="N272" s="10"/>
      <c r="O272" s="33"/>
      <c r="P272" s="14"/>
      <c r="Q272" s="8"/>
      <c r="R272" s="8"/>
      <c r="S272" s="8"/>
      <c r="T272" s="220"/>
      <c r="U272" s="43"/>
    </row>
    <row r="273" spans="1:21" x14ac:dyDescent="0.25">
      <c r="A273" s="2"/>
      <c r="B273" s="2"/>
      <c r="C273" s="2"/>
      <c r="D273" s="5"/>
      <c r="E273" s="321"/>
      <c r="F273" s="19"/>
      <c r="G273" s="244"/>
      <c r="H273" s="19"/>
      <c r="I273" s="180"/>
      <c r="J273" s="166"/>
      <c r="M273" s="152"/>
      <c r="N273" s="10"/>
      <c r="O273" s="33"/>
      <c r="P273" s="14"/>
      <c r="Q273" s="8"/>
      <c r="R273" s="8"/>
      <c r="S273" s="8"/>
      <c r="T273" s="227"/>
      <c r="U273" s="43"/>
    </row>
    <row r="274" spans="1:21" x14ac:dyDescent="0.25">
      <c r="A274" s="2"/>
      <c r="B274" s="2"/>
      <c r="C274" s="2"/>
      <c r="D274" s="5"/>
      <c r="E274" s="321"/>
      <c r="F274" s="19"/>
      <c r="G274" s="244"/>
      <c r="H274" s="19"/>
      <c r="I274" s="180"/>
      <c r="J274" s="166"/>
      <c r="M274" s="152"/>
      <c r="N274" s="10"/>
      <c r="O274" s="33"/>
      <c r="P274" s="13"/>
      <c r="Q274" s="8"/>
      <c r="R274" s="8"/>
      <c r="S274" s="8"/>
      <c r="T274" s="227"/>
      <c r="U274" s="43"/>
    </row>
    <row r="275" spans="1:21" x14ac:dyDescent="0.25">
      <c r="A275" s="2"/>
      <c r="B275" s="2"/>
      <c r="C275" s="2"/>
      <c r="D275" s="5"/>
      <c r="E275" s="321"/>
      <c r="F275" s="19"/>
      <c r="G275" s="244"/>
      <c r="H275" s="19"/>
      <c r="I275" s="180"/>
      <c r="J275" s="165"/>
      <c r="K275" s="174"/>
      <c r="L275" s="22"/>
      <c r="M275" s="152"/>
      <c r="N275" s="10"/>
      <c r="O275" s="33"/>
      <c r="P275" s="14"/>
      <c r="Q275" s="8"/>
      <c r="R275" s="8"/>
      <c r="S275" s="8"/>
      <c r="T275" s="220"/>
      <c r="U275" s="43"/>
    </row>
    <row r="276" spans="1:21" x14ac:dyDescent="0.25">
      <c r="A276" s="2"/>
      <c r="B276" s="2"/>
      <c r="C276" s="2"/>
      <c r="D276" s="5"/>
      <c r="E276" s="321"/>
      <c r="F276" s="19"/>
      <c r="G276" s="244"/>
      <c r="H276" s="19"/>
      <c r="I276" s="180"/>
      <c r="J276" s="166"/>
      <c r="K276" s="174"/>
      <c r="L276" s="22"/>
      <c r="M276" s="152"/>
      <c r="N276" s="10"/>
      <c r="O276" s="33"/>
      <c r="P276" s="14"/>
      <c r="Q276" s="8"/>
      <c r="R276" s="8"/>
      <c r="S276" s="8"/>
      <c r="T276" s="220"/>
      <c r="U276" s="43"/>
    </row>
    <row r="277" spans="1:21" x14ac:dyDescent="0.25">
      <c r="A277" s="2"/>
      <c r="B277" s="2"/>
      <c r="C277" s="2"/>
      <c r="D277" s="5"/>
      <c r="E277" s="321"/>
      <c r="F277" s="19"/>
      <c r="G277" s="244"/>
      <c r="H277" s="19"/>
      <c r="I277" s="180"/>
      <c r="J277" s="165"/>
      <c r="K277" s="174"/>
      <c r="L277" s="22"/>
      <c r="M277" s="152"/>
      <c r="N277" s="10"/>
      <c r="O277" s="33"/>
      <c r="P277" s="13"/>
      <c r="Q277" s="8"/>
      <c r="R277" s="8"/>
      <c r="S277" s="8"/>
      <c r="T277" s="227"/>
      <c r="U277" s="43"/>
    </row>
    <row r="278" spans="1:21" x14ac:dyDescent="0.25">
      <c r="A278" s="2"/>
      <c r="B278" s="2"/>
      <c r="C278" s="2"/>
      <c r="D278" s="5"/>
      <c r="E278" s="321"/>
      <c r="F278" s="19"/>
      <c r="G278" s="244"/>
      <c r="H278" s="19"/>
      <c r="I278" s="180"/>
      <c r="J278" s="165"/>
      <c r="K278" s="174"/>
      <c r="L278" s="22"/>
      <c r="M278" s="152"/>
      <c r="N278" s="10"/>
      <c r="O278" s="33"/>
      <c r="P278" s="14"/>
      <c r="Q278" s="8"/>
      <c r="R278" s="8"/>
      <c r="S278" s="8"/>
      <c r="T278" s="227"/>
      <c r="U278" s="43"/>
    </row>
    <row r="279" spans="1:21" x14ac:dyDescent="0.25">
      <c r="A279" s="2"/>
      <c r="B279" s="2"/>
      <c r="C279" s="2"/>
      <c r="D279" s="5"/>
      <c r="E279" s="321"/>
      <c r="F279" s="19"/>
      <c r="G279" s="244"/>
      <c r="H279" s="19"/>
      <c r="I279" s="180"/>
      <c r="J279" s="165"/>
      <c r="K279" s="174"/>
      <c r="L279" s="22"/>
      <c r="M279" s="152"/>
      <c r="N279" s="10"/>
      <c r="O279" s="33"/>
      <c r="P279" s="14"/>
      <c r="Q279" s="8"/>
      <c r="R279" s="8"/>
      <c r="S279" s="8"/>
      <c r="T279" s="220"/>
      <c r="U279" s="43"/>
    </row>
    <row r="280" spans="1:21" x14ac:dyDescent="0.25">
      <c r="A280" s="2"/>
      <c r="B280" s="2"/>
      <c r="C280" s="2"/>
      <c r="D280" s="5"/>
      <c r="E280" s="321"/>
      <c r="F280" s="19"/>
      <c r="G280" s="244"/>
      <c r="H280" s="19"/>
      <c r="I280" s="180"/>
      <c r="J280" s="165"/>
      <c r="K280" s="174"/>
      <c r="L280" s="22"/>
      <c r="M280" s="152"/>
      <c r="N280" s="10"/>
      <c r="O280" s="33"/>
      <c r="P280" s="13"/>
      <c r="Q280" s="8"/>
      <c r="R280" s="8"/>
      <c r="S280" s="8"/>
      <c r="T280" s="227"/>
      <c r="U280" s="43"/>
    </row>
    <row r="281" spans="1:21" x14ac:dyDescent="0.25">
      <c r="A281" s="2"/>
      <c r="B281" s="2"/>
      <c r="C281" s="2"/>
      <c r="D281" s="5"/>
      <c r="E281" s="321"/>
      <c r="F281" s="19"/>
      <c r="G281" s="244"/>
      <c r="H281" s="19"/>
      <c r="I281" s="180"/>
      <c r="J281" s="164"/>
      <c r="K281" s="174"/>
      <c r="L281" s="22"/>
      <c r="M281" s="152"/>
      <c r="N281" s="10"/>
      <c r="O281" s="33"/>
      <c r="P281" s="13"/>
      <c r="Q281" s="8"/>
      <c r="R281" s="8"/>
      <c r="S281" s="8"/>
      <c r="T281" s="227"/>
      <c r="U281" s="43"/>
    </row>
    <row r="282" spans="1:21" x14ac:dyDescent="0.25">
      <c r="A282" s="2"/>
      <c r="B282" s="2"/>
      <c r="C282" s="2"/>
      <c r="D282" s="5"/>
      <c r="E282" s="321"/>
      <c r="F282" s="19"/>
      <c r="G282" s="244"/>
      <c r="H282" s="19"/>
      <c r="I282" s="180"/>
      <c r="J282" s="165"/>
      <c r="K282" s="174"/>
      <c r="L282" s="22"/>
      <c r="M282" s="152"/>
      <c r="N282" s="10"/>
      <c r="O282" s="33"/>
      <c r="P282" s="14"/>
      <c r="Q282" s="8"/>
      <c r="R282" s="8"/>
      <c r="S282" s="8"/>
      <c r="T282" s="220"/>
      <c r="U282" s="43"/>
    </row>
    <row r="283" spans="1:21" x14ac:dyDescent="0.25">
      <c r="A283" s="2"/>
      <c r="B283" s="2"/>
      <c r="C283" s="2"/>
      <c r="D283" s="5"/>
      <c r="E283" s="321"/>
      <c r="F283" s="19"/>
      <c r="G283" s="244"/>
      <c r="H283" s="19"/>
      <c r="I283" s="180"/>
      <c r="J283" s="165"/>
      <c r="K283" s="174"/>
      <c r="L283" s="22"/>
      <c r="M283" s="152"/>
      <c r="N283" s="10"/>
      <c r="O283" s="33"/>
      <c r="P283" s="14"/>
      <c r="Q283" s="8"/>
      <c r="R283" s="8"/>
      <c r="S283" s="8"/>
      <c r="T283" s="220"/>
      <c r="U283" s="43"/>
    </row>
    <row r="284" spans="1:21" x14ac:dyDescent="0.25">
      <c r="A284" s="2"/>
      <c r="B284" s="2"/>
      <c r="C284" s="2"/>
      <c r="D284" s="5"/>
      <c r="E284" s="321"/>
      <c r="F284" s="19"/>
      <c r="G284" s="244"/>
      <c r="H284" s="19"/>
      <c r="I284" s="180"/>
      <c r="J284" s="166"/>
      <c r="K284" s="174"/>
      <c r="L284" s="22"/>
      <c r="M284" s="152"/>
      <c r="N284" s="10"/>
      <c r="O284" s="33"/>
      <c r="P284" s="13"/>
      <c r="Q284" s="8"/>
      <c r="R284" s="8"/>
      <c r="S284" s="8"/>
      <c r="T284" s="220"/>
      <c r="U284" s="43"/>
    </row>
    <row r="285" spans="1:21" x14ac:dyDescent="0.25">
      <c r="A285" s="2"/>
      <c r="B285" s="2"/>
      <c r="C285" s="2"/>
      <c r="D285" s="5"/>
      <c r="E285" s="321"/>
      <c r="F285" s="19"/>
      <c r="G285" s="244"/>
      <c r="H285" s="19"/>
      <c r="I285" s="180"/>
      <c r="J285" s="165"/>
      <c r="K285" s="174"/>
      <c r="L285" s="22"/>
      <c r="M285" s="129"/>
      <c r="N285" s="10"/>
      <c r="O285" s="33"/>
      <c r="P285" s="13"/>
      <c r="Q285" s="8"/>
      <c r="R285" s="8"/>
      <c r="S285" s="8"/>
      <c r="T285" s="220"/>
      <c r="U285" s="43"/>
    </row>
    <row r="286" spans="1:21" x14ac:dyDescent="0.25">
      <c r="A286" s="2"/>
      <c r="B286" s="2"/>
      <c r="C286" s="2"/>
      <c r="D286" s="5"/>
      <c r="E286" s="321"/>
      <c r="F286" s="19"/>
      <c r="G286" s="244"/>
      <c r="H286" s="19"/>
      <c r="I286" s="180"/>
      <c r="J286" s="165"/>
      <c r="K286" s="174"/>
      <c r="L286" s="22"/>
      <c r="M286" s="152"/>
      <c r="N286" s="10"/>
      <c r="O286" s="33"/>
      <c r="P286" s="14"/>
      <c r="Q286" s="8"/>
      <c r="R286" s="8"/>
      <c r="S286" s="8"/>
      <c r="T286" s="227"/>
      <c r="U286" s="43"/>
    </row>
    <row r="287" spans="1:21" x14ac:dyDescent="0.25">
      <c r="A287" s="2"/>
      <c r="B287" s="2"/>
      <c r="C287" s="2"/>
      <c r="D287" s="5"/>
      <c r="E287" s="321"/>
      <c r="F287" s="19"/>
      <c r="G287" s="244"/>
      <c r="H287" s="19"/>
      <c r="I287" s="180"/>
      <c r="J287" s="165"/>
      <c r="M287" s="152"/>
      <c r="N287" s="10"/>
      <c r="O287" s="33"/>
      <c r="P287" s="14"/>
      <c r="Q287" s="8"/>
      <c r="R287" s="8"/>
      <c r="S287" s="8"/>
      <c r="T287" s="220"/>
      <c r="U287" s="43"/>
    </row>
    <row r="288" spans="1:21" x14ac:dyDescent="0.25">
      <c r="A288" s="2"/>
      <c r="B288" s="2"/>
      <c r="C288" s="2"/>
      <c r="D288" s="5"/>
      <c r="E288" s="321"/>
      <c r="F288" s="19"/>
      <c r="G288" s="244"/>
      <c r="H288" s="19"/>
      <c r="I288" s="180"/>
      <c r="J288" s="165"/>
      <c r="M288" s="152"/>
      <c r="N288" s="10"/>
      <c r="O288" s="33"/>
      <c r="P288" s="14"/>
      <c r="Q288" s="8"/>
      <c r="R288" s="8"/>
      <c r="S288" s="8"/>
      <c r="T288" s="220"/>
      <c r="U288" s="43"/>
    </row>
    <row r="289" spans="1:21" x14ac:dyDescent="0.25">
      <c r="A289" s="2"/>
      <c r="B289" s="2"/>
      <c r="C289" s="2"/>
      <c r="D289" s="5"/>
      <c r="E289" s="321"/>
      <c r="F289" s="19"/>
      <c r="G289" s="244"/>
      <c r="H289" s="19"/>
      <c r="I289" s="180"/>
      <c r="J289" s="165"/>
      <c r="K289" s="174"/>
      <c r="L289" s="22"/>
      <c r="M289" s="129"/>
      <c r="N289" s="10"/>
      <c r="O289" s="33"/>
      <c r="P289" s="13"/>
      <c r="Q289" s="8"/>
      <c r="R289" s="8"/>
      <c r="S289" s="8"/>
      <c r="T289" s="220"/>
      <c r="U289" s="43"/>
    </row>
    <row r="290" spans="1:21" x14ac:dyDescent="0.25">
      <c r="A290" s="2"/>
      <c r="B290" s="2"/>
      <c r="C290" s="2"/>
      <c r="D290" s="5"/>
      <c r="E290" s="321"/>
      <c r="F290" s="19"/>
      <c r="G290" s="244"/>
      <c r="H290" s="19"/>
      <c r="I290" s="180"/>
      <c r="J290" s="165"/>
      <c r="K290" s="174"/>
      <c r="L290" s="22"/>
      <c r="M290" s="129"/>
      <c r="N290" s="10"/>
      <c r="O290" s="33"/>
      <c r="P290" s="14"/>
      <c r="Q290" s="8"/>
      <c r="R290" s="8"/>
      <c r="S290" s="8"/>
      <c r="T290" s="220"/>
      <c r="U290" s="43"/>
    </row>
    <row r="291" spans="1:21" x14ac:dyDescent="0.25">
      <c r="A291" s="2"/>
      <c r="B291" s="2"/>
      <c r="C291" s="2"/>
      <c r="D291" s="5"/>
      <c r="E291" s="321"/>
      <c r="F291" s="19"/>
      <c r="G291" s="244"/>
      <c r="H291" s="19"/>
      <c r="I291" s="180"/>
      <c r="J291" s="165"/>
      <c r="M291" s="129"/>
      <c r="N291" s="10"/>
      <c r="O291" s="33"/>
      <c r="P291" s="13"/>
      <c r="Q291" s="8"/>
      <c r="R291" s="8"/>
      <c r="S291" s="8"/>
      <c r="T291" s="220"/>
      <c r="U291" s="43"/>
    </row>
    <row r="292" spans="1:21" x14ac:dyDescent="0.25">
      <c r="A292" s="2"/>
      <c r="B292" s="2"/>
      <c r="C292" s="2"/>
      <c r="D292" s="5"/>
      <c r="E292" s="321"/>
      <c r="F292" s="19"/>
      <c r="G292" s="244"/>
      <c r="H292" s="19"/>
      <c r="I292" s="180"/>
      <c r="J292" s="165"/>
      <c r="K292" s="174"/>
      <c r="L292" s="22"/>
      <c r="M292" s="129"/>
      <c r="N292" s="10"/>
      <c r="O292" s="33"/>
      <c r="P292" s="13"/>
      <c r="Q292" s="8"/>
      <c r="R292" s="8"/>
      <c r="S292" s="8"/>
      <c r="T292" s="220"/>
      <c r="U292" s="43"/>
    </row>
    <row r="293" spans="1:21" x14ac:dyDescent="0.25">
      <c r="A293" s="2"/>
      <c r="B293" s="2"/>
      <c r="C293" s="2"/>
      <c r="D293" s="5"/>
      <c r="E293" s="321"/>
      <c r="F293" s="19"/>
      <c r="G293" s="244"/>
      <c r="H293" s="19"/>
      <c r="I293" s="180"/>
      <c r="J293" s="164"/>
      <c r="K293" s="174"/>
      <c r="L293" s="22"/>
      <c r="M293" s="129"/>
      <c r="N293" s="10"/>
      <c r="O293" s="33"/>
      <c r="P293" s="13"/>
      <c r="Q293" s="8"/>
      <c r="R293" s="8"/>
      <c r="S293" s="8"/>
      <c r="T293" s="220"/>
      <c r="U293" s="43"/>
    </row>
    <row r="294" spans="1:21" x14ac:dyDescent="0.25">
      <c r="A294" s="2"/>
      <c r="B294" s="2"/>
      <c r="C294" s="2"/>
      <c r="D294" s="5"/>
      <c r="E294" s="321"/>
      <c r="F294" s="19"/>
      <c r="G294" s="244"/>
      <c r="H294" s="19"/>
      <c r="I294" s="180"/>
      <c r="J294" s="165"/>
      <c r="M294" s="129"/>
      <c r="N294" s="10"/>
      <c r="O294" s="33"/>
      <c r="P294" s="14"/>
      <c r="Q294" s="8"/>
      <c r="R294" s="8"/>
      <c r="S294" s="8"/>
      <c r="T294" s="220"/>
      <c r="U294" s="43"/>
    </row>
    <row r="295" spans="1:21" x14ac:dyDescent="0.25">
      <c r="A295" s="2"/>
      <c r="B295" s="2"/>
      <c r="C295" s="2"/>
      <c r="D295" s="5"/>
      <c r="E295" s="321"/>
      <c r="F295" s="19"/>
      <c r="G295" s="244"/>
      <c r="H295" s="19"/>
      <c r="I295" s="180"/>
      <c r="J295" s="165"/>
      <c r="M295" s="129"/>
      <c r="N295" s="10"/>
      <c r="O295" s="33"/>
      <c r="P295" s="14"/>
      <c r="Q295" s="8"/>
      <c r="R295" s="8"/>
      <c r="S295" s="8"/>
      <c r="T295" s="220"/>
      <c r="U295" s="43"/>
    </row>
    <row r="296" spans="1:21" x14ac:dyDescent="0.25">
      <c r="A296" s="2"/>
      <c r="B296" s="2"/>
      <c r="C296" s="2"/>
      <c r="D296" s="5"/>
      <c r="E296" s="321"/>
      <c r="F296" s="19"/>
      <c r="G296" s="244"/>
      <c r="H296" s="19"/>
      <c r="I296" s="180"/>
      <c r="J296" s="166"/>
      <c r="M296" s="129"/>
      <c r="N296" s="10"/>
      <c r="O296" s="33"/>
      <c r="P296" s="14"/>
      <c r="Q296" s="8"/>
      <c r="R296" s="8"/>
      <c r="S296" s="8"/>
      <c r="T296" s="220"/>
      <c r="U296" s="43"/>
    </row>
    <row r="297" spans="1:21" x14ac:dyDescent="0.25">
      <c r="A297" s="2"/>
      <c r="B297" s="2"/>
      <c r="C297" s="2"/>
      <c r="D297" s="5"/>
      <c r="E297" s="321"/>
      <c r="F297" s="19"/>
      <c r="G297" s="244"/>
      <c r="H297" s="19"/>
      <c r="I297" s="180"/>
      <c r="J297" s="165"/>
      <c r="M297" s="129"/>
      <c r="N297" s="10"/>
      <c r="O297" s="33"/>
      <c r="P297" s="14"/>
      <c r="Q297" s="8"/>
      <c r="R297" s="8"/>
      <c r="S297" s="8"/>
      <c r="T297" s="220"/>
      <c r="U297" s="43"/>
    </row>
    <row r="298" spans="1:21" x14ac:dyDescent="0.25">
      <c r="A298" s="2"/>
      <c r="B298" s="2"/>
      <c r="C298" s="2"/>
      <c r="D298" s="5"/>
      <c r="E298" s="321"/>
      <c r="F298" s="19"/>
      <c r="G298" s="244"/>
      <c r="H298" s="19"/>
      <c r="I298" s="180"/>
      <c r="J298" s="166"/>
      <c r="M298" s="129"/>
      <c r="N298" s="10"/>
      <c r="O298" s="33"/>
      <c r="P298" s="14"/>
      <c r="Q298" s="8"/>
      <c r="R298" s="8"/>
      <c r="S298" s="8"/>
      <c r="T298" s="220"/>
      <c r="U298" s="43"/>
    </row>
    <row r="299" spans="1:21" x14ac:dyDescent="0.25">
      <c r="A299" s="2"/>
      <c r="B299" s="2"/>
      <c r="C299" s="2"/>
      <c r="D299" s="5"/>
      <c r="E299" s="321"/>
      <c r="F299" s="19"/>
      <c r="G299" s="244"/>
      <c r="H299" s="19"/>
      <c r="I299" s="180"/>
      <c r="J299" s="165"/>
      <c r="M299" s="152"/>
      <c r="N299" s="10"/>
      <c r="O299" s="33"/>
      <c r="P299" s="14"/>
      <c r="Q299" s="8"/>
      <c r="R299" s="8"/>
      <c r="S299" s="8"/>
      <c r="T299" s="220"/>
      <c r="U299" s="43"/>
    </row>
    <row r="300" spans="1:21" x14ac:dyDescent="0.25">
      <c r="A300" s="2"/>
      <c r="B300" s="2"/>
      <c r="C300" s="2"/>
      <c r="D300" s="5"/>
      <c r="E300" s="321"/>
      <c r="F300" s="19"/>
      <c r="G300" s="244"/>
      <c r="H300" s="19"/>
      <c r="I300" s="180"/>
      <c r="J300" s="165"/>
      <c r="M300" s="129"/>
      <c r="N300" s="10"/>
      <c r="O300" s="33"/>
      <c r="P300" s="14"/>
      <c r="Q300" s="8"/>
      <c r="R300" s="8"/>
      <c r="S300" s="8"/>
      <c r="T300" s="220"/>
      <c r="U300" s="43"/>
    </row>
    <row r="301" spans="1:21" x14ac:dyDescent="0.25">
      <c r="A301" s="2"/>
      <c r="B301" s="2"/>
      <c r="C301" s="2"/>
      <c r="D301" s="5"/>
      <c r="E301" s="321"/>
      <c r="F301" s="19"/>
      <c r="G301" s="244"/>
      <c r="H301" s="19"/>
      <c r="I301" s="180"/>
      <c r="J301" s="165"/>
      <c r="M301" s="129"/>
      <c r="N301" s="10"/>
      <c r="O301" s="33"/>
      <c r="P301" s="13"/>
      <c r="Q301" s="8"/>
      <c r="R301" s="8"/>
      <c r="S301" s="8"/>
      <c r="T301" s="220"/>
      <c r="U301" s="43"/>
    </row>
    <row r="302" spans="1:21" x14ac:dyDescent="0.25">
      <c r="A302" s="2"/>
      <c r="B302" s="2"/>
      <c r="C302" s="2"/>
      <c r="D302" s="5"/>
      <c r="E302" s="321"/>
      <c r="F302" s="19"/>
      <c r="G302" s="244"/>
      <c r="H302" s="19"/>
      <c r="I302" s="180"/>
      <c r="J302" s="165"/>
      <c r="M302" s="129"/>
      <c r="N302" s="10"/>
      <c r="O302" s="33"/>
      <c r="P302" s="14"/>
      <c r="Q302" s="8"/>
      <c r="R302" s="8"/>
      <c r="S302" s="8"/>
      <c r="T302" s="220"/>
      <c r="U302" s="43"/>
    </row>
    <row r="303" spans="1:21" x14ac:dyDescent="0.25">
      <c r="A303" s="2"/>
      <c r="B303" s="2"/>
      <c r="C303" s="2"/>
      <c r="D303" s="5"/>
      <c r="E303" s="321"/>
      <c r="F303" s="19"/>
      <c r="G303" s="244"/>
      <c r="H303" s="19"/>
      <c r="I303" s="180"/>
      <c r="J303" s="165"/>
      <c r="K303" s="174"/>
      <c r="L303" s="22"/>
      <c r="M303" s="129"/>
      <c r="N303" s="10"/>
      <c r="O303" s="33"/>
      <c r="P303" s="14"/>
      <c r="Q303" s="8"/>
      <c r="R303" s="8"/>
      <c r="S303" s="8"/>
      <c r="T303" s="220"/>
      <c r="U303" s="43"/>
    </row>
    <row r="304" spans="1:21" x14ac:dyDescent="0.25">
      <c r="A304" s="2"/>
      <c r="B304" s="2"/>
      <c r="C304" s="2"/>
      <c r="D304" s="5"/>
      <c r="E304" s="321"/>
      <c r="F304" s="19"/>
      <c r="G304" s="244"/>
      <c r="H304" s="19"/>
      <c r="I304" s="180"/>
      <c r="J304" s="165"/>
      <c r="M304" s="129"/>
      <c r="N304" s="10"/>
      <c r="O304" s="33"/>
      <c r="P304" s="14"/>
      <c r="Q304" s="8"/>
      <c r="R304" s="8"/>
      <c r="S304" s="8"/>
      <c r="T304" s="220"/>
      <c r="U304" s="43"/>
    </row>
    <row r="305" spans="1:21" x14ac:dyDescent="0.25">
      <c r="A305" s="2"/>
      <c r="B305" s="2"/>
      <c r="C305" s="2"/>
      <c r="D305" s="5"/>
      <c r="E305" s="321"/>
      <c r="F305" s="19"/>
      <c r="G305" s="244"/>
      <c r="H305" s="19"/>
      <c r="I305" s="180"/>
      <c r="J305" s="165"/>
      <c r="M305" s="129"/>
      <c r="N305" s="10"/>
      <c r="O305" s="33"/>
      <c r="P305" s="14"/>
      <c r="Q305" s="8"/>
      <c r="R305" s="8"/>
      <c r="S305" s="8"/>
      <c r="T305" s="220"/>
      <c r="U305" s="43"/>
    </row>
    <row r="306" spans="1:21" x14ac:dyDescent="0.25">
      <c r="A306" s="2"/>
      <c r="B306" s="2"/>
      <c r="C306" s="2"/>
      <c r="D306" s="5"/>
      <c r="E306" s="321"/>
      <c r="F306" s="19"/>
      <c r="G306" s="244"/>
      <c r="H306" s="19"/>
      <c r="I306" s="180"/>
      <c r="J306" s="165"/>
      <c r="K306" s="174"/>
      <c r="L306" s="22"/>
      <c r="M306" s="129"/>
      <c r="N306" s="10"/>
      <c r="O306" s="33"/>
      <c r="P306" s="13"/>
      <c r="Q306" s="8"/>
      <c r="R306" s="8"/>
      <c r="S306" s="8"/>
      <c r="T306" s="220"/>
      <c r="U306" s="43"/>
    </row>
    <row r="307" spans="1:21" x14ac:dyDescent="0.25">
      <c r="A307" s="2"/>
      <c r="B307" s="2"/>
      <c r="C307" s="2"/>
      <c r="D307" s="5"/>
      <c r="E307" s="321"/>
      <c r="F307" s="19"/>
      <c r="G307" s="244"/>
      <c r="H307" s="19"/>
      <c r="I307" s="180"/>
      <c r="J307" s="165"/>
      <c r="M307" s="129"/>
      <c r="N307" s="10"/>
      <c r="O307" s="33"/>
      <c r="P307" s="13"/>
      <c r="Q307" s="8"/>
      <c r="R307" s="8"/>
      <c r="S307" s="8"/>
      <c r="T307" s="220"/>
      <c r="U307" s="43"/>
    </row>
    <row r="308" spans="1:21" x14ac:dyDescent="0.25">
      <c r="A308" s="2"/>
      <c r="B308" s="2"/>
      <c r="C308" s="2"/>
      <c r="D308" s="5"/>
      <c r="E308" s="321"/>
      <c r="F308" s="19"/>
      <c r="G308" s="244"/>
      <c r="H308" s="19"/>
      <c r="I308" s="180"/>
      <c r="J308" s="165"/>
      <c r="M308" s="129"/>
      <c r="N308" s="10"/>
      <c r="O308" s="33"/>
      <c r="P308" s="13"/>
      <c r="Q308" s="8"/>
      <c r="R308" s="8"/>
      <c r="S308" s="8"/>
      <c r="T308" s="220"/>
      <c r="U308" s="43"/>
    </row>
    <row r="309" spans="1:21" x14ac:dyDescent="0.25">
      <c r="A309" s="2"/>
      <c r="B309" s="2"/>
      <c r="C309" s="2"/>
      <c r="D309" s="5"/>
      <c r="E309" s="321"/>
      <c r="F309" s="19"/>
      <c r="G309" s="244"/>
      <c r="H309" s="19"/>
      <c r="I309" s="180"/>
      <c r="J309" s="165"/>
      <c r="M309" s="129"/>
      <c r="N309" s="10"/>
      <c r="O309" s="33"/>
      <c r="P309" s="14"/>
      <c r="Q309" s="8"/>
      <c r="R309" s="8"/>
      <c r="S309" s="8"/>
      <c r="T309" s="227"/>
      <c r="U309" s="43"/>
    </row>
    <row r="310" spans="1:21" x14ac:dyDescent="0.25">
      <c r="A310" s="2"/>
      <c r="B310" s="2"/>
      <c r="C310" s="2"/>
      <c r="D310" s="5"/>
      <c r="E310" s="321"/>
      <c r="F310" s="19"/>
      <c r="G310" s="244"/>
      <c r="H310" s="19"/>
      <c r="I310" s="180"/>
      <c r="J310" s="165"/>
      <c r="M310" s="129"/>
      <c r="N310" s="10"/>
      <c r="O310" s="33"/>
      <c r="P310" s="14"/>
      <c r="Q310" s="8"/>
      <c r="R310" s="8"/>
      <c r="S310" s="8"/>
      <c r="T310" s="227"/>
      <c r="U310" s="43"/>
    </row>
    <row r="311" spans="1:21" x14ac:dyDescent="0.25">
      <c r="A311" s="2"/>
      <c r="B311" s="2"/>
      <c r="C311" s="2"/>
      <c r="D311" s="5"/>
      <c r="E311" s="321"/>
      <c r="F311" s="19"/>
      <c r="G311" s="244"/>
      <c r="H311" s="19"/>
      <c r="I311" s="180"/>
      <c r="J311" s="165"/>
      <c r="M311" s="129"/>
      <c r="N311" s="10"/>
      <c r="O311" s="33"/>
      <c r="P311" s="14"/>
      <c r="Q311" s="8"/>
      <c r="R311" s="8"/>
      <c r="S311" s="8"/>
      <c r="T311" s="227"/>
      <c r="U311" s="43"/>
    </row>
    <row r="312" spans="1:21" x14ac:dyDescent="0.25">
      <c r="A312" s="2"/>
      <c r="B312" s="2"/>
      <c r="C312" s="2"/>
      <c r="D312" s="5"/>
      <c r="E312" s="321"/>
      <c r="F312" s="19"/>
      <c r="G312" s="244"/>
      <c r="H312" s="19"/>
      <c r="I312" s="180"/>
      <c r="J312" s="166"/>
      <c r="M312" s="129"/>
      <c r="N312" s="10"/>
      <c r="O312" s="33"/>
      <c r="P312" s="13"/>
      <c r="Q312" s="8"/>
      <c r="R312" s="8"/>
      <c r="S312" s="8"/>
      <c r="T312" s="220"/>
      <c r="U312" s="43"/>
    </row>
    <row r="313" spans="1:21" x14ac:dyDescent="0.25">
      <c r="A313" s="2"/>
      <c r="B313" s="2"/>
      <c r="C313" s="2"/>
      <c r="D313" s="5"/>
      <c r="E313" s="321"/>
      <c r="F313" s="19"/>
      <c r="G313" s="244"/>
      <c r="H313" s="19"/>
      <c r="I313" s="180"/>
      <c r="J313" s="165"/>
      <c r="K313" s="174"/>
      <c r="L313" s="22"/>
      <c r="M313" s="129"/>
      <c r="N313" s="10"/>
      <c r="O313" s="33"/>
      <c r="P313" s="13"/>
      <c r="Q313" s="8"/>
      <c r="R313" s="8"/>
      <c r="S313" s="8"/>
      <c r="T313" s="220"/>
      <c r="U313" s="43"/>
    </row>
    <row r="314" spans="1:21" x14ac:dyDescent="0.25">
      <c r="A314" s="2"/>
      <c r="B314" s="2"/>
      <c r="C314" s="2"/>
      <c r="D314" s="5"/>
      <c r="E314" s="321"/>
      <c r="F314" s="19"/>
      <c r="G314" s="244"/>
      <c r="H314" s="19"/>
      <c r="I314" s="180"/>
      <c r="J314" s="165"/>
      <c r="M314" s="129"/>
      <c r="N314" s="10"/>
      <c r="O314" s="33"/>
      <c r="P314" s="14"/>
      <c r="Q314" s="8"/>
      <c r="R314" s="8"/>
      <c r="S314" s="8"/>
      <c r="T314" s="220"/>
      <c r="U314" s="43"/>
    </row>
    <row r="315" spans="1:21" x14ac:dyDescent="0.25">
      <c r="A315" s="2"/>
      <c r="B315" s="2"/>
      <c r="C315" s="2"/>
      <c r="D315" s="5"/>
      <c r="E315" s="321"/>
      <c r="F315" s="19"/>
      <c r="G315" s="244"/>
      <c r="H315" s="19"/>
      <c r="I315" s="180"/>
      <c r="J315" s="165"/>
      <c r="M315" s="129"/>
      <c r="N315" s="10"/>
      <c r="O315" s="33"/>
      <c r="P315" s="13"/>
      <c r="Q315" s="8"/>
      <c r="R315" s="8"/>
      <c r="S315" s="8"/>
      <c r="T315" s="220"/>
      <c r="U315" s="43"/>
    </row>
    <row r="316" spans="1:21" x14ac:dyDescent="0.25">
      <c r="A316" s="2"/>
      <c r="B316" s="2"/>
      <c r="C316" s="2"/>
      <c r="D316" s="5"/>
      <c r="E316" s="321"/>
      <c r="F316" s="19"/>
      <c r="G316" s="244"/>
      <c r="H316" s="19"/>
      <c r="I316" s="180"/>
      <c r="J316" s="166"/>
      <c r="M316" s="129"/>
      <c r="N316" s="10"/>
      <c r="O316" s="33"/>
      <c r="P316" s="14"/>
      <c r="Q316" s="8"/>
      <c r="R316" s="8"/>
      <c r="S316" s="8"/>
      <c r="T316" s="220"/>
      <c r="U316" s="43"/>
    </row>
    <row r="317" spans="1:21" x14ac:dyDescent="0.25">
      <c r="A317" s="2"/>
      <c r="B317" s="2"/>
      <c r="C317" s="2"/>
      <c r="D317" s="5"/>
      <c r="E317" s="321"/>
      <c r="F317" s="19"/>
      <c r="G317" s="244"/>
      <c r="H317" s="19"/>
      <c r="I317" s="180"/>
      <c r="J317" s="166"/>
      <c r="M317" s="129"/>
      <c r="N317" s="10"/>
      <c r="O317" s="33"/>
      <c r="P317" s="14"/>
      <c r="Q317" s="8"/>
      <c r="R317" s="8"/>
      <c r="S317" s="8"/>
      <c r="T317" s="227"/>
      <c r="U317" s="43"/>
    </row>
    <row r="318" spans="1:21" x14ac:dyDescent="0.25">
      <c r="A318" s="2"/>
      <c r="B318" s="2"/>
      <c r="C318" s="2"/>
      <c r="D318" s="5"/>
      <c r="E318" s="321"/>
      <c r="F318" s="19"/>
      <c r="G318" s="244"/>
      <c r="H318" s="19"/>
      <c r="I318" s="180"/>
      <c r="J318" s="165"/>
      <c r="M318" s="129"/>
      <c r="N318" s="10"/>
      <c r="O318" s="33"/>
      <c r="P318" s="14"/>
      <c r="Q318" s="8"/>
      <c r="R318" s="8"/>
      <c r="S318" s="8"/>
      <c r="T318" s="227"/>
      <c r="U318" s="43"/>
    </row>
    <row r="319" spans="1:21" x14ac:dyDescent="0.25">
      <c r="A319" s="2"/>
      <c r="B319" s="2"/>
      <c r="C319" s="2"/>
      <c r="D319" s="5"/>
      <c r="E319" s="321"/>
      <c r="F319" s="19"/>
      <c r="G319" s="244"/>
      <c r="H319" s="19"/>
      <c r="I319" s="180"/>
      <c r="J319" s="165"/>
      <c r="M319" s="129"/>
      <c r="N319" s="10"/>
      <c r="O319" s="33"/>
      <c r="P319" s="14"/>
      <c r="Q319" s="8"/>
      <c r="R319" s="8"/>
      <c r="S319" s="8"/>
      <c r="T319" s="220"/>
      <c r="U319" s="43"/>
    </row>
    <row r="320" spans="1:21" x14ac:dyDescent="0.25">
      <c r="A320" s="2"/>
      <c r="B320" s="2"/>
      <c r="C320" s="2"/>
      <c r="D320" s="5"/>
      <c r="E320" s="321"/>
      <c r="F320" s="19"/>
      <c r="G320" s="244"/>
      <c r="H320" s="19"/>
      <c r="I320" s="180"/>
      <c r="J320" s="165"/>
      <c r="M320" s="129"/>
      <c r="N320" s="10"/>
      <c r="O320" s="33"/>
      <c r="P320" s="14"/>
      <c r="Q320" s="8"/>
      <c r="R320" s="8"/>
      <c r="S320" s="8"/>
      <c r="T320" s="220"/>
      <c r="U320" s="43"/>
    </row>
    <row r="321" spans="1:21" x14ac:dyDescent="0.25">
      <c r="A321" s="2"/>
      <c r="B321" s="2"/>
      <c r="C321" s="2"/>
      <c r="D321" s="5"/>
      <c r="E321" s="321"/>
      <c r="F321" s="19"/>
      <c r="G321" s="244"/>
      <c r="H321" s="19"/>
      <c r="I321" s="180"/>
      <c r="J321" s="166"/>
      <c r="M321" s="129"/>
      <c r="N321" s="10"/>
      <c r="O321" s="33"/>
      <c r="P321" s="14"/>
      <c r="Q321" s="8"/>
      <c r="R321" s="8"/>
      <c r="S321" s="8"/>
      <c r="T321" s="227"/>
      <c r="U321" s="43"/>
    </row>
    <row r="322" spans="1:21" x14ac:dyDescent="0.25">
      <c r="A322" s="2"/>
      <c r="B322" s="2"/>
      <c r="C322" s="2"/>
      <c r="D322" s="5"/>
      <c r="E322" s="321"/>
      <c r="F322" s="19"/>
      <c r="G322" s="244"/>
      <c r="H322" s="19"/>
      <c r="I322" s="180"/>
      <c r="J322" s="165"/>
      <c r="M322" s="129"/>
      <c r="N322" s="10"/>
      <c r="O322" s="33"/>
      <c r="P322" s="14"/>
      <c r="Q322" s="8"/>
      <c r="R322" s="8"/>
      <c r="S322" s="8"/>
      <c r="T322" s="220"/>
      <c r="U322" s="43"/>
    </row>
    <row r="323" spans="1:21" x14ac:dyDescent="0.25">
      <c r="A323" s="2"/>
      <c r="B323" s="2"/>
      <c r="C323" s="2"/>
      <c r="D323" s="5"/>
      <c r="E323" s="321"/>
      <c r="F323" s="19"/>
      <c r="G323" s="244"/>
      <c r="H323" s="19"/>
      <c r="I323" s="180"/>
      <c r="J323" s="165"/>
      <c r="K323" s="174"/>
      <c r="L323" s="22"/>
      <c r="M323" s="129"/>
      <c r="N323" s="10"/>
      <c r="O323" s="33"/>
      <c r="P323" s="13"/>
      <c r="Q323" s="8"/>
      <c r="R323" s="8"/>
      <c r="S323" s="8"/>
      <c r="T323" s="220"/>
      <c r="U323" s="43"/>
    </row>
    <row r="324" spans="1:21" x14ac:dyDescent="0.25">
      <c r="A324" s="2"/>
      <c r="B324" s="2"/>
      <c r="C324" s="2"/>
      <c r="D324" s="5"/>
      <c r="E324" s="321"/>
      <c r="F324" s="19"/>
      <c r="G324" s="244"/>
      <c r="H324" s="19"/>
      <c r="I324" s="180"/>
      <c r="J324" s="165"/>
      <c r="M324" s="129"/>
      <c r="N324" s="10"/>
      <c r="O324" s="33"/>
      <c r="P324" s="14"/>
      <c r="Q324" s="8"/>
      <c r="R324" s="8"/>
      <c r="S324" s="8"/>
      <c r="T324" s="220"/>
      <c r="U324" s="43"/>
    </row>
    <row r="325" spans="1:21" x14ac:dyDescent="0.25">
      <c r="A325" s="2"/>
      <c r="B325" s="2"/>
      <c r="C325" s="2"/>
      <c r="D325" s="5"/>
      <c r="E325" s="321"/>
      <c r="F325" s="19"/>
      <c r="G325" s="244"/>
      <c r="H325" s="19"/>
      <c r="I325" s="180"/>
      <c r="J325" s="165"/>
      <c r="K325" s="174"/>
      <c r="L325" s="22"/>
      <c r="M325" s="129"/>
      <c r="N325" s="10"/>
      <c r="O325" s="33"/>
      <c r="P325" s="13"/>
      <c r="Q325" s="8"/>
      <c r="R325" s="8"/>
      <c r="S325" s="8"/>
      <c r="T325" s="220"/>
      <c r="U325" s="43"/>
    </row>
    <row r="326" spans="1:21" x14ac:dyDescent="0.25">
      <c r="A326" s="2"/>
      <c r="B326" s="2"/>
      <c r="C326" s="2"/>
      <c r="D326" s="5"/>
      <c r="E326" s="321"/>
      <c r="F326" s="19"/>
      <c r="G326" s="244"/>
      <c r="H326" s="19"/>
      <c r="I326" s="180"/>
      <c r="J326" s="166"/>
      <c r="M326" s="129"/>
      <c r="N326" s="10"/>
      <c r="O326" s="33"/>
      <c r="P326" s="14"/>
      <c r="Q326" s="8"/>
      <c r="R326" s="8"/>
      <c r="S326" s="8"/>
      <c r="T326" s="220"/>
      <c r="U326" s="43"/>
    </row>
    <row r="327" spans="1:21" x14ac:dyDescent="0.25">
      <c r="A327" s="2"/>
      <c r="B327" s="2"/>
      <c r="C327" s="2"/>
      <c r="D327" s="5"/>
      <c r="E327" s="321"/>
      <c r="F327" s="19"/>
      <c r="G327" s="244"/>
      <c r="H327" s="19"/>
      <c r="I327" s="180"/>
      <c r="J327" s="165"/>
      <c r="M327" s="129"/>
      <c r="N327" s="10"/>
      <c r="O327" s="33"/>
      <c r="P327" s="13"/>
      <c r="Q327" s="8"/>
      <c r="R327" s="8"/>
      <c r="S327" s="8"/>
      <c r="T327" s="220"/>
      <c r="U327" s="43"/>
    </row>
    <row r="328" spans="1:21" x14ac:dyDescent="0.25">
      <c r="A328" s="2"/>
      <c r="B328" s="2"/>
      <c r="C328" s="2"/>
      <c r="D328" s="5"/>
      <c r="E328" s="321"/>
      <c r="F328" s="19"/>
      <c r="G328" s="244"/>
      <c r="H328" s="19"/>
      <c r="I328" s="180"/>
      <c r="J328" s="166"/>
      <c r="M328" s="129"/>
      <c r="N328" s="10"/>
      <c r="O328" s="33"/>
      <c r="P328" s="13"/>
      <c r="Q328" s="8"/>
      <c r="R328" s="8"/>
      <c r="S328" s="8"/>
      <c r="T328" s="220"/>
      <c r="U328" s="43"/>
    </row>
    <row r="329" spans="1:21" x14ac:dyDescent="0.25">
      <c r="A329" s="2"/>
      <c r="B329" s="2"/>
      <c r="C329" s="2"/>
      <c r="D329" s="5"/>
      <c r="E329" s="321"/>
      <c r="F329" s="19"/>
      <c r="G329" s="244"/>
      <c r="H329" s="19"/>
      <c r="I329" s="180"/>
      <c r="J329" s="165"/>
      <c r="M329" s="129"/>
      <c r="N329" s="10"/>
      <c r="O329" s="33"/>
      <c r="P329" s="14"/>
      <c r="Q329" s="8"/>
      <c r="R329" s="8"/>
      <c r="S329" s="8"/>
      <c r="T329" s="227"/>
      <c r="U329" s="43"/>
    </row>
    <row r="330" spans="1:21" x14ac:dyDescent="0.25">
      <c r="A330" s="2"/>
      <c r="B330" s="2"/>
      <c r="C330" s="2"/>
      <c r="D330" s="5"/>
      <c r="E330" s="321"/>
      <c r="F330" s="19"/>
      <c r="G330" s="244"/>
      <c r="H330" s="19"/>
      <c r="I330" s="180"/>
      <c r="J330" s="165"/>
      <c r="M330" s="129"/>
      <c r="N330" s="10"/>
      <c r="O330" s="33"/>
      <c r="P330" s="14"/>
      <c r="Q330" s="8"/>
      <c r="R330" s="8"/>
      <c r="S330" s="8"/>
      <c r="T330" s="220"/>
      <c r="U330" s="43"/>
    </row>
    <row r="331" spans="1:21" x14ac:dyDescent="0.25">
      <c r="A331" s="2"/>
      <c r="B331" s="2"/>
      <c r="C331" s="2"/>
      <c r="D331" s="5"/>
      <c r="E331" s="321"/>
      <c r="F331" s="19"/>
      <c r="G331" s="244"/>
      <c r="H331" s="19"/>
      <c r="I331" s="180"/>
      <c r="J331" s="165"/>
      <c r="M331" s="129"/>
      <c r="N331" s="10"/>
      <c r="O331" s="33"/>
      <c r="P331" s="14"/>
      <c r="Q331" s="8"/>
      <c r="R331" s="8"/>
      <c r="S331" s="8"/>
      <c r="T331" s="227"/>
      <c r="U331" s="43"/>
    </row>
    <row r="332" spans="1:21" x14ac:dyDescent="0.25">
      <c r="A332" s="2"/>
      <c r="B332" s="2"/>
      <c r="C332" s="2"/>
      <c r="D332" s="5"/>
      <c r="E332" s="321"/>
      <c r="F332" s="19"/>
      <c r="G332" s="244"/>
      <c r="H332" s="19"/>
      <c r="I332" s="180"/>
      <c r="J332" s="165"/>
      <c r="M332" s="129"/>
      <c r="N332" s="10"/>
      <c r="O332" s="33"/>
      <c r="P332" s="14"/>
      <c r="Q332" s="8"/>
      <c r="R332" s="8"/>
      <c r="S332" s="8"/>
      <c r="T332" s="220"/>
      <c r="U332" s="43"/>
    </row>
    <row r="333" spans="1:21" x14ac:dyDescent="0.25">
      <c r="A333" s="2"/>
      <c r="B333" s="2"/>
      <c r="C333" s="2"/>
      <c r="D333" s="5"/>
      <c r="E333" s="321"/>
      <c r="F333" s="19"/>
      <c r="G333" s="244"/>
      <c r="H333" s="19"/>
      <c r="I333" s="180"/>
      <c r="J333" s="166"/>
      <c r="M333" s="129"/>
      <c r="N333" s="10"/>
      <c r="O333" s="33"/>
      <c r="P333" s="14"/>
      <c r="Q333" s="8"/>
      <c r="R333" s="8"/>
      <c r="S333" s="8"/>
      <c r="T333" s="220"/>
      <c r="U333" s="43"/>
    </row>
    <row r="334" spans="1:21" x14ac:dyDescent="0.25">
      <c r="A334" s="2"/>
      <c r="B334" s="2"/>
      <c r="C334" s="2"/>
      <c r="D334" s="5"/>
      <c r="E334" s="321"/>
      <c r="F334" s="19"/>
      <c r="G334" s="244"/>
      <c r="H334" s="19"/>
      <c r="I334" s="180"/>
      <c r="J334" s="165"/>
      <c r="M334" s="129"/>
      <c r="N334" s="10"/>
      <c r="O334" s="33"/>
      <c r="P334" s="14"/>
      <c r="Q334" s="8"/>
      <c r="R334" s="8"/>
      <c r="S334" s="8"/>
      <c r="T334" s="220"/>
      <c r="U334" s="43"/>
    </row>
    <row r="335" spans="1:21" x14ac:dyDescent="0.25">
      <c r="A335" s="2"/>
      <c r="B335" s="2"/>
      <c r="C335" s="2"/>
      <c r="D335" s="5"/>
      <c r="E335" s="321"/>
      <c r="F335" s="19"/>
      <c r="G335" s="244"/>
      <c r="H335" s="19"/>
      <c r="I335" s="180"/>
      <c r="J335" s="165"/>
      <c r="M335" s="129"/>
      <c r="N335" s="10"/>
      <c r="O335" s="33"/>
      <c r="P335" s="14"/>
      <c r="Q335" s="8"/>
      <c r="R335" s="8"/>
      <c r="S335" s="8"/>
      <c r="T335" s="220"/>
      <c r="U335" s="43"/>
    </row>
    <row r="336" spans="1:21" x14ac:dyDescent="0.25">
      <c r="A336" s="2"/>
      <c r="B336" s="2"/>
      <c r="C336" s="2"/>
      <c r="D336" s="5"/>
      <c r="E336" s="321"/>
      <c r="F336" s="19"/>
      <c r="G336" s="244"/>
      <c r="H336" s="19"/>
      <c r="I336" s="180"/>
      <c r="J336" s="165"/>
      <c r="M336" s="129"/>
      <c r="N336" s="10"/>
      <c r="O336" s="33"/>
      <c r="P336" s="14"/>
      <c r="Q336" s="8"/>
      <c r="R336" s="8"/>
      <c r="S336" s="8"/>
      <c r="T336" s="220"/>
      <c r="U336" s="43"/>
    </row>
    <row r="337" spans="1:21" x14ac:dyDescent="0.25">
      <c r="A337" s="2"/>
      <c r="B337" s="2"/>
      <c r="C337" s="2"/>
      <c r="D337" s="5"/>
      <c r="E337" s="321"/>
      <c r="F337" s="19"/>
      <c r="G337" s="244"/>
      <c r="H337" s="19"/>
      <c r="I337" s="180"/>
      <c r="J337" s="165"/>
      <c r="M337" s="129"/>
      <c r="N337" s="10"/>
      <c r="O337" s="33"/>
      <c r="P337" s="14"/>
      <c r="Q337" s="8"/>
      <c r="R337" s="8"/>
      <c r="S337" s="8"/>
      <c r="T337" s="220"/>
      <c r="U337" s="43"/>
    </row>
    <row r="338" spans="1:21" x14ac:dyDescent="0.25">
      <c r="A338" s="2"/>
      <c r="B338" s="2"/>
      <c r="C338" s="2"/>
      <c r="D338" s="5"/>
      <c r="E338" s="321"/>
      <c r="F338" s="19"/>
      <c r="G338" s="244"/>
      <c r="H338" s="19"/>
      <c r="I338" s="180"/>
      <c r="J338" s="164"/>
      <c r="K338" s="174"/>
      <c r="L338" s="22"/>
      <c r="M338" s="129"/>
      <c r="N338" s="10"/>
      <c r="O338" s="33"/>
      <c r="P338" s="13"/>
      <c r="Q338" s="8"/>
      <c r="R338" s="8"/>
      <c r="S338" s="8"/>
      <c r="T338" s="220"/>
      <c r="U338" s="43"/>
    </row>
    <row r="339" spans="1:21" x14ac:dyDescent="0.25">
      <c r="A339" s="2"/>
      <c r="B339" s="2"/>
      <c r="C339" s="2"/>
      <c r="D339" s="5"/>
      <c r="E339" s="321"/>
      <c r="F339" s="19"/>
      <c r="G339" s="244"/>
      <c r="H339" s="19"/>
      <c r="I339" s="180"/>
      <c r="J339" s="165"/>
      <c r="M339" s="129"/>
      <c r="N339" s="10"/>
      <c r="O339" s="33"/>
      <c r="P339" s="13"/>
      <c r="Q339" s="8"/>
      <c r="R339" s="8"/>
      <c r="S339" s="8"/>
      <c r="T339" s="220"/>
      <c r="U339" s="43"/>
    </row>
    <row r="340" spans="1:21" ht="28.5" customHeight="1" x14ac:dyDescent="0.25">
      <c r="A340" s="2"/>
      <c r="B340" s="2"/>
      <c r="C340" s="2"/>
      <c r="D340" s="5"/>
      <c r="E340" s="321"/>
      <c r="F340" s="19"/>
      <c r="G340" s="244"/>
      <c r="H340" s="19"/>
      <c r="I340" s="180"/>
      <c r="J340" s="166"/>
      <c r="M340" s="129"/>
      <c r="N340" s="10"/>
      <c r="O340" s="33"/>
      <c r="P340" s="13"/>
      <c r="Q340" s="8"/>
      <c r="R340" s="8"/>
      <c r="S340" s="8"/>
      <c r="T340" s="227"/>
      <c r="U340" s="43"/>
    </row>
    <row r="341" spans="1:21" x14ac:dyDescent="0.25">
      <c r="A341" s="2"/>
      <c r="B341" s="2"/>
      <c r="C341" s="2"/>
      <c r="D341" s="5"/>
      <c r="E341" s="321"/>
      <c r="F341" s="19"/>
      <c r="G341" s="244"/>
      <c r="H341" s="19"/>
      <c r="I341" s="180"/>
      <c r="J341" s="166"/>
      <c r="M341" s="129"/>
      <c r="N341" s="10"/>
      <c r="O341" s="33"/>
      <c r="P341" s="13"/>
      <c r="Q341" s="8"/>
      <c r="R341" s="8"/>
      <c r="S341" s="8"/>
      <c r="T341" s="220"/>
      <c r="U341" s="43"/>
    </row>
    <row r="342" spans="1:21" x14ac:dyDescent="0.25">
      <c r="A342" s="2"/>
      <c r="B342" s="2"/>
      <c r="C342" s="2"/>
      <c r="D342" s="5"/>
      <c r="E342" s="321"/>
      <c r="F342" s="19"/>
      <c r="G342" s="244"/>
      <c r="H342" s="19"/>
      <c r="I342" s="180"/>
      <c r="J342" s="166"/>
      <c r="M342" s="129"/>
      <c r="N342" s="10"/>
      <c r="O342" s="33"/>
      <c r="P342" s="14"/>
      <c r="Q342" s="8"/>
      <c r="R342" s="8"/>
      <c r="S342" s="8"/>
      <c r="T342" s="220"/>
      <c r="U342" s="43"/>
    </row>
    <row r="343" spans="1:21" x14ac:dyDescent="0.25">
      <c r="A343" s="2"/>
      <c r="B343" s="2"/>
      <c r="C343" s="2"/>
      <c r="D343" s="5"/>
      <c r="E343" s="321"/>
      <c r="F343" s="19"/>
      <c r="G343" s="244"/>
      <c r="H343" s="19"/>
      <c r="I343" s="180"/>
      <c r="J343" s="165"/>
      <c r="M343" s="129"/>
      <c r="N343" s="10"/>
      <c r="O343" s="33"/>
      <c r="P343" s="13"/>
      <c r="Q343" s="8"/>
      <c r="R343" s="8"/>
      <c r="S343" s="8"/>
      <c r="T343" s="220"/>
      <c r="U343" s="43"/>
    </row>
    <row r="344" spans="1:21" x14ac:dyDescent="0.25">
      <c r="A344" s="2"/>
      <c r="B344" s="2"/>
      <c r="C344" s="2"/>
      <c r="D344" s="5"/>
      <c r="E344" s="321"/>
      <c r="F344" s="19"/>
      <c r="G344" s="244"/>
      <c r="H344" s="19"/>
      <c r="I344" s="180"/>
      <c r="J344" s="164"/>
      <c r="M344" s="152"/>
      <c r="N344" s="10"/>
      <c r="O344" s="33"/>
      <c r="P344" s="14"/>
      <c r="Q344" s="8"/>
      <c r="R344" s="8"/>
      <c r="S344" s="8"/>
      <c r="T344" s="220"/>
      <c r="U344" s="43"/>
    </row>
    <row r="345" spans="1:21" x14ac:dyDescent="0.25">
      <c r="A345" s="2"/>
      <c r="B345" s="2"/>
      <c r="C345" s="2"/>
      <c r="D345" s="5"/>
      <c r="E345" s="321"/>
      <c r="F345" s="19"/>
      <c r="G345" s="244"/>
      <c r="H345" s="19"/>
      <c r="I345" s="180"/>
      <c r="J345" s="167"/>
      <c r="K345" s="175"/>
      <c r="L345" s="24"/>
      <c r="M345" s="25"/>
      <c r="N345" s="10"/>
      <c r="O345" s="33"/>
      <c r="P345" s="26"/>
      <c r="Q345" s="27"/>
      <c r="R345" s="27"/>
      <c r="S345" s="27"/>
      <c r="T345" s="210"/>
      <c r="U345" s="43"/>
    </row>
    <row r="346" spans="1:21" x14ac:dyDescent="0.25">
      <c r="A346" s="2"/>
      <c r="B346" s="2"/>
      <c r="C346" s="2"/>
      <c r="D346" s="5"/>
      <c r="E346" s="321"/>
      <c r="F346" s="19"/>
      <c r="G346" s="244"/>
      <c r="H346" s="19"/>
      <c r="I346" s="180"/>
      <c r="J346" s="165"/>
      <c r="K346" s="174"/>
      <c r="L346" s="22"/>
      <c r="M346" s="129"/>
      <c r="N346" s="10"/>
      <c r="O346" s="33"/>
      <c r="P346" s="13"/>
      <c r="Q346" s="8"/>
      <c r="R346" s="8"/>
      <c r="S346" s="8"/>
      <c r="T346" s="220"/>
      <c r="U346" s="43"/>
    </row>
    <row r="347" spans="1:21" x14ac:dyDescent="0.25">
      <c r="A347" s="2"/>
      <c r="B347" s="2"/>
      <c r="C347" s="2"/>
      <c r="D347" s="5"/>
      <c r="E347" s="321"/>
      <c r="F347" s="19"/>
      <c r="G347" s="244"/>
      <c r="H347" s="19"/>
      <c r="I347" s="180"/>
      <c r="J347" s="165"/>
      <c r="M347" s="129"/>
      <c r="N347" s="10"/>
      <c r="O347" s="33"/>
      <c r="P347" s="14"/>
      <c r="Q347" s="8"/>
      <c r="R347" s="8"/>
      <c r="S347" s="8"/>
      <c r="T347" s="220"/>
      <c r="U347" s="43"/>
    </row>
    <row r="348" spans="1:21" x14ac:dyDescent="0.25">
      <c r="A348" s="2"/>
      <c r="B348" s="2"/>
      <c r="C348" s="2"/>
      <c r="D348" s="5"/>
      <c r="E348" s="321"/>
      <c r="F348" s="19"/>
      <c r="G348" s="244"/>
      <c r="H348" s="19"/>
      <c r="I348" s="180"/>
      <c r="J348" s="165"/>
      <c r="K348" s="174"/>
      <c r="L348" s="22"/>
      <c r="M348" s="129"/>
      <c r="N348" s="10"/>
      <c r="O348" s="33"/>
      <c r="P348" s="13"/>
      <c r="Q348" s="8"/>
      <c r="R348" s="8"/>
      <c r="S348" s="8"/>
      <c r="T348" s="220"/>
      <c r="U348" s="43"/>
    </row>
    <row r="349" spans="1:21" x14ac:dyDescent="0.25">
      <c r="A349" s="2"/>
      <c r="B349" s="2"/>
      <c r="C349" s="2"/>
      <c r="D349" s="5"/>
      <c r="E349" s="321"/>
      <c r="F349" s="19"/>
      <c r="G349" s="244"/>
      <c r="H349" s="19"/>
      <c r="I349" s="180"/>
      <c r="J349" s="165"/>
      <c r="K349" s="174"/>
      <c r="L349" s="22"/>
      <c r="M349" s="129"/>
      <c r="N349" s="10"/>
      <c r="O349" s="33"/>
      <c r="P349" s="13"/>
      <c r="Q349" s="8"/>
      <c r="R349" s="8"/>
      <c r="S349" s="8"/>
      <c r="T349" s="227"/>
      <c r="U349" s="43"/>
    </row>
    <row r="350" spans="1:21" x14ac:dyDescent="0.25">
      <c r="A350" s="2"/>
      <c r="B350" s="2"/>
      <c r="C350" s="2"/>
      <c r="D350" s="5"/>
      <c r="E350" s="321"/>
      <c r="F350" s="19"/>
      <c r="G350" s="244"/>
      <c r="H350" s="19"/>
      <c r="I350" s="180"/>
      <c r="J350" s="166"/>
      <c r="M350" s="129"/>
      <c r="N350" s="10"/>
      <c r="O350" s="33"/>
      <c r="P350" s="13"/>
      <c r="Q350" s="8"/>
      <c r="R350" s="8"/>
      <c r="S350" s="8"/>
      <c r="T350" s="220"/>
      <c r="U350" s="43"/>
    </row>
    <row r="351" spans="1:21" x14ac:dyDescent="0.25">
      <c r="A351" s="2"/>
      <c r="B351" s="2"/>
      <c r="C351" s="2"/>
      <c r="D351" s="5"/>
      <c r="E351" s="321"/>
      <c r="F351" s="19"/>
      <c r="G351" s="244"/>
      <c r="H351" s="19"/>
      <c r="I351" s="180"/>
      <c r="J351" s="165"/>
      <c r="M351" s="129"/>
      <c r="N351" s="10"/>
      <c r="O351" s="33"/>
      <c r="P351" s="13"/>
      <c r="Q351" s="8"/>
      <c r="R351" s="8"/>
      <c r="S351" s="8"/>
      <c r="T351" s="220"/>
      <c r="U351" s="43"/>
    </row>
    <row r="352" spans="1:21" x14ac:dyDescent="0.25">
      <c r="A352" s="2"/>
      <c r="B352" s="2"/>
      <c r="C352" s="2"/>
      <c r="D352" s="5"/>
      <c r="E352" s="321"/>
      <c r="F352" s="19"/>
      <c r="G352" s="244"/>
      <c r="H352" s="19"/>
      <c r="I352" s="180"/>
      <c r="J352" s="165"/>
      <c r="M352" s="129"/>
      <c r="N352" s="10"/>
      <c r="O352" s="33"/>
      <c r="P352" s="13"/>
      <c r="Q352" s="8"/>
      <c r="R352" s="8"/>
      <c r="S352" s="8"/>
      <c r="T352" s="227"/>
      <c r="U352" s="43"/>
    </row>
    <row r="353" spans="1:21" x14ac:dyDescent="0.25">
      <c r="A353" s="2"/>
      <c r="B353" s="2"/>
      <c r="C353" s="2"/>
      <c r="D353" s="5"/>
      <c r="E353" s="321"/>
      <c r="F353" s="19"/>
      <c r="G353" s="244"/>
      <c r="H353" s="19"/>
      <c r="I353" s="180"/>
      <c r="J353" s="165"/>
      <c r="K353" s="174"/>
      <c r="L353" s="22"/>
      <c r="M353" s="129"/>
      <c r="N353" s="10"/>
      <c r="O353" s="33"/>
      <c r="P353" s="14"/>
      <c r="Q353" s="8"/>
      <c r="R353" s="8"/>
      <c r="S353" s="8"/>
      <c r="T353" s="220"/>
      <c r="U353" s="43"/>
    </row>
    <row r="354" spans="1:21" x14ac:dyDescent="0.25">
      <c r="A354" s="2"/>
      <c r="B354" s="2"/>
      <c r="C354" s="2"/>
      <c r="D354" s="5"/>
      <c r="E354" s="321"/>
      <c r="F354" s="19"/>
      <c r="G354" s="244"/>
      <c r="H354" s="19"/>
      <c r="I354" s="180"/>
      <c r="J354" s="165"/>
      <c r="K354" s="174"/>
      <c r="L354" s="22"/>
      <c r="M354" s="129"/>
      <c r="N354" s="10"/>
      <c r="O354" s="33"/>
      <c r="P354" s="13"/>
      <c r="Q354" s="8"/>
      <c r="R354" s="8"/>
      <c r="S354" s="8"/>
      <c r="T354" s="220"/>
      <c r="U354" s="43"/>
    </row>
    <row r="355" spans="1:21" x14ac:dyDescent="0.25">
      <c r="A355" s="2"/>
      <c r="B355" s="2"/>
      <c r="C355" s="2"/>
      <c r="D355" s="5"/>
      <c r="E355" s="321"/>
      <c r="F355" s="19"/>
      <c r="G355" s="244"/>
      <c r="H355" s="19"/>
      <c r="I355" s="180"/>
      <c r="J355" s="165"/>
      <c r="M355" s="129"/>
      <c r="N355" s="10"/>
      <c r="O355" s="33"/>
      <c r="P355" s="14"/>
      <c r="Q355" s="8"/>
      <c r="R355" s="8"/>
      <c r="S355" s="8"/>
      <c r="T355" s="220"/>
      <c r="U355" s="43"/>
    </row>
    <row r="356" spans="1:21" x14ac:dyDescent="0.25">
      <c r="A356" s="2"/>
      <c r="B356" s="2"/>
      <c r="C356" s="2"/>
      <c r="D356" s="5"/>
      <c r="E356" s="321"/>
      <c r="F356" s="19"/>
      <c r="G356" s="244"/>
      <c r="H356" s="19"/>
      <c r="I356" s="180"/>
      <c r="J356" s="165"/>
      <c r="M356" s="129"/>
      <c r="N356" s="10"/>
      <c r="O356" s="33"/>
      <c r="P356" s="14"/>
      <c r="Q356" s="8"/>
      <c r="R356" s="8"/>
      <c r="S356" s="8"/>
      <c r="T356" s="220"/>
      <c r="U356" s="43"/>
    </row>
    <row r="357" spans="1:21" x14ac:dyDescent="0.25">
      <c r="A357" s="2"/>
      <c r="B357" s="2"/>
      <c r="C357" s="2"/>
      <c r="D357" s="5"/>
      <c r="E357" s="321"/>
      <c r="F357" s="19"/>
      <c r="G357" s="244"/>
      <c r="H357" s="19"/>
      <c r="I357" s="180"/>
      <c r="J357" s="165"/>
      <c r="M357" s="129"/>
      <c r="N357" s="10"/>
      <c r="O357" s="33"/>
      <c r="P357" s="14"/>
      <c r="Q357" s="8"/>
      <c r="R357" s="8"/>
      <c r="S357" s="8"/>
      <c r="T357" s="227"/>
      <c r="U357" s="43"/>
    </row>
    <row r="358" spans="1:21" x14ac:dyDescent="0.25">
      <c r="A358" s="2"/>
      <c r="B358" s="2"/>
      <c r="C358" s="2"/>
      <c r="D358" s="5"/>
      <c r="E358" s="321"/>
      <c r="F358" s="19"/>
      <c r="G358" s="244"/>
      <c r="H358" s="19"/>
      <c r="I358" s="180"/>
      <c r="J358" s="165"/>
      <c r="M358" s="129"/>
      <c r="N358" s="10"/>
      <c r="O358" s="33"/>
      <c r="P358" s="13"/>
      <c r="Q358" s="8"/>
      <c r="R358" s="8"/>
      <c r="S358" s="8"/>
      <c r="T358" s="220"/>
      <c r="U358" s="43"/>
    </row>
    <row r="359" spans="1:21" x14ac:dyDescent="0.25">
      <c r="A359" s="2"/>
      <c r="B359" s="2"/>
      <c r="C359" s="2"/>
      <c r="D359" s="5"/>
      <c r="E359" s="321"/>
      <c r="F359" s="19"/>
      <c r="G359" s="244"/>
      <c r="H359" s="19"/>
      <c r="I359" s="180"/>
      <c r="J359" s="165"/>
      <c r="M359" s="129"/>
      <c r="N359" s="10"/>
      <c r="O359" s="33"/>
      <c r="P359" s="13"/>
      <c r="Q359" s="8"/>
      <c r="R359" s="8"/>
      <c r="S359" s="8"/>
      <c r="T359" s="220"/>
      <c r="U359" s="43"/>
    </row>
    <row r="360" spans="1:21" x14ac:dyDescent="0.25">
      <c r="A360" s="2"/>
      <c r="B360" s="2"/>
      <c r="C360" s="2"/>
      <c r="D360" s="5"/>
      <c r="E360" s="321"/>
      <c r="F360" s="19"/>
      <c r="G360" s="244"/>
      <c r="H360" s="19"/>
      <c r="I360" s="180"/>
      <c r="J360" s="165"/>
      <c r="M360" s="129"/>
      <c r="N360" s="10"/>
      <c r="O360" s="33"/>
      <c r="P360" s="14"/>
      <c r="Q360" s="8"/>
      <c r="R360" s="8"/>
      <c r="S360" s="8"/>
      <c r="T360" s="220"/>
      <c r="U360" s="43"/>
    </row>
    <row r="361" spans="1:21" x14ac:dyDescent="0.25">
      <c r="A361" s="2"/>
      <c r="B361" s="2"/>
      <c r="C361" s="2"/>
      <c r="D361" s="5"/>
      <c r="E361" s="321"/>
      <c r="F361" s="19"/>
      <c r="G361" s="244"/>
      <c r="H361" s="19"/>
      <c r="I361" s="180"/>
      <c r="J361" s="165"/>
      <c r="M361" s="129"/>
      <c r="N361" s="10"/>
      <c r="O361" s="33"/>
      <c r="P361" s="13"/>
      <c r="Q361" s="8"/>
      <c r="R361" s="8"/>
      <c r="S361" s="8"/>
      <c r="T361" s="220"/>
      <c r="U361" s="43"/>
    </row>
    <row r="362" spans="1:21" x14ac:dyDescent="0.25">
      <c r="A362" s="2"/>
      <c r="B362" s="2"/>
      <c r="C362" s="2"/>
      <c r="D362" s="5"/>
      <c r="E362" s="321"/>
      <c r="F362" s="19"/>
      <c r="G362" s="244"/>
      <c r="H362" s="19"/>
      <c r="I362" s="180"/>
      <c r="J362" s="165"/>
      <c r="M362" s="129"/>
      <c r="N362" s="10"/>
      <c r="O362" s="33"/>
      <c r="P362" s="14"/>
      <c r="Q362" s="8"/>
      <c r="R362" s="8"/>
      <c r="S362" s="8"/>
      <c r="T362" s="220"/>
      <c r="U362" s="43"/>
    </row>
    <row r="363" spans="1:21" x14ac:dyDescent="0.25">
      <c r="A363" s="2"/>
      <c r="B363" s="2"/>
      <c r="C363" s="2"/>
      <c r="D363" s="5"/>
      <c r="E363" s="321"/>
      <c r="F363" s="19"/>
      <c r="G363" s="244"/>
      <c r="H363" s="19"/>
      <c r="I363" s="180"/>
      <c r="J363" s="165"/>
      <c r="M363" s="129"/>
      <c r="N363" s="10"/>
      <c r="O363" s="33"/>
      <c r="P363" s="14"/>
      <c r="Q363" s="8"/>
      <c r="R363" s="8"/>
      <c r="S363" s="8"/>
      <c r="T363" s="227"/>
      <c r="U363" s="43"/>
    </row>
    <row r="364" spans="1:21" x14ac:dyDescent="0.25">
      <c r="A364" s="2"/>
      <c r="B364" s="2"/>
      <c r="C364" s="2"/>
      <c r="D364" s="5"/>
      <c r="E364" s="321"/>
      <c r="F364" s="19"/>
      <c r="G364" s="244"/>
      <c r="H364" s="19"/>
      <c r="I364" s="180"/>
      <c r="J364" s="165"/>
      <c r="K364" s="174"/>
      <c r="L364" s="22"/>
      <c r="M364" s="129"/>
      <c r="N364" s="10"/>
      <c r="O364" s="33"/>
      <c r="P364" s="13"/>
      <c r="Q364" s="8"/>
      <c r="R364" s="8"/>
      <c r="S364" s="8"/>
      <c r="T364" s="220"/>
      <c r="U364" s="43"/>
    </row>
    <row r="365" spans="1:21" x14ac:dyDescent="0.25">
      <c r="A365" s="2"/>
      <c r="B365" s="2"/>
      <c r="C365" s="2"/>
      <c r="D365" s="5"/>
      <c r="E365" s="321"/>
      <c r="F365" s="19"/>
      <c r="G365" s="244"/>
      <c r="H365" s="19"/>
      <c r="I365" s="180"/>
      <c r="J365" s="165"/>
      <c r="M365" s="129"/>
      <c r="N365" s="10"/>
      <c r="O365" s="33"/>
      <c r="P365" s="14"/>
      <c r="Q365" s="8"/>
      <c r="R365" s="8"/>
      <c r="S365" s="8"/>
      <c r="T365" s="220"/>
      <c r="U365" s="43"/>
    </row>
    <row r="366" spans="1:21" x14ac:dyDescent="0.25">
      <c r="A366" s="2"/>
      <c r="B366" s="2"/>
      <c r="C366" s="2"/>
      <c r="D366" s="5"/>
      <c r="E366" s="321"/>
      <c r="F366" s="19"/>
      <c r="G366" s="244"/>
      <c r="H366" s="19"/>
      <c r="I366" s="180"/>
      <c r="J366" s="165"/>
      <c r="K366" s="174"/>
      <c r="L366" s="22"/>
      <c r="M366" s="129"/>
      <c r="N366" s="10"/>
      <c r="O366" s="33"/>
      <c r="P366" s="14"/>
      <c r="Q366" s="8"/>
      <c r="R366" s="8"/>
      <c r="S366" s="8"/>
      <c r="T366" s="220"/>
      <c r="U366" s="43"/>
    </row>
    <row r="367" spans="1:21" x14ac:dyDescent="0.25">
      <c r="A367" s="2"/>
      <c r="B367" s="2"/>
      <c r="C367" s="2"/>
      <c r="D367" s="5"/>
      <c r="E367" s="321"/>
      <c r="F367" s="19"/>
      <c r="G367" s="244"/>
      <c r="H367" s="19"/>
      <c r="I367" s="180"/>
      <c r="J367" s="165"/>
      <c r="K367" s="174"/>
      <c r="L367" s="22"/>
      <c r="M367" s="129"/>
      <c r="N367" s="10"/>
      <c r="O367" s="33"/>
      <c r="P367" s="13"/>
      <c r="Q367" s="8"/>
      <c r="R367" s="8"/>
      <c r="S367" s="8"/>
      <c r="T367" s="227"/>
      <c r="U367" s="43"/>
    </row>
    <row r="368" spans="1:21" x14ac:dyDescent="0.25">
      <c r="A368" s="2"/>
      <c r="B368" s="2"/>
      <c r="C368" s="2"/>
      <c r="D368" s="5"/>
      <c r="E368" s="321"/>
      <c r="F368" s="19"/>
      <c r="G368" s="244"/>
      <c r="H368" s="19"/>
      <c r="I368" s="180"/>
      <c r="J368" s="165"/>
      <c r="M368" s="129"/>
      <c r="N368" s="10"/>
      <c r="O368" s="33"/>
      <c r="P368" s="13"/>
      <c r="Q368" s="8"/>
      <c r="R368" s="8"/>
      <c r="S368" s="8"/>
      <c r="T368" s="227"/>
      <c r="U368" s="43"/>
    </row>
    <row r="369" spans="1:21" x14ac:dyDescent="0.25">
      <c r="A369" s="2"/>
      <c r="B369" s="2"/>
      <c r="C369" s="2"/>
      <c r="D369" s="5"/>
      <c r="E369" s="321"/>
      <c r="F369" s="19"/>
      <c r="G369" s="244"/>
      <c r="H369" s="19"/>
      <c r="I369" s="180"/>
      <c r="J369" s="165"/>
      <c r="M369" s="129"/>
      <c r="N369" s="10"/>
      <c r="O369" s="33"/>
      <c r="P369" s="14"/>
      <c r="Q369" s="8"/>
      <c r="R369" s="8"/>
      <c r="S369" s="8"/>
      <c r="T369" s="227"/>
      <c r="U369" s="43"/>
    </row>
    <row r="370" spans="1:21" x14ac:dyDescent="0.25">
      <c r="A370" s="2"/>
      <c r="B370" s="2"/>
      <c r="C370" s="2"/>
      <c r="D370" s="5"/>
      <c r="E370" s="321"/>
      <c r="F370" s="19"/>
      <c r="G370" s="244"/>
      <c r="H370" s="19"/>
      <c r="I370" s="180"/>
      <c r="J370" s="165"/>
      <c r="K370" s="174"/>
      <c r="L370" s="22"/>
      <c r="M370" s="129"/>
      <c r="N370" s="10"/>
      <c r="O370" s="33"/>
      <c r="P370" s="13"/>
      <c r="Q370" s="8"/>
      <c r="R370" s="8"/>
      <c r="S370" s="8"/>
      <c r="T370" s="220"/>
      <c r="U370" s="43"/>
    </row>
    <row r="371" spans="1:21" x14ac:dyDescent="0.25">
      <c r="A371" s="2"/>
      <c r="B371" s="2"/>
      <c r="C371" s="2"/>
      <c r="D371" s="5"/>
      <c r="E371" s="321"/>
      <c r="F371" s="19"/>
      <c r="G371" s="244"/>
      <c r="H371" s="19"/>
      <c r="I371" s="180"/>
      <c r="J371" s="165"/>
      <c r="M371" s="129"/>
      <c r="N371" s="10"/>
      <c r="O371" s="33"/>
      <c r="P371" s="13"/>
      <c r="Q371" s="8"/>
      <c r="R371" s="8"/>
      <c r="S371" s="8"/>
      <c r="T371" s="227"/>
      <c r="U371" s="43"/>
    </row>
    <row r="372" spans="1:21" x14ac:dyDescent="0.25">
      <c r="A372" s="2"/>
      <c r="B372" s="2"/>
      <c r="C372" s="2"/>
      <c r="D372" s="5"/>
      <c r="E372" s="321"/>
      <c r="F372" s="19"/>
      <c r="G372" s="244"/>
      <c r="H372" s="19"/>
      <c r="I372" s="180"/>
      <c r="J372" s="165"/>
      <c r="K372" s="174"/>
      <c r="L372" s="22"/>
      <c r="M372" s="129"/>
      <c r="N372" s="10"/>
      <c r="O372" s="33"/>
      <c r="P372" s="13"/>
      <c r="Q372" s="8"/>
      <c r="R372" s="8"/>
      <c r="S372" s="8"/>
      <c r="T372" s="220"/>
      <c r="U372" s="43"/>
    </row>
    <row r="373" spans="1:21" x14ac:dyDescent="0.25">
      <c r="A373" s="2"/>
      <c r="B373" s="2"/>
      <c r="C373" s="2"/>
      <c r="D373" s="5"/>
      <c r="E373" s="321"/>
      <c r="F373" s="19"/>
      <c r="G373" s="244"/>
      <c r="H373" s="19"/>
      <c r="I373" s="180"/>
      <c r="J373" s="165"/>
      <c r="M373" s="129"/>
      <c r="N373" s="10"/>
      <c r="O373" s="33"/>
      <c r="P373" s="14"/>
      <c r="Q373" s="8"/>
      <c r="R373" s="8"/>
      <c r="S373" s="8"/>
      <c r="T373" s="220"/>
      <c r="U373" s="43"/>
    </row>
    <row r="374" spans="1:21" x14ac:dyDescent="0.25">
      <c r="A374" s="2"/>
      <c r="B374" s="2"/>
      <c r="C374" s="2"/>
      <c r="D374" s="5"/>
      <c r="E374" s="321"/>
      <c r="F374" s="19"/>
      <c r="G374" s="244"/>
      <c r="H374" s="19"/>
      <c r="I374" s="180"/>
      <c r="J374" s="165"/>
      <c r="K374" s="174"/>
      <c r="L374" s="22"/>
      <c r="M374" s="129"/>
      <c r="N374" s="10"/>
      <c r="O374" s="33"/>
      <c r="P374" s="13"/>
      <c r="Q374" s="8"/>
      <c r="R374" s="8"/>
      <c r="S374" s="8"/>
      <c r="T374" s="220"/>
      <c r="U374" s="43"/>
    </row>
    <row r="375" spans="1:21" x14ac:dyDescent="0.25">
      <c r="A375" s="2"/>
      <c r="B375" s="2"/>
      <c r="C375" s="2"/>
      <c r="D375" s="5"/>
      <c r="E375" s="321"/>
      <c r="F375" s="19"/>
      <c r="G375" s="244"/>
      <c r="H375" s="19"/>
      <c r="I375" s="180"/>
      <c r="J375" s="165"/>
      <c r="M375" s="129"/>
      <c r="N375" s="10"/>
      <c r="O375" s="33"/>
      <c r="P375" s="14"/>
      <c r="Q375" s="8"/>
      <c r="R375" s="8"/>
      <c r="S375" s="8"/>
      <c r="T375" s="227"/>
      <c r="U375" s="43"/>
    </row>
    <row r="376" spans="1:21" x14ac:dyDescent="0.25">
      <c r="A376" s="2"/>
      <c r="B376" s="2"/>
      <c r="C376" s="2"/>
      <c r="D376" s="5"/>
      <c r="E376" s="321"/>
      <c r="F376" s="19"/>
      <c r="G376" s="244"/>
      <c r="H376" s="19"/>
      <c r="I376" s="180"/>
      <c r="J376" s="165"/>
      <c r="K376" s="174"/>
      <c r="L376" s="22"/>
      <c r="M376" s="129"/>
      <c r="N376" s="10"/>
      <c r="O376" s="33"/>
      <c r="P376" s="13"/>
      <c r="Q376" s="8"/>
      <c r="R376" s="8"/>
      <c r="S376" s="8"/>
      <c r="T376" s="220"/>
      <c r="U376" s="43"/>
    </row>
    <row r="377" spans="1:21" x14ac:dyDescent="0.25">
      <c r="A377" s="2"/>
      <c r="B377" s="2"/>
      <c r="C377" s="2"/>
      <c r="D377" s="5"/>
      <c r="E377" s="321"/>
      <c r="F377" s="19"/>
      <c r="G377" s="244"/>
      <c r="H377" s="19"/>
      <c r="I377" s="180"/>
      <c r="J377" s="164"/>
      <c r="M377" s="129"/>
      <c r="N377" s="10"/>
      <c r="O377" s="33"/>
      <c r="P377" s="14"/>
      <c r="Q377" s="8"/>
      <c r="R377" s="8"/>
      <c r="S377" s="8"/>
      <c r="T377" s="227"/>
      <c r="U377" s="43"/>
    </row>
    <row r="378" spans="1:21" x14ac:dyDescent="0.25">
      <c r="A378" s="2"/>
      <c r="B378" s="2"/>
      <c r="C378" s="2"/>
      <c r="D378" s="5"/>
      <c r="E378" s="321"/>
      <c r="F378" s="19"/>
      <c r="G378" s="244"/>
      <c r="H378" s="19"/>
      <c r="I378" s="180"/>
      <c r="J378" s="165"/>
      <c r="M378" s="129"/>
      <c r="N378" s="10"/>
      <c r="O378" s="33"/>
      <c r="P378" s="14"/>
      <c r="Q378" s="8"/>
      <c r="R378" s="8"/>
      <c r="S378" s="8"/>
      <c r="T378" s="227"/>
      <c r="U378" s="43"/>
    </row>
    <row r="379" spans="1:21" x14ac:dyDescent="0.25">
      <c r="A379" s="2"/>
      <c r="B379" s="2"/>
      <c r="C379" s="2"/>
      <c r="D379" s="5"/>
      <c r="E379" s="321"/>
      <c r="F379" s="19"/>
      <c r="G379" s="244"/>
      <c r="H379" s="19"/>
      <c r="I379" s="180"/>
      <c r="J379" s="165"/>
      <c r="M379" s="129"/>
      <c r="N379" s="10"/>
      <c r="O379" s="33"/>
      <c r="P379" s="14"/>
      <c r="Q379" s="8"/>
      <c r="R379" s="8"/>
      <c r="S379" s="8"/>
      <c r="T379" s="227"/>
      <c r="U379" s="43"/>
    </row>
    <row r="380" spans="1:21" x14ac:dyDescent="0.25">
      <c r="A380" s="2"/>
      <c r="B380" s="2"/>
      <c r="C380" s="2"/>
      <c r="D380" s="5"/>
      <c r="E380" s="321"/>
      <c r="F380" s="19"/>
      <c r="G380" s="244"/>
      <c r="H380" s="19"/>
      <c r="I380" s="180"/>
      <c r="J380" s="165"/>
      <c r="M380" s="129"/>
      <c r="N380" s="10"/>
      <c r="O380" s="33"/>
      <c r="P380" s="14"/>
      <c r="Q380" s="8"/>
      <c r="R380" s="8"/>
      <c r="S380" s="8"/>
      <c r="T380" s="220"/>
      <c r="U380" s="43"/>
    </row>
    <row r="381" spans="1:21" x14ac:dyDescent="0.25">
      <c r="A381" s="2"/>
      <c r="B381" s="2"/>
      <c r="C381" s="2"/>
      <c r="D381" s="5"/>
      <c r="E381" s="321"/>
      <c r="F381" s="19"/>
      <c r="G381" s="244"/>
      <c r="H381" s="19"/>
      <c r="I381" s="180"/>
      <c r="J381" s="165"/>
      <c r="M381" s="129"/>
      <c r="N381" s="10"/>
      <c r="O381" s="33"/>
      <c r="P381" s="13"/>
      <c r="Q381" s="8"/>
      <c r="R381" s="8"/>
      <c r="S381" s="8"/>
      <c r="T381" s="227"/>
      <c r="U381" s="43"/>
    </row>
    <row r="382" spans="1:21" x14ac:dyDescent="0.25">
      <c r="A382" s="2"/>
      <c r="B382" s="2"/>
      <c r="C382" s="2"/>
      <c r="D382" s="5"/>
      <c r="E382" s="321"/>
      <c r="F382" s="19"/>
      <c r="G382" s="244"/>
      <c r="H382" s="19"/>
      <c r="I382" s="180"/>
      <c r="J382" s="165"/>
      <c r="M382" s="129"/>
      <c r="N382" s="10"/>
      <c r="O382" s="33"/>
      <c r="P382" s="13"/>
      <c r="Q382" s="8"/>
      <c r="R382" s="8"/>
      <c r="S382" s="8"/>
      <c r="T382" s="227"/>
      <c r="U382" s="43"/>
    </row>
    <row r="383" spans="1:21" x14ac:dyDescent="0.25">
      <c r="A383" s="2"/>
      <c r="B383" s="2"/>
      <c r="C383" s="2"/>
      <c r="D383" s="5"/>
      <c r="E383" s="321"/>
      <c r="F383" s="19"/>
      <c r="G383" s="244"/>
      <c r="H383" s="19"/>
      <c r="I383" s="180"/>
      <c r="J383" s="165"/>
      <c r="M383" s="129"/>
      <c r="N383" s="10"/>
      <c r="O383" s="33"/>
      <c r="P383" s="13"/>
      <c r="Q383" s="8"/>
      <c r="R383" s="8"/>
      <c r="S383" s="8"/>
      <c r="T383" s="220"/>
      <c r="U383" s="43"/>
    </row>
    <row r="384" spans="1:21" x14ac:dyDescent="0.25">
      <c r="A384" s="2"/>
      <c r="B384" s="2"/>
      <c r="C384" s="2"/>
      <c r="D384" s="5"/>
      <c r="E384" s="321"/>
      <c r="F384" s="19"/>
      <c r="G384" s="244"/>
      <c r="H384" s="19"/>
      <c r="I384" s="180"/>
      <c r="J384" s="165"/>
      <c r="M384" s="129"/>
      <c r="N384" s="10"/>
      <c r="O384" s="33"/>
      <c r="P384" s="13"/>
      <c r="Q384" s="8"/>
      <c r="R384" s="8"/>
      <c r="S384" s="8"/>
      <c r="T384" s="220"/>
      <c r="U384" s="43"/>
    </row>
    <row r="385" spans="1:21" x14ac:dyDescent="0.25">
      <c r="A385" s="2"/>
      <c r="B385" s="2"/>
      <c r="C385" s="2"/>
      <c r="D385" s="5"/>
      <c r="E385" s="321"/>
      <c r="F385" s="19"/>
      <c r="G385" s="244"/>
      <c r="H385" s="19"/>
      <c r="I385" s="180"/>
      <c r="J385" s="165"/>
      <c r="M385" s="129"/>
      <c r="N385" s="10"/>
      <c r="O385" s="33"/>
      <c r="P385" s="13"/>
      <c r="Q385" s="8"/>
      <c r="R385" s="8"/>
      <c r="S385" s="8"/>
      <c r="T385" s="220"/>
      <c r="U385" s="43"/>
    </row>
    <row r="386" spans="1:21" x14ac:dyDescent="0.25">
      <c r="A386" s="2"/>
      <c r="B386" s="2"/>
      <c r="C386" s="2"/>
      <c r="D386" s="5"/>
      <c r="E386" s="321"/>
      <c r="F386" s="19"/>
      <c r="G386" s="244"/>
      <c r="H386" s="19"/>
      <c r="I386" s="180"/>
      <c r="J386" s="165"/>
      <c r="K386" s="174"/>
      <c r="L386" s="22"/>
      <c r="M386" s="129"/>
      <c r="N386" s="10"/>
      <c r="O386" s="33"/>
      <c r="P386" s="14"/>
      <c r="Q386" s="8"/>
      <c r="R386" s="8"/>
      <c r="S386" s="8"/>
      <c r="T386" s="220"/>
      <c r="U386" s="43"/>
    </row>
    <row r="387" spans="1:21" x14ac:dyDescent="0.25">
      <c r="A387" s="2"/>
      <c r="B387" s="2"/>
      <c r="C387" s="2"/>
      <c r="D387" s="5"/>
      <c r="E387" s="321"/>
      <c r="F387" s="19"/>
      <c r="G387" s="244"/>
      <c r="H387" s="19"/>
      <c r="I387" s="180"/>
      <c r="J387" s="165"/>
      <c r="M387" s="129"/>
      <c r="N387" s="10"/>
      <c r="O387" s="33"/>
      <c r="P387" s="14"/>
      <c r="Q387" s="8"/>
      <c r="R387" s="8"/>
      <c r="S387" s="8"/>
      <c r="T387" s="227"/>
      <c r="U387" s="43"/>
    </row>
    <row r="388" spans="1:21" x14ac:dyDescent="0.25">
      <c r="A388" s="2"/>
      <c r="B388" s="2"/>
      <c r="C388" s="2"/>
      <c r="D388" s="5"/>
      <c r="E388" s="321"/>
      <c r="F388" s="19"/>
      <c r="G388" s="244"/>
      <c r="H388" s="19"/>
      <c r="I388" s="180"/>
      <c r="J388" s="165"/>
      <c r="M388" s="129"/>
      <c r="N388" s="10"/>
      <c r="O388" s="33"/>
      <c r="P388" s="13"/>
      <c r="Q388" s="8"/>
      <c r="R388" s="8"/>
      <c r="S388" s="8"/>
      <c r="T388" s="220"/>
      <c r="U388" s="43"/>
    </row>
    <row r="389" spans="1:21" x14ac:dyDescent="0.25">
      <c r="A389" s="2"/>
      <c r="B389" s="2"/>
      <c r="C389" s="2"/>
      <c r="D389" s="5"/>
      <c r="E389" s="321"/>
      <c r="F389" s="19"/>
      <c r="G389" s="244"/>
      <c r="H389" s="19"/>
      <c r="I389" s="180"/>
      <c r="J389" s="165"/>
      <c r="M389" s="129"/>
      <c r="N389" s="10"/>
      <c r="O389" s="33"/>
      <c r="P389" s="14"/>
      <c r="Q389" s="8"/>
      <c r="R389" s="8"/>
      <c r="S389" s="8"/>
      <c r="T389" s="220"/>
      <c r="U389" s="43"/>
    </row>
    <row r="390" spans="1:21" ht="17.25" customHeight="1" x14ac:dyDescent="0.25">
      <c r="A390" s="2"/>
      <c r="B390" s="2"/>
      <c r="C390" s="2"/>
      <c r="D390" s="5"/>
      <c r="E390" s="321"/>
      <c r="F390" s="19"/>
      <c r="G390" s="244"/>
      <c r="H390" s="19"/>
      <c r="I390" s="180"/>
      <c r="J390" s="165"/>
      <c r="M390" s="129"/>
      <c r="N390" s="10"/>
      <c r="O390" s="33"/>
      <c r="P390" s="14"/>
      <c r="Q390" s="8"/>
      <c r="R390" s="8"/>
      <c r="S390" s="8"/>
      <c r="T390" s="220"/>
      <c r="U390" s="43"/>
    </row>
    <row r="391" spans="1:21" s="69" customFormat="1" ht="15.75" x14ac:dyDescent="0.25">
      <c r="A391" s="29"/>
      <c r="B391" s="28"/>
      <c r="C391" s="28"/>
      <c r="D391" s="54"/>
      <c r="E391" s="252"/>
      <c r="F391" s="23"/>
      <c r="G391" s="252"/>
      <c r="H391" s="23"/>
      <c r="I391" s="212"/>
      <c r="J391" s="54"/>
      <c r="K391" s="176"/>
      <c r="L391" s="161"/>
      <c r="M391" s="169"/>
      <c r="N391" s="12"/>
      <c r="O391" s="30"/>
      <c r="P391" s="54"/>
      <c r="Q391" s="15"/>
      <c r="R391" s="15"/>
      <c r="S391" s="15"/>
      <c r="T391" s="169"/>
      <c r="U391" s="57"/>
    </row>
    <row r="392" spans="1:21" s="51" customFormat="1" ht="15.75" x14ac:dyDescent="0.25">
      <c r="A392" s="116"/>
      <c r="B392" s="117"/>
      <c r="C392" s="117"/>
      <c r="D392" s="137"/>
      <c r="E392" s="252"/>
      <c r="F392" s="23"/>
      <c r="G392" s="252"/>
      <c r="H392" s="23"/>
      <c r="I392" s="222"/>
      <c r="J392" s="137"/>
      <c r="K392" s="176"/>
      <c r="L392" s="161"/>
      <c r="M392" s="170"/>
      <c r="N392" s="10"/>
      <c r="O392" s="138"/>
      <c r="P392" s="137"/>
      <c r="Q392" s="375"/>
      <c r="R392" s="376"/>
      <c r="S392" s="376"/>
      <c r="T392" s="218"/>
      <c r="U392" s="87"/>
    </row>
    <row r="393" spans="1:21" s="51" customFormat="1" ht="15.75" x14ac:dyDescent="0.25">
      <c r="A393" s="116"/>
      <c r="B393" s="117"/>
      <c r="C393" s="117"/>
      <c r="D393" s="137"/>
      <c r="E393" s="252"/>
      <c r="F393" s="23"/>
      <c r="G393" s="252"/>
      <c r="H393" s="23"/>
      <c r="I393" s="222"/>
      <c r="J393" s="137"/>
      <c r="K393" s="176"/>
      <c r="L393" s="161"/>
      <c r="M393" s="170"/>
      <c r="N393" s="12"/>
      <c r="O393" s="138"/>
      <c r="P393" s="137"/>
      <c r="Q393" s="11"/>
      <c r="R393" s="11"/>
      <c r="S393" s="11"/>
      <c r="T393" s="197"/>
      <c r="U393" s="88"/>
    </row>
    <row r="394" spans="1:21" s="58" customFormat="1" x14ac:dyDescent="0.25">
      <c r="A394" s="2"/>
      <c r="B394" s="2"/>
      <c r="C394" s="2"/>
      <c r="D394" s="5"/>
      <c r="E394" s="321"/>
      <c r="F394" s="177"/>
      <c r="G394" s="247"/>
      <c r="H394" s="177"/>
      <c r="I394" s="180"/>
      <c r="J394" s="168"/>
      <c r="K394" s="173"/>
      <c r="L394" s="20"/>
      <c r="M394" s="171"/>
      <c r="N394" s="10"/>
      <c r="O394" s="33"/>
      <c r="P394" s="211"/>
      <c r="Q394" s="9"/>
      <c r="R394" s="9"/>
      <c r="S394" s="9"/>
      <c r="T394" s="220"/>
      <c r="U394" s="43"/>
    </row>
    <row r="395" spans="1:21" s="58" customFormat="1" x14ac:dyDescent="0.25">
      <c r="A395" s="2"/>
      <c r="B395" s="2"/>
      <c r="C395" s="2"/>
      <c r="D395" s="5"/>
      <c r="E395" s="321"/>
      <c r="F395" s="177"/>
      <c r="G395" s="247"/>
      <c r="H395" s="177"/>
      <c r="I395" s="180"/>
      <c r="J395" s="168"/>
      <c r="K395" s="173"/>
      <c r="L395" s="20"/>
      <c r="M395" s="171"/>
      <c r="N395" s="10"/>
      <c r="O395" s="33"/>
      <c r="P395" s="211"/>
      <c r="Q395" s="9"/>
      <c r="R395" s="9"/>
      <c r="S395" s="9"/>
      <c r="T395" s="220"/>
      <c r="U395" s="43"/>
    </row>
    <row r="396" spans="1:21" s="58" customFormat="1" x14ac:dyDescent="0.25">
      <c r="A396" s="2"/>
      <c r="B396" s="2"/>
      <c r="C396" s="2"/>
      <c r="D396" s="5"/>
      <c r="E396" s="321"/>
      <c r="F396" s="177"/>
      <c r="G396" s="247"/>
      <c r="H396" s="177"/>
      <c r="I396" s="180"/>
      <c r="J396" s="168"/>
      <c r="K396" s="173"/>
      <c r="L396" s="20"/>
      <c r="M396" s="129"/>
      <c r="N396" s="10"/>
      <c r="O396" s="33"/>
      <c r="P396" s="211"/>
      <c r="Q396" s="9"/>
      <c r="R396" s="9"/>
      <c r="S396" s="9"/>
      <c r="T396" s="220"/>
      <c r="U396" s="43"/>
    </row>
    <row r="397" spans="1:21" s="69" customFormat="1" x14ac:dyDescent="0.25">
      <c r="A397" s="59"/>
      <c r="B397" s="59"/>
      <c r="C397" s="59"/>
      <c r="D397" s="139"/>
      <c r="E397" s="252"/>
      <c r="F397" s="23"/>
      <c r="G397" s="252"/>
      <c r="H397" s="23"/>
      <c r="I397" s="222"/>
      <c r="J397" s="139"/>
      <c r="K397" s="176"/>
      <c r="L397" s="161"/>
      <c r="M397" s="172"/>
      <c r="N397" s="12"/>
      <c r="O397" s="85"/>
      <c r="P397" s="139"/>
      <c r="Q397" s="15"/>
      <c r="R397" s="15"/>
      <c r="S397" s="15"/>
      <c r="T397" s="85"/>
      <c r="U397" s="57"/>
    </row>
    <row r="398" spans="1:21" x14ac:dyDescent="0.25">
      <c r="I398" s="204"/>
      <c r="O398" s="32"/>
    </row>
    <row r="399" spans="1:21" x14ac:dyDescent="0.25">
      <c r="N399" s="10"/>
      <c r="P399" s="32"/>
    </row>
    <row r="402" spans="13:17" x14ac:dyDescent="0.25">
      <c r="Q402" s="8"/>
    </row>
    <row r="404" spans="13:17" x14ac:dyDescent="0.25">
      <c r="M404" s="31"/>
    </row>
  </sheetData>
  <mergeCells count="8">
    <mergeCell ref="Q1:S1"/>
    <mergeCell ref="Q392:S392"/>
    <mergeCell ref="P1:P2"/>
    <mergeCell ref="A1:D1"/>
    <mergeCell ref="E1:F1"/>
    <mergeCell ref="K1:L1"/>
    <mergeCell ref="N1:O1"/>
    <mergeCell ref="Q16:S1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L694"/>
  <sheetViews>
    <sheetView workbookViewId="0">
      <selection activeCell="G32" sqref="G32"/>
    </sheetView>
  </sheetViews>
  <sheetFormatPr defaultRowHeight="15" x14ac:dyDescent="0.25"/>
  <cols>
    <col min="1" max="1" width="12.5703125" style="35" customWidth="1"/>
    <col min="2" max="2" width="10" style="35" customWidth="1"/>
    <col min="3" max="3" width="26.42578125" style="58" customWidth="1"/>
    <col min="4" max="4" width="16.85546875" style="58" customWidth="1"/>
    <col min="5" max="6" width="9.140625" style="58"/>
    <col min="7" max="8" width="11.28515625" style="58" customWidth="1"/>
    <col min="9" max="9" width="25" style="52" customWidth="1"/>
    <col min="10" max="10" width="9.140625" style="35"/>
    <col min="11" max="12" width="9.140625" style="58"/>
  </cols>
  <sheetData>
    <row r="1" spans="1:12" ht="25.5" customHeight="1" x14ac:dyDescent="0.3">
      <c r="C1" s="52"/>
      <c r="D1" s="186" t="s">
        <v>66</v>
      </c>
      <c r="G1" s="35"/>
      <c r="H1" s="35"/>
    </row>
    <row r="2" spans="1:12" ht="26.25" customHeight="1" x14ac:dyDescent="0.25">
      <c r="A2" s="36" t="s">
        <v>27</v>
      </c>
      <c r="B2" s="50"/>
      <c r="C2" s="49"/>
      <c r="D2" s="50"/>
      <c r="E2" s="50"/>
      <c r="F2" s="187"/>
      <c r="G2" s="48" t="s">
        <v>28</v>
      </c>
      <c r="H2" s="48"/>
      <c r="I2" s="49"/>
      <c r="J2" s="50"/>
      <c r="K2" s="187"/>
      <c r="L2" s="55"/>
    </row>
    <row r="3" spans="1:12" x14ac:dyDescent="0.25">
      <c r="A3" s="327" t="s">
        <v>29</v>
      </c>
      <c r="B3" s="327" t="s">
        <v>0</v>
      </c>
      <c r="C3" s="327" t="s">
        <v>30</v>
      </c>
      <c r="D3" s="323" t="s">
        <v>31</v>
      </c>
      <c r="E3" s="330" t="s">
        <v>32</v>
      </c>
      <c r="G3" s="188" t="s">
        <v>29</v>
      </c>
      <c r="H3" s="188" t="s">
        <v>0</v>
      </c>
      <c r="I3" s="189" t="s">
        <v>33</v>
      </c>
      <c r="J3" s="189" t="s">
        <v>32</v>
      </c>
    </row>
    <row r="4" spans="1:12" x14ac:dyDescent="0.25">
      <c r="A4" s="40">
        <v>22153</v>
      </c>
      <c r="B4" s="40" t="s">
        <v>26</v>
      </c>
      <c r="C4" s="40" t="s">
        <v>78</v>
      </c>
      <c r="D4" s="42">
        <v>33756</v>
      </c>
      <c r="E4" s="155">
        <v>1.7702142939900001</v>
      </c>
      <c r="F4" s="326"/>
      <c r="G4" s="40">
        <v>24248</v>
      </c>
      <c r="H4" s="40" t="s">
        <v>2</v>
      </c>
      <c r="I4" s="40" t="s">
        <v>87</v>
      </c>
      <c r="J4" s="324">
        <v>1.6488013851100001</v>
      </c>
      <c r="K4" s="55"/>
    </row>
    <row r="5" spans="1:12" x14ac:dyDescent="0.25">
      <c r="A5" s="40">
        <v>22153</v>
      </c>
      <c r="B5" s="40" t="s">
        <v>26</v>
      </c>
      <c r="C5" s="40" t="s">
        <v>79</v>
      </c>
      <c r="D5" s="42">
        <v>29007</v>
      </c>
      <c r="E5" s="155">
        <v>1.4422343011200001</v>
      </c>
      <c r="F5" s="326"/>
      <c r="G5" s="40">
        <v>24249</v>
      </c>
      <c r="H5" s="40" t="s">
        <v>2</v>
      </c>
      <c r="I5" s="40" t="s">
        <v>88</v>
      </c>
      <c r="J5" s="324">
        <v>23.566286773560002</v>
      </c>
      <c r="K5" s="55"/>
    </row>
    <row r="6" spans="1:12" s="331" customFormat="1" x14ac:dyDescent="0.25">
      <c r="A6" s="40"/>
      <c r="B6" s="40"/>
      <c r="C6" s="40"/>
      <c r="D6" s="42"/>
      <c r="E6" s="324">
        <f>SUM(E4:E5)</f>
        <v>3.2124485951100001</v>
      </c>
      <c r="F6" s="326"/>
      <c r="G6" s="40">
        <v>24263</v>
      </c>
      <c r="H6" s="40" t="s">
        <v>2</v>
      </c>
      <c r="I6" s="40" t="s">
        <v>89</v>
      </c>
      <c r="J6" s="324">
        <v>15.07314214066</v>
      </c>
      <c r="K6" s="55"/>
      <c r="L6" s="58"/>
    </row>
    <row r="7" spans="1:12" x14ac:dyDescent="0.25">
      <c r="A7" s="40">
        <v>22157</v>
      </c>
      <c r="B7" s="40" t="s">
        <v>26</v>
      </c>
      <c r="C7" s="40" t="s">
        <v>80</v>
      </c>
      <c r="D7" s="42">
        <v>35947</v>
      </c>
      <c r="E7" s="324">
        <v>5.2512229577899996</v>
      </c>
      <c r="F7" s="326"/>
      <c r="G7" s="40">
        <v>24264</v>
      </c>
      <c r="H7" s="40" t="s">
        <v>2</v>
      </c>
      <c r="I7" s="40" t="s">
        <v>115</v>
      </c>
      <c r="J7" s="324">
        <v>0.26653288671000003</v>
      </c>
      <c r="K7" s="55"/>
    </row>
    <row r="8" spans="1:12" x14ac:dyDescent="0.25">
      <c r="A8" s="40">
        <v>22158</v>
      </c>
      <c r="B8" s="40" t="s">
        <v>26</v>
      </c>
      <c r="C8" s="40" t="s">
        <v>81</v>
      </c>
      <c r="D8" s="42">
        <v>38684</v>
      </c>
      <c r="E8" s="155">
        <v>0.59037657309000002</v>
      </c>
      <c r="F8" s="326"/>
      <c r="G8" s="40">
        <v>24447</v>
      </c>
      <c r="H8" s="40" t="s">
        <v>2</v>
      </c>
      <c r="I8" s="40" t="s">
        <v>92</v>
      </c>
      <c r="J8" s="155">
        <v>3.5180617125799998</v>
      </c>
      <c r="K8" s="55"/>
    </row>
    <row r="9" spans="1:12" x14ac:dyDescent="0.25">
      <c r="A9" s="40">
        <v>22158</v>
      </c>
      <c r="B9" s="40" t="s">
        <v>26</v>
      </c>
      <c r="C9" s="40" t="s">
        <v>82</v>
      </c>
      <c r="D9" s="42">
        <v>39264</v>
      </c>
      <c r="E9" s="155">
        <v>3.4971186944400001</v>
      </c>
      <c r="F9" s="326"/>
      <c r="G9" s="40">
        <v>24447</v>
      </c>
      <c r="H9" s="40" t="s">
        <v>2</v>
      </c>
      <c r="I9" s="40" t="s">
        <v>93</v>
      </c>
      <c r="J9" s="155">
        <v>5.2401130627199999</v>
      </c>
      <c r="K9" s="55"/>
    </row>
    <row r="10" spans="1:12" s="331" customFormat="1" x14ac:dyDescent="0.25">
      <c r="A10" s="40"/>
      <c r="B10" s="40"/>
      <c r="C10" s="40"/>
      <c r="D10" s="42"/>
      <c r="E10" s="324">
        <f>SUM(E8:E9)</f>
        <v>4.0874952675300005</v>
      </c>
      <c r="F10" s="326"/>
      <c r="G10" s="1"/>
      <c r="H10" s="1"/>
      <c r="I10" s="1"/>
      <c r="J10" s="324">
        <f>SUM(J8:J9)</f>
        <v>8.7581747752999988</v>
      </c>
      <c r="K10" s="55"/>
      <c r="L10" s="58"/>
    </row>
    <row r="11" spans="1:12" x14ac:dyDescent="0.25">
      <c r="A11" s="40">
        <v>22159</v>
      </c>
      <c r="B11" s="40" t="s">
        <v>26</v>
      </c>
      <c r="C11" s="40" t="s">
        <v>81</v>
      </c>
      <c r="D11" s="42">
        <v>38684</v>
      </c>
      <c r="E11" s="155">
        <v>0.92341354716000001</v>
      </c>
      <c r="F11" s="326"/>
      <c r="G11" s="40">
        <v>24459</v>
      </c>
      <c r="H11" s="40" t="s">
        <v>2</v>
      </c>
      <c r="I11" s="40" t="s">
        <v>116</v>
      </c>
      <c r="J11" s="324">
        <v>2.48718029035</v>
      </c>
      <c r="K11" s="55"/>
    </row>
    <row r="12" spans="1:12" s="198" customFormat="1" x14ac:dyDescent="0.25">
      <c r="A12" s="40">
        <v>22202</v>
      </c>
      <c r="B12" s="40" t="s">
        <v>26</v>
      </c>
      <c r="C12" s="40" t="s">
        <v>83</v>
      </c>
      <c r="D12" s="42">
        <v>41841</v>
      </c>
      <c r="E12" s="155">
        <v>1.17259786543</v>
      </c>
      <c r="F12" s="326"/>
      <c r="G12" s="40">
        <v>24460</v>
      </c>
      <c r="H12" s="40" t="s">
        <v>2</v>
      </c>
      <c r="I12" s="40" t="s">
        <v>94</v>
      </c>
      <c r="J12" s="324">
        <v>1.1094475834099999</v>
      </c>
      <c r="K12" s="55"/>
      <c r="L12" s="58"/>
    </row>
    <row r="13" spans="1:12" x14ac:dyDescent="0.25">
      <c r="A13" s="40">
        <v>22202</v>
      </c>
      <c r="B13" s="40" t="s">
        <v>26</v>
      </c>
      <c r="C13" s="40" t="s">
        <v>84</v>
      </c>
      <c r="D13" s="42">
        <v>34674</v>
      </c>
      <c r="E13" s="155">
        <v>2.51489294265</v>
      </c>
      <c r="F13" s="326"/>
      <c r="G13" s="40">
        <v>24461</v>
      </c>
      <c r="H13" s="40" t="s">
        <v>2</v>
      </c>
      <c r="I13" s="40" t="s">
        <v>117</v>
      </c>
      <c r="J13" s="155">
        <v>6.9773572960400001</v>
      </c>
      <c r="K13" s="55"/>
    </row>
    <row r="14" spans="1:12" s="331" customFormat="1" x14ac:dyDescent="0.25">
      <c r="A14" s="40"/>
      <c r="B14" s="40"/>
      <c r="C14" s="40"/>
      <c r="D14" s="42"/>
      <c r="E14" s="324">
        <f>SUM(E12:E13)</f>
        <v>3.6874908080799997</v>
      </c>
      <c r="F14" s="326"/>
      <c r="G14" s="40">
        <v>24461</v>
      </c>
      <c r="H14" s="40" t="s">
        <v>2</v>
      </c>
      <c r="I14" s="40" t="s">
        <v>94</v>
      </c>
      <c r="J14" s="155">
        <v>0.60797505855</v>
      </c>
      <c r="K14" s="55"/>
      <c r="L14" s="58"/>
    </row>
    <row r="15" spans="1:12" x14ac:dyDescent="0.25">
      <c r="A15" s="40">
        <v>22203</v>
      </c>
      <c r="B15" s="40" t="s">
        <v>26</v>
      </c>
      <c r="C15" s="40" t="s">
        <v>85</v>
      </c>
      <c r="D15" s="42">
        <v>40546</v>
      </c>
      <c r="E15" s="155">
        <v>0.8297078376</v>
      </c>
      <c r="F15" s="326"/>
      <c r="G15" s="1"/>
      <c r="H15" s="1"/>
      <c r="I15" s="268"/>
      <c r="J15" s="324">
        <f>SUM(J13:J14)</f>
        <v>7.5853323545900002</v>
      </c>
      <c r="K15" s="55"/>
    </row>
    <row r="16" spans="1:12" x14ac:dyDescent="0.25">
      <c r="A16" s="40">
        <v>22203</v>
      </c>
      <c r="B16" s="40" t="s">
        <v>26</v>
      </c>
      <c r="C16" s="40" t="s">
        <v>86</v>
      </c>
      <c r="D16" s="42">
        <v>40528</v>
      </c>
      <c r="E16" s="155">
        <v>0.33586646330999997</v>
      </c>
      <c r="F16" s="326"/>
      <c r="G16" s="40">
        <v>24463</v>
      </c>
      <c r="H16" s="40" t="s">
        <v>2</v>
      </c>
      <c r="I16" s="40" t="s">
        <v>96</v>
      </c>
      <c r="J16" s="155">
        <v>0.16930526431000001</v>
      </c>
    </row>
    <row r="17" spans="1:12" s="331" customFormat="1" x14ac:dyDescent="0.25">
      <c r="A17" s="40"/>
      <c r="B17" s="40"/>
      <c r="C17" s="40"/>
      <c r="D17" s="42"/>
      <c r="E17" s="324">
        <f>SUM(E15:E16)</f>
        <v>1.1655743009099999</v>
      </c>
      <c r="F17" s="326"/>
      <c r="G17" s="40">
        <v>24463</v>
      </c>
      <c r="H17" s="40" t="s">
        <v>2</v>
      </c>
      <c r="I17" s="40" t="s">
        <v>118</v>
      </c>
      <c r="J17" s="155">
        <v>2.9624122230699999</v>
      </c>
      <c r="K17" s="55"/>
      <c r="L17" s="58"/>
    </row>
    <row r="18" spans="1:12" x14ac:dyDescent="0.25">
      <c r="A18" s="40">
        <v>22153</v>
      </c>
      <c r="B18" s="40" t="s">
        <v>26</v>
      </c>
      <c r="C18" s="40" t="s">
        <v>78</v>
      </c>
      <c r="D18" s="42">
        <v>33756</v>
      </c>
      <c r="E18" s="155">
        <v>0.44619391345999998</v>
      </c>
      <c r="F18" s="326"/>
      <c r="G18" s="1"/>
      <c r="H18" s="1"/>
      <c r="I18" s="268"/>
      <c r="J18" s="324">
        <f>SUM(J16:J17)</f>
        <v>3.13171748738</v>
      </c>
      <c r="K18" s="55"/>
    </row>
    <row r="19" spans="1:12" x14ac:dyDescent="0.25">
      <c r="A19" s="40">
        <v>22153</v>
      </c>
      <c r="B19" s="40" t="s">
        <v>26</v>
      </c>
      <c r="C19" s="40" t="s">
        <v>114</v>
      </c>
      <c r="D19" s="42">
        <v>41850</v>
      </c>
      <c r="E19" s="155">
        <v>0.44619391345999998</v>
      </c>
      <c r="F19" s="326"/>
      <c r="G19" s="40">
        <v>24544</v>
      </c>
      <c r="H19" s="40" t="s">
        <v>2</v>
      </c>
      <c r="I19" s="40" t="s">
        <v>98</v>
      </c>
      <c r="J19" s="324">
        <v>14.73496762517</v>
      </c>
      <c r="K19" s="55"/>
    </row>
    <row r="20" spans="1:12" s="331" customFormat="1" x14ac:dyDescent="0.25">
      <c r="A20" s="40"/>
      <c r="B20" s="40"/>
      <c r="C20" s="40"/>
      <c r="D20" s="42"/>
      <c r="E20" s="324">
        <f>SUM(E18:E19)</f>
        <v>0.89238782691999996</v>
      </c>
      <c r="F20" s="326"/>
      <c r="G20" s="40">
        <v>24545</v>
      </c>
      <c r="H20" s="40" t="s">
        <v>2</v>
      </c>
      <c r="I20" s="40" t="s">
        <v>119</v>
      </c>
      <c r="J20" s="324">
        <v>2.5367022477000001</v>
      </c>
      <c r="K20" s="55"/>
      <c r="L20" s="58"/>
    </row>
    <row r="21" spans="1:12" x14ac:dyDescent="0.25">
      <c r="A21" s="40">
        <v>24248</v>
      </c>
      <c r="B21" s="40" t="s">
        <v>2</v>
      </c>
      <c r="C21" s="40" t="s">
        <v>87</v>
      </c>
      <c r="D21" s="42">
        <v>42598</v>
      </c>
      <c r="E21" s="324">
        <v>1.64879930408</v>
      </c>
      <c r="F21" s="326"/>
      <c r="G21" s="40">
        <v>24548</v>
      </c>
      <c r="H21" s="40" t="s">
        <v>2</v>
      </c>
      <c r="I21" s="40" t="s">
        <v>102</v>
      </c>
      <c r="J21" s="324">
        <v>5.0819203111200002</v>
      </c>
      <c r="K21" s="55"/>
    </row>
    <row r="22" spans="1:12" x14ac:dyDescent="0.25">
      <c r="A22" s="40">
        <v>24249</v>
      </c>
      <c r="B22" s="40" t="s">
        <v>2</v>
      </c>
      <c r="C22" s="40" t="s">
        <v>88</v>
      </c>
      <c r="D22" s="42">
        <v>42598</v>
      </c>
      <c r="E22" s="324">
        <v>23.56628517679</v>
      </c>
      <c r="F22" s="326"/>
      <c r="G22" s="40">
        <v>34163</v>
      </c>
      <c r="H22" s="40" t="s">
        <v>2</v>
      </c>
      <c r="I22" s="40" t="s">
        <v>115</v>
      </c>
      <c r="J22" s="324">
        <v>28.910401815130001</v>
      </c>
      <c r="K22" s="55"/>
    </row>
    <row r="23" spans="1:12" s="198" customFormat="1" x14ac:dyDescent="0.25">
      <c r="A23" s="40">
        <v>24263</v>
      </c>
      <c r="B23" s="40" t="s">
        <v>2</v>
      </c>
      <c r="C23" s="40" t="s">
        <v>89</v>
      </c>
      <c r="D23" s="42">
        <v>42415</v>
      </c>
      <c r="E23" s="324">
        <v>15.07314103128</v>
      </c>
      <c r="F23" s="326"/>
      <c r="G23" s="40">
        <v>32424</v>
      </c>
      <c r="H23" s="40" t="s">
        <v>51</v>
      </c>
      <c r="I23" s="40" t="s">
        <v>105</v>
      </c>
      <c r="J23" s="324">
        <v>0.83576720736999999</v>
      </c>
      <c r="K23" s="55"/>
      <c r="L23" s="58"/>
    </row>
    <row r="24" spans="1:12" x14ac:dyDescent="0.25">
      <c r="A24" s="40">
        <v>24447</v>
      </c>
      <c r="B24" s="40" t="s">
        <v>2</v>
      </c>
      <c r="C24" s="40" t="s">
        <v>90</v>
      </c>
      <c r="D24" s="42">
        <v>28126</v>
      </c>
      <c r="E24" s="155">
        <v>2.4869585972700001</v>
      </c>
      <c r="F24" s="326"/>
      <c r="G24" s="40">
        <v>32433</v>
      </c>
      <c r="H24" s="40" t="s">
        <v>51</v>
      </c>
      <c r="I24" s="40" t="s">
        <v>105</v>
      </c>
      <c r="J24" s="324">
        <v>0.76419775769999998</v>
      </c>
      <c r="K24" s="55"/>
    </row>
    <row r="25" spans="1:12" x14ac:dyDescent="0.25">
      <c r="A25" s="40">
        <v>24447</v>
      </c>
      <c r="B25" s="40" t="s">
        <v>2</v>
      </c>
      <c r="C25" s="40" t="s">
        <v>91</v>
      </c>
      <c r="D25" s="42">
        <v>34639</v>
      </c>
      <c r="E25" s="155">
        <v>2.0649288729299999</v>
      </c>
      <c r="F25" s="326"/>
      <c r="K25" s="55"/>
    </row>
    <row r="26" spans="1:12" x14ac:dyDescent="0.25">
      <c r="A26" s="40">
        <v>24447</v>
      </c>
      <c r="B26" s="40" t="s">
        <v>2</v>
      </c>
      <c r="C26" s="40" t="s">
        <v>92</v>
      </c>
      <c r="D26" s="42">
        <v>42417</v>
      </c>
      <c r="E26" s="155">
        <v>1.32127040638</v>
      </c>
      <c r="F26" s="326"/>
      <c r="K26" s="55"/>
    </row>
    <row r="27" spans="1:12" x14ac:dyDescent="0.25">
      <c r="A27" s="40">
        <v>24447</v>
      </c>
      <c r="B27" s="40" t="s">
        <v>2</v>
      </c>
      <c r="C27" s="40" t="s">
        <v>93</v>
      </c>
      <c r="D27" s="42">
        <v>42373</v>
      </c>
      <c r="E27" s="155">
        <v>5.2401130627099999</v>
      </c>
      <c r="F27" s="326"/>
      <c r="H27" s="230"/>
      <c r="I27" s="183"/>
      <c r="J27" s="231"/>
      <c r="K27" s="55"/>
    </row>
    <row r="28" spans="1:12" s="331" customFormat="1" x14ac:dyDescent="0.25">
      <c r="A28" s="40"/>
      <c r="B28" s="40"/>
      <c r="C28" s="40"/>
      <c r="D28" s="42"/>
      <c r="E28" s="324">
        <f>SUM(E24:E27)</f>
        <v>11.11327093929</v>
      </c>
      <c r="F28" s="326"/>
      <c r="H28" s="230"/>
      <c r="I28" s="183"/>
      <c r="J28" s="231"/>
      <c r="K28" s="55"/>
      <c r="L28" s="58"/>
    </row>
    <row r="29" spans="1:12" x14ac:dyDescent="0.25">
      <c r="A29" s="40">
        <v>24460</v>
      </c>
      <c r="B29" s="40" t="s">
        <v>2</v>
      </c>
      <c r="C29" s="40" t="s">
        <v>94</v>
      </c>
      <c r="D29" s="42">
        <v>41943</v>
      </c>
      <c r="E29" s="324">
        <v>1.1094475833899999</v>
      </c>
      <c r="F29" s="326"/>
      <c r="H29" s="230"/>
      <c r="I29" s="183"/>
      <c r="J29" s="231"/>
      <c r="K29" s="55"/>
    </row>
    <row r="30" spans="1:12" x14ac:dyDescent="0.25">
      <c r="A30" s="40">
        <v>24461</v>
      </c>
      <c r="B30" s="40" t="s">
        <v>2</v>
      </c>
      <c r="C30" s="40" t="s">
        <v>95</v>
      </c>
      <c r="D30" s="42">
        <v>37622</v>
      </c>
      <c r="E30" s="155">
        <v>0.11666615955</v>
      </c>
      <c r="F30" s="326"/>
      <c r="H30" s="230"/>
      <c r="I30" s="183"/>
      <c r="J30" s="231"/>
      <c r="K30" s="55"/>
    </row>
    <row r="31" spans="1:12" s="198" customFormat="1" x14ac:dyDescent="0.25">
      <c r="A31" s="40">
        <v>24461</v>
      </c>
      <c r="B31" s="40" t="s">
        <v>2</v>
      </c>
      <c r="C31" s="40" t="s">
        <v>94</v>
      </c>
      <c r="D31" s="42">
        <v>41943</v>
      </c>
      <c r="E31" s="155">
        <v>0.60797505855</v>
      </c>
      <c r="F31" s="326"/>
      <c r="H31" s="230"/>
      <c r="I31" s="183"/>
      <c r="J31" s="231"/>
      <c r="K31" s="55"/>
      <c r="L31" s="58"/>
    </row>
    <row r="32" spans="1:12" s="331" customFormat="1" x14ac:dyDescent="0.25">
      <c r="A32" s="40"/>
      <c r="B32" s="40"/>
      <c r="C32" s="40"/>
      <c r="D32" s="42"/>
      <c r="E32" s="324">
        <f>SUM(E30:E31)</f>
        <v>0.72464121810000004</v>
      </c>
      <c r="F32" s="326"/>
      <c r="H32" s="230"/>
      <c r="I32" s="183"/>
      <c r="J32" s="231"/>
      <c r="K32" s="55"/>
      <c r="L32" s="58"/>
    </row>
    <row r="33" spans="1:12" x14ac:dyDescent="0.25">
      <c r="A33" s="40">
        <v>24463</v>
      </c>
      <c r="B33" s="40" t="s">
        <v>2</v>
      </c>
      <c r="C33" s="40" t="s">
        <v>96</v>
      </c>
      <c r="D33" s="42">
        <v>41898</v>
      </c>
      <c r="E33" s="324">
        <v>0.16930526430000001</v>
      </c>
      <c r="F33" s="326"/>
      <c r="H33" s="230"/>
      <c r="I33" s="183"/>
      <c r="J33" s="231"/>
      <c r="K33" s="55"/>
    </row>
    <row r="34" spans="1:12" x14ac:dyDescent="0.25">
      <c r="A34" s="40">
        <v>24544</v>
      </c>
      <c r="B34" s="40" t="s">
        <v>2</v>
      </c>
      <c r="C34" s="40" t="s">
        <v>97</v>
      </c>
      <c r="D34" s="42">
        <v>31837</v>
      </c>
      <c r="E34" s="155">
        <v>3.5126855912999999</v>
      </c>
      <c r="F34" s="326"/>
      <c r="H34" s="230"/>
      <c r="I34" s="183"/>
      <c r="J34" s="231"/>
      <c r="K34" s="55"/>
    </row>
    <row r="35" spans="1:12" s="198" customFormat="1" x14ac:dyDescent="0.25">
      <c r="A35" s="40">
        <v>24544</v>
      </c>
      <c r="B35" s="40" t="s">
        <v>2</v>
      </c>
      <c r="C35" s="40" t="s">
        <v>98</v>
      </c>
      <c r="D35" s="42">
        <v>42380</v>
      </c>
      <c r="E35" s="155">
        <v>14.734967625239999</v>
      </c>
      <c r="F35" s="326"/>
      <c r="H35" s="230"/>
      <c r="I35" s="183"/>
      <c r="J35" s="231"/>
      <c r="K35" s="55"/>
      <c r="L35" s="58"/>
    </row>
    <row r="36" spans="1:12" x14ac:dyDescent="0.25">
      <c r="A36" s="40">
        <v>24544</v>
      </c>
      <c r="B36" s="40" t="s">
        <v>2</v>
      </c>
      <c r="C36" s="40" t="s">
        <v>99</v>
      </c>
      <c r="D36" s="42">
        <v>23894</v>
      </c>
      <c r="E36" s="155">
        <v>2.3839181639699998</v>
      </c>
      <c r="F36" s="326"/>
      <c r="H36" s="230"/>
      <c r="I36" s="183"/>
      <c r="J36" s="231"/>
      <c r="K36" s="55"/>
    </row>
    <row r="37" spans="1:12" s="331" customFormat="1" x14ac:dyDescent="0.25">
      <c r="A37" s="40"/>
      <c r="B37" s="40"/>
      <c r="C37" s="40"/>
      <c r="D37" s="42"/>
      <c r="E37" s="324">
        <f>SUM(E34:E36)</f>
        <v>20.631571380509996</v>
      </c>
      <c r="F37" s="326"/>
      <c r="H37" s="230"/>
      <c r="I37" s="183"/>
      <c r="J37" s="231"/>
      <c r="K37" s="55"/>
      <c r="L37" s="58"/>
    </row>
    <row r="38" spans="1:12" x14ac:dyDescent="0.25">
      <c r="A38" s="40">
        <v>24546</v>
      </c>
      <c r="B38" s="40" t="s">
        <v>2</v>
      </c>
      <c r="C38" s="40" t="s">
        <v>100</v>
      </c>
      <c r="D38" s="42">
        <v>28491</v>
      </c>
      <c r="E38" s="324">
        <v>1.44929249877</v>
      </c>
      <c r="F38" s="326"/>
      <c r="H38" s="230"/>
      <c r="I38" s="183"/>
      <c r="J38" s="231"/>
      <c r="K38" s="55"/>
    </row>
    <row r="39" spans="1:12" x14ac:dyDescent="0.25">
      <c r="A39" s="40">
        <v>24547</v>
      </c>
      <c r="B39" s="40" t="s">
        <v>2</v>
      </c>
      <c r="C39" s="40" t="s">
        <v>101</v>
      </c>
      <c r="D39" s="42">
        <v>18415</v>
      </c>
      <c r="E39" s="324">
        <v>6.8109509284299996</v>
      </c>
      <c r="F39" s="326"/>
      <c r="H39" s="230"/>
      <c r="I39" s="183"/>
      <c r="J39" s="231"/>
      <c r="K39" s="55"/>
    </row>
    <row r="40" spans="1:12" x14ac:dyDescent="0.25">
      <c r="A40" s="40">
        <v>24548</v>
      </c>
      <c r="B40" s="40" t="s">
        <v>2</v>
      </c>
      <c r="C40" s="40" t="s">
        <v>102</v>
      </c>
      <c r="D40" s="42">
        <v>42290</v>
      </c>
      <c r="E40" s="155">
        <v>5.0816996205700002</v>
      </c>
      <c r="F40" s="326"/>
      <c r="H40" s="53"/>
      <c r="I40" s="103"/>
      <c r="J40" s="231"/>
      <c r="K40" s="55"/>
    </row>
    <row r="41" spans="1:12" x14ac:dyDescent="0.25">
      <c r="A41" s="40">
        <v>24548</v>
      </c>
      <c r="B41" s="40" t="s">
        <v>2</v>
      </c>
      <c r="C41" s="40" t="s">
        <v>103</v>
      </c>
      <c r="D41" s="42">
        <v>31990</v>
      </c>
      <c r="E41" s="155">
        <v>1.1327055000799999</v>
      </c>
      <c r="F41" s="326"/>
      <c r="H41" s="182"/>
      <c r="I41" s="183"/>
      <c r="J41" s="231"/>
      <c r="K41" s="55"/>
    </row>
    <row r="42" spans="1:12" s="331" customFormat="1" x14ac:dyDescent="0.25">
      <c r="A42" s="40"/>
      <c r="B42" s="40"/>
      <c r="C42" s="40"/>
      <c r="D42" s="42"/>
      <c r="E42" s="324">
        <f>SUM(E40:E41)</f>
        <v>6.2144051206500004</v>
      </c>
      <c r="F42" s="326"/>
      <c r="H42" s="230"/>
      <c r="I42" s="183"/>
      <c r="J42" s="231"/>
      <c r="K42" s="55"/>
      <c r="L42" s="58"/>
    </row>
    <row r="43" spans="1:12" x14ac:dyDescent="0.25">
      <c r="A43" s="40">
        <v>24447</v>
      </c>
      <c r="B43" s="40" t="s">
        <v>2</v>
      </c>
      <c r="C43" s="40" t="s">
        <v>91</v>
      </c>
      <c r="D43" s="42">
        <v>34639</v>
      </c>
      <c r="E43" s="155">
        <v>2.1865150666900002</v>
      </c>
      <c r="F43" s="326"/>
      <c r="H43" s="182"/>
      <c r="I43" s="183"/>
      <c r="J43" s="231"/>
      <c r="K43" s="55"/>
    </row>
    <row r="44" spans="1:12" x14ac:dyDescent="0.25">
      <c r="A44" s="40">
        <v>24447</v>
      </c>
      <c r="B44" s="40" t="s">
        <v>2</v>
      </c>
      <c r="C44" s="40" t="s">
        <v>92</v>
      </c>
      <c r="D44" s="42">
        <v>42417</v>
      </c>
      <c r="E44" s="155">
        <v>2.1865150666900002</v>
      </c>
      <c r="F44" s="326"/>
      <c r="H44" s="182"/>
      <c r="I44" s="183"/>
      <c r="J44" s="231"/>
      <c r="K44" s="55"/>
    </row>
    <row r="45" spans="1:12" s="331" customFormat="1" x14ac:dyDescent="0.25">
      <c r="A45" s="40"/>
      <c r="B45" s="40"/>
      <c r="C45" s="40"/>
      <c r="D45" s="42"/>
      <c r="E45" s="324">
        <f>SUM(E43:E44)</f>
        <v>4.3730301333800004</v>
      </c>
      <c r="F45" s="326"/>
      <c r="H45" s="230"/>
      <c r="I45" s="183"/>
      <c r="J45" s="231"/>
      <c r="K45" s="55"/>
      <c r="L45" s="58"/>
    </row>
    <row r="46" spans="1:12" x14ac:dyDescent="0.25">
      <c r="A46" s="40">
        <v>32375</v>
      </c>
      <c r="B46" s="40" t="s">
        <v>51</v>
      </c>
      <c r="C46" s="40" t="s">
        <v>104</v>
      </c>
      <c r="D46" s="42">
        <v>40394</v>
      </c>
      <c r="E46" s="324">
        <v>1.87446353952</v>
      </c>
      <c r="F46" s="326"/>
      <c r="H46" s="182"/>
      <c r="I46" s="183"/>
      <c r="J46" s="231"/>
      <c r="K46" s="55"/>
    </row>
    <row r="47" spans="1:12" x14ac:dyDescent="0.25">
      <c r="A47" s="40">
        <v>32424</v>
      </c>
      <c r="B47" s="40" t="s">
        <v>51</v>
      </c>
      <c r="C47" s="40" t="s">
        <v>105</v>
      </c>
      <c r="D47" s="42">
        <v>42677</v>
      </c>
      <c r="E47" s="155">
        <v>0.83576720736999999</v>
      </c>
      <c r="F47" s="326"/>
      <c r="H47" s="182"/>
      <c r="I47" s="183"/>
      <c r="J47" s="231"/>
      <c r="K47" s="55"/>
    </row>
    <row r="48" spans="1:12" x14ac:dyDescent="0.25">
      <c r="A48" s="40">
        <v>32424</v>
      </c>
      <c r="B48" s="40" t="s">
        <v>51</v>
      </c>
      <c r="C48" s="40" t="s">
        <v>106</v>
      </c>
      <c r="D48" s="42">
        <v>42622</v>
      </c>
      <c r="E48" s="155">
        <v>1.2295272106199999</v>
      </c>
      <c r="F48" s="326"/>
      <c r="H48" s="182"/>
      <c r="I48" s="183"/>
      <c r="J48" s="231"/>
      <c r="K48" s="55"/>
    </row>
    <row r="49" spans="1:12" s="331" customFormat="1" x14ac:dyDescent="0.25">
      <c r="A49" s="40"/>
      <c r="B49" s="40"/>
      <c r="C49" s="40"/>
      <c r="D49" s="42"/>
      <c r="E49" s="324">
        <f>SUM(E47:E48)</f>
        <v>2.0652944179899997</v>
      </c>
      <c r="F49" s="326"/>
      <c r="H49" s="230"/>
      <c r="I49" s="183"/>
      <c r="J49" s="231"/>
      <c r="K49" s="55"/>
      <c r="L49" s="58"/>
    </row>
    <row r="50" spans="1:12" x14ac:dyDescent="0.25">
      <c r="A50" s="40">
        <v>32426</v>
      </c>
      <c r="B50" s="40" t="s">
        <v>51</v>
      </c>
      <c r="C50" s="40" t="s">
        <v>107</v>
      </c>
      <c r="D50" s="42">
        <v>37226</v>
      </c>
      <c r="E50" s="324">
        <v>0.54763138453000004</v>
      </c>
      <c r="F50" s="326"/>
      <c r="H50" s="182"/>
      <c r="I50" s="183"/>
      <c r="J50" s="231"/>
      <c r="K50" s="55"/>
    </row>
    <row r="51" spans="1:12" x14ac:dyDescent="0.25">
      <c r="A51" s="40">
        <v>32427</v>
      </c>
      <c r="B51" s="40" t="s">
        <v>51</v>
      </c>
      <c r="C51" s="40" t="s">
        <v>106</v>
      </c>
      <c r="D51" s="42">
        <v>42622</v>
      </c>
      <c r="E51" s="324">
        <v>5.7042277968999997</v>
      </c>
      <c r="F51" s="326"/>
      <c r="H51" s="182"/>
      <c r="I51" s="183"/>
      <c r="J51" s="231"/>
      <c r="K51" s="55"/>
    </row>
    <row r="52" spans="1:12" x14ac:dyDescent="0.25">
      <c r="A52" s="40">
        <v>32428</v>
      </c>
      <c r="B52" s="40" t="s">
        <v>51</v>
      </c>
      <c r="C52" s="40" t="s">
        <v>108</v>
      </c>
      <c r="D52" s="42">
        <v>37226</v>
      </c>
      <c r="E52" s="155">
        <v>1.1506185706700001</v>
      </c>
      <c r="F52" s="326"/>
      <c r="H52" s="182"/>
      <c r="I52" s="183"/>
      <c r="J52" s="231"/>
      <c r="K52" s="55"/>
    </row>
    <row r="53" spans="1:12" x14ac:dyDescent="0.25">
      <c r="A53" s="40">
        <v>32428</v>
      </c>
      <c r="B53" s="40" t="s">
        <v>51</v>
      </c>
      <c r="C53" s="40" t="s">
        <v>109</v>
      </c>
      <c r="D53" s="42">
        <v>42577</v>
      </c>
      <c r="E53" s="155">
        <v>2.1764426083999999</v>
      </c>
      <c r="F53" s="326"/>
      <c r="H53" s="182"/>
      <c r="I53" s="183"/>
      <c r="J53" s="231"/>
      <c r="K53" s="55"/>
    </row>
    <row r="54" spans="1:12" s="331" customFormat="1" x14ac:dyDescent="0.25">
      <c r="A54" s="40"/>
      <c r="B54" s="40"/>
      <c r="C54" s="40"/>
      <c r="D54" s="42"/>
      <c r="E54" s="324">
        <f>SUM(E52:E53)</f>
        <v>3.3270611790700002</v>
      </c>
      <c r="F54" s="326"/>
      <c r="H54" s="230"/>
      <c r="I54" s="183"/>
      <c r="J54" s="231"/>
      <c r="K54" s="55"/>
      <c r="L54" s="58"/>
    </row>
    <row r="55" spans="1:12" x14ac:dyDescent="0.25">
      <c r="A55" s="40">
        <v>32429</v>
      </c>
      <c r="B55" s="40" t="s">
        <v>51</v>
      </c>
      <c r="C55" s="40" t="s">
        <v>109</v>
      </c>
      <c r="D55" s="42">
        <v>42577</v>
      </c>
      <c r="E55" s="324">
        <v>5.0271228817900004</v>
      </c>
      <c r="F55" s="326"/>
      <c r="H55" s="182"/>
      <c r="I55" s="183"/>
      <c r="J55" s="231"/>
      <c r="K55" s="55"/>
    </row>
    <row r="56" spans="1:12" x14ac:dyDescent="0.25">
      <c r="A56" s="40">
        <v>32430</v>
      </c>
      <c r="B56" s="40" t="s">
        <v>51</v>
      </c>
      <c r="C56" s="40" t="s">
        <v>109</v>
      </c>
      <c r="D56" s="42">
        <v>42577</v>
      </c>
      <c r="E56" s="324">
        <v>5.8241374729700004</v>
      </c>
      <c r="F56" s="326"/>
      <c r="H56" s="182"/>
      <c r="I56" s="183"/>
      <c r="J56" s="231"/>
      <c r="K56" s="55"/>
    </row>
    <row r="57" spans="1:12" x14ac:dyDescent="0.25">
      <c r="A57" s="40">
        <v>32431</v>
      </c>
      <c r="B57" s="40" t="s">
        <v>51</v>
      </c>
      <c r="C57" s="40" t="s">
        <v>110</v>
      </c>
      <c r="D57" s="42">
        <v>32417</v>
      </c>
      <c r="E57" s="155">
        <v>0.24020195837</v>
      </c>
      <c r="F57" s="326"/>
      <c r="H57" s="182"/>
      <c r="I57" s="183"/>
      <c r="J57" s="231"/>
      <c r="K57" s="55"/>
    </row>
    <row r="58" spans="1:12" x14ac:dyDescent="0.25">
      <c r="A58" s="40">
        <v>32431</v>
      </c>
      <c r="B58" s="40" t="s">
        <v>51</v>
      </c>
      <c r="C58" s="40" t="s">
        <v>111</v>
      </c>
      <c r="D58" s="42">
        <v>42660</v>
      </c>
      <c r="E58" s="155">
        <v>3.3938196090799999</v>
      </c>
      <c r="F58" s="326"/>
      <c r="H58" s="182"/>
      <c r="I58" s="183"/>
      <c r="J58" s="231"/>
      <c r="K58" s="55"/>
    </row>
    <row r="59" spans="1:12" s="331" customFormat="1" x14ac:dyDescent="0.25">
      <c r="A59" s="40"/>
      <c r="B59" s="40"/>
      <c r="C59" s="40"/>
      <c r="D59" s="42"/>
      <c r="E59" s="324">
        <f>SUM(E57:E58)</f>
        <v>3.63402156745</v>
      </c>
      <c r="F59" s="326"/>
      <c r="H59" s="230"/>
      <c r="I59" s="183"/>
      <c r="J59" s="231"/>
      <c r="K59" s="55"/>
      <c r="L59" s="58"/>
    </row>
    <row r="60" spans="1:12" x14ac:dyDescent="0.25">
      <c r="A60" s="40">
        <v>32432</v>
      </c>
      <c r="B60" s="40" t="s">
        <v>51</v>
      </c>
      <c r="C60" s="40" t="s">
        <v>112</v>
      </c>
      <c r="D60" s="42">
        <v>37622</v>
      </c>
      <c r="E60" s="155">
        <v>2.4500869763600002</v>
      </c>
      <c r="F60" s="326"/>
      <c r="H60" s="182"/>
      <c r="I60" s="183"/>
      <c r="J60" s="231"/>
      <c r="K60" s="55"/>
    </row>
    <row r="61" spans="1:12" x14ac:dyDescent="0.25">
      <c r="A61" s="40">
        <v>32432</v>
      </c>
      <c r="B61" s="40" t="s">
        <v>51</v>
      </c>
      <c r="C61" s="40" t="s">
        <v>113</v>
      </c>
      <c r="D61" s="42">
        <v>29221</v>
      </c>
      <c r="E61" s="155">
        <v>4.0699167553300004</v>
      </c>
      <c r="F61" s="326"/>
      <c r="H61" s="182"/>
      <c r="I61" s="183"/>
      <c r="J61" s="231"/>
      <c r="K61" s="55"/>
    </row>
    <row r="62" spans="1:12" s="331" customFormat="1" x14ac:dyDescent="0.25">
      <c r="A62" s="40"/>
      <c r="B62" s="40"/>
      <c r="C62" s="40"/>
      <c r="D62" s="42"/>
      <c r="E62" s="324">
        <f>SUM(E60:E61)</f>
        <v>6.5200037316900001</v>
      </c>
      <c r="F62" s="326"/>
      <c r="H62" s="230"/>
      <c r="I62" s="183"/>
      <c r="J62" s="231"/>
      <c r="K62" s="55"/>
      <c r="L62" s="58"/>
    </row>
    <row r="63" spans="1:12" x14ac:dyDescent="0.25">
      <c r="A63" s="40">
        <v>32433</v>
      </c>
      <c r="B63" s="40" t="s">
        <v>51</v>
      </c>
      <c r="C63" s="40" t="s">
        <v>105</v>
      </c>
      <c r="D63" s="42">
        <v>42677</v>
      </c>
      <c r="E63" s="155">
        <v>0.76419775767999998</v>
      </c>
      <c r="F63" s="326"/>
      <c r="H63" s="182"/>
      <c r="I63" s="183"/>
      <c r="J63" s="231"/>
      <c r="K63" s="55"/>
    </row>
    <row r="64" spans="1:12" x14ac:dyDescent="0.25">
      <c r="A64" s="40">
        <v>32433</v>
      </c>
      <c r="B64" s="40" t="s">
        <v>51</v>
      </c>
      <c r="C64" s="40" t="s">
        <v>106</v>
      </c>
      <c r="D64" s="42">
        <v>42622</v>
      </c>
      <c r="E64" s="155">
        <v>3.0093078606299999</v>
      </c>
      <c r="F64" s="326"/>
      <c r="H64" s="182"/>
      <c r="I64" s="183"/>
      <c r="J64" s="231"/>
      <c r="K64" s="55"/>
    </row>
    <row r="65" spans="1:12" s="331" customFormat="1" x14ac:dyDescent="0.25">
      <c r="A65" s="40"/>
      <c r="B65" s="40"/>
      <c r="C65" s="40"/>
      <c r="D65" s="42"/>
      <c r="E65" s="324">
        <f>SUM(E63:E64)</f>
        <v>3.7735056183099998</v>
      </c>
      <c r="F65" s="326"/>
      <c r="H65" s="230"/>
      <c r="I65" s="183"/>
      <c r="J65" s="231"/>
      <c r="K65" s="55"/>
      <c r="L65" s="58"/>
    </row>
    <row r="66" spans="1:12" x14ac:dyDescent="0.25">
      <c r="A66" s="40">
        <v>32434</v>
      </c>
      <c r="B66" s="40" t="s">
        <v>51</v>
      </c>
      <c r="C66" s="40" t="s">
        <v>106</v>
      </c>
      <c r="D66" s="42">
        <v>42622</v>
      </c>
      <c r="E66" s="324">
        <v>3.7524170246700002</v>
      </c>
      <c r="F66" s="326"/>
      <c r="H66" s="182"/>
      <c r="I66" s="183"/>
      <c r="J66" s="231"/>
      <c r="K66" s="55"/>
    </row>
    <row r="67" spans="1:12" x14ac:dyDescent="0.25">
      <c r="A67" s="40">
        <v>32435</v>
      </c>
      <c r="B67" s="40" t="s">
        <v>51</v>
      </c>
      <c r="C67" s="40" t="s">
        <v>106</v>
      </c>
      <c r="D67" s="42">
        <v>42622</v>
      </c>
      <c r="E67" s="324">
        <v>9.0830259897900003</v>
      </c>
      <c r="F67" s="326"/>
      <c r="H67" s="182"/>
      <c r="I67" s="183"/>
      <c r="J67" s="231"/>
      <c r="K67" s="55"/>
    </row>
    <row r="68" spans="1:12" x14ac:dyDescent="0.25">
      <c r="A68" s="182"/>
      <c r="B68" s="182"/>
      <c r="C68" s="183"/>
      <c r="D68" s="182"/>
      <c r="E68" s="184"/>
      <c r="F68" s="55"/>
      <c r="H68" s="182"/>
      <c r="I68" s="183"/>
      <c r="J68" s="231"/>
      <c r="K68" s="55"/>
    </row>
    <row r="69" spans="1:12" x14ac:dyDescent="0.25">
      <c r="A69" s="182"/>
      <c r="B69" s="182"/>
      <c r="C69" s="183"/>
      <c r="D69" s="53"/>
      <c r="E69" s="184"/>
      <c r="F69" s="55"/>
      <c r="H69" s="53"/>
      <c r="I69" s="103"/>
      <c r="J69" s="231"/>
      <c r="K69" s="55"/>
    </row>
    <row r="70" spans="1:12" x14ac:dyDescent="0.25">
      <c r="A70" s="182"/>
      <c r="B70" s="182"/>
      <c r="C70" s="183"/>
      <c r="D70" s="182"/>
      <c r="E70" s="184"/>
      <c r="F70" s="55"/>
      <c r="H70" s="182"/>
      <c r="I70" s="183"/>
      <c r="J70" s="231"/>
      <c r="K70" s="55"/>
    </row>
    <row r="71" spans="1:12" x14ac:dyDescent="0.25">
      <c r="A71" s="182"/>
      <c r="B71" s="182"/>
      <c r="C71" s="183"/>
      <c r="D71" s="182"/>
      <c r="E71" s="184"/>
      <c r="F71" s="55"/>
      <c r="H71" s="182"/>
      <c r="I71" s="183"/>
      <c r="J71" s="231"/>
      <c r="K71" s="55"/>
    </row>
    <row r="72" spans="1:12" x14ac:dyDescent="0.25">
      <c r="A72" s="182"/>
      <c r="B72" s="182"/>
      <c r="C72" s="183"/>
      <c r="D72" s="182"/>
      <c r="E72" s="184"/>
      <c r="F72" s="55"/>
      <c r="H72" s="182"/>
      <c r="I72" s="183"/>
      <c r="J72" s="231"/>
      <c r="K72" s="55"/>
    </row>
    <row r="73" spans="1:12" x14ac:dyDescent="0.25">
      <c r="A73" s="182"/>
      <c r="B73" s="182"/>
      <c r="C73" s="183"/>
      <c r="D73" s="182"/>
      <c r="E73" s="184"/>
      <c r="F73" s="55"/>
      <c r="H73" s="182"/>
      <c r="I73" s="183"/>
      <c r="J73" s="231"/>
      <c r="K73" s="55"/>
    </row>
    <row r="74" spans="1:12" x14ac:dyDescent="0.25">
      <c r="A74" s="182"/>
      <c r="B74" s="182"/>
      <c r="C74" s="183"/>
      <c r="D74" s="53"/>
      <c r="E74" s="184"/>
      <c r="F74" s="55"/>
      <c r="H74" s="53"/>
      <c r="I74" s="103"/>
      <c r="J74" s="231"/>
      <c r="K74" s="55"/>
    </row>
    <row r="75" spans="1:12" x14ac:dyDescent="0.25">
      <c r="A75" s="182"/>
      <c r="B75" s="182"/>
      <c r="C75" s="183"/>
      <c r="D75" s="182"/>
      <c r="E75" s="184"/>
      <c r="F75" s="55"/>
      <c r="H75" s="182"/>
      <c r="I75" s="183"/>
      <c r="J75" s="231"/>
      <c r="K75" s="55"/>
    </row>
    <row r="76" spans="1:12" x14ac:dyDescent="0.25">
      <c r="A76" s="182"/>
      <c r="B76" s="182"/>
      <c r="C76" s="183"/>
      <c r="D76" s="182"/>
      <c r="E76" s="184"/>
      <c r="F76" s="55"/>
      <c r="H76" s="182"/>
      <c r="I76" s="183"/>
      <c r="J76" s="231"/>
      <c r="K76" s="55"/>
    </row>
    <row r="77" spans="1:12" x14ac:dyDescent="0.25">
      <c r="A77" s="182"/>
      <c r="B77" s="182"/>
      <c r="C77" s="183"/>
      <c r="D77" s="182"/>
      <c r="E77" s="184"/>
      <c r="F77" s="55"/>
      <c r="H77" s="182"/>
      <c r="I77" s="183"/>
      <c r="J77" s="231"/>
      <c r="K77" s="55"/>
    </row>
    <row r="78" spans="1:12" x14ac:dyDescent="0.25">
      <c r="A78" s="182"/>
      <c r="B78" s="182"/>
      <c r="C78" s="183"/>
      <c r="D78" s="182"/>
      <c r="E78" s="184"/>
      <c r="F78" s="55"/>
      <c r="H78" s="182"/>
      <c r="I78" s="183"/>
      <c r="J78" s="231"/>
      <c r="K78" s="55"/>
    </row>
    <row r="79" spans="1:12" x14ac:dyDescent="0.25">
      <c r="A79" s="182"/>
      <c r="B79" s="182"/>
      <c r="C79" s="183"/>
      <c r="D79" s="182"/>
      <c r="E79" s="184"/>
      <c r="F79" s="55"/>
      <c r="H79" s="182"/>
      <c r="I79" s="183"/>
      <c r="J79" s="231"/>
      <c r="K79" s="55"/>
    </row>
    <row r="80" spans="1:12" x14ac:dyDescent="0.25">
      <c r="A80" s="182"/>
      <c r="B80" s="182"/>
      <c r="C80" s="183"/>
      <c r="D80" s="53"/>
      <c r="E80" s="184"/>
      <c r="F80" s="55"/>
      <c r="H80" s="53"/>
      <c r="I80" s="103"/>
      <c r="J80" s="231"/>
      <c r="K80" s="55"/>
    </row>
    <row r="81" spans="1:11" x14ac:dyDescent="0.25">
      <c r="A81" s="53"/>
      <c r="B81" s="53"/>
      <c r="C81" s="55"/>
      <c r="D81" s="182"/>
      <c r="E81" s="184"/>
      <c r="F81" s="55"/>
      <c r="H81" s="182"/>
      <c r="I81" s="183"/>
      <c r="J81" s="231"/>
      <c r="K81" s="55"/>
    </row>
    <row r="82" spans="1:11" x14ac:dyDescent="0.25">
      <c r="A82" s="182"/>
      <c r="B82" s="182"/>
      <c r="C82" s="183"/>
      <c r="D82" s="182"/>
      <c r="E82" s="184"/>
      <c r="F82" s="55"/>
      <c r="H82" s="182"/>
      <c r="I82" s="183"/>
      <c r="J82" s="231"/>
      <c r="K82" s="55"/>
    </row>
    <row r="83" spans="1:11" x14ac:dyDescent="0.25">
      <c r="A83" s="182"/>
      <c r="B83" s="182"/>
      <c r="C83" s="183"/>
      <c r="D83" s="53"/>
      <c r="E83" s="184"/>
      <c r="F83" s="55"/>
      <c r="H83" s="53"/>
      <c r="I83" s="103"/>
      <c r="J83" s="231"/>
      <c r="K83" s="55"/>
    </row>
    <row r="84" spans="1:11" x14ac:dyDescent="0.25">
      <c r="A84" s="182"/>
      <c r="B84" s="182"/>
      <c r="C84" s="183"/>
      <c r="D84" s="182"/>
      <c r="E84" s="184"/>
      <c r="F84" s="55"/>
      <c r="H84" s="182"/>
      <c r="I84" s="183"/>
      <c r="J84" s="231"/>
      <c r="K84" s="55"/>
    </row>
    <row r="85" spans="1:11" x14ac:dyDescent="0.25">
      <c r="A85" s="53"/>
      <c r="B85" s="53"/>
      <c r="C85" s="55"/>
      <c r="D85" s="182"/>
      <c r="E85" s="184"/>
      <c r="F85" s="55"/>
      <c r="H85" s="182"/>
      <c r="I85" s="183"/>
      <c r="J85" s="231"/>
      <c r="K85" s="55"/>
    </row>
    <row r="86" spans="1:11" x14ac:dyDescent="0.25">
      <c r="A86" s="182"/>
      <c r="B86" s="182"/>
      <c r="C86" s="183"/>
      <c r="D86" s="182"/>
      <c r="E86" s="184"/>
      <c r="F86" s="55"/>
      <c r="H86" s="182"/>
      <c r="I86" s="183"/>
      <c r="J86" s="231"/>
      <c r="K86" s="55"/>
    </row>
    <row r="87" spans="1:11" x14ac:dyDescent="0.25">
      <c r="A87" s="53"/>
      <c r="B87" s="53"/>
      <c r="C87" s="55"/>
      <c r="D87" s="182"/>
      <c r="E87" s="55"/>
      <c r="F87" s="55"/>
      <c r="H87" s="182"/>
      <c r="I87" s="183"/>
      <c r="J87" s="231"/>
      <c r="K87" s="55"/>
    </row>
    <row r="88" spans="1:11" x14ac:dyDescent="0.25">
      <c r="A88" s="182"/>
      <c r="B88" s="182"/>
      <c r="C88" s="183"/>
      <c r="D88" s="182"/>
      <c r="E88" s="184"/>
      <c r="F88" s="55"/>
      <c r="H88" s="182"/>
      <c r="I88" s="183"/>
      <c r="J88" s="231"/>
      <c r="K88" s="55"/>
    </row>
    <row r="89" spans="1:11" x14ac:dyDescent="0.25">
      <c r="A89" s="53"/>
      <c r="B89" s="53"/>
      <c r="C89" s="55"/>
      <c r="D89" s="182"/>
      <c r="E89" s="55"/>
      <c r="F89" s="55"/>
      <c r="H89" s="182"/>
      <c r="I89" s="183"/>
      <c r="J89" s="231"/>
      <c r="K89" s="55"/>
    </row>
    <row r="90" spans="1:11" x14ac:dyDescent="0.25">
      <c r="A90" s="182"/>
      <c r="B90" s="182"/>
      <c r="C90" s="183"/>
      <c r="D90" s="182"/>
      <c r="E90" s="184"/>
      <c r="F90" s="55"/>
      <c r="H90" s="182"/>
      <c r="I90" s="183"/>
      <c r="J90" s="231"/>
      <c r="K90" s="55"/>
    </row>
    <row r="91" spans="1:11" x14ac:dyDescent="0.25">
      <c r="A91" s="182"/>
      <c r="B91" s="182"/>
      <c r="C91" s="183"/>
      <c r="D91" s="182"/>
      <c r="E91" s="184"/>
      <c r="F91" s="55"/>
      <c r="H91" s="182"/>
      <c r="I91" s="183"/>
      <c r="J91" s="231"/>
      <c r="K91" s="55"/>
    </row>
    <row r="92" spans="1:11" x14ac:dyDescent="0.25">
      <c r="A92" s="182"/>
      <c r="B92" s="182"/>
      <c r="C92" s="183"/>
      <c r="D92" s="182"/>
      <c r="E92" s="184"/>
      <c r="F92" s="55"/>
      <c r="H92" s="182"/>
      <c r="I92" s="183"/>
      <c r="J92" s="231"/>
      <c r="K92" s="55"/>
    </row>
    <row r="93" spans="1:11" x14ac:dyDescent="0.25">
      <c r="A93" s="182"/>
      <c r="B93" s="182"/>
      <c r="C93" s="183"/>
      <c r="D93" s="182"/>
      <c r="E93" s="184"/>
      <c r="F93" s="55"/>
      <c r="H93" s="182"/>
      <c r="I93" s="183"/>
      <c r="J93" s="231"/>
      <c r="K93" s="55"/>
    </row>
    <row r="94" spans="1:11" x14ac:dyDescent="0.25">
      <c r="A94" s="53"/>
      <c r="B94" s="53"/>
      <c r="C94" s="55"/>
      <c r="D94" s="182"/>
      <c r="E94" s="184"/>
      <c r="F94" s="55"/>
      <c r="H94" s="182"/>
      <c r="I94" s="183"/>
      <c r="J94" s="231"/>
      <c r="K94" s="55"/>
    </row>
    <row r="95" spans="1:11" x14ac:dyDescent="0.25">
      <c r="A95" s="182"/>
      <c r="B95" s="182"/>
      <c r="C95" s="183"/>
      <c r="D95" s="182"/>
      <c r="E95" s="184"/>
      <c r="F95" s="55"/>
      <c r="H95" s="182"/>
      <c r="I95" s="183"/>
      <c r="J95" s="231"/>
      <c r="K95" s="55"/>
    </row>
    <row r="96" spans="1:11" x14ac:dyDescent="0.25">
      <c r="A96" s="53"/>
      <c r="B96" s="53"/>
      <c r="C96" s="55"/>
      <c r="D96" s="182"/>
      <c r="E96" s="55"/>
      <c r="F96" s="55"/>
      <c r="H96" s="182"/>
      <c r="I96" s="183"/>
      <c r="J96" s="231"/>
      <c r="K96" s="55"/>
    </row>
    <row r="97" spans="1:11" x14ac:dyDescent="0.25">
      <c r="A97" s="182"/>
      <c r="B97" s="182"/>
      <c r="C97" s="183"/>
      <c r="D97" s="53"/>
      <c r="E97" s="184"/>
      <c r="F97" s="55"/>
      <c r="H97" s="53"/>
      <c r="I97" s="103"/>
      <c r="J97" s="231"/>
      <c r="K97" s="55"/>
    </row>
    <row r="98" spans="1:11" x14ac:dyDescent="0.25">
      <c r="A98" s="182"/>
      <c r="B98" s="182"/>
      <c r="C98" s="183"/>
      <c r="D98" s="182"/>
      <c r="E98" s="184"/>
      <c r="F98" s="55"/>
      <c r="H98" s="182"/>
      <c r="I98" s="183"/>
      <c r="J98" s="231"/>
      <c r="K98" s="55"/>
    </row>
    <row r="99" spans="1:11" x14ac:dyDescent="0.25">
      <c r="A99" s="182"/>
      <c r="B99" s="182"/>
      <c r="C99" s="183"/>
      <c r="D99" s="182"/>
      <c r="E99" s="184"/>
      <c r="F99" s="55"/>
      <c r="H99" s="182"/>
      <c r="I99" s="183"/>
      <c r="J99" s="231"/>
      <c r="K99" s="55"/>
    </row>
    <row r="100" spans="1:11" x14ac:dyDescent="0.25">
      <c r="A100" s="53"/>
      <c r="B100" s="53"/>
      <c r="C100" s="55"/>
      <c r="D100" s="182"/>
      <c r="E100" s="184"/>
      <c r="F100" s="55"/>
      <c r="H100" s="182"/>
      <c r="I100" s="183"/>
      <c r="J100" s="231"/>
      <c r="K100" s="55"/>
    </row>
    <row r="101" spans="1:11" x14ac:dyDescent="0.25">
      <c r="A101" s="182"/>
      <c r="B101" s="182"/>
      <c r="C101" s="183"/>
      <c r="D101" s="182"/>
      <c r="E101" s="184"/>
      <c r="F101" s="55"/>
      <c r="H101" s="182"/>
      <c r="I101" s="183"/>
      <c r="J101" s="231"/>
      <c r="K101" s="55"/>
    </row>
    <row r="102" spans="1:11" x14ac:dyDescent="0.25">
      <c r="A102" s="182"/>
      <c r="B102" s="182"/>
      <c r="C102" s="183"/>
      <c r="D102" s="53"/>
      <c r="E102" s="184"/>
      <c r="F102" s="55"/>
      <c r="H102" s="53"/>
      <c r="I102" s="103"/>
      <c r="J102" s="231"/>
      <c r="K102" s="55"/>
    </row>
    <row r="103" spans="1:11" x14ac:dyDescent="0.25">
      <c r="A103" s="182"/>
      <c r="B103" s="182"/>
      <c r="C103" s="183"/>
      <c r="D103" s="182"/>
      <c r="E103" s="184"/>
      <c r="F103" s="55"/>
      <c r="H103" s="182"/>
      <c r="I103" s="183"/>
      <c r="J103" s="231"/>
      <c r="K103" s="55"/>
    </row>
    <row r="104" spans="1:11" x14ac:dyDescent="0.25">
      <c r="A104" s="53"/>
      <c r="B104" s="53"/>
      <c r="C104" s="55"/>
      <c r="D104" s="182"/>
      <c r="E104" s="184"/>
      <c r="F104" s="55"/>
      <c r="H104" s="182"/>
      <c r="I104" s="183"/>
      <c r="J104" s="231"/>
      <c r="K104" s="55"/>
    </row>
    <row r="105" spans="1:11" x14ac:dyDescent="0.25">
      <c r="A105" s="182"/>
      <c r="B105" s="182"/>
      <c r="C105" s="183"/>
      <c r="D105" s="53"/>
      <c r="E105" s="184"/>
      <c r="F105" s="55"/>
      <c r="H105" s="53"/>
      <c r="I105" s="103"/>
      <c r="J105" s="231"/>
      <c r="K105" s="55"/>
    </row>
    <row r="106" spans="1:11" x14ac:dyDescent="0.25">
      <c r="A106" s="182"/>
      <c r="B106" s="182"/>
      <c r="C106" s="183"/>
      <c r="D106" s="182"/>
      <c r="E106" s="184"/>
      <c r="F106" s="55"/>
      <c r="H106" s="182"/>
      <c r="I106" s="183"/>
      <c r="J106" s="231"/>
      <c r="K106" s="55"/>
    </row>
    <row r="107" spans="1:11" x14ac:dyDescent="0.25">
      <c r="A107" s="182"/>
      <c r="B107" s="182"/>
      <c r="C107" s="183"/>
      <c r="D107" s="182"/>
      <c r="E107" s="184"/>
      <c r="F107" s="55"/>
      <c r="H107" s="182"/>
      <c r="I107" s="183"/>
      <c r="J107" s="231"/>
      <c r="K107" s="55"/>
    </row>
    <row r="108" spans="1:11" x14ac:dyDescent="0.25">
      <c r="A108" s="182"/>
      <c r="B108" s="182"/>
      <c r="C108" s="183"/>
      <c r="D108" s="182"/>
      <c r="E108" s="184"/>
      <c r="F108" s="55"/>
      <c r="H108" s="182"/>
      <c r="I108" s="183"/>
      <c r="J108" s="231"/>
      <c r="K108" s="55"/>
    </row>
    <row r="109" spans="1:11" x14ac:dyDescent="0.25">
      <c r="A109" s="53"/>
      <c r="B109" s="53"/>
      <c r="C109" s="55"/>
      <c r="D109" s="53"/>
      <c r="E109" s="184"/>
      <c r="F109" s="55"/>
      <c r="H109" s="53"/>
      <c r="I109" s="103"/>
      <c r="J109" s="231"/>
      <c r="K109" s="55"/>
    </row>
    <row r="110" spans="1:11" x14ac:dyDescent="0.25">
      <c r="A110" s="182"/>
      <c r="B110" s="182"/>
      <c r="C110" s="183"/>
      <c r="D110" s="182"/>
      <c r="E110" s="184"/>
      <c r="F110" s="55"/>
      <c r="H110" s="182"/>
      <c r="I110" s="183"/>
      <c r="J110" s="231"/>
      <c r="K110" s="55"/>
    </row>
    <row r="111" spans="1:11" x14ac:dyDescent="0.25">
      <c r="A111" s="182"/>
      <c r="B111" s="182"/>
      <c r="C111" s="183"/>
      <c r="D111" s="182"/>
      <c r="E111" s="184"/>
      <c r="F111" s="55"/>
      <c r="H111" s="182"/>
      <c r="I111" s="183"/>
      <c r="J111" s="231"/>
      <c r="K111" s="55"/>
    </row>
    <row r="112" spans="1:11" x14ac:dyDescent="0.25">
      <c r="A112" s="53"/>
      <c r="B112" s="53"/>
      <c r="C112" s="55"/>
      <c r="D112" s="53"/>
      <c r="E112" s="184"/>
      <c r="F112" s="55"/>
      <c r="H112" s="53"/>
      <c r="I112" s="103"/>
      <c r="J112" s="231"/>
      <c r="K112" s="55"/>
    </row>
    <row r="113" spans="1:11" x14ac:dyDescent="0.25">
      <c r="A113" s="182"/>
      <c r="B113" s="182"/>
      <c r="C113" s="183"/>
      <c r="D113" s="182"/>
      <c r="E113" s="184"/>
      <c r="F113" s="55"/>
      <c r="H113" s="182"/>
      <c r="I113" s="183"/>
      <c r="J113" s="231"/>
      <c r="K113" s="55"/>
    </row>
    <row r="114" spans="1:11" x14ac:dyDescent="0.25">
      <c r="A114" s="182"/>
      <c r="B114" s="182"/>
      <c r="C114" s="183"/>
      <c r="D114" s="182"/>
      <c r="E114" s="184"/>
      <c r="F114" s="55"/>
      <c r="H114" s="182"/>
      <c r="I114" s="183"/>
      <c r="J114" s="231"/>
      <c r="K114" s="55"/>
    </row>
    <row r="115" spans="1:11" x14ac:dyDescent="0.25">
      <c r="A115" s="182"/>
      <c r="B115" s="182"/>
      <c r="C115" s="183"/>
      <c r="D115" s="182"/>
      <c r="E115" s="184"/>
      <c r="F115" s="55"/>
      <c r="H115" s="182"/>
      <c r="I115" s="183"/>
      <c r="J115" s="231"/>
      <c r="K115" s="55"/>
    </row>
    <row r="116" spans="1:11" x14ac:dyDescent="0.25">
      <c r="A116" s="182"/>
      <c r="B116" s="182"/>
      <c r="C116" s="183"/>
      <c r="D116" s="182"/>
      <c r="E116" s="184"/>
      <c r="F116" s="55"/>
      <c r="H116" s="182"/>
      <c r="I116" s="183"/>
      <c r="J116" s="231"/>
      <c r="K116" s="55"/>
    </row>
    <row r="117" spans="1:11" x14ac:dyDescent="0.25">
      <c r="A117" s="182"/>
      <c r="B117" s="182"/>
      <c r="C117" s="183"/>
      <c r="D117" s="182"/>
      <c r="E117" s="184"/>
      <c r="F117" s="55"/>
      <c r="H117" s="182"/>
      <c r="I117" s="183"/>
      <c r="J117" s="231"/>
      <c r="K117" s="55"/>
    </row>
    <row r="118" spans="1:11" x14ac:dyDescent="0.25">
      <c r="A118" s="53"/>
      <c r="B118" s="53"/>
      <c r="C118" s="55"/>
      <c r="D118" s="190"/>
      <c r="E118" s="184"/>
      <c r="F118" s="55"/>
      <c r="G118" s="182"/>
      <c r="H118" s="182"/>
      <c r="I118" s="183"/>
      <c r="J118" s="231"/>
      <c r="K118" s="55"/>
    </row>
    <row r="119" spans="1:11" x14ac:dyDescent="0.25">
      <c r="A119" s="182"/>
      <c r="B119" s="182"/>
      <c r="C119" s="183"/>
      <c r="D119" s="190"/>
      <c r="E119" s="184"/>
      <c r="F119" s="55"/>
      <c r="G119" s="182"/>
      <c r="H119" s="182"/>
      <c r="I119" s="183"/>
      <c r="J119" s="231"/>
      <c r="K119" s="55"/>
    </row>
    <row r="120" spans="1:11" x14ac:dyDescent="0.25">
      <c r="A120" s="53"/>
      <c r="B120" s="53"/>
      <c r="C120" s="55"/>
      <c r="D120" s="190"/>
      <c r="E120" s="55"/>
      <c r="F120" s="55"/>
      <c r="G120" s="182"/>
      <c r="H120" s="182"/>
      <c r="I120" s="183"/>
      <c r="J120" s="231"/>
      <c r="K120" s="55"/>
    </row>
    <row r="121" spans="1:11" x14ac:dyDescent="0.25">
      <c r="A121" s="182"/>
      <c r="B121" s="182"/>
      <c r="C121" s="183"/>
      <c r="D121" s="190"/>
      <c r="E121" s="184"/>
      <c r="F121" s="55"/>
      <c r="G121" s="182"/>
      <c r="H121" s="182"/>
      <c r="I121" s="183"/>
      <c r="J121" s="231"/>
      <c r="K121" s="55"/>
    </row>
    <row r="122" spans="1:11" x14ac:dyDescent="0.25">
      <c r="A122" s="53"/>
      <c r="B122" s="53"/>
      <c r="C122" s="55"/>
      <c r="D122" s="190"/>
      <c r="E122" s="55"/>
      <c r="F122" s="55"/>
      <c r="G122" s="182"/>
      <c r="H122" s="182"/>
      <c r="I122" s="183"/>
      <c r="J122" s="231"/>
      <c r="K122" s="55"/>
    </row>
    <row r="123" spans="1:11" x14ac:dyDescent="0.25">
      <c r="A123" s="182"/>
      <c r="B123" s="182"/>
      <c r="C123" s="183"/>
      <c r="D123" s="190"/>
      <c r="E123" s="184"/>
      <c r="F123" s="55"/>
      <c r="G123" s="182"/>
      <c r="H123" s="182"/>
      <c r="I123" s="183"/>
      <c r="J123" s="231"/>
      <c r="K123" s="55"/>
    </row>
    <row r="124" spans="1:11" x14ac:dyDescent="0.25">
      <c r="A124" s="182"/>
      <c r="B124" s="182"/>
      <c r="C124" s="183"/>
      <c r="D124" s="190"/>
      <c r="E124" s="184"/>
      <c r="F124" s="55"/>
      <c r="G124" s="182"/>
      <c r="H124" s="182"/>
      <c r="I124" s="183"/>
      <c r="J124" s="231"/>
      <c r="K124" s="55"/>
    </row>
    <row r="125" spans="1:11" x14ac:dyDescent="0.25">
      <c r="A125" s="182"/>
      <c r="B125" s="182"/>
      <c r="C125" s="183"/>
      <c r="D125" s="190"/>
      <c r="E125" s="184"/>
      <c r="F125" s="55"/>
      <c r="G125" s="182"/>
      <c r="H125" s="182"/>
      <c r="I125" s="183"/>
      <c r="J125" s="231"/>
      <c r="K125" s="55"/>
    </row>
    <row r="126" spans="1:11" x14ac:dyDescent="0.25">
      <c r="A126" s="182"/>
      <c r="B126" s="182"/>
      <c r="C126" s="183"/>
      <c r="D126" s="190"/>
      <c r="E126" s="184"/>
      <c r="F126" s="55"/>
      <c r="G126" s="191"/>
      <c r="H126" s="191"/>
      <c r="I126" s="103"/>
      <c r="J126" s="192"/>
      <c r="K126" s="55"/>
    </row>
    <row r="127" spans="1:11" x14ac:dyDescent="0.25">
      <c r="A127" s="53"/>
      <c r="B127" s="53"/>
      <c r="C127" s="55"/>
      <c r="D127" s="190"/>
      <c r="E127" s="184"/>
      <c r="F127" s="55"/>
      <c r="G127" s="53"/>
      <c r="H127" s="53"/>
      <c r="I127" s="103"/>
      <c r="J127" s="53"/>
      <c r="K127" s="55"/>
    </row>
    <row r="128" spans="1:11" x14ac:dyDescent="0.25">
      <c r="A128" s="182"/>
      <c r="B128" s="182"/>
      <c r="C128" s="183"/>
      <c r="D128" s="190"/>
      <c r="E128" s="184"/>
      <c r="F128" s="55"/>
      <c r="G128" s="53"/>
      <c r="H128" s="53"/>
      <c r="I128" s="103"/>
      <c r="J128" s="53"/>
      <c r="K128" s="55"/>
    </row>
    <row r="129" spans="1:11" x14ac:dyDescent="0.25">
      <c r="A129" s="182"/>
      <c r="B129" s="182"/>
      <c r="C129" s="183"/>
      <c r="D129" s="190"/>
      <c r="E129" s="184"/>
      <c r="F129" s="55"/>
      <c r="G129" s="53"/>
      <c r="H129" s="53"/>
      <c r="I129" s="103"/>
      <c r="J129" s="53"/>
      <c r="K129" s="55"/>
    </row>
    <row r="130" spans="1:11" x14ac:dyDescent="0.25">
      <c r="A130" s="182"/>
      <c r="B130" s="182"/>
      <c r="C130" s="183"/>
      <c r="D130" s="190"/>
      <c r="E130" s="184"/>
      <c r="F130" s="55"/>
      <c r="G130" s="53"/>
      <c r="H130" s="53"/>
      <c r="I130" s="103"/>
      <c r="J130" s="53"/>
      <c r="K130" s="55"/>
    </row>
    <row r="131" spans="1:11" x14ac:dyDescent="0.25">
      <c r="A131" s="182"/>
      <c r="B131" s="182"/>
      <c r="C131" s="183"/>
      <c r="D131" s="190"/>
      <c r="E131" s="184"/>
      <c r="F131" s="55"/>
      <c r="G131" s="53"/>
      <c r="H131" s="53"/>
      <c r="I131" s="103"/>
      <c r="J131" s="53"/>
      <c r="K131" s="55"/>
    </row>
    <row r="132" spans="1:11" x14ac:dyDescent="0.25">
      <c r="A132" s="182"/>
      <c r="B132" s="182"/>
      <c r="C132" s="183"/>
      <c r="D132" s="190"/>
      <c r="E132" s="184"/>
      <c r="F132" s="55"/>
      <c r="G132" s="53"/>
      <c r="H132" s="53"/>
      <c r="I132" s="103"/>
      <c r="J132" s="53"/>
      <c r="K132" s="55"/>
    </row>
    <row r="133" spans="1:11" x14ac:dyDescent="0.25">
      <c r="A133" s="53"/>
      <c r="B133" s="53"/>
      <c r="C133" s="55"/>
      <c r="D133" s="190"/>
      <c r="E133" s="184"/>
      <c r="F133" s="55"/>
      <c r="G133" s="182"/>
      <c r="H133" s="182"/>
      <c r="I133" s="183"/>
      <c r="J133" s="231"/>
      <c r="K133" s="55"/>
    </row>
    <row r="134" spans="1:11" x14ac:dyDescent="0.25">
      <c r="A134" s="182"/>
      <c r="B134" s="182"/>
      <c r="C134" s="183"/>
      <c r="D134" s="190"/>
      <c r="E134" s="184"/>
      <c r="F134" s="55"/>
      <c r="G134" s="53"/>
      <c r="H134" s="53"/>
      <c r="I134" s="103"/>
      <c r="J134" s="53"/>
      <c r="K134" s="55"/>
    </row>
    <row r="135" spans="1:11" x14ac:dyDescent="0.25">
      <c r="A135" s="53"/>
      <c r="B135" s="53"/>
      <c r="C135" s="55"/>
      <c r="D135" s="190"/>
      <c r="E135" s="55"/>
      <c r="F135" s="55"/>
      <c r="G135" s="53"/>
      <c r="H135" s="53"/>
      <c r="I135" s="103"/>
      <c r="J135" s="53"/>
      <c r="K135" s="55"/>
    </row>
    <row r="136" spans="1:11" x14ac:dyDescent="0.25">
      <c r="A136" s="182"/>
      <c r="B136" s="182"/>
      <c r="C136" s="183"/>
      <c r="D136" s="190"/>
      <c r="E136" s="184"/>
      <c r="F136" s="55"/>
      <c r="G136" s="53"/>
      <c r="H136" s="53"/>
      <c r="I136" s="103"/>
      <c r="J136" s="53"/>
      <c r="K136" s="55"/>
    </row>
    <row r="137" spans="1:11" x14ac:dyDescent="0.25">
      <c r="A137" s="182"/>
      <c r="B137" s="182"/>
      <c r="C137" s="183"/>
      <c r="D137" s="190"/>
      <c r="E137" s="184"/>
      <c r="F137" s="55"/>
      <c r="G137" s="53"/>
      <c r="H137" s="53"/>
      <c r="I137" s="103"/>
      <c r="J137" s="53"/>
      <c r="K137" s="55"/>
    </row>
    <row r="138" spans="1:11" x14ac:dyDescent="0.25">
      <c r="A138" s="182"/>
      <c r="B138" s="182"/>
      <c r="C138" s="183"/>
      <c r="D138" s="190"/>
      <c r="E138" s="184"/>
      <c r="F138" s="55"/>
      <c r="G138" s="53"/>
      <c r="H138" s="53"/>
      <c r="I138" s="103"/>
      <c r="J138" s="53"/>
      <c r="K138" s="55"/>
    </row>
    <row r="139" spans="1:11" x14ac:dyDescent="0.25">
      <c r="A139" s="182"/>
      <c r="B139" s="182"/>
      <c r="C139" s="183"/>
      <c r="D139" s="190"/>
      <c r="E139" s="184"/>
      <c r="F139" s="55"/>
      <c r="G139" s="53"/>
      <c r="H139" s="53"/>
      <c r="I139" s="103"/>
      <c r="J139" s="53"/>
      <c r="K139" s="55"/>
    </row>
    <row r="140" spans="1:11" x14ac:dyDescent="0.25">
      <c r="A140" s="182"/>
      <c r="B140" s="182"/>
      <c r="C140" s="183"/>
      <c r="D140" s="190"/>
      <c r="E140" s="184"/>
      <c r="F140" s="55"/>
      <c r="G140" s="53"/>
      <c r="H140" s="53"/>
      <c r="I140" s="103"/>
      <c r="J140" s="53"/>
      <c r="K140" s="55"/>
    </row>
    <row r="141" spans="1:11" x14ac:dyDescent="0.25">
      <c r="A141" s="182"/>
      <c r="B141" s="182"/>
      <c r="C141" s="183"/>
      <c r="D141" s="190"/>
      <c r="E141" s="184"/>
      <c r="F141" s="55"/>
      <c r="G141" s="53"/>
      <c r="H141" s="53"/>
      <c r="I141" s="103"/>
      <c r="J141" s="53"/>
      <c r="K141" s="55"/>
    </row>
    <row r="142" spans="1:11" x14ac:dyDescent="0.25">
      <c r="A142" s="182"/>
      <c r="B142" s="182"/>
      <c r="C142" s="183"/>
      <c r="D142" s="190"/>
      <c r="E142" s="184"/>
      <c r="F142" s="55"/>
      <c r="G142" s="53"/>
      <c r="H142" s="53"/>
      <c r="I142" s="103"/>
      <c r="J142" s="53"/>
      <c r="K142" s="55"/>
    </row>
    <row r="143" spans="1:11" x14ac:dyDescent="0.25">
      <c r="A143" s="182"/>
      <c r="B143" s="182"/>
      <c r="C143" s="183"/>
      <c r="D143" s="190"/>
      <c r="E143" s="184"/>
      <c r="F143" s="55"/>
      <c r="G143" s="53"/>
      <c r="H143" s="53"/>
      <c r="I143" s="103"/>
      <c r="J143" s="53"/>
      <c r="K143" s="55"/>
    </row>
    <row r="144" spans="1:11" x14ac:dyDescent="0.25">
      <c r="A144" s="182"/>
      <c r="B144" s="182"/>
      <c r="C144" s="183"/>
      <c r="D144" s="190"/>
      <c r="E144" s="184"/>
      <c r="F144" s="55"/>
      <c r="G144" s="53"/>
      <c r="H144" s="53"/>
      <c r="I144" s="103"/>
      <c r="J144" s="53"/>
      <c r="K144" s="55"/>
    </row>
    <row r="145" spans="1:11" x14ac:dyDescent="0.25">
      <c r="A145" s="182"/>
      <c r="B145" s="182"/>
      <c r="C145" s="183"/>
      <c r="D145" s="190"/>
      <c r="E145" s="184"/>
      <c r="F145" s="55"/>
      <c r="G145" s="53"/>
      <c r="H145" s="53"/>
      <c r="I145" s="103"/>
      <c r="J145" s="53"/>
      <c r="K145" s="55"/>
    </row>
    <row r="146" spans="1:11" x14ac:dyDescent="0.25">
      <c r="A146" s="182"/>
      <c r="B146" s="182"/>
      <c r="C146" s="183"/>
      <c r="D146" s="190"/>
      <c r="E146" s="184"/>
      <c r="F146" s="55"/>
      <c r="G146" s="53"/>
      <c r="H146" s="53"/>
      <c r="I146" s="103"/>
      <c r="J146" s="53"/>
      <c r="K146" s="55"/>
    </row>
    <row r="147" spans="1:11" x14ac:dyDescent="0.25">
      <c r="A147" s="182"/>
      <c r="B147" s="182"/>
      <c r="C147" s="183"/>
      <c r="D147" s="190"/>
      <c r="E147" s="184"/>
      <c r="F147" s="55"/>
      <c r="G147" s="53"/>
      <c r="H147" s="53"/>
      <c r="I147" s="103"/>
      <c r="J147" s="53"/>
      <c r="K147" s="55"/>
    </row>
    <row r="148" spans="1:11" x14ac:dyDescent="0.25">
      <c r="A148" s="182"/>
      <c r="B148" s="182"/>
      <c r="C148" s="183"/>
      <c r="D148" s="190"/>
      <c r="E148" s="184"/>
      <c r="F148" s="55"/>
      <c r="G148" s="53"/>
      <c r="H148" s="53"/>
      <c r="I148" s="103"/>
      <c r="J148" s="53"/>
      <c r="K148" s="55"/>
    </row>
    <row r="149" spans="1:11" x14ac:dyDescent="0.25">
      <c r="A149" s="53"/>
      <c r="B149" s="53"/>
      <c r="C149" s="55"/>
      <c r="D149" s="190"/>
      <c r="E149" s="184"/>
      <c r="F149" s="55"/>
      <c r="G149" s="53"/>
      <c r="H149" s="53"/>
      <c r="I149" s="103"/>
      <c r="J149" s="53"/>
      <c r="K149" s="55"/>
    </row>
    <row r="150" spans="1:11" x14ac:dyDescent="0.25">
      <c r="A150" s="182"/>
      <c r="B150" s="182"/>
      <c r="C150" s="183"/>
      <c r="D150" s="190"/>
      <c r="E150" s="184"/>
      <c r="F150" s="55"/>
      <c r="G150" s="53"/>
      <c r="H150" s="53"/>
      <c r="I150" s="103"/>
      <c r="J150" s="53"/>
      <c r="K150" s="55"/>
    </row>
    <row r="151" spans="1:11" x14ac:dyDescent="0.25">
      <c r="A151" s="182"/>
      <c r="B151" s="182"/>
      <c r="C151" s="183"/>
      <c r="D151" s="190"/>
      <c r="E151" s="184"/>
      <c r="F151" s="55"/>
      <c r="G151" s="53"/>
      <c r="H151" s="53"/>
      <c r="I151" s="103"/>
      <c r="J151" s="53"/>
      <c r="K151" s="55"/>
    </row>
    <row r="152" spans="1:11" x14ac:dyDescent="0.25">
      <c r="A152" s="53"/>
      <c r="B152" s="53"/>
      <c r="C152" s="55"/>
      <c r="D152" s="190"/>
      <c r="E152" s="184"/>
      <c r="F152" s="55"/>
      <c r="G152" s="53"/>
      <c r="H152" s="53"/>
      <c r="I152" s="103"/>
      <c r="J152" s="53"/>
      <c r="K152" s="55"/>
    </row>
    <row r="153" spans="1:11" x14ac:dyDescent="0.25">
      <c r="A153" s="182"/>
      <c r="B153" s="182"/>
      <c r="C153" s="183"/>
      <c r="D153" s="190"/>
      <c r="E153" s="184"/>
      <c r="F153" s="55"/>
      <c r="G153" s="53"/>
      <c r="H153" s="53"/>
      <c r="I153" s="103"/>
      <c r="J153" s="53"/>
      <c r="K153" s="55"/>
    </row>
    <row r="154" spans="1:11" x14ac:dyDescent="0.25">
      <c r="A154" s="182"/>
      <c r="B154" s="182"/>
      <c r="C154" s="183"/>
      <c r="D154" s="190"/>
      <c r="E154" s="184"/>
      <c r="F154" s="55"/>
      <c r="G154" s="53"/>
      <c r="H154" s="53"/>
      <c r="I154" s="103"/>
      <c r="J154" s="53"/>
      <c r="K154" s="55"/>
    </row>
    <row r="155" spans="1:11" x14ac:dyDescent="0.25">
      <c r="A155" s="182"/>
      <c r="B155" s="182"/>
      <c r="C155" s="183"/>
      <c r="D155" s="190"/>
      <c r="E155" s="184"/>
      <c r="F155" s="55"/>
      <c r="G155" s="53"/>
      <c r="H155" s="53"/>
      <c r="I155" s="103"/>
      <c r="J155" s="53"/>
      <c r="K155" s="55"/>
    </row>
    <row r="156" spans="1:11" x14ac:dyDescent="0.25">
      <c r="A156" s="53"/>
      <c r="B156" s="53"/>
      <c r="C156" s="55"/>
      <c r="D156" s="190"/>
      <c r="E156" s="184"/>
      <c r="F156" s="55"/>
      <c r="G156" s="55"/>
      <c r="H156" s="55"/>
      <c r="I156" s="103"/>
      <c r="J156" s="53"/>
      <c r="K156" s="55"/>
    </row>
    <row r="157" spans="1:11" x14ac:dyDescent="0.25">
      <c r="A157" s="182"/>
      <c r="B157" s="182"/>
      <c r="C157" s="183"/>
      <c r="D157" s="190"/>
      <c r="E157" s="184"/>
      <c r="F157" s="55"/>
      <c r="G157" s="55"/>
      <c r="H157" s="55"/>
      <c r="I157" s="103"/>
      <c r="J157" s="53"/>
      <c r="K157" s="55"/>
    </row>
    <row r="158" spans="1:11" x14ac:dyDescent="0.25">
      <c r="A158" s="182"/>
      <c r="B158" s="182"/>
      <c r="C158" s="183"/>
      <c r="D158" s="190"/>
      <c r="E158" s="184"/>
      <c r="F158" s="55"/>
      <c r="G158" s="55"/>
      <c r="H158" s="55"/>
      <c r="I158" s="103"/>
      <c r="J158" s="53"/>
      <c r="K158" s="55"/>
    </row>
    <row r="159" spans="1:11" x14ac:dyDescent="0.25">
      <c r="A159" s="53"/>
      <c r="B159" s="53"/>
      <c r="C159" s="55"/>
      <c r="D159" s="190"/>
      <c r="E159" s="184"/>
      <c r="F159" s="55"/>
      <c r="G159" s="55"/>
      <c r="H159" s="55"/>
      <c r="I159" s="103"/>
      <c r="J159" s="53"/>
      <c r="K159" s="55"/>
    </row>
    <row r="160" spans="1:11" x14ac:dyDescent="0.25">
      <c r="A160" s="182"/>
      <c r="B160" s="182"/>
      <c r="C160" s="183"/>
      <c r="D160" s="190"/>
      <c r="E160" s="184"/>
      <c r="F160" s="55"/>
      <c r="G160" s="53"/>
      <c r="H160" s="53"/>
      <c r="I160" s="103"/>
      <c r="J160" s="53"/>
      <c r="K160" s="55"/>
    </row>
    <row r="161" spans="1:11" x14ac:dyDescent="0.25">
      <c r="A161" s="53"/>
      <c r="B161" s="53"/>
      <c r="C161" s="55"/>
      <c r="D161" s="190"/>
      <c r="E161" s="55"/>
      <c r="F161" s="55"/>
      <c r="G161" s="53"/>
      <c r="H161" s="53"/>
      <c r="I161" s="103"/>
      <c r="J161" s="53"/>
      <c r="K161" s="55"/>
    </row>
    <row r="162" spans="1:11" x14ac:dyDescent="0.25">
      <c r="A162" s="182"/>
      <c r="B162" s="182"/>
      <c r="C162" s="183"/>
      <c r="D162" s="190"/>
      <c r="E162" s="184"/>
      <c r="F162" s="55"/>
      <c r="G162" s="53"/>
      <c r="H162" s="53"/>
      <c r="I162" s="103"/>
      <c r="J162" s="53"/>
      <c r="K162" s="55"/>
    </row>
    <row r="163" spans="1:11" x14ac:dyDescent="0.25">
      <c r="A163" s="53"/>
      <c r="B163" s="53"/>
      <c r="C163" s="55"/>
      <c r="D163" s="190"/>
      <c r="E163" s="55"/>
      <c r="F163" s="55"/>
      <c r="G163" s="55"/>
      <c r="H163" s="55"/>
      <c r="I163" s="103"/>
      <c r="J163" s="53"/>
      <c r="K163" s="55"/>
    </row>
    <row r="164" spans="1:11" x14ac:dyDescent="0.25">
      <c r="A164" s="182"/>
      <c r="B164" s="182"/>
      <c r="C164" s="183"/>
      <c r="D164" s="190"/>
      <c r="E164" s="184"/>
      <c r="F164" s="55"/>
      <c r="G164" s="182"/>
      <c r="H164" s="182"/>
      <c r="I164" s="183"/>
      <c r="J164" s="231"/>
      <c r="K164" s="55"/>
    </row>
    <row r="165" spans="1:11" x14ac:dyDescent="0.25">
      <c r="A165" s="53"/>
      <c r="B165" s="53"/>
      <c r="C165" s="55"/>
      <c r="D165" s="190"/>
      <c r="E165" s="55"/>
      <c r="F165" s="55"/>
      <c r="G165" s="53"/>
      <c r="H165" s="53"/>
      <c r="I165" s="103"/>
      <c r="J165" s="53"/>
      <c r="K165" s="55"/>
    </row>
    <row r="166" spans="1:11" x14ac:dyDescent="0.25">
      <c r="A166" s="182"/>
      <c r="B166" s="182"/>
      <c r="C166" s="183"/>
      <c r="D166" s="190"/>
      <c r="E166" s="184"/>
      <c r="F166" s="55"/>
      <c r="G166" s="53"/>
      <c r="H166" s="53"/>
      <c r="I166" s="103"/>
      <c r="J166" s="53"/>
      <c r="K166" s="55"/>
    </row>
    <row r="167" spans="1:11" x14ac:dyDescent="0.25">
      <c r="A167" s="53"/>
      <c r="B167" s="53"/>
      <c r="C167" s="55"/>
      <c r="D167" s="190"/>
      <c r="E167" s="55"/>
      <c r="F167" s="55"/>
      <c r="G167" s="55"/>
      <c r="H167" s="55"/>
      <c r="I167" s="103"/>
      <c r="J167" s="53"/>
      <c r="K167" s="55"/>
    </row>
    <row r="168" spans="1:11" x14ac:dyDescent="0.25">
      <c r="A168" s="182"/>
      <c r="B168" s="182"/>
      <c r="C168" s="183"/>
      <c r="D168" s="190"/>
      <c r="E168" s="184"/>
      <c r="F168" s="55"/>
      <c r="G168" s="55"/>
      <c r="H168" s="55"/>
      <c r="I168" s="103"/>
      <c r="J168" s="53"/>
      <c r="K168" s="55"/>
    </row>
    <row r="169" spans="1:11" x14ac:dyDescent="0.25">
      <c r="A169" s="53"/>
      <c r="B169" s="53"/>
      <c r="C169" s="55"/>
      <c r="D169" s="190"/>
      <c r="E169" s="55"/>
      <c r="F169" s="55"/>
      <c r="G169" s="55"/>
      <c r="H169" s="55"/>
      <c r="I169" s="103"/>
      <c r="J169" s="53"/>
      <c r="K169" s="55"/>
    </row>
    <row r="170" spans="1:11" x14ac:dyDescent="0.25">
      <c r="A170" s="182"/>
      <c r="B170" s="182"/>
      <c r="C170" s="183"/>
      <c r="D170" s="190"/>
      <c r="E170" s="184"/>
      <c r="F170" s="55"/>
      <c r="G170" s="55"/>
      <c r="H170" s="55"/>
      <c r="I170" s="103"/>
      <c r="J170" s="53"/>
      <c r="K170" s="55"/>
    </row>
    <row r="171" spans="1:11" x14ac:dyDescent="0.25">
      <c r="A171" s="182"/>
      <c r="B171" s="182"/>
      <c r="C171" s="183"/>
      <c r="D171" s="190"/>
      <c r="E171" s="184"/>
      <c r="F171" s="55"/>
      <c r="G171" s="55"/>
      <c r="H171" s="55"/>
      <c r="I171" s="103"/>
      <c r="J171" s="53"/>
      <c r="K171" s="55"/>
    </row>
    <row r="172" spans="1:11" x14ac:dyDescent="0.25">
      <c r="A172" s="182"/>
      <c r="B172" s="182"/>
      <c r="C172" s="183"/>
      <c r="D172" s="190"/>
      <c r="E172" s="184"/>
      <c r="F172" s="55"/>
      <c r="G172" s="55"/>
      <c r="H172" s="55"/>
      <c r="I172" s="103"/>
      <c r="J172" s="53"/>
      <c r="K172" s="55"/>
    </row>
    <row r="173" spans="1:11" x14ac:dyDescent="0.25">
      <c r="A173" s="182"/>
      <c r="B173" s="182"/>
      <c r="C173" s="183"/>
      <c r="D173" s="190"/>
      <c r="E173" s="184"/>
      <c r="F173" s="55"/>
      <c r="G173" s="55"/>
      <c r="H173" s="55"/>
      <c r="I173" s="103"/>
      <c r="J173" s="53"/>
      <c r="K173" s="55"/>
    </row>
    <row r="174" spans="1:11" x14ac:dyDescent="0.25">
      <c r="A174" s="53"/>
      <c r="B174" s="53"/>
      <c r="C174" s="55"/>
      <c r="D174" s="190"/>
      <c r="E174" s="184"/>
      <c r="F174" s="55"/>
      <c r="G174" s="55"/>
      <c r="H174" s="55"/>
      <c r="I174" s="103"/>
      <c r="J174" s="53"/>
      <c r="K174" s="55"/>
    </row>
    <row r="175" spans="1:11" x14ac:dyDescent="0.25">
      <c r="A175" s="182"/>
      <c r="B175" s="182"/>
      <c r="C175" s="183"/>
      <c r="D175" s="190"/>
      <c r="E175" s="184"/>
      <c r="F175" s="55"/>
      <c r="G175" s="55"/>
      <c r="H175" s="55"/>
      <c r="I175" s="103"/>
      <c r="J175" s="53"/>
      <c r="K175" s="55"/>
    </row>
    <row r="176" spans="1:11" x14ac:dyDescent="0.25">
      <c r="A176" s="53"/>
      <c r="B176" s="53"/>
      <c r="C176" s="55"/>
      <c r="D176" s="190"/>
      <c r="E176" s="55"/>
      <c r="F176" s="55"/>
      <c r="G176" s="55"/>
      <c r="H176" s="55"/>
      <c r="I176" s="103"/>
      <c r="J176" s="53"/>
      <c r="K176" s="55"/>
    </row>
    <row r="177" spans="1:11" x14ac:dyDescent="0.25">
      <c r="A177" s="182"/>
      <c r="B177" s="182"/>
      <c r="C177" s="183"/>
      <c r="D177" s="190"/>
      <c r="E177" s="184"/>
      <c r="F177" s="55"/>
      <c r="G177" s="55"/>
      <c r="H177" s="55"/>
      <c r="I177" s="103"/>
      <c r="J177" s="53"/>
      <c r="K177" s="55"/>
    </row>
    <row r="178" spans="1:11" x14ac:dyDescent="0.25">
      <c r="A178" s="53"/>
      <c r="B178" s="53"/>
      <c r="C178" s="55"/>
      <c r="D178" s="190"/>
      <c r="E178" s="55"/>
      <c r="F178" s="55"/>
      <c r="G178" s="55"/>
      <c r="H178" s="55"/>
      <c r="I178" s="103"/>
      <c r="J178" s="53"/>
      <c r="K178" s="55"/>
    </row>
    <row r="179" spans="1:11" x14ac:dyDescent="0.25">
      <c r="A179" s="182"/>
      <c r="B179" s="182"/>
      <c r="C179" s="183"/>
      <c r="D179" s="190"/>
      <c r="E179" s="184"/>
      <c r="F179" s="55"/>
      <c r="G179" s="55"/>
      <c r="H179" s="55"/>
      <c r="I179" s="103"/>
      <c r="J179" s="53"/>
      <c r="K179" s="55"/>
    </row>
    <row r="180" spans="1:11" x14ac:dyDescent="0.25">
      <c r="A180" s="53"/>
      <c r="B180" s="53"/>
      <c r="C180" s="55"/>
      <c r="D180" s="190"/>
      <c r="E180" s="55"/>
      <c r="F180" s="55"/>
      <c r="G180" s="53"/>
      <c r="H180" s="53"/>
      <c r="I180" s="103"/>
      <c r="J180" s="53"/>
      <c r="K180" s="55"/>
    </row>
    <row r="181" spans="1:11" x14ac:dyDescent="0.25">
      <c r="A181" s="182"/>
      <c r="B181" s="182"/>
      <c r="C181" s="183"/>
      <c r="D181" s="190"/>
      <c r="E181" s="184"/>
      <c r="F181" s="55"/>
      <c r="G181" s="53"/>
      <c r="H181" s="53"/>
      <c r="I181" s="103"/>
      <c r="J181" s="53"/>
      <c r="K181" s="55"/>
    </row>
    <row r="182" spans="1:11" x14ac:dyDescent="0.25">
      <c r="A182" s="182"/>
      <c r="B182" s="182"/>
      <c r="C182" s="183"/>
      <c r="D182" s="190"/>
      <c r="E182" s="184"/>
      <c r="F182" s="55"/>
      <c r="G182" s="53"/>
      <c r="H182" s="53"/>
      <c r="I182" s="103"/>
      <c r="J182" s="53"/>
      <c r="K182" s="55"/>
    </row>
    <row r="183" spans="1:11" x14ac:dyDescent="0.25">
      <c r="A183" s="53"/>
      <c r="B183" s="53"/>
      <c r="C183" s="55"/>
      <c r="D183" s="190"/>
      <c r="E183" s="184"/>
      <c r="F183" s="55"/>
      <c r="G183" s="53"/>
      <c r="H183" s="53"/>
      <c r="I183" s="103"/>
      <c r="J183" s="53"/>
      <c r="K183" s="55"/>
    </row>
    <row r="184" spans="1:11" x14ac:dyDescent="0.25">
      <c r="A184" s="182"/>
      <c r="B184" s="182"/>
      <c r="C184" s="183"/>
      <c r="D184" s="190"/>
      <c r="E184" s="184"/>
      <c r="F184" s="55"/>
      <c r="G184" s="53"/>
      <c r="H184" s="53"/>
      <c r="I184" s="103"/>
      <c r="J184" s="53"/>
      <c r="K184" s="55"/>
    </row>
    <row r="185" spans="1:11" x14ac:dyDescent="0.25">
      <c r="A185" s="182"/>
      <c r="B185" s="182"/>
      <c r="C185" s="183"/>
      <c r="D185" s="190"/>
      <c r="E185" s="184"/>
      <c r="F185" s="55"/>
      <c r="G185" s="53"/>
      <c r="H185" s="53"/>
      <c r="I185" s="103"/>
      <c r="J185" s="53"/>
      <c r="K185" s="55"/>
    </row>
    <row r="186" spans="1:11" x14ac:dyDescent="0.25">
      <c r="A186" s="182"/>
      <c r="B186" s="182"/>
      <c r="C186" s="183"/>
      <c r="D186" s="190"/>
      <c r="E186" s="184"/>
      <c r="F186" s="55"/>
      <c r="G186" s="53"/>
      <c r="H186" s="53"/>
      <c r="I186" s="103"/>
      <c r="J186" s="53"/>
      <c r="K186" s="55"/>
    </row>
    <row r="187" spans="1:11" x14ac:dyDescent="0.25">
      <c r="A187" s="53"/>
      <c r="B187" s="53"/>
      <c r="C187" s="55"/>
      <c r="D187" s="190"/>
      <c r="E187" s="184"/>
      <c r="F187" s="55"/>
      <c r="G187" s="53"/>
      <c r="H187" s="53"/>
      <c r="I187" s="103"/>
      <c r="J187" s="53"/>
      <c r="K187" s="55"/>
    </row>
    <row r="188" spans="1:11" x14ac:dyDescent="0.25">
      <c r="A188" s="182"/>
      <c r="B188" s="182"/>
      <c r="C188" s="183"/>
      <c r="D188" s="190"/>
      <c r="E188" s="184"/>
      <c r="F188" s="55"/>
      <c r="G188" s="53"/>
      <c r="H188" s="53"/>
      <c r="I188" s="103"/>
      <c r="J188" s="53"/>
      <c r="K188" s="55"/>
    </row>
    <row r="189" spans="1:11" x14ac:dyDescent="0.25">
      <c r="A189" s="182"/>
      <c r="B189" s="182"/>
      <c r="C189" s="183"/>
      <c r="D189" s="190"/>
      <c r="E189" s="184"/>
      <c r="F189" s="55"/>
      <c r="G189" s="53"/>
      <c r="H189" s="53"/>
      <c r="I189" s="103"/>
      <c r="J189" s="53"/>
      <c r="K189" s="55"/>
    </row>
    <row r="190" spans="1:11" x14ac:dyDescent="0.25">
      <c r="A190" s="182"/>
      <c r="B190" s="182"/>
      <c r="C190" s="183"/>
      <c r="D190" s="190"/>
      <c r="E190" s="184"/>
      <c r="F190" s="55"/>
      <c r="G190" s="53"/>
      <c r="H190" s="53"/>
      <c r="I190" s="103"/>
      <c r="J190" s="53"/>
      <c r="K190" s="55"/>
    </row>
    <row r="191" spans="1:11" x14ac:dyDescent="0.25">
      <c r="A191" s="53"/>
      <c r="B191" s="53"/>
      <c r="C191" s="55"/>
      <c r="D191" s="190"/>
      <c r="E191" s="184"/>
      <c r="F191" s="55"/>
      <c r="G191" s="53"/>
      <c r="H191" s="53"/>
      <c r="I191" s="103"/>
      <c r="J191" s="53"/>
      <c r="K191" s="55"/>
    </row>
    <row r="192" spans="1:11" x14ac:dyDescent="0.25">
      <c r="A192" s="182"/>
      <c r="B192" s="182"/>
      <c r="C192" s="183"/>
      <c r="D192" s="190"/>
      <c r="E192" s="184"/>
      <c r="F192" s="55"/>
      <c r="G192" s="53"/>
      <c r="H192" s="53"/>
      <c r="I192" s="103"/>
      <c r="J192" s="53"/>
      <c r="K192" s="55"/>
    </row>
    <row r="193" spans="1:11" x14ac:dyDescent="0.25">
      <c r="A193" s="182"/>
      <c r="B193" s="182"/>
      <c r="C193" s="183"/>
      <c r="D193" s="190"/>
      <c r="E193" s="184"/>
      <c r="F193" s="55"/>
      <c r="G193" s="53"/>
      <c r="H193" s="53"/>
      <c r="I193" s="103"/>
      <c r="J193" s="53"/>
      <c r="K193" s="55"/>
    </row>
    <row r="194" spans="1:11" x14ac:dyDescent="0.25">
      <c r="A194" s="182"/>
      <c r="B194" s="182"/>
      <c r="C194" s="183"/>
      <c r="D194" s="190"/>
      <c r="E194" s="184"/>
      <c r="F194" s="55"/>
      <c r="G194" s="53"/>
      <c r="H194" s="53"/>
      <c r="I194" s="103"/>
      <c r="J194" s="53"/>
      <c r="K194" s="55"/>
    </row>
    <row r="195" spans="1:11" x14ac:dyDescent="0.25">
      <c r="A195" s="182"/>
      <c r="B195" s="182"/>
      <c r="C195" s="183"/>
      <c r="D195" s="190"/>
      <c r="E195" s="184"/>
      <c r="F195" s="55"/>
      <c r="G195" s="53"/>
      <c r="H195" s="53"/>
      <c r="I195" s="103"/>
      <c r="J195" s="53"/>
      <c r="K195" s="55"/>
    </row>
    <row r="196" spans="1:11" x14ac:dyDescent="0.25">
      <c r="A196" s="182"/>
      <c r="B196" s="182"/>
      <c r="C196" s="183"/>
      <c r="D196" s="190"/>
      <c r="E196" s="184"/>
      <c r="F196" s="55"/>
      <c r="G196" s="53"/>
      <c r="H196" s="53"/>
      <c r="I196" s="103"/>
      <c r="J196" s="53"/>
      <c r="K196" s="55"/>
    </row>
    <row r="197" spans="1:11" x14ac:dyDescent="0.25">
      <c r="A197" s="182"/>
      <c r="B197" s="182"/>
      <c r="C197" s="183"/>
      <c r="D197" s="190"/>
      <c r="E197" s="184"/>
      <c r="F197" s="55"/>
      <c r="G197" s="53"/>
      <c r="H197" s="53"/>
      <c r="I197" s="103"/>
      <c r="J197" s="53"/>
      <c r="K197" s="55"/>
    </row>
    <row r="198" spans="1:11" x14ac:dyDescent="0.25">
      <c r="A198" s="182"/>
      <c r="B198" s="182"/>
      <c r="C198" s="183"/>
      <c r="D198" s="190"/>
      <c r="E198" s="184"/>
      <c r="F198" s="55"/>
      <c r="G198" s="53"/>
      <c r="H198" s="53"/>
      <c r="I198" s="103"/>
      <c r="J198" s="53"/>
      <c r="K198" s="55"/>
    </row>
    <row r="199" spans="1:11" x14ac:dyDescent="0.25">
      <c r="A199" s="182"/>
      <c r="B199" s="182"/>
      <c r="C199" s="183"/>
      <c r="D199" s="190"/>
      <c r="E199" s="184"/>
      <c r="F199" s="55"/>
      <c r="G199" s="53"/>
      <c r="H199" s="53"/>
      <c r="I199" s="103"/>
      <c r="J199" s="53"/>
      <c r="K199" s="55"/>
    </row>
    <row r="200" spans="1:11" x14ac:dyDescent="0.25">
      <c r="A200" s="182"/>
      <c r="B200" s="182"/>
      <c r="C200" s="183"/>
      <c r="D200" s="190"/>
      <c r="E200" s="184"/>
      <c r="F200" s="55"/>
      <c r="G200" s="55"/>
      <c r="H200" s="55"/>
      <c r="I200" s="103"/>
      <c r="J200" s="53"/>
      <c r="K200" s="55"/>
    </row>
    <row r="201" spans="1:11" x14ac:dyDescent="0.25">
      <c r="A201" s="182"/>
      <c r="B201" s="182"/>
      <c r="C201" s="183"/>
      <c r="D201" s="190"/>
      <c r="E201" s="184"/>
      <c r="F201" s="55"/>
      <c r="G201" s="55"/>
      <c r="H201" s="55"/>
      <c r="I201" s="103"/>
      <c r="J201" s="53"/>
      <c r="K201" s="55"/>
    </row>
    <row r="202" spans="1:11" x14ac:dyDescent="0.25">
      <c r="A202" s="182"/>
      <c r="B202" s="182"/>
      <c r="C202" s="183"/>
      <c r="D202" s="190"/>
      <c r="E202" s="184"/>
      <c r="F202" s="55"/>
      <c r="G202" s="55"/>
      <c r="H202" s="55"/>
      <c r="I202" s="103"/>
      <c r="J202" s="53"/>
      <c r="K202" s="55"/>
    </row>
    <row r="203" spans="1:11" x14ac:dyDescent="0.25">
      <c r="A203" s="182"/>
      <c r="B203" s="182"/>
      <c r="C203" s="183"/>
      <c r="D203" s="190"/>
      <c r="E203" s="184"/>
      <c r="F203" s="55"/>
      <c r="G203" s="55"/>
      <c r="H203" s="55"/>
      <c r="I203" s="103"/>
      <c r="J203" s="53"/>
      <c r="K203" s="55"/>
    </row>
    <row r="204" spans="1:11" x14ac:dyDescent="0.25">
      <c r="A204" s="182"/>
      <c r="B204" s="182"/>
      <c r="C204" s="183"/>
      <c r="D204" s="190"/>
      <c r="E204" s="184"/>
      <c r="F204" s="55"/>
      <c r="G204" s="55"/>
      <c r="H204" s="55"/>
      <c r="I204" s="103"/>
      <c r="J204" s="53"/>
      <c r="K204" s="55"/>
    </row>
    <row r="205" spans="1:11" x14ac:dyDescent="0.25">
      <c r="A205" s="182"/>
      <c r="B205" s="182"/>
      <c r="C205" s="183"/>
      <c r="D205" s="190"/>
      <c r="E205" s="184"/>
      <c r="F205" s="55"/>
      <c r="G205" s="55"/>
      <c r="H205" s="55"/>
      <c r="I205" s="103"/>
      <c r="J205" s="53"/>
      <c r="K205" s="55"/>
    </row>
    <row r="206" spans="1:11" x14ac:dyDescent="0.25">
      <c r="A206" s="53"/>
      <c r="B206" s="53"/>
      <c r="C206" s="55"/>
      <c r="D206" s="190"/>
      <c r="E206" s="184"/>
      <c r="F206" s="55"/>
      <c r="G206" s="55"/>
      <c r="H206" s="55"/>
      <c r="I206" s="103"/>
      <c r="J206" s="53"/>
      <c r="K206" s="55"/>
    </row>
    <row r="207" spans="1:11" x14ac:dyDescent="0.25">
      <c r="A207" s="182"/>
      <c r="B207" s="182"/>
      <c r="C207" s="183"/>
      <c r="D207" s="190"/>
      <c r="E207" s="184"/>
      <c r="F207" s="55"/>
      <c r="G207" s="55"/>
      <c r="H207" s="55"/>
      <c r="I207" s="103"/>
      <c r="J207" s="53"/>
      <c r="K207" s="55"/>
    </row>
    <row r="208" spans="1:11" x14ac:dyDescent="0.25">
      <c r="A208" s="53"/>
      <c r="B208" s="53"/>
      <c r="C208" s="55"/>
      <c r="D208" s="190"/>
      <c r="E208" s="55"/>
      <c r="F208" s="55"/>
      <c r="G208" s="55"/>
      <c r="H208" s="55"/>
      <c r="I208" s="103"/>
      <c r="J208" s="53"/>
      <c r="K208" s="55"/>
    </row>
    <row r="209" spans="1:11" x14ac:dyDescent="0.25">
      <c r="A209" s="182"/>
      <c r="B209" s="182"/>
      <c r="C209" s="183"/>
      <c r="D209" s="190"/>
      <c r="E209" s="184"/>
      <c r="F209" s="55"/>
      <c r="G209" s="55"/>
      <c r="H209" s="55"/>
      <c r="I209" s="103"/>
      <c r="J209" s="53"/>
      <c r="K209" s="55"/>
    </row>
    <row r="210" spans="1:11" x14ac:dyDescent="0.25">
      <c r="A210" s="53"/>
      <c r="B210" s="53"/>
      <c r="C210" s="55"/>
      <c r="D210" s="190"/>
      <c r="E210" s="55"/>
      <c r="F210" s="55"/>
      <c r="G210" s="55"/>
      <c r="H210" s="55"/>
      <c r="I210" s="103"/>
      <c r="J210" s="53"/>
      <c r="K210" s="55"/>
    </row>
    <row r="211" spans="1:11" x14ac:dyDescent="0.25">
      <c r="A211" s="182"/>
      <c r="B211" s="182"/>
      <c r="C211" s="183"/>
      <c r="D211" s="190"/>
      <c r="E211" s="184"/>
      <c r="F211" s="55"/>
      <c r="G211" s="53"/>
      <c r="H211" s="53"/>
      <c r="I211" s="103"/>
      <c r="J211" s="53"/>
      <c r="K211" s="55"/>
    </row>
    <row r="212" spans="1:11" x14ac:dyDescent="0.25">
      <c r="A212" s="182"/>
      <c r="B212" s="182"/>
      <c r="C212" s="183"/>
      <c r="D212" s="190"/>
      <c r="E212" s="184"/>
      <c r="F212" s="55"/>
      <c r="G212" s="53"/>
      <c r="H212" s="53"/>
      <c r="I212" s="103"/>
      <c r="J212" s="53"/>
      <c r="K212" s="55"/>
    </row>
    <row r="213" spans="1:11" x14ac:dyDescent="0.25">
      <c r="A213" s="182"/>
      <c r="B213" s="182"/>
      <c r="C213" s="183"/>
      <c r="D213" s="190"/>
      <c r="E213" s="184"/>
      <c r="F213" s="55"/>
      <c r="G213" s="53"/>
      <c r="H213" s="53"/>
      <c r="I213" s="103"/>
      <c r="J213" s="53"/>
      <c r="K213" s="55"/>
    </row>
    <row r="214" spans="1:11" x14ac:dyDescent="0.25">
      <c r="A214" s="182"/>
      <c r="B214" s="182"/>
      <c r="C214" s="183"/>
      <c r="D214" s="190"/>
      <c r="E214" s="184"/>
      <c r="F214" s="55"/>
      <c r="G214" s="53"/>
      <c r="H214" s="53"/>
      <c r="I214" s="103"/>
      <c r="J214" s="53"/>
      <c r="K214" s="55"/>
    </row>
    <row r="215" spans="1:11" x14ac:dyDescent="0.25">
      <c r="A215" s="182"/>
      <c r="B215" s="182"/>
      <c r="C215" s="183"/>
      <c r="D215" s="190"/>
      <c r="E215" s="184"/>
      <c r="F215" s="55"/>
      <c r="G215" s="53"/>
      <c r="H215" s="53"/>
      <c r="I215" s="103"/>
      <c r="J215" s="53"/>
      <c r="K215" s="55"/>
    </row>
    <row r="216" spans="1:11" x14ac:dyDescent="0.25">
      <c r="A216" s="53"/>
      <c r="B216" s="53"/>
      <c r="C216" s="55"/>
      <c r="D216" s="190"/>
      <c r="E216" s="55"/>
      <c r="F216" s="55"/>
      <c r="G216" s="53"/>
      <c r="H216" s="53"/>
      <c r="I216" s="103"/>
      <c r="J216" s="53"/>
      <c r="K216" s="55"/>
    </row>
    <row r="217" spans="1:11" x14ac:dyDescent="0.25">
      <c r="A217" s="182"/>
      <c r="B217" s="182"/>
      <c r="C217" s="183"/>
      <c r="D217" s="190"/>
      <c r="E217" s="184"/>
      <c r="F217" s="55"/>
      <c r="G217" s="53"/>
      <c r="H217" s="53"/>
      <c r="I217" s="103"/>
      <c r="J217" s="53"/>
      <c r="K217" s="55"/>
    </row>
    <row r="218" spans="1:11" x14ac:dyDescent="0.25">
      <c r="A218" s="53"/>
      <c r="B218" s="53"/>
      <c r="C218" s="55"/>
      <c r="D218" s="190"/>
      <c r="E218" s="55"/>
      <c r="F218" s="55"/>
      <c r="G218" s="55"/>
      <c r="H218" s="55"/>
      <c r="I218" s="103"/>
      <c r="J218" s="53"/>
      <c r="K218" s="55"/>
    </row>
    <row r="219" spans="1:11" x14ac:dyDescent="0.25">
      <c r="A219" s="182"/>
      <c r="B219" s="182"/>
      <c r="C219" s="183"/>
      <c r="D219" s="190"/>
      <c r="E219" s="184"/>
      <c r="F219" s="55"/>
      <c r="G219" s="55"/>
      <c r="H219" s="55"/>
      <c r="I219" s="103"/>
      <c r="J219" s="53"/>
      <c r="K219" s="55"/>
    </row>
    <row r="220" spans="1:11" x14ac:dyDescent="0.25">
      <c r="A220" s="182"/>
      <c r="B220" s="182"/>
      <c r="C220" s="183"/>
      <c r="D220" s="190"/>
      <c r="E220" s="184"/>
      <c r="F220" s="55"/>
      <c r="G220" s="55"/>
      <c r="H220" s="55"/>
      <c r="I220" s="103"/>
      <c r="J220" s="53"/>
      <c r="K220" s="55"/>
    </row>
    <row r="221" spans="1:11" x14ac:dyDescent="0.25">
      <c r="A221" s="182"/>
      <c r="B221" s="182"/>
      <c r="C221" s="183"/>
      <c r="D221" s="190"/>
      <c r="E221" s="184"/>
      <c r="F221" s="55"/>
      <c r="G221" s="55"/>
      <c r="H221" s="55"/>
      <c r="I221" s="103"/>
      <c r="J221" s="53"/>
      <c r="K221" s="55"/>
    </row>
    <row r="222" spans="1:11" x14ac:dyDescent="0.25">
      <c r="A222" s="53"/>
      <c r="B222" s="53"/>
      <c r="C222" s="55"/>
      <c r="D222" s="190"/>
      <c r="E222" s="184"/>
      <c r="F222" s="55"/>
      <c r="G222" s="55"/>
      <c r="H222" s="55"/>
      <c r="I222" s="103"/>
      <c r="J222" s="53"/>
      <c r="K222" s="55"/>
    </row>
    <row r="223" spans="1:11" x14ac:dyDescent="0.25">
      <c r="A223" s="182"/>
      <c r="B223" s="182"/>
      <c r="C223" s="183"/>
      <c r="D223" s="190"/>
      <c r="E223" s="184"/>
      <c r="F223" s="55"/>
      <c r="G223" s="55"/>
      <c r="H223" s="55"/>
      <c r="I223" s="103"/>
      <c r="J223" s="53"/>
      <c r="K223" s="55"/>
    </row>
    <row r="224" spans="1:11" x14ac:dyDescent="0.25">
      <c r="A224" s="53"/>
      <c r="B224" s="53"/>
      <c r="C224" s="55"/>
      <c r="D224" s="190"/>
      <c r="E224" s="55"/>
      <c r="F224" s="55"/>
      <c r="G224" s="55"/>
      <c r="H224" s="55"/>
      <c r="I224" s="103"/>
      <c r="J224" s="53"/>
      <c r="K224" s="55"/>
    </row>
    <row r="225" spans="1:11" x14ac:dyDescent="0.25">
      <c r="A225" s="182"/>
      <c r="B225" s="182"/>
      <c r="C225" s="183"/>
      <c r="D225" s="190"/>
      <c r="E225" s="184"/>
      <c r="F225" s="55"/>
      <c r="G225" s="55"/>
      <c r="H225" s="55"/>
      <c r="I225" s="103"/>
      <c r="J225" s="53"/>
      <c r="K225" s="55"/>
    </row>
    <row r="226" spans="1:11" x14ac:dyDescent="0.25">
      <c r="A226" s="53"/>
      <c r="B226" s="53"/>
      <c r="C226" s="55"/>
      <c r="D226" s="190"/>
      <c r="E226" s="55"/>
      <c r="F226" s="55"/>
      <c r="G226" s="55"/>
      <c r="H226" s="55"/>
      <c r="I226" s="103"/>
      <c r="J226" s="53"/>
      <c r="K226" s="55"/>
    </row>
    <row r="227" spans="1:11" x14ac:dyDescent="0.25">
      <c r="A227" s="182"/>
      <c r="B227" s="182"/>
      <c r="C227" s="183"/>
      <c r="D227" s="190"/>
      <c r="E227" s="184"/>
      <c r="F227" s="55"/>
      <c r="G227" s="55"/>
      <c r="H227" s="55"/>
      <c r="I227" s="103"/>
      <c r="J227" s="53"/>
      <c r="K227" s="55"/>
    </row>
    <row r="228" spans="1:11" x14ac:dyDescent="0.25">
      <c r="A228" s="53"/>
      <c r="B228" s="53"/>
      <c r="C228" s="55"/>
      <c r="D228" s="190"/>
      <c r="E228" s="55"/>
      <c r="F228" s="55"/>
      <c r="G228" s="55"/>
      <c r="H228" s="55"/>
      <c r="I228" s="103"/>
      <c r="J228" s="53"/>
      <c r="K228" s="55"/>
    </row>
    <row r="229" spans="1:11" x14ac:dyDescent="0.25">
      <c r="A229" s="182"/>
      <c r="B229" s="182"/>
      <c r="C229" s="183"/>
      <c r="D229" s="190"/>
      <c r="E229" s="184"/>
      <c r="F229" s="55"/>
      <c r="G229" s="55"/>
      <c r="H229" s="55"/>
      <c r="I229" s="103"/>
      <c r="J229" s="53"/>
      <c r="K229" s="55"/>
    </row>
    <row r="230" spans="1:11" x14ac:dyDescent="0.25">
      <c r="A230" s="53"/>
      <c r="B230" s="53"/>
      <c r="C230" s="55"/>
      <c r="D230" s="190"/>
      <c r="E230" s="55"/>
      <c r="F230" s="55"/>
      <c r="G230" s="55"/>
      <c r="H230" s="55"/>
      <c r="I230" s="103"/>
      <c r="J230" s="53"/>
      <c r="K230" s="55"/>
    </row>
    <row r="231" spans="1:11" x14ac:dyDescent="0.25">
      <c r="A231" s="182"/>
      <c r="B231" s="182"/>
      <c r="C231" s="183"/>
      <c r="D231" s="190"/>
      <c r="E231" s="184"/>
      <c r="F231" s="55"/>
      <c r="G231" s="55"/>
      <c r="H231" s="55"/>
      <c r="I231" s="103"/>
      <c r="J231" s="53"/>
      <c r="K231" s="55"/>
    </row>
    <row r="232" spans="1:11" x14ac:dyDescent="0.25">
      <c r="A232" s="53"/>
      <c r="B232" s="53"/>
      <c r="C232" s="55"/>
      <c r="D232" s="190"/>
      <c r="E232" s="55"/>
      <c r="F232" s="55"/>
      <c r="G232" s="53"/>
      <c r="H232" s="53"/>
      <c r="I232" s="103"/>
      <c r="J232" s="53"/>
      <c r="K232" s="55"/>
    </row>
    <row r="233" spans="1:11" x14ac:dyDescent="0.25">
      <c r="A233" s="182"/>
      <c r="B233" s="182"/>
      <c r="C233" s="183"/>
      <c r="D233" s="190"/>
      <c r="E233" s="184"/>
      <c r="F233" s="55"/>
      <c r="G233" s="53"/>
      <c r="H233" s="53"/>
      <c r="I233" s="103"/>
      <c r="J233" s="53"/>
      <c r="K233" s="55"/>
    </row>
    <row r="234" spans="1:11" x14ac:dyDescent="0.25">
      <c r="A234" s="53"/>
      <c r="B234" s="53"/>
      <c r="C234" s="55"/>
      <c r="D234" s="190"/>
      <c r="E234" s="55"/>
      <c r="F234" s="55"/>
      <c r="G234" s="53"/>
      <c r="H234" s="53"/>
      <c r="I234" s="103"/>
      <c r="J234" s="53"/>
      <c r="K234" s="55"/>
    </row>
    <row r="235" spans="1:11" x14ac:dyDescent="0.25">
      <c r="A235" s="182"/>
      <c r="B235" s="182"/>
      <c r="C235" s="183"/>
      <c r="D235" s="190"/>
      <c r="E235" s="184"/>
      <c r="F235" s="55"/>
      <c r="G235" s="53"/>
      <c r="H235" s="53"/>
      <c r="I235" s="103"/>
      <c r="J235" s="53"/>
      <c r="K235" s="55"/>
    </row>
    <row r="236" spans="1:11" x14ac:dyDescent="0.25">
      <c r="A236" s="53"/>
      <c r="B236" s="53"/>
      <c r="C236" s="55"/>
      <c r="D236" s="190"/>
      <c r="E236" s="55"/>
      <c r="F236" s="55"/>
      <c r="G236" s="53"/>
      <c r="H236" s="53"/>
      <c r="I236" s="103"/>
      <c r="J236" s="53"/>
      <c r="K236" s="55"/>
    </row>
    <row r="237" spans="1:11" x14ac:dyDescent="0.25">
      <c r="A237" s="182"/>
      <c r="B237" s="182"/>
      <c r="C237" s="183"/>
      <c r="D237" s="190"/>
      <c r="E237" s="184"/>
      <c r="F237" s="55"/>
      <c r="G237" s="55"/>
      <c r="H237" s="55"/>
      <c r="I237" s="103"/>
      <c r="J237" s="53"/>
      <c r="K237" s="55"/>
    </row>
    <row r="238" spans="1:11" x14ac:dyDescent="0.25">
      <c r="A238" s="53"/>
      <c r="B238" s="53"/>
      <c r="C238" s="55"/>
      <c r="D238" s="190"/>
      <c r="E238" s="55"/>
      <c r="F238" s="55"/>
      <c r="G238" s="55"/>
      <c r="H238" s="55"/>
      <c r="I238" s="103"/>
      <c r="J238" s="53"/>
      <c r="K238" s="55"/>
    </row>
    <row r="239" spans="1:11" x14ac:dyDescent="0.25">
      <c r="A239" s="182"/>
      <c r="B239" s="182"/>
      <c r="C239" s="183"/>
      <c r="D239" s="190"/>
      <c r="E239" s="184"/>
      <c r="F239" s="55"/>
      <c r="G239" s="55"/>
      <c r="H239" s="55"/>
      <c r="I239" s="103"/>
      <c r="J239" s="53"/>
      <c r="K239" s="55"/>
    </row>
    <row r="240" spans="1:11" x14ac:dyDescent="0.25">
      <c r="A240" s="53"/>
      <c r="B240" s="53"/>
      <c r="C240" s="55"/>
      <c r="D240" s="190"/>
      <c r="E240" s="55"/>
      <c r="F240" s="55"/>
      <c r="G240" s="55"/>
      <c r="H240" s="55"/>
      <c r="I240" s="103"/>
      <c r="J240" s="53"/>
      <c r="K240" s="55"/>
    </row>
    <row r="241" spans="1:11" x14ac:dyDescent="0.25">
      <c r="A241" s="182"/>
      <c r="B241" s="182"/>
      <c r="C241" s="183"/>
      <c r="D241" s="190"/>
      <c r="E241" s="184"/>
      <c r="F241" s="55"/>
      <c r="G241" s="55"/>
      <c r="H241" s="55"/>
      <c r="I241" s="103"/>
      <c r="J241" s="53"/>
      <c r="K241" s="55"/>
    </row>
    <row r="242" spans="1:11" x14ac:dyDescent="0.25">
      <c r="A242" s="182"/>
      <c r="B242" s="182"/>
      <c r="C242" s="183"/>
      <c r="D242" s="190"/>
      <c r="E242" s="184"/>
      <c r="F242" s="55"/>
      <c r="G242" s="55"/>
      <c r="H242" s="55"/>
      <c r="I242" s="103"/>
      <c r="J242" s="53"/>
      <c r="K242" s="55"/>
    </row>
    <row r="243" spans="1:11" x14ac:dyDescent="0.25">
      <c r="A243" s="53"/>
      <c r="B243" s="53"/>
      <c r="C243" s="55"/>
      <c r="D243" s="190"/>
      <c r="E243" s="184"/>
      <c r="F243" s="55"/>
      <c r="G243" s="53"/>
      <c r="H243" s="53"/>
      <c r="I243" s="103"/>
      <c r="J243" s="53"/>
      <c r="K243" s="55"/>
    </row>
    <row r="244" spans="1:11" x14ac:dyDescent="0.25">
      <c r="A244" s="182"/>
      <c r="B244" s="182"/>
      <c r="C244" s="183"/>
      <c r="D244" s="190"/>
      <c r="E244" s="184"/>
      <c r="F244" s="55"/>
      <c r="G244" s="53"/>
      <c r="H244" s="53"/>
      <c r="I244" s="103"/>
      <c r="J244" s="53"/>
      <c r="K244" s="55"/>
    </row>
    <row r="245" spans="1:11" x14ac:dyDescent="0.25">
      <c r="A245" s="182"/>
      <c r="B245" s="182"/>
      <c r="C245" s="183"/>
      <c r="D245" s="190"/>
      <c r="E245" s="184"/>
      <c r="F245" s="55"/>
      <c r="G245" s="53"/>
      <c r="H245" s="53"/>
      <c r="I245" s="103"/>
      <c r="J245" s="53"/>
      <c r="K245" s="55"/>
    </row>
    <row r="246" spans="1:11" x14ac:dyDescent="0.25">
      <c r="A246" s="182"/>
      <c r="B246" s="182"/>
      <c r="C246" s="183"/>
      <c r="D246" s="190"/>
      <c r="E246" s="184"/>
      <c r="F246" s="55"/>
      <c r="G246" s="53"/>
      <c r="H246" s="53"/>
      <c r="I246" s="103"/>
      <c r="J246" s="53"/>
      <c r="K246" s="55"/>
    </row>
    <row r="247" spans="1:11" x14ac:dyDescent="0.25">
      <c r="A247" s="53"/>
      <c r="B247" s="53"/>
      <c r="C247" s="55"/>
      <c r="D247" s="190"/>
      <c r="E247" s="184"/>
      <c r="F247" s="55"/>
      <c r="G247" s="53"/>
      <c r="H247" s="53"/>
      <c r="I247" s="103"/>
      <c r="J247" s="53"/>
      <c r="K247" s="55"/>
    </row>
    <row r="248" spans="1:11" x14ac:dyDescent="0.25">
      <c r="A248" s="182"/>
      <c r="B248" s="182"/>
      <c r="C248" s="183"/>
      <c r="D248" s="190"/>
      <c r="E248" s="184"/>
      <c r="F248" s="55"/>
      <c r="G248" s="53"/>
      <c r="H248" s="53"/>
      <c r="I248" s="103"/>
      <c r="J248" s="53"/>
      <c r="K248" s="55"/>
    </row>
    <row r="249" spans="1:11" x14ac:dyDescent="0.25">
      <c r="A249" s="53"/>
      <c r="B249" s="53"/>
      <c r="C249" s="55"/>
      <c r="D249" s="190"/>
      <c r="E249" s="55"/>
      <c r="F249" s="55"/>
      <c r="G249" s="53"/>
      <c r="H249" s="53"/>
      <c r="I249" s="103"/>
      <c r="J249" s="53"/>
      <c r="K249" s="55"/>
    </row>
    <row r="250" spans="1:11" x14ac:dyDescent="0.25">
      <c r="A250" s="182"/>
      <c r="B250" s="182"/>
      <c r="C250" s="183"/>
      <c r="D250" s="190"/>
      <c r="E250" s="184"/>
      <c r="F250" s="55"/>
      <c r="G250" s="53"/>
      <c r="H250" s="53"/>
      <c r="I250" s="103"/>
      <c r="J250" s="53"/>
      <c r="K250" s="55"/>
    </row>
    <row r="251" spans="1:11" x14ac:dyDescent="0.25">
      <c r="A251" s="53"/>
      <c r="B251" s="53"/>
      <c r="C251" s="55"/>
      <c r="D251" s="190"/>
      <c r="E251" s="55"/>
      <c r="F251" s="55"/>
      <c r="G251" s="53"/>
      <c r="H251" s="53"/>
      <c r="I251" s="103"/>
      <c r="J251" s="53"/>
      <c r="K251" s="55"/>
    </row>
    <row r="252" spans="1:11" x14ac:dyDescent="0.25">
      <c r="A252" s="182"/>
      <c r="B252" s="182"/>
      <c r="C252" s="183"/>
      <c r="D252" s="190"/>
      <c r="E252" s="184"/>
      <c r="F252" s="55"/>
      <c r="G252" s="53"/>
      <c r="H252" s="53"/>
      <c r="I252" s="103"/>
      <c r="J252" s="53"/>
      <c r="K252" s="55"/>
    </row>
    <row r="253" spans="1:11" x14ac:dyDescent="0.25">
      <c r="A253" s="182"/>
      <c r="B253" s="182"/>
      <c r="C253" s="183"/>
      <c r="D253" s="190"/>
      <c r="E253" s="184"/>
      <c r="F253" s="55"/>
      <c r="G253" s="53"/>
      <c r="H253" s="53"/>
      <c r="I253" s="103"/>
      <c r="J253" s="53"/>
      <c r="K253" s="55"/>
    </row>
    <row r="254" spans="1:11" x14ac:dyDescent="0.25">
      <c r="A254" s="53"/>
      <c r="B254" s="53"/>
      <c r="C254" s="55"/>
      <c r="D254" s="190"/>
      <c r="E254" s="55"/>
      <c r="F254" s="55"/>
      <c r="G254" s="53"/>
      <c r="H254" s="53"/>
      <c r="I254" s="103"/>
      <c r="J254" s="53"/>
      <c r="K254" s="55"/>
    </row>
    <row r="255" spans="1:11" x14ac:dyDescent="0.25">
      <c r="A255" s="182"/>
      <c r="B255" s="182"/>
      <c r="C255" s="183"/>
      <c r="D255" s="190"/>
      <c r="E255" s="184"/>
      <c r="F255" s="55"/>
      <c r="G255" s="53"/>
      <c r="H255" s="53"/>
      <c r="I255" s="103"/>
      <c r="J255" s="53"/>
      <c r="K255" s="55"/>
    </row>
    <row r="256" spans="1:11" x14ac:dyDescent="0.25">
      <c r="A256" s="182"/>
      <c r="B256" s="182"/>
      <c r="C256" s="183"/>
      <c r="D256" s="190"/>
      <c r="E256" s="184"/>
      <c r="F256" s="55"/>
      <c r="G256" s="53"/>
      <c r="H256" s="53"/>
      <c r="I256" s="103"/>
      <c r="J256" s="53"/>
      <c r="K256" s="55"/>
    </row>
    <row r="257" spans="1:11" x14ac:dyDescent="0.25">
      <c r="A257" s="182"/>
      <c r="B257" s="182"/>
      <c r="C257" s="183"/>
      <c r="D257" s="190"/>
      <c r="E257" s="184"/>
      <c r="F257" s="55"/>
      <c r="G257" s="53"/>
      <c r="H257" s="53"/>
      <c r="I257" s="103"/>
      <c r="J257" s="53"/>
      <c r="K257" s="55"/>
    </row>
    <row r="258" spans="1:11" x14ac:dyDescent="0.25">
      <c r="A258" s="53"/>
      <c r="B258" s="53"/>
      <c r="C258" s="55"/>
      <c r="D258" s="190"/>
      <c r="E258" s="184"/>
      <c r="F258" s="55"/>
      <c r="G258" s="55"/>
      <c r="H258" s="55"/>
      <c r="I258" s="103"/>
      <c r="J258" s="53"/>
      <c r="K258" s="55"/>
    </row>
    <row r="259" spans="1:11" x14ac:dyDescent="0.25">
      <c r="A259" s="182"/>
      <c r="B259" s="182"/>
      <c r="C259" s="183"/>
      <c r="D259" s="190"/>
      <c r="E259" s="184"/>
      <c r="F259" s="55"/>
      <c r="G259" s="55"/>
      <c r="H259" s="55"/>
      <c r="I259" s="103"/>
      <c r="J259" s="53"/>
      <c r="K259" s="55"/>
    </row>
    <row r="260" spans="1:11" x14ac:dyDescent="0.25">
      <c r="A260" s="182"/>
      <c r="B260" s="182"/>
      <c r="C260" s="183"/>
      <c r="D260" s="190"/>
      <c r="E260" s="184"/>
      <c r="F260" s="55"/>
      <c r="G260" s="55"/>
      <c r="H260" s="55"/>
      <c r="I260" s="103"/>
      <c r="J260" s="53"/>
      <c r="K260" s="55"/>
    </row>
    <row r="261" spans="1:11" x14ac:dyDescent="0.25">
      <c r="A261" s="53"/>
      <c r="B261" s="53"/>
      <c r="C261" s="55"/>
      <c r="D261" s="190"/>
      <c r="E261" s="184"/>
      <c r="F261" s="55"/>
      <c r="G261" s="55"/>
      <c r="H261" s="55"/>
      <c r="I261" s="103"/>
      <c r="J261" s="53"/>
      <c r="K261" s="55"/>
    </row>
    <row r="262" spans="1:11" x14ac:dyDescent="0.25">
      <c r="A262" s="182"/>
      <c r="B262" s="182"/>
      <c r="C262" s="183"/>
      <c r="D262" s="190"/>
      <c r="E262" s="184"/>
      <c r="F262" s="55"/>
      <c r="G262" s="55"/>
      <c r="H262" s="55"/>
      <c r="I262" s="103"/>
      <c r="J262" s="53"/>
      <c r="K262" s="55"/>
    </row>
    <row r="263" spans="1:11" x14ac:dyDescent="0.25">
      <c r="A263" s="182"/>
      <c r="B263" s="182"/>
      <c r="C263" s="183"/>
      <c r="D263" s="190"/>
      <c r="E263" s="184"/>
      <c r="F263" s="55"/>
      <c r="G263" s="53"/>
      <c r="H263" s="53"/>
      <c r="I263" s="103"/>
      <c r="J263" s="53"/>
      <c r="K263" s="55"/>
    </row>
    <row r="264" spans="1:11" x14ac:dyDescent="0.25">
      <c r="A264" s="53"/>
      <c r="B264" s="53"/>
      <c r="C264" s="55"/>
      <c r="D264" s="190"/>
      <c r="E264" s="184"/>
      <c r="F264" s="55"/>
      <c r="G264" s="53"/>
      <c r="H264" s="53"/>
      <c r="I264" s="103"/>
      <c r="J264" s="53"/>
      <c r="K264" s="55"/>
    </row>
    <row r="265" spans="1:11" x14ac:dyDescent="0.25">
      <c r="A265" s="182"/>
      <c r="B265" s="182"/>
      <c r="C265" s="183"/>
      <c r="D265" s="190"/>
      <c r="E265" s="184"/>
      <c r="F265" s="55"/>
      <c r="G265" s="53"/>
      <c r="H265" s="53"/>
      <c r="I265" s="103"/>
      <c r="J265" s="53"/>
      <c r="K265" s="55"/>
    </row>
    <row r="266" spans="1:11" x14ac:dyDescent="0.25">
      <c r="A266" s="182"/>
      <c r="B266" s="182"/>
      <c r="C266" s="183"/>
      <c r="D266" s="190"/>
      <c r="E266" s="184"/>
      <c r="F266" s="55"/>
      <c r="G266" s="53"/>
      <c r="H266" s="53"/>
      <c r="I266" s="103"/>
      <c r="J266" s="53"/>
      <c r="K266" s="55"/>
    </row>
    <row r="267" spans="1:11" x14ac:dyDescent="0.25">
      <c r="A267" s="53"/>
      <c r="B267" s="53"/>
      <c r="C267" s="55"/>
      <c r="D267" s="190"/>
      <c r="E267" s="184"/>
      <c r="F267" s="55"/>
      <c r="G267" s="53"/>
      <c r="H267" s="53"/>
      <c r="I267" s="103"/>
      <c r="J267" s="53"/>
      <c r="K267" s="55"/>
    </row>
    <row r="268" spans="1:11" x14ac:dyDescent="0.25">
      <c r="A268" s="182"/>
      <c r="B268" s="182"/>
      <c r="C268" s="183"/>
      <c r="D268" s="190"/>
      <c r="E268" s="184"/>
      <c r="F268" s="55"/>
      <c r="G268" s="53"/>
      <c r="H268" s="53"/>
      <c r="I268" s="103"/>
      <c r="J268" s="53"/>
      <c r="K268" s="55"/>
    </row>
    <row r="269" spans="1:11" x14ac:dyDescent="0.25">
      <c r="A269" s="182"/>
      <c r="B269" s="182"/>
      <c r="C269" s="183"/>
      <c r="D269" s="190"/>
      <c r="E269" s="184"/>
      <c r="F269" s="55"/>
      <c r="G269" s="53"/>
      <c r="H269" s="53"/>
      <c r="I269" s="103"/>
      <c r="J269" s="53"/>
      <c r="K269" s="55"/>
    </row>
    <row r="270" spans="1:11" x14ac:dyDescent="0.25">
      <c r="A270" s="53"/>
      <c r="B270" s="53"/>
      <c r="C270" s="55"/>
      <c r="D270" s="190"/>
      <c r="E270" s="184"/>
      <c r="F270" s="55"/>
      <c r="G270" s="53"/>
      <c r="H270" s="53"/>
      <c r="I270" s="103"/>
      <c r="J270" s="53"/>
      <c r="K270" s="55"/>
    </row>
    <row r="271" spans="1:11" x14ac:dyDescent="0.25">
      <c r="A271" s="182"/>
      <c r="B271" s="182"/>
      <c r="C271" s="183"/>
      <c r="D271" s="190"/>
      <c r="E271" s="184"/>
      <c r="F271" s="55"/>
      <c r="G271" s="53"/>
      <c r="H271" s="53"/>
      <c r="I271" s="103"/>
      <c r="J271" s="53"/>
      <c r="K271" s="55"/>
    </row>
    <row r="272" spans="1:11" x14ac:dyDescent="0.25">
      <c r="A272" s="182"/>
      <c r="B272" s="182"/>
      <c r="C272" s="183"/>
      <c r="D272" s="190"/>
      <c r="E272" s="184"/>
      <c r="F272" s="55"/>
      <c r="G272" s="53"/>
      <c r="H272" s="53"/>
      <c r="I272" s="103"/>
      <c r="J272" s="53"/>
      <c r="K272" s="55"/>
    </row>
    <row r="273" spans="1:11" x14ac:dyDescent="0.25">
      <c r="A273" s="53"/>
      <c r="B273" s="53"/>
      <c r="C273" s="55"/>
      <c r="D273" s="190"/>
      <c r="E273" s="184"/>
      <c r="F273" s="55"/>
      <c r="G273" s="53"/>
      <c r="H273" s="53"/>
      <c r="I273" s="103"/>
      <c r="J273" s="53"/>
      <c r="K273" s="55"/>
    </row>
    <row r="274" spans="1:11" x14ac:dyDescent="0.25">
      <c r="A274" s="182"/>
      <c r="B274" s="182"/>
      <c r="C274" s="183"/>
      <c r="D274" s="190"/>
      <c r="E274" s="184"/>
      <c r="F274" s="55"/>
      <c r="G274" s="53"/>
      <c r="H274" s="53"/>
      <c r="I274" s="103"/>
      <c r="J274" s="53"/>
      <c r="K274" s="55"/>
    </row>
    <row r="275" spans="1:11" x14ac:dyDescent="0.25">
      <c r="A275" s="182"/>
      <c r="B275" s="182"/>
      <c r="C275" s="183"/>
      <c r="D275" s="190"/>
      <c r="E275" s="184"/>
      <c r="F275" s="55"/>
      <c r="G275" s="53"/>
      <c r="H275" s="53"/>
      <c r="I275" s="103"/>
      <c r="J275" s="53"/>
      <c r="K275" s="55"/>
    </row>
    <row r="276" spans="1:11" x14ac:dyDescent="0.25">
      <c r="A276" s="53"/>
      <c r="B276" s="53"/>
      <c r="C276" s="55"/>
      <c r="D276" s="190"/>
      <c r="E276" s="184"/>
      <c r="F276" s="55"/>
      <c r="G276" s="53"/>
      <c r="H276" s="53"/>
      <c r="I276" s="103"/>
      <c r="J276" s="53"/>
      <c r="K276" s="55"/>
    </row>
    <row r="277" spans="1:11" x14ac:dyDescent="0.25">
      <c r="A277" s="182"/>
      <c r="B277" s="182"/>
      <c r="C277" s="183"/>
      <c r="D277" s="190"/>
      <c r="E277" s="184"/>
      <c r="F277" s="55"/>
      <c r="G277" s="53"/>
      <c r="H277" s="53"/>
      <c r="I277" s="103"/>
      <c r="J277" s="53"/>
      <c r="K277" s="55"/>
    </row>
    <row r="278" spans="1:11" x14ac:dyDescent="0.25">
      <c r="A278" s="53"/>
      <c r="B278" s="53"/>
      <c r="C278" s="55"/>
      <c r="D278" s="190"/>
      <c r="E278" s="55"/>
      <c r="F278" s="55"/>
      <c r="G278" s="53"/>
      <c r="H278" s="53"/>
      <c r="I278" s="103"/>
      <c r="J278" s="53"/>
      <c r="K278" s="55"/>
    </row>
    <row r="279" spans="1:11" x14ac:dyDescent="0.25">
      <c r="A279" s="182"/>
      <c r="B279" s="182"/>
      <c r="C279" s="183"/>
      <c r="D279" s="190"/>
      <c r="E279" s="184"/>
      <c r="F279" s="55"/>
      <c r="G279" s="53"/>
      <c r="H279" s="53"/>
      <c r="I279" s="103"/>
      <c r="J279" s="53"/>
      <c r="K279" s="55"/>
    </row>
    <row r="280" spans="1:11" x14ac:dyDescent="0.25">
      <c r="A280" s="182"/>
      <c r="B280" s="182"/>
      <c r="C280" s="183"/>
      <c r="D280" s="190"/>
      <c r="E280" s="184"/>
      <c r="F280" s="55"/>
      <c r="G280" s="53"/>
      <c r="H280" s="53"/>
      <c r="I280" s="103"/>
      <c r="J280" s="53"/>
      <c r="K280" s="55"/>
    </row>
    <row r="281" spans="1:11" x14ac:dyDescent="0.25">
      <c r="A281" s="182"/>
      <c r="B281" s="182"/>
      <c r="C281" s="183"/>
      <c r="D281" s="190"/>
      <c r="E281" s="184"/>
      <c r="F281" s="55"/>
      <c r="G281" s="53"/>
      <c r="H281" s="53"/>
      <c r="I281" s="103"/>
      <c r="J281" s="53"/>
      <c r="K281" s="55"/>
    </row>
    <row r="282" spans="1:11" x14ac:dyDescent="0.25">
      <c r="A282" s="182"/>
      <c r="B282" s="182"/>
      <c r="C282" s="183"/>
      <c r="D282" s="190"/>
      <c r="E282" s="184"/>
      <c r="F282" s="55"/>
      <c r="G282" s="53"/>
      <c r="H282" s="53"/>
      <c r="I282" s="103"/>
      <c r="J282" s="53"/>
      <c r="K282" s="55"/>
    </row>
    <row r="283" spans="1:11" x14ac:dyDescent="0.25">
      <c r="A283" s="53"/>
      <c r="B283" s="53"/>
      <c r="C283" s="55"/>
      <c r="D283" s="190"/>
      <c r="E283" s="184"/>
      <c r="F283" s="55"/>
      <c r="G283" s="53"/>
      <c r="H283" s="53"/>
      <c r="I283" s="103"/>
      <c r="J283" s="53"/>
      <c r="K283" s="55"/>
    </row>
    <row r="284" spans="1:11" x14ac:dyDescent="0.25">
      <c r="A284" s="182"/>
      <c r="B284" s="182"/>
      <c r="C284" s="183"/>
      <c r="D284" s="190"/>
      <c r="E284" s="184"/>
      <c r="F284" s="55"/>
      <c r="G284" s="53"/>
      <c r="H284" s="53"/>
      <c r="I284" s="103"/>
      <c r="J284" s="53"/>
      <c r="K284" s="55"/>
    </row>
    <row r="285" spans="1:11" x14ac:dyDescent="0.25">
      <c r="A285" s="53"/>
      <c r="B285" s="53"/>
      <c r="C285" s="55"/>
      <c r="D285" s="190"/>
      <c r="E285" s="55"/>
      <c r="F285" s="55"/>
      <c r="G285" s="53"/>
      <c r="H285" s="53"/>
      <c r="I285" s="103"/>
      <c r="J285" s="53"/>
      <c r="K285" s="55"/>
    </row>
    <row r="286" spans="1:11" x14ac:dyDescent="0.25">
      <c r="A286" s="182"/>
      <c r="B286" s="182"/>
      <c r="C286" s="183"/>
      <c r="D286" s="190"/>
      <c r="E286" s="184"/>
      <c r="F286" s="55"/>
      <c r="G286" s="53"/>
      <c r="H286" s="53"/>
      <c r="I286" s="103"/>
      <c r="J286" s="53"/>
      <c r="K286" s="55"/>
    </row>
    <row r="287" spans="1:11" x14ac:dyDescent="0.25">
      <c r="A287" s="182"/>
      <c r="B287" s="182"/>
      <c r="C287" s="183"/>
      <c r="D287" s="190"/>
      <c r="E287" s="184"/>
      <c r="F287" s="55"/>
      <c r="G287" s="53"/>
      <c r="H287" s="53"/>
      <c r="I287" s="103"/>
      <c r="J287" s="53"/>
      <c r="K287" s="55"/>
    </row>
    <row r="288" spans="1:11" x14ac:dyDescent="0.25">
      <c r="A288" s="182"/>
      <c r="B288" s="182"/>
      <c r="C288" s="183"/>
      <c r="D288" s="190"/>
      <c r="E288" s="184"/>
      <c r="F288" s="55"/>
      <c r="G288" s="53"/>
      <c r="H288" s="53"/>
      <c r="I288" s="103"/>
      <c r="J288" s="53"/>
      <c r="K288" s="55"/>
    </row>
    <row r="289" spans="1:11" x14ac:dyDescent="0.25">
      <c r="A289" s="182"/>
      <c r="B289" s="182"/>
      <c r="C289" s="183"/>
      <c r="D289" s="190"/>
      <c r="E289" s="184"/>
      <c r="F289" s="55"/>
      <c r="G289" s="53"/>
      <c r="H289" s="53"/>
      <c r="I289" s="103"/>
      <c r="J289" s="53"/>
      <c r="K289" s="55"/>
    </row>
    <row r="290" spans="1:11" x14ac:dyDescent="0.25">
      <c r="A290" s="53"/>
      <c r="B290" s="53"/>
      <c r="C290" s="55"/>
      <c r="D290" s="190"/>
      <c r="E290" s="184"/>
      <c r="F290" s="55"/>
      <c r="G290" s="53"/>
      <c r="H290" s="53"/>
      <c r="I290" s="103"/>
      <c r="J290" s="53"/>
      <c r="K290" s="55"/>
    </row>
    <row r="291" spans="1:11" x14ac:dyDescent="0.25">
      <c r="A291" s="182"/>
      <c r="B291" s="182"/>
      <c r="C291" s="183"/>
      <c r="D291" s="190"/>
      <c r="E291" s="184"/>
      <c r="F291" s="55"/>
      <c r="G291" s="53"/>
      <c r="H291" s="53"/>
      <c r="I291" s="103"/>
      <c r="J291" s="53"/>
      <c r="K291" s="55"/>
    </row>
    <row r="292" spans="1:11" x14ac:dyDescent="0.25">
      <c r="A292" s="53"/>
      <c r="B292" s="53"/>
      <c r="C292" s="55"/>
      <c r="D292" s="190"/>
      <c r="E292" s="55"/>
      <c r="F292" s="55"/>
      <c r="G292" s="53"/>
      <c r="H292" s="53"/>
      <c r="I292" s="103"/>
      <c r="J292" s="53"/>
      <c r="K292" s="55"/>
    </row>
    <row r="293" spans="1:11" x14ac:dyDescent="0.25">
      <c r="A293" s="182"/>
      <c r="B293" s="182"/>
      <c r="C293" s="183"/>
      <c r="D293" s="190"/>
      <c r="E293" s="184"/>
      <c r="F293" s="55"/>
      <c r="G293" s="53"/>
      <c r="H293" s="53"/>
      <c r="I293" s="103"/>
      <c r="J293" s="53"/>
      <c r="K293" s="55"/>
    </row>
    <row r="294" spans="1:11" x14ac:dyDescent="0.25">
      <c r="A294" s="182"/>
      <c r="B294" s="182"/>
      <c r="C294" s="183"/>
      <c r="D294" s="190"/>
      <c r="E294" s="184"/>
      <c r="F294" s="55"/>
      <c r="G294" s="53"/>
      <c r="H294" s="53"/>
      <c r="I294" s="103"/>
      <c r="J294" s="53"/>
      <c r="K294" s="55"/>
    </row>
    <row r="295" spans="1:11" x14ac:dyDescent="0.25">
      <c r="A295" s="182"/>
      <c r="B295" s="182"/>
      <c r="C295" s="183"/>
      <c r="D295" s="190"/>
      <c r="E295" s="184"/>
      <c r="F295" s="55"/>
      <c r="G295" s="53"/>
      <c r="H295" s="53"/>
      <c r="I295" s="103"/>
      <c r="J295" s="53"/>
      <c r="K295" s="55"/>
    </row>
    <row r="296" spans="1:11" x14ac:dyDescent="0.25">
      <c r="A296" s="182"/>
      <c r="B296" s="182"/>
      <c r="C296" s="183"/>
      <c r="D296" s="190"/>
      <c r="E296" s="184"/>
      <c r="F296" s="55"/>
      <c r="G296" s="53"/>
      <c r="H296" s="53"/>
      <c r="I296" s="103"/>
      <c r="J296" s="53"/>
      <c r="K296" s="55"/>
    </row>
    <row r="297" spans="1:11" x14ac:dyDescent="0.25">
      <c r="A297" s="182"/>
      <c r="B297" s="182"/>
      <c r="C297" s="183"/>
      <c r="D297" s="190"/>
      <c r="E297" s="184"/>
      <c r="F297" s="55"/>
      <c r="G297" s="53"/>
      <c r="H297" s="53"/>
      <c r="I297" s="103"/>
      <c r="J297" s="53"/>
      <c r="K297" s="55"/>
    </row>
    <row r="298" spans="1:11" x14ac:dyDescent="0.25">
      <c r="A298" s="53"/>
      <c r="B298" s="53"/>
      <c r="C298" s="55"/>
      <c r="D298" s="190"/>
      <c r="E298" s="184"/>
      <c r="F298" s="55"/>
      <c r="G298" s="53"/>
      <c r="H298" s="53"/>
      <c r="I298" s="103"/>
      <c r="J298" s="53"/>
      <c r="K298" s="55"/>
    </row>
    <row r="299" spans="1:11" x14ac:dyDescent="0.25">
      <c r="A299" s="182"/>
      <c r="B299" s="182"/>
      <c r="C299" s="183"/>
      <c r="D299" s="190"/>
      <c r="E299" s="184"/>
      <c r="F299" s="55"/>
      <c r="G299" s="53"/>
      <c r="H299" s="53"/>
      <c r="I299" s="103"/>
      <c r="J299" s="53"/>
      <c r="K299" s="55"/>
    </row>
    <row r="300" spans="1:11" x14ac:dyDescent="0.25">
      <c r="A300" s="182"/>
      <c r="B300" s="182"/>
      <c r="C300" s="183"/>
      <c r="D300" s="190"/>
      <c r="E300" s="184"/>
      <c r="F300" s="55"/>
      <c r="G300" s="53"/>
      <c r="H300" s="53"/>
      <c r="I300" s="103"/>
      <c r="J300" s="53"/>
      <c r="K300" s="55"/>
    </row>
    <row r="301" spans="1:11" x14ac:dyDescent="0.25">
      <c r="A301" s="53"/>
      <c r="B301" s="53"/>
      <c r="C301" s="55"/>
      <c r="D301" s="190"/>
      <c r="E301" s="184"/>
      <c r="F301" s="55"/>
      <c r="G301" s="53"/>
      <c r="H301" s="53"/>
      <c r="I301" s="103"/>
      <c r="J301" s="53"/>
      <c r="K301" s="55"/>
    </row>
    <row r="302" spans="1:11" x14ac:dyDescent="0.25">
      <c r="A302" s="182"/>
      <c r="B302" s="182"/>
      <c r="C302" s="183"/>
      <c r="D302" s="190"/>
      <c r="E302" s="184"/>
      <c r="F302" s="55"/>
      <c r="G302" s="53"/>
      <c r="H302" s="53"/>
      <c r="I302" s="103"/>
      <c r="J302" s="53"/>
      <c r="K302" s="55"/>
    </row>
    <row r="303" spans="1:11" x14ac:dyDescent="0.25">
      <c r="A303" s="182"/>
      <c r="B303" s="182"/>
      <c r="C303" s="183"/>
      <c r="D303" s="190"/>
      <c r="E303" s="184"/>
      <c r="F303" s="55"/>
      <c r="G303" s="53"/>
      <c r="H303" s="53"/>
      <c r="I303" s="103"/>
      <c r="J303" s="53"/>
      <c r="K303" s="55"/>
    </row>
    <row r="304" spans="1:11" x14ac:dyDescent="0.25">
      <c r="A304" s="182"/>
      <c r="B304" s="182"/>
      <c r="C304" s="183"/>
      <c r="D304" s="190"/>
      <c r="E304" s="184"/>
      <c r="F304" s="55"/>
      <c r="G304" s="53"/>
      <c r="H304" s="53"/>
      <c r="I304" s="103"/>
      <c r="J304" s="53"/>
      <c r="K304" s="55"/>
    </row>
    <row r="305" spans="1:11" x14ac:dyDescent="0.25">
      <c r="A305" s="182"/>
      <c r="B305" s="182"/>
      <c r="C305" s="183"/>
      <c r="D305" s="190"/>
      <c r="E305" s="184"/>
      <c r="F305" s="55"/>
      <c r="G305" s="55"/>
      <c r="H305" s="55"/>
      <c r="I305" s="103"/>
      <c r="J305" s="53"/>
      <c r="K305" s="55"/>
    </row>
    <row r="306" spans="1:11" x14ac:dyDescent="0.25">
      <c r="A306" s="182"/>
      <c r="B306" s="182"/>
      <c r="C306" s="183"/>
      <c r="D306" s="190"/>
      <c r="E306" s="184"/>
      <c r="F306" s="55"/>
      <c r="G306" s="55"/>
      <c r="H306" s="55"/>
      <c r="I306" s="103"/>
      <c r="J306" s="53"/>
      <c r="K306" s="55"/>
    </row>
    <row r="307" spans="1:11" x14ac:dyDescent="0.25">
      <c r="A307" s="53"/>
      <c r="B307" s="53"/>
      <c r="C307" s="55"/>
      <c r="D307" s="190"/>
      <c r="E307" s="184"/>
      <c r="F307" s="55"/>
      <c r="G307" s="53"/>
      <c r="H307" s="53"/>
      <c r="I307" s="103"/>
      <c r="J307" s="53"/>
      <c r="K307" s="55"/>
    </row>
    <row r="308" spans="1:11" x14ac:dyDescent="0.25">
      <c r="A308" s="182"/>
      <c r="B308" s="182"/>
      <c r="C308" s="183"/>
      <c r="D308" s="190"/>
      <c r="E308" s="184"/>
      <c r="F308" s="55"/>
      <c r="G308" s="53"/>
      <c r="H308" s="53"/>
      <c r="I308" s="103"/>
      <c r="J308" s="53"/>
      <c r="K308" s="55"/>
    </row>
    <row r="309" spans="1:11" x14ac:dyDescent="0.25">
      <c r="A309" s="182"/>
      <c r="B309" s="182"/>
      <c r="C309" s="183"/>
      <c r="D309" s="190"/>
      <c r="E309" s="184"/>
      <c r="F309" s="55"/>
      <c r="G309" s="53"/>
      <c r="H309" s="53"/>
      <c r="I309" s="103"/>
      <c r="J309" s="53"/>
      <c r="K309" s="55"/>
    </row>
    <row r="310" spans="1:11" x14ac:dyDescent="0.25">
      <c r="A310" s="182"/>
      <c r="B310" s="182"/>
      <c r="C310" s="183"/>
      <c r="D310" s="190"/>
      <c r="E310" s="184"/>
      <c r="F310" s="55"/>
      <c r="G310" s="53"/>
      <c r="H310" s="53"/>
      <c r="I310" s="103"/>
      <c r="J310" s="53"/>
      <c r="K310" s="55"/>
    </row>
    <row r="311" spans="1:11" x14ac:dyDescent="0.25">
      <c r="A311" s="53"/>
      <c r="B311" s="53"/>
      <c r="C311" s="55"/>
      <c r="D311" s="190"/>
      <c r="E311" s="184"/>
      <c r="F311" s="55"/>
      <c r="G311" s="53"/>
      <c r="H311" s="53"/>
      <c r="I311" s="103"/>
      <c r="J311" s="53"/>
      <c r="K311" s="55"/>
    </row>
    <row r="312" spans="1:11" x14ac:dyDescent="0.25">
      <c r="A312" s="182"/>
      <c r="B312" s="182"/>
      <c r="C312" s="183"/>
      <c r="D312" s="190"/>
      <c r="E312" s="184"/>
      <c r="F312" s="55"/>
      <c r="G312" s="53"/>
      <c r="H312" s="53"/>
      <c r="I312" s="103"/>
      <c r="J312" s="53"/>
      <c r="K312" s="55"/>
    </row>
    <row r="313" spans="1:11" x14ac:dyDescent="0.25">
      <c r="A313" s="182"/>
      <c r="B313" s="182"/>
      <c r="C313" s="183"/>
      <c r="D313" s="190"/>
      <c r="E313" s="184"/>
      <c r="F313" s="55"/>
      <c r="G313" s="53"/>
      <c r="H313" s="53"/>
      <c r="I313" s="103"/>
      <c r="J313" s="53"/>
      <c r="K313" s="55"/>
    </row>
    <row r="314" spans="1:11" x14ac:dyDescent="0.25">
      <c r="A314" s="182"/>
      <c r="B314" s="182"/>
      <c r="C314" s="183"/>
      <c r="D314" s="190"/>
      <c r="E314" s="184"/>
      <c r="F314" s="55"/>
      <c r="G314" s="53"/>
      <c r="H314" s="53"/>
      <c r="I314" s="103"/>
      <c r="J314" s="53"/>
      <c r="K314" s="55"/>
    </row>
    <row r="315" spans="1:11" x14ac:dyDescent="0.25">
      <c r="A315" s="182"/>
      <c r="B315" s="182"/>
      <c r="C315" s="183"/>
      <c r="D315" s="190"/>
      <c r="E315" s="184"/>
      <c r="F315" s="55"/>
      <c r="G315" s="53"/>
      <c r="H315" s="53"/>
      <c r="I315" s="103"/>
      <c r="J315" s="53"/>
      <c r="K315" s="55"/>
    </row>
    <row r="316" spans="1:11" x14ac:dyDescent="0.25">
      <c r="A316" s="182"/>
      <c r="B316" s="182"/>
      <c r="C316" s="183"/>
      <c r="D316" s="190"/>
      <c r="E316" s="184"/>
      <c r="F316" s="55"/>
      <c r="G316" s="53"/>
      <c r="H316" s="53"/>
      <c r="I316" s="103"/>
      <c r="J316" s="53"/>
      <c r="K316" s="55"/>
    </row>
    <row r="317" spans="1:11" x14ac:dyDescent="0.25">
      <c r="A317" s="53"/>
      <c r="B317" s="53"/>
      <c r="C317" s="55"/>
      <c r="D317" s="190"/>
      <c r="E317" s="184"/>
      <c r="F317" s="55"/>
      <c r="G317" s="53"/>
      <c r="H317" s="53"/>
      <c r="I317" s="103"/>
      <c r="J317" s="53"/>
      <c r="K317" s="55"/>
    </row>
    <row r="318" spans="1:11" x14ac:dyDescent="0.25">
      <c r="A318" s="182"/>
      <c r="B318" s="182"/>
      <c r="C318" s="183"/>
      <c r="D318" s="190"/>
      <c r="E318" s="184"/>
      <c r="F318" s="55"/>
      <c r="G318" s="53"/>
      <c r="H318" s="53"/>
      <c r="I318" s="103"/>
      <c r="J318" s="53"/>
      <c r="K318" s="55"/>
    </row>
    <row r="319" spans="1:11" x14ac:dyDescent="0.25">
      <c r="A319" s="53"/>
      <c r="B319" s="53"/>
      <c r="C319" s="55"/>
      <c r="D319" s="190"/>
      <c r="E319" s="55"/>
      <c r="F319" s="55"/>
      <c r="G319" s="53"/>
      <c r="H319" s="53"/>
      <c r="I319" s="103"/>
      <c r="J319" s="53"/>
      <c r="K319" s="55"/>
    </row>
    <row r="320" spans="1:11" x14ac:dyDescent="0.25">
      <c r="A320" s="182"/>
      <c r="B320" s="182"/>
      <c r="C320" s="183"/>
      <c r="D320" s="190"/>
      <c r="E320" s="184"/>
      <c r="F320" s="55"/>
      <c r="G320" s="53"/>
      <c r="H320" s="53"/>
      <c r="I320" s="103"/>
      <c r="J320" s="53"/>
      <c r="K320" s="55"/>
    </row>
    <row r="321" spans="1:11" x14ac:dyDescent="0.25">
      <c r="A321" s="182"/>
      <c r="B321" s="182"/>
      <c r="C321" s="183"/>
      <c r="D321" s="190"/>
      <c r="E321" s="184"/>
      <c r="F321" s="55"/>
      <c r="G321" s="53"/>
      <c r="H321" s="53"/>
      <c r="I321" s="103"/>
      <c r="J321" s="53"/>
      <c r="K321" s="55"/>
    </row>
    <row r="322" spans="1:11" x14ac:dyDescent="0.25">
      <c r="A322" s="53"/>
      <c r="B322" s="53"/>
      <c r="C322" s="55"/>
      <c r="D322" s="190"/>
      <c r="E322" s="184"/>
      <c r="F322" s="55"/>
      <c r="G322" s="53"/>
      <c r="H322" s="53"/>
      <c r="I322" s="103"/>
      <c r="J322" s="53"/>
      <c r="K322" s="55"/>
    </row>
    <row r="323" spans="1:11" x14ac:dyDescent="0.25">
      <c r="A323" s="182"/>
      <c r="B323" s="182"/>
      <c r="C323" s="183"/>
      <c r="D323" s="190"/>
      <c r="E323" s="184"/>
      <c r="F323" s="55"/>
      <c r="G323" s="53"/>
      <c r="H323" s="53"/>
      <c r="I323" s="103"/>
      <c r="J323" s="53"/>
      <c r="K323" s="55"/>
    </row>
    <row r="324" spans="1:11" x14ac:dyDescent="0.25">
      <c r="A324" s="53"/>
      <c r="B324" s="53"/>
      <c r="C324" s="55"/>
      <c r="D324" s="190"/>
      <c r="E324" s="55"/>
      <c r="F324" s="55"/>
      <c r="G324" s="53"/>
      <c r="H324" s="53"/>
      <c r="I324" s="103"/>
      <c r="J324" s="53"/>
      <c r="K324" s="55"/>
    </row>
    <row r="325" spans="1:11" x14ac:dyDescent="0.25">
      <c r="A325" s="182"/>
      <c r="B325" s="182"/>
      <c r="C325" s="183"/>
      <c r="D325" s="190"/>
      <c r="E325" s="184"/>
      <c r="F325" s="55"/>
      <c r="G325" s="53"/>
      <c r="H325" s="53"/>
      <c r="I325" s="103"/>
      <c r="J325" s="53"/>
      <c r="K325" s="55"/>
    </row>
    <row r="326" spans="1:11" x14ac:dyDescent="0.25">
      <c r="A326" s="53"/>
      <c r="B326" s="53"/>
      <c r="C326" s="55"/>
      <c r="D326" s="190"/>
      <c r="E326" s="55"/>
      <c r="F326" s="55"/>
      <c r="G326" s="53"/>
      <c r="H326" s="53"/>
      <c r="I326" s="103"/>
      <c r="J326" s="53"/>
      <c r="K326" s="55"/>
    </row>
    <row r="327" spans="1:11" x14ac:dyDescent="0.25">
      <c r="A327" s="182"/>
      <c r="B327" s="182"/>
      <c r="C327" s="183"/>
      <c r="D327" s="190"/>
      <c r="E327" s="184"/>
      <c r="F327" s="55"/>
      <c r="G327" s="53"/>
      <c r="H327" s="53"/>
      <c r="I327" s="103"/>
      <c r="J327" s="53"/>
      <c r="K327" s="55"/>
    </row>
    <row r="328" spans="1:11" x14ac:dyDescent="0.25">
      <c r="A328" s="53"/>
      <c r="B328" s="53"/>
      <c r="C328" s="55"/>
      <c r="D328" s="190"/>
      <c r="E328" s="55"/>
      <c r="F328" s="55"/>
      <c r="G328" s="53"/>
      <c r="H328" s="53"/>
      <c r="I328" s="103"/>
      <c r="J328" s="53"/>
      <c r="K328" s="55"/>
    </row>
    <row r="329" spans="1:11" x14ac:dyDescent="0.25">
      <c r="A329" s="182"/>
      <c r="B329" s="182"/>
      <c r="C329" s="183"/>
      <c r="D329" s="190"/>
      <c r="E329" s="184"/>
      <c r="F329" s="55"/>
      <c r="G329" s="53"/>
      <c r="H329" s="53"/>
      <c r="I329" s="103"/>
      <c r="J329" s="53"/>
      <c r="K329" s="55"/>
    </row>
    <row r="330" spans="1:11" x14ac:dyDescent="0.25">
      <c r="A330" s="53"/>
      <c r="B330" s="53"/>
      <c r="C330" s="55"/>
      <c r="D330" s="190"/>
      <c r="E330" s="55"/>
      <c r="F330" s="55"/>
      <c r="G330" s="53"/>
      <c r="H330" s="53"/>
      <c r="I330" s="103"/>
      <c r="J330" s="53"/>
      <c r="K330" s="55"/>
    </row>
    <row r="331" spans="1:11" x14ac:dyDescent="0.25">
      <c r="A331" s="182"/>
      <c r="B331" s="182"/>
      <c r="C331" s="183"/>
      <c r="D331" s="190"/>
      <c r="E331" s="184"/>
      <c r="F331" s="55"/>
      <c r="G331" s="53"/>
      <c r="H331" s="53"/>
      <c r="I331" s="103"/>
      <c r="J331" s="53"/>
      <c r="K331" s="55"/>
    </row>
    <row r="332" spans="1:11" x14ac:dyDescent="0.25">
      <c r="A332" s="182"/>
      <c r="B332" s="182"/>
      <c r="C332" s="183"/>
      <c r="D332" s="190"/>
      <c r="E332" s="184"/>
      <c r="F332" s="55"/>
      <c r="G332" s="53"/>
      <c r="H332" s="53"/>
      <c r="I332" s="103"/>
      <c r="J332" s="53"/>
      <c r="K332" s="55"/>
    </row>
    <row r="333" spans="1:11" x14ac:dyDescent="0.25">
      <c r="A333" s="182"/>
      <c r="B333" s="182"/>
      <c r="C333" s="183"/>
      <c r="D333" s="190"/>
      <c r="E333" s="184"/>
      <c r="F333" s="55"/>
      <c r="G333" s="53"/>
      <c r="H333" s="53"/>
      <c r="I333" s="103"/>
      <c r="J333" s="53"/>
      <c r="K333" s="55"/>
    </row>
    <row r="334" spans="1:11" x14ac:dyDescent="0.25">
      <c r="A334" s="53"/>
      <c r="B334" s="53"/>
      <c r="C334" s="55"/>
      <c r="D334" s="190"/>
      <c r="E334" s="184"/>
      <c r="F334" s="55"/>
      <c r="G334" s="53"/>
      <c r="H334" s="53"/>
      <c r="I334" s="103"/>
      <c r="J334" s="53"/>
      <c r="K334" s="55"/>
    </row>
    <row r="335" spans="1:11" x14ac:dyDescent="0.25">
      <c r="A335" s="182"/>
      <c r="B335" s="182"/>
      <c r="C335" s="183"/>
      <c r="D335" s="190"/>
      <c r="E335" s="184"/>
      <c r="F335" s="55"/>
      <c r="G335" s="53"/>
      <c r="H335" s="53"/>
      <c r="I335" s="103"/>
      <c r="J335" s="53"/>
      <c r="K335" s="55"/>
    </row>
    <row r="336" spans="1:11" x14ac:dyDescent="0.25">
      <c r="A336" s="182"/>
      <c r="B336" s="182"/>
      <c r="C336" s="183"/>
      <c r="D336" s="190"/>
      <c r="E336" s="184"/>
      <c r="F336" s="55"/>
      <c r="G336" s="53"/>
      <c r="H336" s="53"/>
      <c r="I336" s="103"/>
      <c r="J336" s="53"/>
      <c r="K336" s="55"/>
    </row>
    <row r="337" spans="1:11" x14ac:dyDescent="0.25">
      <c r="A337" s="53"/>
      <c r="B337" s="53"/>
      <c r="C337" s="55"/>
      <c r="D337" s="190"/>
      <c r="E337" s="184"/>
      <c r="F337" s="55"/>
      <c r="G337" s="55"/>
      <c r="H337" s="55"/>
      <c r="I337" s="103"/>
      <c r="J337" s="53"/>
      <c r="K337" s="55"/>
    </row>
    <row r="338" spans="1:11" x14ac:dyDescent="0.25">
      <c r="A338" s="182"/>
      <c r="B338" s="182"/>
      <c r="C338" s="183"/>
      <c r="D338" s="190"/>
      <c r="E338" s="184"/>
      <c r="F338" s="55"/>
      <c r="G338" s="55"/>
      <c r="H338" s="55"/>
      <c r="I338" s="103"/>
      <c r="J338" s="53"/>
      <c r="K338" s="55"/>
    </row>
    <row r="339" spans="1:11" x14ac:dyDescent="0.25">
      <c r="A339" s="53"/>
      <c r="B339" s="53"/>
      <c r="C339" s="55"/>
      <c r="D339" s="190"/>
      <c r="E339" s="55"/>
      <c r="F339" s="55"/>
      <c r="G339" s="55"/>
      <c r="H339" s="55"/>
      <c r="I339" s="103"/>
      <c r="J339" s="53"/>
      <c r="K339" s="55"/>
    </row>
    <row r="340" spans="1:11" x14ac:dyDescent="0.25">
      <c r="A340" s="182"/>
      <c r="B340" s="182"/>
      <c r="C340" s="183"/>
      <c r="D340" s="190"/>
      <c r="E340" s="184"/>
      <c r="F340" s="55"/>
      <c r="G340" s="53"/>
      <c r="H340" s="53"/>
      <c r="I340" s="103"/>
      <c r="J340" s="53"/>
      <c r="K340" s="55"/>
    </row>
    <row r="341" spans="1:11" x14ac:dyDescent="0.25">
      <c r="A341" s="182"/>
      <c r="B341" s="182"/>
      <c r="C341" s="183"/>
      <c r="D341" s="190"/>
      <c r="E341" s="184"/>
      <c r="F341" s="55"/>
      <c r="G341" s="55"/>
      <c r="H341" s="55"/>
      <c r="I341" s="103"/>
      <c r="J341" s="53"/>
      <c r="K341" s="55"/>
    </row>
    <row r="342" spans="1:11" x14ac:dyDescent="0.25">
      <c r="A342" s="53"/>
      <c r="B342" s="53"/>
      <c r="C342" s="55"/>
      <c r="D342" s="190"/>
      <c r="E342" s="184"/>
      <c r="F342" s="55"/>
      <c r="G342" s="53"/>
      <c r="H342" s="53"/>
      <c r="I342" s="103"/>
      <c r="J342" s="53"/>
      <c r="K342" s="55"/>
    </row>
    <row r="343" spans="1:11" x14ac:dyDescent="0.25">
      <c r="A343" s="53"/>
      <c r="B343" s="53"/>
      <c r="C343" s="103"/>
      <c r="D343" s="190"/>
      <c r="E343" s="184"/>
      <c r="F343" s="55"/>
      <c r="G343" s="53"/>
      <c r="H343" s="53"/>
      <c r="I343" s="103"/>
      <c r="J343" s="53"/>
      <c r="K343" s="55"/>
    </row>
    <row r="344" spans="1:11" x14ac:dyDescent="0.25">
      <c r="A344" s="182"/>
      <c r="B344" s="182"/>
      <c r="C344" s="183"/>
      <c r="D344" s="190"/>
      <c r="E344" s="184"/>
      <c r="F344" s="55"/>
      <c r="G344" s="53"/>
      <c r="H344" s="53"/>
      <c r="I344" s="103"/>
      <c r="J344" s="53"/>
      <c r="K344" s="55"/>
    </row>
    <row r="345" spans="1:11" x14ac:dyDescent="0.25">
      <c r="A345" s="53"/>
      <c r="B345" s="53"/>
      <c r="C345" s="55"/>
      <c r="D345" s="190"/>
      <c r="E345" s="55"/>
      <c r="F345" s="55"/>
      <c r="G345" s="55"/>
      <c r="H345" s="55"/>
      <c r="I345" s="103"/>
      <c r="J345" s="53"/>
      <c r="K345" s="55"/>
    </row>
    <row r="346" spans="1:11" x14ac:dyDescent="0.25">
      <c r="A346" s="182"/>
      <c r="B346" s="182"/>
      <c r="C346" s="183"/>
      <c r="D346" s="190"/>
      <c r="E346" s="184"/>
      <c r="F346" s="55"/>
      <c r="G346" s="55"/>
      <c r="H346" s="55"/>
      <c r="I346" s="103"/>
      <c r="J346" s="53"/>
      <c r="K346" s="55"/>
    </row>
    <row r="347" spans="1:11" x14ac:dyDescent="0.25">
      <c r="A347" s="182"/>
      <c r="B347" s="182"/>
      <c r="C347" s="183"/>
      <c r="D347" s="190"/>
      <c r="E347" s="184"/>
      <c r="F347" s="55"/>
      <c r="G347" s="55"/>
      <c r="H347" s="55"/>
      <c r="I347" s="103"/>
      <c r="J347" s="53"/>
      <c r="K347" s="55"/>
    </row>
    <row r="348" spans="1:11" x14ac:dyDescent="0.25">
      <c r="A348" s="182"/>
      <c r="B348" s="182"/>
      <c r="C348" s="183"/>
      <c r="D348" s="190"/>
      <c r="E348" s="184"/>
      <c r="F348" s="55"/>
      <c r="G348" s="55"/>
      <c r="H348" s="55"/>
      <c r="I348" s="103"/>
      <c r="J348" s="53"/>
      <c r="K348" s="55"/>
    </row>
    <row r="349" spans="1:11" x14ac:dyDescent="0.25">
      <c r="A349" s="53"/>
      <c r="B349" s="53"/>
      <c r="C349" s="55"/>
      <c r="D349" s="190"/>
      <c r="E349" s="184"/>
      <c r="F349" s="55"/>
      <c r="G349" s="55"/>
      <c r="H349" s="55"/>
      <c r="I349" s="103"/>
      <c r="J349" s="53"/>
      <c r="K349" s="55"/>
    </row>
    <row r="350" spans="1:11" x14ac:dyDescent="0.25">
      <c r="A350" s="182"/>
      <c r="B350" s="182"/>
      <c r="C350" s="183"/>
      <c r="D350" s="190"/>
      <c r="E350" s="184"/>
      <c r="F350" s="55"/>
      <c r="G350" s="55"/>
      <c r="H350" s="55"/>
      <c r="I350" s="103"/>
      <c r="J350" s="53"/>
      <c r="K350" s="55"/>
    </row>
    <row r="351" spans="1:11" x14ac:dyDescent="0.25">
      <c r="A351" s="53"/>
      <c r="B351" s="53"/>
      <c r="C351" s="55"/>
      <c r="D351" s="190"/>
      <c r="E351" s="55"/>
      <c r="F351" s="55"/>
      <c r="G351" s="55"/>
      <c r="H351" s="55"/>
      <c r="I351" s="103"/>
      <c r="J351" s="53"/>
      <c r="K351" s="55"/>
    </row>
    <row r="352" spans="1:11" x14ac:dyDescent="0.25">
      <c r="A352" s="182"/>
      <c r="B352" s="182"/>
      <c r="C352" s="183"/>
      <c r="D352" s="190"/>
      <c r="E352" s="184"/>
      <c r="F352" s="55"/>
      <c r="G352" s="55"/>
      <c r="H352" s="55"/>
      <c r="I352" s="103"/>
      <c r="J352" s="53"/>
      <c r="K352" s="55"/>
    </row>
    <row r="353" spans="1:11" x14ac:dyDescent="0.25">
      <c r="A353" s="53"/>
      <c r="B353" s="53"/>
      <c r="C353" s="55"/>
      <c r="D353" s="190"/>
      <c r="E353" s="55"/>
      <c r="F353" s="55"/>
      <c r="G353" s="55"/>
      <c r="H353" s="55"/>
      <c r="I353" s="103"/>
      <c r="J353" s="53"/>
      <c r="K353" s="55"/>
    </row>
    <row r="354" spans="1:11" x14ac:dyDescent="0.25">
      <c r="A354" s="182"/>
      <c r="B354" s="182"/>
      <c r="C354" s="183"/>
      <c r="D354" s="190"/>
      <c r="E354" s="184"/>
      <c r="F354" s="55"/>
      <c r="G354" s="55"/>
      <c r="H354" s="55"/>
      <c r="I354" s="103"/>
      <c r="J354" s="53"/>
      <c r="K354" s="55"/>
    </row>
    <row r="355" spans="1:11" x14ac:dyDescent="0.25">
      <c r="A355" s="53"/>
      <c r="B355" s="53"/>
      <c r="C355" s="55"/>
      <c r="D355" s="190"/>
      <c r="E355" s="55"/>
      <c r="F355" s="55"/>
      <c r="G355" s="55"/>
      <c r="H355" s="55"/>
      <c r="I355" s="103"/>
      <c r="J355" s="53"/>
      <c r="K355" s="55"/>
    </row>
    <row r="356" spans="1:11" x14ac:dyDescent="0.25">
      <c r="A356" s="182"/>
      <c r="B356" s="182"/>
      <c r="C356" s="183"/>
      <c r="D356" s="190"/>
      <c r="E356" s="184"/>
      <c r="F356" s="55"/>
      <c r="G356" s="55"/>
      <c r="H356" s="55"/>
      <c r="I356" s="103"/>
      <c r="J356" s="53"/>
      <c r="K356" s="55"/>
    </row>
    <row r="357" spans="1:11" x14ac:dyDescent="0.25">
      <c r="A357" s="53"/>
      <c r="B357" s="53"/>
      <c r="C357" s="55"/>
      <c r="D357" s="190"/>
      <c r="E357" s="55"/>
      <c r="F357" s="55"/>
      <c r="G357" s="55"/>
      <c r="H357" s="55"/>
      <c r="I357" s="103"/>
      <c r="J357" s="53"/>
      <c r="K357" s="55"/>
    </row>
    <row r="358" spans="1:11" x14ac:dyDescent="0.25">
      <c r="A358" s="182"/>
      <c r="B358" s="182"/>
      <c r="C358" s="183"/>
      <c r="D358" s="190"/>
      <c r="E358" s="184"/>
      <c r="F358" s="55"/>
      <c r="G358" s="55"/>
      <c r="H358" s="55"/>
      <c r="I358" s="103"/>
      <c r="J358" s="53"/>
      <c r="K358" s="55"/>
    </row>
    <row r="359" spans="1:11" x14ac:dyDescent="0.25">
      <c r="A359" s="182"/>
      <c r="B359" s="182"/>
      <c r="C359" s="183"/>
      <c r="D359" s="190"/>
      <c r="E359" s="184"/>
      <c r="F359" s="55"/>
      <c r="G359" s="55"/>
      <c r="H359" s="55"/>
      <c r="I359" s="103"/>
      <c r="J359" s="53"/>
      <c r="K359" s="55"/>
    </row>
    <row r="360" spans="1:11" x14ac:dyDescent="0.25">
      <c r="A360" s="182"/>
      <c r="B360" s="182"/>
      <c r="C360" s="183"/>
      <c r="D360" s="190"/>
      <c r="E360" s="184"/>
      <c r="F360" s="55"/>
      <c r="G360" s="55"/>
      <c r="H360" s="55"/>
      <c r="I360" s="103"/>
      <c r="J360" s="53"/>
      <c r="K360" s="55"/>
    </row>
    <row r="361" spans="1:11" x14ac:dyDescent="0.25">
      <c r="A361" s="53"/>
      <c r="B361" s="53"/>
      <c r="C361" s="55"/>
      <c r="D361" s="190"/>
      <c r="E361" s="184"/>
      <c r="F361" s="55"/>
      <c r="G361" s="55"/>
      <c r="H361" s="55"/>
      <c r="I361" s="103"/>
      <c r="J361" s="53"/>
      <c r="K361" s="55"/>
    </row>
    <row r="362" spans="1:11" x14ac:dyDescent="0.25">
      <c r="A362" s="182"/>
      <c r="B362" s="182"/>
      <c r="C362" s="183"/>
      <c r="D362" s="190"/>
      <c r="E362" s="184"/>
      <c r="F362" s="55"/>
      <c r="G362" s="55"/>
      <c r="H362" s="55"/>
      <c r="I362" s="103"/>
      <c r="J362" s="53"/>
      <c r="K362" s="55"/>
    </row>
    <row r="363" spans="1:11" x14ac:dyDescent="0.25">
      <c r="A363" s="53"/>
      <c r="B363" s="53"/>
      <c r="C363" s="55"/>
      <c r="D363" s="190"/>
      <c r="E363" s="55"/>
      <c r="F363" s="55"/>
      <c r="G363" s="55"/>
      <c r="H363" s="55"/>
      <c r="I363" s="103"/>
      <c r="J363" s="53"/>
      <c r="K363" s="55"/>
    </row>
    <row r="364" spans="1:11" x14ac:dyDescent="0.25">
      <c r="A364" s="182"/>
      <c r="B364" s="182"/>
      <c r="C364" s="183"/>
      <c r="D364" s="190"/>
      <c r="E364" s="184"/>
      <c r="F364" s="55"/>
      <c r="G364" s="55"/>
      <c r="H364" s="55"/>
      <c r="I364" s="103"/>
      <c r="J364" s="53"/>
      <c r="K364" s="55"/>
    </row>
    <row r="365" spans="1:11" x14ac:dyDescent="0.25">
      <c r="A365" s="53"/>
      <c r="B365" s="53"/>
      <c r="C365" s="55"/>
      <c r="D365" s="190"/>
      <c r="E365" s="55"/>
      <c r="F365" s="55"/>
      <c r="G365" s="55"/>
      <c r="H365" s="55"/>
      <c r="I365" s="103"/>
      <c r="J365" s="53"/>
      <c r="K365" s="55"/>
    </row>
    <row r="366" spans="1:11" x14ac:dyDescent="0.25">
      <c r="A366" s="182"/>
      <c r="B366" s="182"/>
      <c r="C366" s="183"/>
      <c r="D366" s="190"/>
      <c r="E366" s="184"/>
      <c r="F366" s="55"/>
      <c r="G366" s="55"/>
      <c r="H366" s="55"/>
      <c r="I366" s="103"/>
      <c r="J366" s="53"/>
      <c r="K366" s="55"/>
    </row>
    <row r="367" spans="1:11" x14ac:dyDescent="0.25">
      <c r="A367" s="53"/>
      <c r="B367" s="53"/>
      <c r="C367" s="55"/>
      <c r="D367" s="190"/>
      <c r="E367" s="55"/>
      <c r="F367" s="55"/>
      <c r="G367" s="55"/>
      <c r="H367" s="55"/>
      <c r="I367" s="103"/>
      <c r="J367" s="53"/>
      <c r="K367" s="55"/>
    </row>
    <row r="368" spans="1:11" x14ac:dyDescent="0.25">
      <c r="A368" s="182"/>
      <c r="B368" s="182"/>
      <c r="C368" s="183"/>
      <c r="D368" s="190"/>
      <c r="E368" s="184"/>
      <c r="F368" s="55"/>
      <c r="G368" s="55"/>
      <c r="H368" s="55"/>
      <c r="I368" s="103"/>
      <c r="J368" s="53"/>
      <c r="K368" s="55"/>
    </row>
    <row r="369" spans="1:11" x14ac:dyDescent="0.25">
      <c r="A369" s="182"/>
      <c r="B369" s="182"/>
      <c r="C369" s="183"/>
      <c r="D369" s="190"/>
      <c r="E369" s="184"/>
      <c r="F369" s="55"/>
      <c r="G369" s="55"/>
      <c r="H369" s="55"/>
      <c r="I369" s="103"/>
      <c r="J369" s="53"/>
      <c r="K369" s="55"/>
    </row>
    <row r="370" spans="1:11" x14ac:dyDescent="0.25">
      <c r="A370" s="182"/>
      <c r="B370" s="182"/>
      <c r="C370" s="183"/>
      <c r="D370" s="190"/>
      <c r="E370" s="184"/>
      <c r="F370" s="55"/>
      <c r="G370" s="55"/>
      <c r="H370" s="55"/>
      <c r="I370" s="103"/>
      <c r="J370" s="53"/>
      <c r="K370" s="55"/>
    </row>
    <row r="371" spans="1:11" x14ac:dyDescent="0.25">
      <c r="A371" s="182"/>
      <c r="B371" s="182"/>
      <c r="C371" s="183"/>
      <c r="D371" s="190"/>
      <c r="E371" s="184"/>
      <c r="F371" s="55"/>
      <c r="G371" s="55"/>
      <c r="H371" s="55"/>
      <c r="I371" s="103"/>
      <c r="J371" s="53"/>
      <c r="K371" s="55"/>
    </row>
    <row r="372" spans="1:11" x14ac:dyDescent="0.25">
      <c r="A372" s="182"/>
      <c r="B372" s="182"/>
      <c r="C372" s="183"/>
      <c r="D372" s="190"/>
      <c r="E372" s="184"/>
      <c r="F372" s="55"/>
      <c r="G372" s="55"/>
      <c r="H372" s="55"/>
      <c r="I372" s="103"/>
      <c r="J372" s="53"/>
      <c r="K372" s="55"/>
    </row>
    <row r="373" spans="1:11" x14ac:dyDescent="0.25">
      <c r="A373" s="182"/>
      <c r="B373" s="182"/>
      <c r="C373" s="183"/>
      <c r="D373" s="190"/>
      <c r="E373" s="184"/>
      <c r="F373" s="55"/>
      <c r="G373" s="55"/>
      <c r="H373" s="55"/>
      <c r="I373" s="103"/>
      <c r="J373" s="53"/>
      <c r="K373" s="55"/>
    </row>
    <row r="374" spans="1:11" x14ac:dyDescent="0.25">
      <c r="A374" s="53"/>
      <c r="B374" s="53"/>
      <c r="C374" s="55"/>
      <c r="D374" s="190"/>
      <c r="E374" s="184"/>
      <c r="F374" s="55"/>
      <c r="G374" s="55"/>
      <c r="H374" s="55"/>
      <c r="I374" s="103"/>
      <c r="J374" s="53"/>
      <c r="K374" s="55"/>
    </row>
    <row r="375" spans="1:11" x14ac:dyDescent="0.25">
      <c r="A375" s="182"/>
      <c r="B375" s="182"/>
      <c r="C375" s="183"/>
      <c r="D375" s="190"/>
      <c r="E375" s="184"/>
      <c r="F375" s="55"/>
      <c r="G375" s="55"/>
      <c r="H375" s="55"/>
      <c r="I375" s="103"/>
      <c r="J375" s="53"/>
      <c r="K375" s="55"/>
    </row>
    <row r="376" spans="1:11" x14ac:dyDescent="0.25">
      <c r="A376" s="182"/>
      <c r="B376" s="182"/>
      <c r="C376" s="183"/>
      <c r="D376" s="190"/>
      <c r="E376" s="184"/>
      <c r="F376" s="55"/>
      <c r="G376" s="55"/>
      <c r="H376" s="55"/>
      <c r="I376" s="103"/>
      <c r="J376" s="53"/>
      <c r="K376" s="55"/>
    </row>
    <row r="377" spans="1:11" x14ac:dyDescent="0.25">
      <c r="A377" s="53"/>
      <c r="B377" s="53"/>
      <c r="C377" s="55"/>
      <c r="D377" s="190"/>
      <c r="E377" s="184"/>
      <c r="F377" s="55"/>
      <c r="G377" s="55"/>
      <c r="H377" s="55"/>
      <c r="I377" s="103"/>
      <c r="J377" s="53"/>
      <c r="K377" s="55"/>
    </row>
    <row r="378" spans="1:11" x14ac:dyDescent="0.25">
      <c r="A378" s="182"/>
      <c r="B378" s="182"/>
      <c r="C378" s="183"/>
      <c r="D378" s="190"/>
      <c r="E378" s="184"/>
      <c r="F378" s="55"/>
      <c r="G378" s="55"/>
      <c r="H378" s="55"/>
      <c r="I378" s="103"/>
      <c r="J378" s="53"/>
      <c r="K378" s="55"/>
    </row>
    <row r="379" spans="1:11" x14ac:dyDescent="0.25">
      <c r="A379" s="53"/>
      <c r="B379" s="53"/>
      <c r="C379" s="55"/>
      <c r="D379" s="190"/>
      <c r="E379" s="55"/>
      <c r="F379" s="55"/>
      <c r="G379" s="55"/>
      <c r="H379" s="55"/>
      <c r="I379" s="103"/>
      <c r="J379" s="53"/>
      <c r="K379" s="55"/>
    </row>
    <row r="380" spans="1:11" x14ac:dyDescent="0.25">
      <c r="A380" s="182"/>
      <c r="B380" s="182"/>
      <c r="C380" s="183"/>
      <c r="D380" s="190"/>
      <c r="E380" s="184"/>
      <c r="F380" s="55"/>
      <c r="G380" s="55"/>
      <c r="H380" s="55"/>
      <c r="I380" s="103"/>
      <c r="J380" s="53"/>
      <c r="K380" s="55"/>
    </row>
    <row r="381" spans="1:11" x14ac:dyDescent="0.25">
      <c r="A381" s="182"/>
      <c r="B381" s="182"/>
      <c r="C381" s="183"/>
      <c r="D381" s="190"/>
      <c r="E381" s="184"/>
      <c r="F381" s="55"/>
      <c r="G381" s="55"/>
      <c r="H381" s="55"/>
      <c r="I381" s="103"/>
      <c r="J381" s="53"/>
      <c r="K381" s="55"/>
    </row>
    <row r="382" spans="1:11" x14ac:dyDescent="0.25">
      <c r="A382" s="53"/>
      <c r="B382" s="53"/>
      <c r="C382" s="55"/>
      <c r="D382" s="190"/>
      <c r="E382" s="184"/>
      <c r="F382" s="55"/>
      <c r="G382" s="55"/>
      <c r="H382" s="55"/>
      <c r="I382" s="103"/>
      <c r="J382" s="53"/>
      <c r="K382" s="55"/>
    </row>
    <row r="383" spans="1:11" x14ac:dyDescent="0.25">
      <c r="A383" s="182"/>
      <c r="B383" s="182"/>
      <c r="C383" s="183"/>
      <c r="D383" s="190"/>
      <c r="E383" s="184"/>
      <c r="F383" s="55"/>
      <c r="G383" s="55"/>
      <c r="H383" s="55"/>
      <c r="I383" s="103"/>
      <c r="J383" s="53"/>
      <c r="K383" s="55"/>
    </row>
    <row r="384" spans="1:11" x14ac:dyDescent="0.25">
      <c r="A384" s="182"/>
      <c r="B384" s="182"/>
      <c r="C384" s="183"/>
      <c r="D384" s="190"/>
      <c r="E384" s="184"/>
      <c r="F384" s="55"/>
      <c r="G384" s="55"/>
      <c r="H384" s="55"/>
      <c r="I384" s="103"/>
      <c r="J384" s="53"/>
      <c r="K384" s="55"/>
    </row>
    <row r="385" spans="1:11" x14ac:dyDescent="0.25">
      <c r="A385" s="182"/>
      <c r="B385" s="182"/>
      <c r="C385" s="183"/>
      <c r="D385" s="190"/>
      <c r="E385" s="184"/>
      <c r="F385" s="55"/>
      <c r="G385" s="55"/>
      <c r="H385" s="55"/>
      <c r="I385" s="103"/>
      <c r="J385" s="53"/>
      <c r="K385" s="55"/>
    </row>
    <row r="386" spans="1:11" x14ac:dyDescent="0.25">
      <c r="A386" s="182"/>
      <c r="B386" s="182"/>
      <c r="C386" s="183"/>
      <c r="D386" s="190"/>
      <c r="E386" s="184"/>
      <c r="F386" s="55"/>
      <c r="G386" s="55"/>
      <c r="H386" s="55"/>
      <c r="I386" s="103"/>
      <c r="J386" s="53"/>
      <c r="K386" s="55"/>
    </row>
    <row r="387" spans="1:11" x14ac:dyDescent="0.25">
      <c r="A387" s="53"/>
      <c r="B387" s="53"/>
      <c r="C387" s="55"/>
      <c r="D387" s="190"/>
      <c r="E387" s="184"/>
      <c r="F387" s="55"/>
      <c r="G387" s="55"/>
      <c r="H387" s="55"/>
      <c r="I387" s="103"/>
      <c r="J387" s="53"/>
      <c r="K387" s="55"/>
    </row>
    <row r="388" spans="1:11" x14ac:dyDescent="0.25">
      <c r="A388" s="182"/>
      <c r="B388" s="182"/>
      <c r="C388" s="183"/>
      <c r="D388" s="190"/>
      <c r="E388" s="184"/>
      <c r="F388" s="55"/>
      <c r="G388" s="55"/>
      <c r="H388" s="55"/>
      <c r="I388" s="103"/>
      <c r="J388" s="53"/>
      <c r="K388" s="55"/>
    </row>
    <row r="389" spans="1:11" x14ac:dyDescent="0.25">
      <c r="A389" s="182"/>
      <c r="B389" s="182"/>
      <c r="C389" s="183"/>
      <c r="D389" s="190"/>
      <c r="E389" s="184"/>
      <c r="F389" s="55"/>
      <c r="G389" s="55"/>
      <c r="H389" s="55"/>
      <c r="I389" s="103"/>
      <c r="J389" s="53"/>
      <c r="K389" s="55"/>
    </row>
    <row r="390" spans="1:11" x14ac:dyDescent="0.25">
      <c r="A390" s="182"/>
      <c r="B390" s="182"/>
      <c r="C390" s="183"/>
      <c r="D390" s="190"/>
      <c r="E390" s="184"/>
      <c r="F390" s="55"/>
      <c r="G390" s="55"/>
      <c r="H390" s="55"/>
      <c r="I390" s="103"/>
      <c r="J390" s="53"/>
      <c r="K390" s="55"/>
    </row>
    <row r="391" spans="1:11" x14ac:dyDescent="0.25">
      <c r="A391" s="53"/>
      <c r="B391" s="53"/>
      <c r="C391" s="55"/>
      <c r="D391" s="190"/>
      <c r="E391" s="184"/>
      <c r="F391" s="55"/>
      <c r="G391" s="55"/>
      <c r="H391" s="55"/>
      <c r="I391" s="103"/>
      <c r="J391" s="53"/>
      <c r="K391" s="55"/>
    </row>
    <row r="392" spans="1:11" x14ac:dyDescent="0.25">
      <c r="A392" s="182"/>
      <c r="B392" s="182"/>
      <c r="C392" s="183"/>
      <c r="D392" s="190"/>
      <c r="E392" s="184"/>
      <c r="F392" s="55"/>
      <c r="G392" s="55"/>
      <c r="H392" s="55"/>
      <c r="I392" s="103"/>
      <c r="J392" s="53"/>
      <c r="K392" s="55"/>
    </row>
    <row r="393" spans="1:11" x14ac:dyDescent="0.25">
      <c r="A393" s="182"/>
      <c r="B393" s="182"/>
      <c r="C393" s="183"/>
      <c r="D393" s="190"/>
      <c r="E393" s="184"/>
      <c r="F393" s="55"/>
      <c r="G393" s="55"/>
      <c r="H393" s="55"/>
      <c r="I393" s="103"/>
      <c r="J393" s="53"/>
      <c r="K393" s="55"/>
    </row>
    <row r="394" spans="1:11" x14ac:dyDescent="0.25">
      <c r="A394" s="53"/>
      <c r="B394" s="53"/>
      <c r="C394" s="55"/>
      <c r="D394" s="190"/>
      <c r="E394" s="184"/>
      <c r="F394" s="55"/>
      <c r="G394" s="55"/>
      <c r="H394" s="55"/>
      <c r="I394" s="103"/>
      <c r="J394" s="53"/>
      <c r="K394" s="55"/>
    </row>
    <row r="395" spans="1:11" x14ac:dyDescent="0.25">
      <c r="A395" s="182"/>
      <c r="B395" s="182"/>
      <c r="C395" s="183"/>
      <c r="D395" s="190"/>
      <c r="E395" s="184"/>
      <c r="F395" s="55"/>
      <c r="G395" s="55"/>
      <c r="H395" s="55"/>
      <c r="I395" s="103"/>
      <c r="J395" s="53"/>
      <c r="K395" s="55"/>
    </row>
    <row r="396" spans="1:11" x14ac:dyDescent="0.25">
      <c r="A396" s="182"/>
      <c r="B396" s="182"/>
      <c r="C396" s="183"/>
      <c r="D396" s="190"/>
      <c r="E396" s="184"/>
      <c r="F396" s="55"/>
      <c r="G396" s="55"/>
      <c r="H396" s="55"/>
      <c r="I396" s="103"/>
      <c r="J396" s="53"/>
      <c r="K396" s="55"/>
    </row>
    <row r="397" spans="1:11" x14ac:dyDescent="0.25">
      <c r="A397" s="182"/>
      <c r="B397" s="182"/>
      <c r="C397" s="183"/>
      <c r="D397" s="190"/>
      <c r="E397" s="184"/>
      <c r="F397" s="55"/>
      <c r="G397" s="55"/>
      <c r="H397" s="55"/>
      <c r="I397" s="103"/>
      <c r="J397" s="53"/>
      <c r="K397" s="55"/>
    </row>
    <row r="398" spans="1:11" x14ac:dyDescent="0.25">
      <c r="A398" s="182"/>
      <c r="B398" s="182"/>
      <c r="C398" s="183"/>
      <c r="D398" s="190"/>
      <c r="E398" s="184"/>
      <c r="F398" s="55"/>
      <c r="G398" s="55"/>
      <c r="H398" s="55"/>
      <c r="I398" s="103"/>
      <c r="J398" s="53"/>
      <c r="K398" s="55"/>
    </row>
    <row r="399" spans="1:11" x14ac:dyDescent="0.25">
      <c r="A399" s="182"/>
      <c r="B399" s="182"/>
      <c r="C399" s="183"/>
      <c r="D399" s="190"/>
      <c r="E399" s="184"/>
      <c r="F399" s="55"/>
      <c r="G399" s="55"/>
      <c r="H399" s="55"/>
      <c r="I399" s="103"/>
      <c r="J399" s="53"/>
      <c r="K399" s="55"/>
    </row>
    <row r="400" spans="1:11" x14ac:dyDescent="0.25">
      <c r="A400" s="53"/>
      <c r="B400" s="53"/>
      <c r="C400" s="55"/>
      <c r="D400" s="190"/>
      <c r="E400" s="184"/>
      <c r="F400" s="55"/>
      <c r="G400" s="55"/>
      <c r="H400" s="55"/>
      <c r="I400" s="103"/>
      <c r="J400" s="53"/>
      <c r="K400" s="55"/>
    </row>
    <row r="401" spans="1:11" x14ac:dyDescent="0.25">
      <c r="A401" s="182"/>
      <c r="B401" s="182"/>
      <c r="C401" s="183"/>
      <c r="D401" s="190"/>
      <c r="E401" s="184"/>
      <c r="F401" s="55"/>
      <c r="G401" s="55"/>
      <c r="H401" s="55"/>
      <c r="I401" s="103"/>
      <c r="J401" s="53"/>
      <c r="K401" s="55"/>
    </row>
    <row r="402" spans="1:11" x14ac:dyDescent="0.25">
      <c r="A402" s="182"/>
      <c r="B402" s="182"/>
      <c r="C402" s="183"/>
      <c r="D402" s="190"/>
      <c r="E402" s="184"/>
      <c r="F402" s="55"/>
      <c r="G402" s="55"/>
      <c r="H402" s="55"/>
      <c r="I402" s="103"/>
      <c r="J402" s="53"/>
      <c r="K402" s="55"/>
    </row>
    <row r="403" spans="1:11" x14ac:dyDescent="0.25">
      <c r="A403" s="182"/>
      <c r="B403" s="182"/>
      <c r="C403" s="183"/>
      <c r="D403" s="190"/>
      <c r="E403" s="184"/>
      <c r="F403" s="55"/>
      <c r="G403" s="55"/>
      <c r="H403" s="55"/>
      <c r="I403" s="103"/>
      <c r="J403" s="53"/>
      <c r="K403" s="55"/>
    </row>
    <row r="404" spans="1:11" x14ac:dyDescent="0.25">
      <c r="A404" s="182"/>
      <c r="B404" s="182"/>
      <c r="C404" s="183"/>
      <c r="D404" s="190"/>
      <c r="E404" s="184"/>
      <c r="F404" s="55"/>
      <c r="G404" s="55"/>
      <c r="H404" s="55"/>
      <c r="I404" s="103"/>
      <c r="J404" s="53"/>
      <c r="K404" s="55"/>
    </row>
    <row r="405" spans="1:11" x14ac:dyDescent="0.25">
      <c r="A405" s="182"/>
      <c r="B405" s="182"/>
      <c r="C405" s="183"/>
      <c r="D405" s="190"/>
      <c r="E405" s="184"/>
      <c r="F405" s="55"/>
      <c r="G405" s="55"/>
      <c r="H405" s="55"/>
      <c r="I405" s="103"/>
      <c r="J405" s="53"/>
      <c r="K405" s="55"/>
    </row>
    <row r="406" spans="1:11" x14ac:dyDescent="0.25">
      <c r="A406" s="182"/>
      <c r="B406" s="182"/>
      <c r="C406" s="183"/>
      <c r="D406" s="190"/>
      <c r="E406" s="184"/>
      <c r="F406" s="55"/>
      <c r="G406" s="55"/>
      <c r="H406" s="55"/>
      <c r="I406" s="103"/>
      <c r="J406" s="53"/>
      <c r="K406" s="55"/>
    </row>
    <row r="407" spans="1:11" x14ac:dyDescent="0.25">
      <c r="A407" s="182"/>
      <c r="B407" s="182"/>
      <c r="C407" s="183"/>
      <c r="D407" s="190"/>
      <c r="E407" s="184"/>
      <c r="F407" s="55"/>
      <c r="G407" s="55"/>
      <c r="H407" s="55"/>
      <c r="I407" s="103"/>
      <c r="J407" s="53"/>
      <c r="K407" s="55"/>
    </row>
    <row r="408" spans="1:11" x14ac:dyDescent="0.25">
      <c r="A408" s="182"/>
      <c r="B408" s="182"/>
      <c r="C408" s="183"/>
      <c r="D408" s="190"/>
      <c r="E408" s="184"/>
      <c r="F408" s="55"/>
      <c r="G408" s="55"/>
      <c r="H408" s="55"/>
      <c r="I408" s="103"/>
      <c r="J408" s="53"/>
      <c r="K408" s="55"/>
    </row>
    <row r="409" spans="1:11" x14ac:dyDescent="0.25">
      <c r="A409" s="182"/>
      <c r="B409" s="182"/>
      <c r="C409" s="183"/>
      <c r="D409" s="190"/>
      <c r="E409" s="184"/>
      <c r="F409" s="55"/>
      <c r="G409" s="55"/>
      <c r="H409" s="55"/>
      <c r="I409" s="103"/>
      <c r="J409" s="53"/>
      <c r="K409" s="55"/>
    </row>
    <row r="410" spans="1:11" x14ac:dyDescent="0.25">
      <c r="A410" s="182"/>
      <c r="B410" s="182"/>
      <c r="C410" s="183"/>
      <c r="D410" s="190"/>
      <c r="E410" s="184"/>
      <c r="F410" s="55"/>
      <c r="G410" s="55"/>
      <c r="H410" s="55"/>
      <c r="I410" s="103"/>
      <c r="J410" s="53"/>
      <c r="K410" s="55"/>
    </row>
    <row r="411" spans="1:11" x14ac:dyDescent="0.25">
      <c r="A411" s="182"/>
      <c r="B411" s="182"/>
      <c r="C411" s="183"/>
      <c r="D411" s="190"/>
      <c r="E411" s="184"/>
      <c r="F411" s="55"/>
      <c r="G411" s="55"/>
      <c r="H411" s="55"/>
      <c r="I411" s="103"/>
      <c r="J411" s="53"/>
      <c r="K411" s="55"/>
    </row>
    <row r="412" spans="1:11" x14ac:dyDescent="0.25">
      <c r="A412" s="53"/>
      <c r="B412" s="53"/>
      <c r="C412" s="55"/>
      <c r="D412" s="190"/>
      <c r="E412" s="184"/>
      <c r="F412" s="55"/>
      <c r="G412" s="55"/>
      <c r="H412" s="55"/>
      <c r="I412" s="103"/>
      <c r="J412" s="53"/>
      <c r="K412" s="55"/>
    </row>
    <row r="413" spans="1:11" x14ac:dyDescent="0.25">
      <c r="A413" s="182"/>
      <c r="B413" s="182"/>
      <c r="C413" s="183"/>
      <c r="D413" s="190"/>
      <c r="E413" s="184"/>
      <c r="F413" s="55"/>
      <c r="G413" s="55"/>
      <c r="H413" s="55"/>
      <c r="I413" s="103"/>
      <c r="J413" s="53"/>
      <c r="K413" s="55"/>
    </row>
    <row r="414" spans="1:11" x14ac:dyDescent="0.25">
      <c r="A414" s="182"/>
      <c r="B414" s="182"/>
      <c r="C414" s="183"/>
      <c r="D414" s="190"/>
      <c r="E414" s="184"/>
      <c r="F414" s="55"/>
      <c r="G414" s="55"/>
      <c r="H414" s="55"/>
      <c r="I414" s="103"/>
      <c r="J414" s="53"/>
      <c r="K414" s="55"/>
    </row>
    <row r="415" spans="1:11" x14ac:dyDescent="0.25">
      <c r="A415" s="182"/>
      <c r="B415" s="182"/>
      <c r="C415" s="183"/>
      <c r="D415" s="190"/>
      <c r="E415" s="184"/>
      <c r="F415" s="55"/>
      <c r="G415" s="55"/>
      <c r="H415" s="55"/>
      <c r="I415" s="103"/>
      <c r="J415" s="53"/>
      <c r="K415" s="55"/>
    </row>
    <row r="416" spans="1:11" x14ac:dyDescent="0.25">
      <c r="A416" s="53"/>
      <c r="B416" s="53"/>
      <c r="C416" s="55"/>
      <c r="D416" s="190"/>
      <c r="E416" s="184"/>
      <c r="F416" s="55"/>
      <c r="G416" s="55"/>
      <c r="H416" s="55"/>
      <c r="I416" s="103"/>
      <c r="J416" s="53"/>
      <c r="K416" s="55"/>
    </row>
    <row r="417" spans="1:11" x14ac:dyDescent="0.25">
      <c r="A417" s="182"/>
      <c r="B417" s="182"/>
      <c r="C417" s="183"/>
      <c r="D417" s="190"/>
      <c r="E417" s="184"/>
      <c r="F417" s="55"/>
      <c r="G417" s="55"/>
      <c r="H417" s="55"/>
      <c r="I417" s="103"/>
      <c r="J417" s="53"/>
      <c r="K417" s="55"/>
    </row>
    <row r="418" spans="1:11" x14ac:dyDescent="0.25">
      <c r="A418" s="182"/>
      <c r="B418" s="182"/>
      <c r="C418" s="183"/>
      <c r="D418" s="190"/>
      <c r="E418" s="184"/>
      <c r="F418" s="53"/>
      <c r="G418" s="55"/>
      <c r="H418" s="55"/>
      <c r="I418" s="103"/>
      <c r="J418" s="53"/>
      <c r="K418" s="55"/>
    </row>
    <row r="419" spans="1:11" x14ac:dyDescent="0.25">
      <c r="A419" s="182"/>
      <c r="B419" s="182"/>
      <c r="C419" s="183"/>
      <c r="D419" s="190"/>
      <c r="E419" s="184"/>
      <c r="F419" s="55"/>
      <c r="G419" s="55"/>
      <c r="H419" s="55"/>
      <c r="I419" s="103"/>
      <c r="J419" s="53"/>
      <c r="K419" s="55"/>
    </row>
    <row r="420" spans="1:11" x14ac:dyDescent="0.25">
      <c r="A420" s="182"/>
      <c r="B420" s="182"/>
      <c r="C420" s="183"/>
      <c r="D420" s="190"/>
      <c r="E420" s="184"/>
      <c r="F420" s="55"/>
      <c r="G420" s="55"/>
      <c r="H420" s="55"/>
      <c r="I420" s="103"/>
      <c r="J420" s="53"/>
      <c r="K420" s="55"/>
    </row>
    <row r="421" spans="1:11" x14ac:dyDescent="0.25">
      <c r="A421" s="182"/>
      <c r="B421" s="182"/>
      <c r="C421" s="183"/>
      <c r="D421" s="190"/>
      <c r="E421" s="184"/>
      <c r="F421" s="55"/>
      <c r="G421" s="55"/>
      <c r="H421" s="55"/>
      <c r="I421" s="103"/>
      <c r="J421" s="53"/>
      <c r="K421" s="55"/>
    </row>
    <row r="422" spans="1:11" x14ac:dyDescent="0.25">
      <c r="A422" s="182"/>
      <c r="B422" s="182"/>
      <c r="C422" s="183"/>
      <c r="D422" s="190"/>
      <c r="E422" s="184"/>
      <c r="F422" s="55"/>
      <c r="G422" s="55"/>
      <c r="H422" s="55"/>
      <c r="I422" s="103"/>
      <c r="J422" s="53"/>
      <c r="K422" s="55"/>
    </row>
    <row r="423" spans="1:11" x14ac:dyDescent="0.25">
      <c r="A423" s="182"/>
      <c r="B423" s="182"/>
      <c r="C423" s="183"/>
      <c r="D423" s="190"/>
      <c r="E423" s="184"/>
      <c r="F423" s="55"/>
      <c r="G423" s="53"/>
      <c r="H423" s="53"/>
      <c r="I423" s="103"/>
      <c r="J423" s="53"/>
      <c r="K423" s="55"/>
    </row>
    <row r="424" spans="1:11" x14ac:dyDescent="0.25">
      <c r="A424" s="53"/>
      <c r="B424" s="53"/>
      <c r="C424" s="55"/>
      <c r="D424" s="190"/>
      <c r="E424" s="55"/>
      <c r="F424" s="55"/>
      <c r="G424" s="53"/>
      <c r="H424" s="53"/>
      <c r="I424" s="103"/>
      <c r="J424" s="53"/>
      <c r="K424" s="55"/>
    </row>
    <row r="425" spans="1:11" x14ac:dyDescent="0.25">
      <c r="A425" s="182"/>
      <c r="B425" s="182"/>
      <c r="C425" s="183"/>
      <c r="D425" s="190"/>
      <c r="E425" s="184"/>
      <c r="F425" s="55"/>
      <c r="G425" s="53"/>
      <c r="H425" s="53"/>
      <c r="I425" s="103"/>
      <c r="J425" s="53"/>
      <c r="K425" s="55"/>
    </row>
    <row r="426" spans="1:11" x14ac:dyDescent="0.25">
      <c r="A426" s="182"/>
      <c r="B426" s="182"/>
      <c r="C426" s="183"/>
      <c r="D426" s="190"/>
      <c r="E426" s="184"/>
      <c r="F426" s="55"/>
      <c r="G426" s="53"/>
      <c r="H426" s="53"/>
      <c r="I426" s="103"/>
      <c r="J426" s="53"/>
      <c r="K426" s="55"/>
    </row>
    <row r="427" spans="1:11" x14ac:dyDescent="0.25">
      <c r="A427" s="53"/>
      <c r="B427" s="53"/>
      <c r="C427" s="55"/>
      <c r="D427" s="190"/>
      <c r="E427" s="184"/>
      <c r="F427" s="55"/>
      <c r="G427" s="53"/>
      <c r="H427" s="53"/>
      <c r="I427" s="103"/>
      <c r="J427" s="53"/>
      <c r="K427" s="55"/>
    </row>
    <row r="428" spans="1:11" x14ac:dyDescent="0.25">
      <c r="A428" s="182"/>
      <c r="B428" s="182"/>
      <c r="C428" s="183"/>
      <c r="D428" s="190"/>
      <c r="E428" s="184"/>
      <c r="F428" s="55"/>
      <c r="G428" s="55"/>
      <c r="H428" s="55"/>
      <c r="I428" s="103"/>
      <c r="J428" s="53"/>
      <c r="K428" s="55"/>
    </row>
    <row r="429" spans="1:11" x14ac:dyDescent="0.25">
      <c r="A429" s="182"/>
      <c r="B429" s="182"/>
      <c r="C429" s="183"/>
      <c r="D429" s="190"/>
      <c r="E429" s="184"/>
      <c r="F429" s="55"/>
      <c r="G429" s="55"/>
      <c r="H429" s="55"/>
      <c r="I429" s="103"/>
      <c r="J429" s="53"/>
      <c r="K429" s="55"/>
    </row>
    <row r="430" spans="1:11" x14ac:dyDescent="0.25">
      <c r="A430" s="182"/>
      <c r="B430" s="182"/>
      <c r="C430" s="183"/>
      <c r="D430" s="190"/>
      <c r="E430" s="184"/>
      <c r="F430" s="55"/>
      <c r="G430" s="55"/>
      <c r="H430" s="55"/>
      <c r="I430" s="103"/>
      <c r="J430" s="53"/>
      <c r="K430" s="55"/>
    </row>
    <row r="431" spans="1:11" x14ac:dyDescent="0.25">
      <c r="A431" s="182"/>
      <c r="B431" s="182"/>
      <c r="C431" s="183"/>
      <c r="D431" s="190"/>
      <c r="E431" s="184"/>
      <c r="F431" s="55"/>
      <c r="G431" s="55"/>
      <c r="H431" s="55"/>
      <c r="I431" s="103"/>
      <c r="J431" s="53"/>
      <c r="K431" s="55"/>
    </row>
    <row r="432" spans="1:11" x14ac:dyDescent="0.25">
      <c r="A432" s="53"/>
      <c r="B432" s="53"/>
      <c r="C432" s="55"/>
      <c r="D432" s="190"/>
      <c r="E432" s="184"/>
      <c r="F432" s="55"/>
      <c r="G432" s="53"/>
      <c r="H432" s="53"/>
      <c r="I432" s="103"/>
      <c r="J432" s="53"/>
      <c r="K432" s="55"/>
    </row>
    <row r="433" spans="1:11" x14ac:dyDescent="0.25">
      <c r="A433" s="182"/>
      <c r="B433" s="182"/>
      <c r="C433" s="183"/>
      <c r="D433" s="190"/>
      <c r="E433" s="184"/>
      <c r="F433" s="55"/>
      <c r="G433" s="55"/>
      <c r="H433" s="55"/>
      <c r="I433" s="103"/>
      <c r="J433" s="53"/>
      <c r="K433" s="55"/>
    </row>
    <row r="434" spans="1:11" x14ac:dyDescent="0.25">
      <c r="A434" s="182"/>
      <c r="B434" s="182"/>
      <c r="C434" s="183"/>
      <c r="D434" s="190"/>
      <c r="E434" s="184"/>
      <c r="F434" s="55"/>
      <c r="G434" s="53"/>
      <c r="H434" s="53"/>
      <c r="I434" s="103"/>
      <c r="J434" s="53"/>
      <c r="K434" s="55"/>
    </row>
    <row r="435" spans="1:11" x14ac:dyDescent="0.25">
      <c r="A435" s="53"/>
      <c r="B435" s="53"/>
      <c r="C435" s="55"/>
      <c r="D435" s="190"/>
      <c r="E435" s="184"/>
      <c r="F435" s="55"/>
      <c r="G435" s="53"/>
      <c r="H435" s="53"/>
      <c r="I435" s="103"/>
      <c r="J435" s="53"/>
      <c r="K435" s="55"/>
    </row>
    <row r="436" spans="1:11" x14ac:dyDescent="0.25">
      <c r="A436" s="182"/>
      <c r="B436" s="182"/>
      <c r="C436" s="183"/>
      <c r="D436" s="190"/>
      <c r="E436" s="184"/>
      <c r="F436" s="55"/>
      <c r="G436" s="53"/>
      <c r="H436" s="53"/>
      <c r="I436" s="103"/>
      <c r="J436" s="53"/>
      <c r="K436" s="55"/>
    </row>
    <row r="437" spans="1:11" x14ac:dyDescent="0.25">
      <c r="A437" s="182"/>
      <c r="B437" s="182"/>
      <c r="C437" s="183"/>
      <c r="D437" s="190"/>
      <c r="E437" s="184"/>
      <c r="F437" s="55"/>
      <c r="G437" s="53"/>
      <c r="H437" s="53"/>
      <c r="I437" s="103"/>
      <c r="J437" s="53"/>
      <c r="K437" s="55"/>
    </row>
    <row r="438" spans="1:11" x14ac:dyDescent="0.25">
      <c r="A438" s="53"/>
      <c r="B438" s="53"/>
      <c r="C438" s="55"/>
      <c r="D438" s="190"/>
      <c r="E438" s="184"/>
      <c r="F438" s="55"/>
      <c r="G438" s="53"/>
      <c r="H438" s="53"/>
      <c r="I438" s="103"/>
      <c r="J438" s="53"/>
      <c r="K438" s="55"/>
    </row>
    <row r="439" spans="1:11" x14ac:dyDescent="0.25">
      <c r="A439" s="182"/>
      <c r="B439" s="182"/>
      <c r="C439" s="183"/>
      <c r="D439" s="190"/>
      <c r="E439" s="184"/>
      <c r="F439" s="55"/>
      <c r="G439" s="53"/>
      <c r="H439" s="53"/>
      <c r="I439" s="103"/>
      <c r="J439" s="53"/>
      <c r="K439" s="55"/>
    </row>
    <row r="440" spans="1:11" x14ac:dyDescent="0.25">
      <c r="A440" s="182"/>
      <c r="B440" s="182"/>
      <c r="C440" s="183"/>
      <c r="D440" s="190"/>
      <c r="E440" s="184"/>
      <c r="F440" s="55"/>
      <c r="G440" s="53"/>
      <c r="H440" s="53"/>
      <c r="I440" s="103"/>
      <c r="J440" s="53"/>
      <c r="K440" s="55"/>
    </row>
    <row r="441" spans="1:11" x14ac:dyDescent="0.25">
      <c r="A441" s="182"/>
      <c r="B441" s="182"/>
      <c r="C441" s="183"/>
      <c r="D441" s="190"/>
      <c r="E441" s="184"/>
      <c r="F441" s="55"/>
      <c r="G441" s="53"/>
      <c r="H441" s="53"/>
      <c r="I441" s="103"/>
      <c r="J441" s="53"/>
      <c r="K441" s="55"/>
    </row>
    <row r="442" spans="1:11" x14ac:dyDescent="0.25">
      <c r="A442" s="53"/>
      <c r="B442" s="53"/>
      <c r="C442" s="55"/>
      <c r="D442" s="190"/>
      <c r="E442" s="184"/>
      <c r="F442" s="55"/>
      <c r="G442" s="53"/>
      <c r="H442" s="53"/>
      <c r="I442" s="103"/>
      <c r="J442" s="53"/>
      <c r="K442" s="55"/>
    </row>
    <row r="443" spans="1:11" x14ac:dyDescent="0.25">
      <c r="A443" s="182"/>
      <c r="B443" s="182"/>
      <c r="C443" s="183"/>
      <c r="D443" s="190"/>
      <c r="E443" s="184"/>
      <c r="F443" s="55"/>
      <c r="G443" s="53"/>
      <c r="H443" s="53"/>
      <c r="I443" s="103"/>
      <c r="J443" s="53"/>
      <c r="K443" s="55"/>
    </row>
    <row r="444" spans="1:11" x14ac:dyDescent="0.25">
      <c r="A444" s="182"/>
      <c r="B444" s="182"/>
      <c r="C444" s="183"/>
      <c r="D444" s="190"/>
      <c r="E444" s="184"/>
      <c r="F444" s="55"/>
      <c r="G444" s="53"/>
      <c r="H444" s="53"/>
      <c r="I444" s="103"/>
      <c r="J444" s="53"/>
      <c r="K444" s="55"/>
    </row>
    <row r="445" spans="1:11" x14ac:dyDescent="0.25">
      <c r="A445" s="53"/>
      <c r="B445" s="53"/>
      <c r="C445" s="55"/>
      <c r="D445" s="190"/>
      <c r="E445" s="184"/>
      <c r="F445" s="55"/>
      <c r="G445" s="53"/>
      <c r="H445" s="53"/>
      <c r="I445" s="103"/>
      <c r="J445" s="53"/>
      <c r="K445" s="55"/>
    </row>
    <row r="446" spans="1:11" x14ac:dyDescent="0.25">
      <c r="A446" s="182"/>
      <c r="B446" s="182"/>
      <c r="C446" s="183"/>
      <c r="D446" s="190"/>
      <c r="E446" s="184"/>
      <c r="F446" s="55"/>
      <c r="G446" s="53"/>
      <c r="H446" s="53"/>
      <c r="I446" s="103"/>
      <c r="J446" s="53"/>
      <c r="K446" s="55"/>
    </row>
    <row r="447" spans="1:11" x14ac:dyDescent="0.25">
      <c r="A447" s="182"/>
      <c r="B447" s="182"/>
      <c r="C447" s="183"/>
      <c r="D447" s="190"/>
      <c r="E447" s="184"/>
      <c r="F447" s="55"/>
      <c r="G447" s="53"/>
      <c r="H447" s="53"/>
      <c r="I447" s="103"/>
      <c r="J447" s="53"/>
      <c r="K447" s="55"/>
    </row>
    <row r="448" spans="1:11" x14ac:dyDescent="0.25">
      <c r="A448" s="53"/>
      <c r="B448" s="53"/>
      <c r="C448" s="55"/>
      <c r="D448" s="190"/>
      <c r="E448" s="184"/>
      <c r="F448" s="55"/>
      <c r="G448" s="53"/>
      <c r="H448" s="53"/>
      <c r="I448" s="103"/>
      <c r="J448" s="53"/>
      <c r="K448" s="55"/>
    </row>
    <row r="449" spans="1:11" x14ac:dyDescent="0.25">
      <c r="A449" s="182"/>
      <c r="B449" s="182"/>
      <c r="C449" s="183"/>
      <c r="D449" s="190"/>
      <c r="E449" s="184"/>
      <c r="F449" s="55"/>
      <c r="G449" s="53"/>
      <c r="H449" s="53"/>
      <c r="I449" s="103"/>
      <c r="J449" s="53"/>
      <c r="K449" s="55"/>
    </row>
    <row r="450" spans="1:11" x14ac:dyDescent="0.25">
      <c r="A450" s="53"/>
      <c r="B450" s="53"/>
      <c r="C450" s="55"/>
      <c r="D450" s="190"/>
      <c r="E450" s="55"/>
      <c r="F450" s="55"/>
      <c r="G450" s="53"/>
      <c r="H450" s="53"/>
      <c r="I450" s="103"/>
      <c r="J450" s="53"/>
      <c r="K450" s="55"/>
    </row>
    <row r="451" spans="1:11" x14ac:dyDescent="0.25">
      <c r="A451" s="182"/>
      <c r="B451" s="182"/>
      <c r="C451" s="183"/>
      <c r="D451" s="190"/>
      <c r="E451" s="184"/>
      <c r="F451" s="55"/>
      <c r="G451" s="53"/>
      <c r="H451" s="53"/>
      <c r="I451" s="103"/>
      <c r="J451" s="53"/>
      <c r="K451" s="55"/>
    </row>
    <row r="452" spans="1:11" x14ac:dyDescent="0.25">
      <c r="A452" s="53"/>
      <c r="B452" s="53"/>
      <c r="C452" s="55"/>
      <c r="D452" s="190"/>
      <c r="E452" s="55"/>
      <c r="F452" s="55"/>
      <c r="G452" s="53"/>
      <c r="H452" s="53"/>
      <c r="I452" s="103"/>
      <c r="J452" s="53"/>
      <c r="K452" s="55"/>
    </row>
    <row r="453" spans="1:11" x14ac:dyDescent="0.25">
      <c r="A453" s="182"/>
      <c r="B453" s="182"/>
      <c r="C453" s="183"/>
      <c r="D453" s="190"/>
      <c r="E453" s="184"/>
      <c r="F453" s="55"/>
      <c r="G453" s="53"/>
      <c r="H453" s="53"/>
      <c r="I453" s="103"/>
      <c r="J453" s="53"/>
      <c r="K453" s="55"/>
    </row>
    <row r="454" spans="1:11" x14ac:dyDescent="0.25">
      <c r="A454" s="182"/>
      <c r="B454" s="182"/>
      <c r="C454" s="183"/>
      <c r="D454" s="190"/>
      <c r="E454" s="184"/>
      <c r="F454" s="55"/>
      <c r="G454" s="53"/>
      <c r="H454" s="53"/>
      <c r="I454" s="103"/>
      <c r="J454" s="53"/>
      <c r="K454" s="55"/>
    </row>
    <row r="455" spans="1:11" x14ac:dyDescent="0.25">
      <c r="A455" s="182"/>
      <c r="B455" s="182"/>
      <c r="C455" s="183"/>
      <c r="D455" s="190"/>
      <c r="E455" s="184"/>
      <c r="F455" s="55"/>
      <c r="G455" s="53"/>
      <c r="H455" s="53"/>
      <c r="I455" s="103"/>
      <c r="J455" s="53"/>
      <c r="K455" s="55"/>
    </row>
    <row r="456" spans="1:11" x14ac:dyDescent="0.25">
      <c r="A456" s="53"/>
      <c r="B456" s="53"/>
      <c r="C456" s="55"/>
      <c r="D456" s="190"/>
      <c r="E456" s="184"/>
      <c r="F456" s="55"/>
      <c r="G456" s="53"/>
      <c r="H456" s="53"/>
      <c r="I456" s="103"/>
      <c r="J456" s="53"/>
      <c r="K456" s="55"/>
    </row>
    <row r="457" spans="1:11" x14ac:dyDescent="0.25">
      <c r="A457" s="182"/>
      <c r="B457" s="182"/>
      <c r="C457" s="183"/>
      <c r="D457" s="190"/>
      <c r="E457" s="184"/>
      <c r="F457" s="55"/>
      <c r="G457" s="53"/>
      <c r="H457" s="53"/>
      <c r="I457" s="103"/>
      <c r="J457" s="53"/>
      <c r="K457" s="55"/>
    </row>
    <row r="458" spans="1:11" x14ac:dyDescent="0.25">
      <c r="A458" s="53"/>
      <c r="B458" s="53"/>
      <c r="C458" s="55"/>
      <c r="D458" s="190"/>
      <c r="E458" s="55"/>
      <c r="F458" s="55"/>
      <c r="G458" s="53"/>
      <c r="H458" s="53"/>
      <c r="I458" s="103"/>
      <c r="J458" s="53"/>
      <c r="K458" s="55"/>
    </row>
    <row r="459" spans="1:11" x14ac:dyDescent="0.25">
      <c r="A459" s="182"/>
      <c r="B459" s="182"/>
      <c r="C459" s="183"/>
      <c r="D459" s="190"/>
      <c r="E459" s="184"/>
      <c r="F459" s="55"/>
      <c r="G459" s="53"/>
      <c r="H459" s="53"/>
      <c r="I459" s="103"/>
      <c r="J459" s="53"/>
      <c r="K459" s="55"/>
    </row>
    <row r="460" spans="1:11" x14ac:dyDescent="0.25">
      <c r="A460" s="53"/>
      <c r="B460" s="53"/>
      <c r="C460" s="55"/>
      <c r="D460" s="190"/>
      <c r="E460" s="55"/>
      <c r="F460" s="55"/>
      <c r="G460" s="53"/>
      <c r="H460" s="53"/>
      <c r="I460" s="103"/>
      <c r="J460" s="53"/>
      <c r="K460" s="55"/>
    </row>
    <row r="461" spans="1:11" x14ac:dyDescent="0.25">
      <c r="A461" s="182"/>
      <c r="B461" s="182"/>
      <c r="C461" s="183"/>
      <c r="D461" s="190"/>
      <c r="E461" s="184"/>
      <c r="F461" s="55"/>
      <c r="G461" s="53"/>
      <c r="H461" s="53"/>
      <c r="I461" s="103"/>
      <c r="J461" s="53"/>
      <c r="K461" s="55"/>
    </row>
    <row r="462" spans="1:11" x14ac:dyDescent="0.25">
      <c r="A462" s="53"/>
      <c r="B462" s="53"/>
      <c r="C462" s="55"/>
      <c r="D462" s="190"/>
      <c r="E462" s="55"/>
      <c r="F462" s="55"/>
      <c r="G462" s="53"/>
      <c r="H462" s="53"/>
      <c r="I462" s="103"/>
      <c r="J462" s="53"/>
      <c r="K462" s="55"/>
    </row>
    <row r="463" spans="1:11" x14ac:dyDescent="0.25">
      <c r="A463" s="182"/>
      <c r="B463" s="182"/>
      <c r="C463" s="183"/>
      <c r="D463" s="190"/>
      <c r="E463" s="184"/>
      <c r="F463" s="55"/>
      <c r="G463" s="53"/>
      <c r="H463" s="53"/>
      <c r="I463" s="103"/>
      <c r="J463" s="53"/>
      <c r="K463" s="55"/>
    </row>
    <row r="464" spans="1:11" x14ac:dyDescent="0.25">
      <c r="A464" s="53"/>
      <c r="B464" s="53"/>
      <c r="C464" s="55"/>
      <c r="D464" s="190"/>
      <c r="E464" s="55"/>
      <c r="F464" s="55"/>
      <c r="G464" s="55"/>
      <c r="H464" s="55"/>
      <c r="I464" s="103"/>
      <c r="J464" s="53"/>
      <c r="K464" s="55"/>
    </row>
    <row r="465" spans="1:11" x14ac:dyDescent="0.25">
      <c r="A465" s="182"/>
      <c r="B465" s="182"/>
      <c r="C465" s="183"/>
      <c r="D465" s="190"/>
      <c r="E465" s="184"/>
      <c r="F465" s="55"/>
      <c r="G465" s="53"/>
      <c r="H465" s="53"/>
      <c r="I465" s="103"/>
      <c r="J465" s="53"/>
      <c r="K465" s="55"/>
    </row>
    <row r="466" spans="1:11" x14ac:dyDescent="0.25">
      <c r="A466" s="53"/>
      <c r="B466" s="53"/>
      <c r="C466" s="55"/>
      <c r="D466" s="190"/>
      <c r="E466" s="55"/>
      <c r="F466" s="55"/>
      <c r="G466" s="53"/>
      <c r="H466" s="53"/>
      <c r="I466" s="103"/>
      <c r="J466" s="53"/>
      <c r="K466" s="55"/>
    </row>
    <row r="467" spans="1:11" x14ac:dyDescent="0.25">
      <c r="A467" s="182"/>
      <c r="B467" s="182"/>
      <c r="C467" s="183"/>
      <c r="D467" s="190"/>
      <c r="E467" s="184"/>
      <c r="F467" s="55"/>
      <c r="G467" s="55"/>
      <c r="H467" s="55"/>
      <c r="I467" s="103"/>
      <c r="J467" s="53"/>
      <c r="K467" s="55"/>
    </row>
    <row r="468" spans="1:11" x14ac:dyDescent="0.25">
      <c r="A468" s="182"/>
      <c r="B468" s="182"/>
      <c r="C468" s="183"/>
      <c r="D468" s="190"/>
      <c r="E468" s="184"/>
      <c r="F468" s="55"/>
      <c r="G468" s="55"/>
      <c r="H468" s="55"/>
      <c r="I468" s="103"/>
      <c r="J468" s="53"/>
      <c r="K468" s="55"/>
    </row>
    <row r="469" spans="1:11" x14ac:dyDescent="0.25">
      <c r="A469" s="182"/>
      <c r="B469" s="182"/>
      <c r="C469" s="183"/>
      <c r="D469" s="190"/>
      <c r="E469" s="184"/>
      <c r="F469" s="55"/>
      <c r="G469" s="55"/>
      <c r="H469" s="55"/>
      <c r="I469" s="103"/>
      <c r="J469" s="53"/>
      <c r="K469" s="55"/>
    </row>
    <row r="470" spans="1:11" x14ac:dyDescent="0.25">
      <c r="A470" s="182"/>
      <c r="B470" s="182"/>
      <c r="C470" s="183"/>
      <c r="D470" s="190"/>
      <c r="E470" s="184"/>
      <c r="F470" s="55"/>
      <c r="G470" s="55"/>
      <c r="H470" s="55"/>
      <c r="I470" s="103"/>
      <c r="J470" s="53"/>
      <c r="K470" s="55"/>
    </row>
    <row r="471" spans="1:11" x14ac:dyDescent="0.25">
      <c r="A471" s="182"/>
      <c r="B471" s="182"/>
      <c r="C471" s="183"/>
      <c r="D471" s="190"/>
      <c r="E471" s="184"/>
      <c r="F471" s="55"/>
      <c r="G471" s="55"/>
      <c r="H471" s="55"/>
      <c r="I471" s="103"/>
      <c r="J471" s="53"/>
      <c r="K471" s="55"/>
    </row>
    <row r="472" spans="1:11" x14ac:dyDescent="0.25">
      <c r="A472" s="182"/>
      <c r="B472" s="182"/>
      <c r="C472" s="183"/>
      <c r="D472" s="190"/>
      <c r="E472" s="184"/>
      <c r="F472" s="55"/>
      <c r="G472" s="55"/>
      <c r="H472" s="55"/>
      <c r="I472" s="103"/>
      <c r="J472" s="53"/>
      <c r="K472" s="55"/>
    </row>
    <row r="473" spans="1:11" x14ac:dyDescent="0.25">
      <c r="A473" s="53"/>
      <c r="B473" s="53"/>
      <c r="C473" s="55"/>
      <c r="D473" s="190"/>
      <c r="E473" s="184"/>
      <c r="F473" s="55"/>
      <c r="G473" s="55"/>
      <c r="H473" s="55"/>
      <c r="I473" s="103"/>
      <c r="J473" s="53"/>
      <c r="K473" s="55"/>
    </row>
    <row r="474" spans="1:11" x14ac:dyDescent="0.25">
      <c r="A474" s="182"/>
      <c r="B474" s="182"/>
      <c r="C474" s="183"/>
      <c r="D474" s="190"/>
      <c r="E474" s="184"/>
      <c r="F474" s="55"/>
      <c r="G474" s="55"/>
      <c r="H474" s="55"/>
      <c r="I474" s="103"/>
      <c r="J474" s="53"/>
      <c r="K474" s="55"/>
    </row>
    <row r="475" spans="1:11" x14ac:dyDescent="0.25">
      <c r="A475" s="182"/>
      <c r="B475" s="182"/>
      <c r="C475" s="183"/>
      <c r="D475" s="190"/>
      <c r="E475" s="184"/>
      <c r="F475" s="55"/>
      <c r="G475" s="55"/>
      <c r="H475" s="55"/>
      <c r="I475" s="103"/>
      <c r="J475" s="53"/>
      <c r="K475" s="55"/>
    </row>
    <row r="476" spans="1:11" x14ac:dyDescent="0.25">
      <c r="A476" s="182"/>
      <c r="B476" s="182"/>
      <c r="C476" s="183"/>
      <c r="D476" s="190"/>
      <c r="E476" s="184"/>
      <c r="F476" s="55"/>
      <c r="G476" s="55"/>
      <c r="H476" s="55"/>
      <c r="I476" s="103"/>
      <c r="J476" s="53"/>
      <c r="K476" s="55"/>
    </row>
    <row r="477" spans="1:11" x14ac:dyDescent="0.25">
      <c r="A477" s="182"/>
      <c r="B477" s="182"/>
      <c r="C477" s="183"/>
      <c r="D477" s="190"/>
      <c r="E477" s="184"/>
      <c r="F477" s="55"/>
      <c r="G477" s="55"/>
      <c r="H477" s="55"/>
      <c r="I477" s="103"/>
      <c r="J477" s="53"/>
      <c r="K477" s="55"/>
    </row>
    <row r="478" spans="1:11" x14ac:dyDescent="0.25">
      <c r="A478" s="182"/>
      <c r="B478" s="182"/>
      <c r="C478" s="183"/>
      <c r="D478" s="190"/>
      <c r="E478" s="184"/>
      <c r="F478" s="55"/>
      <c r="G478" s="55"/>
      <c r="H478" s="55"/>
      <c r="I478" s="103"/>
      <c r="J478" s="53"/>
      <c r="K478" s="55"/>
    </row>
    <row r="479" spans="1:11" x14ac:dyDescent="0.25">
      <c r="A479" s="182"/>
      <c r="B479" s="182"/>
      <c r="C479" s="183"/>
      <c r="D479" s="190"/>
      <c r="E479" s="184"/>
      <c r="F479" s="55"/>
      <c r="G479" s="55"/>
      <c r="H479" s="55"/>
      <c r="I479" s="103"/>
      <c r="J479" s="53"/>
      <c r="K479" s="55"/>
    </row>
    <row r="480" spans="1:11" x14ac:dyDescent="0.25">
      <c r="A480" s="182"/>
      <c r="B480" s="182"/>
      <c r="C480" s="183"/>
      <c r="D480" s="190"/>
      <c r="E480" s="184"/>
      <c r="F480" s="55"/>
      <c r="G480" s="55"/>
      <c r="H480" s="55"/>
      <c r="I480" s="103"/>
      <c r="J480" s="53"/>
      <c r="K480" s="55"/>
    </row>
    <row r="481" spans="1:11" x14ac:dyDescent="0.25">
      <c r="A481" s="53"/>
      <c r="B481" s="53"/>
      <c r="C481" s="55"/>
      <c r="D481" s="190"/>
      <c r="E481" s="184"/>
      <c r="F481" s="55"/>
      <c r="G481" s="55"/>
      <c r="H481" s="55"/>
      <c r="I481" s="103"/>
      <c r="J481" s="53"/>
      <c r="K481" s="55"/>
    </row>
    <row r="482" spans="1:11" x14ac:dyDescent="0.25">
      <c r="A482" s="182"/>
      <c r="B482" s="182"/>
      <c r="C482" s="183"/>
      <c r="D482" s="190"/>
      <c r="E482" s="184"/>
      <c r="F482" s="55"/>
      <c r="G482" s="55"/>
      <c r="H482" s="55"/>
      <c r="I482" s="103"/>
      <c r="J482" s="53"/>
      <c r="K482" s="55"/>
    </row>
    <row r="483" spans="1:11" x14ac:dyDescent="0.25">
      <c r="A483" s="53"/>
      <c r="B483" s="53"/>
      <c r="C483" s="55"/>
      <c r="D483" s="190"/>
      <c r="E483" s="55"/>
      <c r="F483" s="55"/>
      <c r="G483" s="55"/>
      <c r="H483" s="55"/>
      <c r="I483" s="103"/>
      <c r="J483" s="53"/>
      <c r="K483" s="55"/>
    </row>
    <row r="484" spans="1:11" x14ac:dyDescent="0.25">
      <c r="A484" s="182"/>
      <c r="B484" s="182"/>
      <c r="C484" s="183"/>
      <c r="D484" s="190"/>
      <c r="E484" s="184"/>
      <c r="F484" s="55"/>
      <c r="G484" s="55"/>
      <c r="H484" s="55"/>
      <c r="I484" s="103"/>
      <c r="J484" s="53"/>
      <c r="K484" s="55"/>
    </row>
    <row r="485" spans="1:11" x14ac:dyDescent="0.25">
      <c r="A485" s="182"/>
      <c r="B485" s="182"/>
      <c r="C485" s="183"/>
      <c r="D485" s="190"/>
      <c r="E485" s="184"/>
      <c r="F485" s="55"/>
      <c r="G485" s="55"/>
      <c r="H485" s="55"/>
      <c r="I485" s="103"/>
      <c r="J485" s="53"/>
      <c r="K485" s="55"/>
    </row>
    <row r="486" spans="1:11" x14ac:dyDescent="0.25">
      <c r="A486" s="53"/>
      <c r="B486" s="53"/>
      <c r="C486" s="55"/>
      <c r="D486" s="190"/>
      <c r="E486" s="184"/>
      <c r="F486" s="55"/>
      <c r="G486" s="55"/>
      <c r="H486" s="55"/>
      <c r="I486" s="103"/>
      <c r="J486" s="53"/>
      <c r="K486" s="55"/>
    </row>
    <row r="487" spans="1:11" x14ac:dyDescent="0.25">
      <c r="A487" s="182"/>
      <c r="B487" s="182"/>
      <c r="C487" s="183"/>
      <c r="D487" s="190"/>
      <c r="E487" s="184"/>
      <c r="F487" s="55"/>
      <c r="G487" s="55"/>
      <c r="H487" s="55"/>
      <c r="I487" s="103"/>
      <c r="J487" s="53"/>
      <c r="K487" s="55"/>
    </row>
    <row r="488" spans="1:11" x14ac:dyDescent="0.25">
      <c r="A488" s="53"/>
      <c r="B488" s="53"/>
      <c r="C488" s="55"/>
      <c r="D488" s="190"/>
      <c r="E488" s="55"/>
      <c r="F488" s="55"/>
      <c r="G488" s="55"/>
      <c r="H488" s="55"/>
      <c r="I488" s="103"/>
      <c r="J488" s="53"/>
      <c r="K488" s="55"/>
    </row>
    <row r="489" spans="1:11" x14ac:dyDescent="0.25">
      <c r="A489" s="182"/>
      <c r="B489" s="182"/>
      <c r="C489" s="183"/>
      <c r="D489" s="190"/>
      <c r="E489" s="184"/>
      <c r="F489" s="55"/>
      <c r="G489" s="55"/>
      <c r="H489" s="55"/>
      <c r="I489" s="103"/>
      <c r="J489" s="53"/>
      <c r="K489" s="55"/>
    </row>
    <row r="490" spans="1:11" x14ac:dyDescent="0.25">
      <c r="A490" s="182"/>
      <c r="B490" s="182"/>
      <c r="C490" s="183"/>
      <c r="D490" s="190"/>
      <c r="E490" s="184"/>
      <c r="F490" s="55"/>
      <c r="G490" s="55"/>
      <c r="H490" s="55"/>
      <c r="I490" s="103"/>
      <c r="J490" s="53"/>
      <c r="K490" s="55"/>
    </row>
    <row r="491" spans="1:11" x14ac:dyDescent="0.25">
      <c r="A491" s="53"/>
      <c r="B491" s="53"/>
      <c r="C491" s="55"/>
      <c r="D491" s="190"/>
      <c r="E491" s="184"/>
      <c r="F491" s="55"/>
      <c r="G491" s="55"/>
      <c r="H491" s="55"/>
      <c r="I491" s="103"/>
      <c r="J491" s="53"/>
      <c r="K491" s="55"/>
    </row>
    <row r="492" spans="1:11" x14ac:dyDescent="0.25">
      <c r="A492" s="182"/>
      <c r="B492" s="182"/>
      <c r="C492" s="183"/>
      <c r="D492" s="190"/>
      <c r="E492" s="184"/>
      <c r="F492" s="55"/>
      <c r="G492" s="55"/>
      <c r="H492" s="55"/>
      <c r="I492" s="103"/>
      <c r="J492" s="53"/>
      <c r="K492" s="55"/>
    </row>
    <row r="493" spans="1:11" x14ac:dyDescent="0.25">
      <c r="A493" s="182"/>
      <c r="B493" s="182"/>
      <c r="C493" s="183"/>
      <c r="D493" s="190"/>
      <c r="E493" s="184"/>
      <c r="F493" s="55"/>
      <c r="G493" s="55"/>
      <c r="H493" s="55"/>
      <c r="I493" s="103"/>
      <c r="J493" s="53"/>
      <c r="K493" s="55"/>
    </row>
    <row r="494" spans="1:11" x14ac:dyDescent="0.25">
      <c r="A494" s="182"/>
      <c r="B494" s="182"/>
      <c r="C494" s="183"/>
      <c r="D494" s="55"/>
      <c r="E494" s="184"/>
      <c r="F494" s="55"/>
      <c r="G494" s="55"/>
      <c r="H494" s="55"/>
      <c r="I494" s="103"/>
      <c r="J494" s="53"/>
      <c r="K494" s="55"/>
    </row>
    <row r="495" spans="1:11" x14ac:dyDescent="0.25">
      <c r="A495" s="53"/>
      <c r="B495" s="53"/>
      <c r="C495" s="55"/>
      <c r="D495" s="55"/>
      <c r="E495" s="184"/>
      <c r="F495" s="55"/>
      <c r="G495" s="55"/>
      <c r="H495" s="55"/>
      <c r="I495" s="103"/>
      <c r="J495" s="53"/>
      <c r="K495" s="55"/>
    </row>
    <row r="496" spans="1:11" x14ac:dyDescent="0.25">
      <c r="A496" s="182"/>
      <c r="B496" s="182"/>
      <c r="C496" s="183"/>
      <c r="D496" s="190"/>
      <c r="E496" s="184"/>
      <c r="F496" s="55"/>
      <c r="G496" s="55"/>
      <c r="H496" s="55"/>
      <c r="I496" s="103"/>
      <c r="J496" s="53"/>
      <c r="K496" s="55"/>
    </row>
    <row r="497" spans="1:11" x14ac:dyDescent="0.25">
      <c r="A497" s="182"/>
      <c r="B497" s="182"/>
      <c r="C497" s="183"/>
      <c r="D497" s="190"/>
      <c r="E497" s="184"/>
      <c r="F497" s="55"/>
      <c r="G497" s="55"/>
      <c r="H497" s="55"/>
      <c r="I497" s="103"/>
      <c r="J497" s="53"/>
      <c r="K497" s="55"/>
    </row>
    <row r="498" spans="1:11" x14ac:dyDescent="0.25">
      <c r="A498" s="53"/>
      <c r="B498" s="53"/>
      <c r="C498" s="55"/>
      <c r="D498" s="190"/>
      <c r="E498" s="184"/>
      <c r="F498" s="55"/>
      <c r="G498" s="55"/>
      <c r="H498" s="55"/>
      <c r="I498" s="103"/>
      <c r="J498" s="53"/>
      <c r="K498" s="55"/>
    </row>
    <row r="499" spans="1:11" x14ac:dyDescent="0.25">
      <c r="A499" s="182"/>
      <c r="B499" s="182"/>
      <c r="C499" s="183"/>
      <c r="D499" s="190"/>
      <c r="E499" s="184"/>
      <c r="F499" s="55"/>
      <c r="G499" s="55"/>
      <c r="H499" s="55"/>
      <c r="I499" s="103"/>
      <c r="J499" s="53"/>
      <c r="K499" s="55"/>
    </row>
    <row r="500" spans="1:11" x14ac:dyDescent="0.25">
      <c r="A500" s="53"/>
      <c r="B500" s="53"/>
      <c r="C500" s="55"/>
      <c r="D500" s="190"/>
      <c r="E500" s="55"/>
      <c r="F500" s="55"/>
      <c r="G500" s="55"/>
      <c r="H500" s="55"/>
      <c r="I500" s="103"/>
      <c r="J500" s="53"/>
      <c r="K500" s="55"/>
    </row>
    <row r="501" spans="1:11" x14ac:dyDescent="0.25">
      <c r="A501" s="182"/>
      <c r="B501" s="182"/>
      <c r="C501" s="183"/>
      <c r="D501" s="190"/>
      <c r="E501" s="184"/>
      <c r="F501" s="55"/>
      <c r="G501" s="55"/>
      <c r="H501" s="55"/>
      <c r="I501" s="103"/>
      <c r="J501" s="53"/>
      <c r="K501" s="55"/>
    </row>
    <row r="502" spans="1:11" x14ac:dyDescent="0.25">
      <c r="A502" s="182"/>
      <c r="B502" s="182"/>
      <c r="C502" s="183"/>
      <c r="D502" s="190"/>
      <c r="E502" s="184"/>
      <c r="F502" s="55"/>
      <c r="G502" s="55"/>
      <c r="H502" s="55"/>
      <c r="I502" s="103"/>
      <c r="J502" s="53"/>
      <c r="K502" s="55"/>
    </row>
    <row r="503" spans="1:11" x14ac:dyDescent="0.25">
      <c r="A503" s="53"/>
      <c r="B503" s="53"/>
      <c r="C503" s="55"/>
      <c r="D503" s="190"/>
      <c r="E503" s="184"/>
      <c r="F503" s="55"/>
      <c r="G503" s="55"/>
      <c r="H503" s="55"/>
      <c r="I503" s="103"/>
      <c r="J503" s="53"/>
      <c r="K503" s="55"/>
    </row>
    <row r="504" spans="1:11" x14ac:dyDescent="0.25">
      <c r="A504" s="182"/>
      <c r="B504" s="182"/>
      <c r="C504" s="183"/>
      <c r="D504" s="190"/>
      <c r="E504" s="184"/>
      <c r="F504" s="55"/>
      <c r="G504" s="55"/>
      <c r="H504" s="55"/>
      <c r="I504" s="103"/>
      <c r="J504" s="53"/>
      <c r="K504" s="55"/>
    </row>
    <row r="505" spans="1:11" x14ac:dyDescent="0.25">
      <c r="A505" s="182"/>
      <c r="B505" s="182"/>
      <c r="C505" s="183"/>
      <c r="D505" s="190"/>
      <c r="E505" s="184"/>
      <c r="F505" s="55"/>
      <c r="G505" s="55"/>
      <c r="H505" s="55"/>
      <c r="I505" s="103"/>
      <c r="J505" s="53"/>
      <c r="K505" s="55"/>
    </row>
    <row r="506" spans="1:11" x14ac:dyDescent="0.25">
      <c r="A506" s="53"/>
      <c r="B506" s="53"/>
      <c r="C506" s="55"/>
      <c r="D506" s="190"/>
      <c r="E506" s="184"/>
      <c r="F506" s="55"/>
      <c r="G506" s="55"/>
      <c r="H506" s="55"/>
      <c r="I506" s="103"/>
      <c r="J506" s="53"/>
      <c r="K506" s="55"/>
    </row>
    <row r="507" spans="1:11" x14ac:dyDescent="0.25">
      <c r="A507" s="182"/>
      <c r="B507" s="182"/>
      <c r="C507" s="183"/>
      <c r="D507" s="190"/>
      <c r="E507" s="184"/>
      <c r="F507" s="55"/>
      <c r="G507" s="55"/>
      <c r="H507" s="55"/>
      <c r="I507" s="103"/>
      <c r="J507" s="53"/>
      <c r="K507" s="55"/>
    </row>
    <row r="508" spans="1:11" x14ac:dyDescent="0.25">
      <c r="A508" s="53"/>
      <c r="B508" s="53"/>
      <c r="C508" s="55"/>
      <c r="D508" s="190"/>
      <c r="E508" s="55"/>
      <c r="F508" s="55"/>
      <c r="G508" s="55"/>
      <c r="H508" s="55"/>
      <c r="I508" s="103"/>
      <c r="J508" s="53"/>
      <c r="K508" s="55"/>
    </row>
    <row r="509" spans="1:11" x14ac:dyDescent="0.25">
      <c r="A509" s="182"/>
      <c r="B509" s="182"/>
      <c r="C509" s="183"/>
      <c r="D509" s="190"/>
      <c r="E509" s="184"/>
      <c r="F509" s="55"/>
      <c r="G509" s="55"/>
      <c r="H509" s="55"/>
      <c r="I509" s="103"/>
      <c r="J509" s="53"/>
      <c r="K509" s="55"/>
    </row>
    <row r="510" spans="1:11" x14ac:dyDescent="0.25">
      <c r="A510" s="182"/>
      <c r="B510" s="182"/>
      <c r="C510" s="183"/>
      <c r="D510" s="190"/>
      <c r="E510" s="184"/>
      <c r="F510" s="55"/>
      <c r="G510" s="55"/>
      <c r="H510" s="55"/>
      <c r="I510" s="103"/>
      <c r="J510" s="53"/>
      <c r="K510" s="55"/>
    </row>
    <row r="511" spans="1:11" x14ac:dyDescent="0.25">
      <c r="A511" s="53"/>
      <c r="B511" s="53"/>
      <c r="C511" s="55"/>
      <c r="D511" s="190"/>
      <c r="E511" s="184"/>
      <c r="F511" s="55"/>
      <c r="G511" s="55"/>
      <c r="H511" s="55"/>
      <c r="I511" s="103"/>
      <c r="J511" s="53"/>
      <c r="K511" s="55"/>
    </row>
    <row r="512" spans="1:11" x14ac:dyDescent="0.25">
      <c r="A512" s="182"/>
      <c r="B512" s="182"/>
      <c r="C512" s="183"/>
      <c r="D512" s="190"/>
      <c r="E512" s="184"/>
      <c r="F512" s="55"/>
      <c r="G512" s="55"/>
      <c r="H512" s="55"/>
      <c r="I512" s="103"/>
      <c r="J512" s="53"/>
      <c r="K512" s="55"/>
    </row>
    <row r="513" spans="1:11" x14ac:dyDescent="0.25">
      <c r="A513" s="53"/>
      <c r="B513" s="53"/>
      <c r="C513" s="55"/>
      <c r="D513" s="190"/>
      <c r="E513" s="55"/>
      <c r="F513" s="55"/>
      <c r="G513" s="55"/>
      <c r="H513" s="55"/>
      <c r="I513" s="103"/>
      <c r="J513" s="53"/>
      <c r="K513" s="55"/>
    </row>
    <row r="514" spans="1:11" x14ac:dyDescent="0.25">
      <c r="A514" s="182"/>
      <c r="B514" s="182"/>
      <c r="C514" s="183"/>
      <c r="D514" s="190"/>
      <c r="E514" s="184"/>
      <c r="F514" s="55"/>
      <c r="G514" s="55"/>
      <c r="H514" s="55"/>
      <c r="I514" s="103"/>
      <c r="J514" s="53"/>
      <c r="K514" s="55"/>
    </row>
    <row r="515" spans="1:11" x14ac:dyDescent="0.25">
      <c r="A515" s="182"/>
      <c r="B515" s="182"/>
      <c r="C515" s="183"/>
      <c r="D515" s="190"/>
      <c r="E515" s="184"/>
      <c r="F515" s="55"/>
      <c r="G515" s="55"/>
      <c r="H515" s="55"/>
      <c r="I515" s="103"/>
      <c r="J515" s="53"/>
      <c r="K515" s="55"/>
    </row>
    <row r="516" spans="1:11" x14ac:dyDescent="0.25">
      <c r="A516" s="53"/>
      <c r="B516" s="53"/>
      <c r="C516" s="55"/>
      <c r="D516" s="190"/>
      <c r="E516" s="184"/>
      <c r="F516" s="55"/>
      <c r="G516" s="55"/>
      <c r="H516" s="55"/>
      <c r="I516" s="103"/>
      <c r="J516" s="53"/>
      <c r="K516" s="55"/>
    </row>
    <row r="517" spans="1:11" x14ac:dyDescent="0.25">
      <c r="A517" s="182"/>
      <c r="B517" s="182"/>
      <c r="C517" s="183"/>
      <c r="D517" s="190"/>
      <c r="E517" s="184"/>
      <c r="F517" s="55"/>
      <c r="G517" s="55"/>
      <c r="H517" s="55"/>
      <c r="I517" s="103"/>
      <c r="J517" s="53"/>
      <c r="K517" s="55"/>
    </row>
    <row r="518" spans="1:11" x14ac:dyDescent="0.25">
      <c r="A518" s="182"/>
      <c r="B518" s="182"/>
      <c r="C518" s="183"/>
      <c r="D518" s="190"/>
      <c r="E518" s="184"/>
      <c r="F518" s="55"/>
      <c r="G518" s="55"/>
      <c r="H518" s="55"/>
      <c r="I518" s="103"/>
      <c r="J518" s="53"/>
      <c r="K518" s="55"/>
    </row>
    <row r="519" spans="1:11" x14ac:dyDescent="0.25">
      <c r="A519" s="53"/>
      <c r="B519" s="53"/>
      <c r="C519" s="55"/>
      <c r="D519" s="190"/>
      <c r="E519" s="184"/>
      <c r="F519" s="55"/>
      <c r="G519" s="55"/>
      <c r="H519" s="55"/>
      <c r="I519" s="103"/>
      <c r="J519" s="53"/>
      <c r="K519" s="55"/>
    </row>
    <row r="520" spans="1:11" x14ac:dyDescent="0.25">
      <c r="A520" s="182"/>
      <c r="B520" s="182"/>
      <c r="C520" s="183"/>
      <c r="D520" s="190"/>
      <c r="E520" s="184"/>
      <c r="F520" s="55"/>
      <c r="G520" s="55"/>
      <c r="H520" s="55"/>
      <c r="I520" s="103"/>
      <c r="J520" s="53"/>
      <c r="K520" s="55"/>
    </row>
    <row r="521" spans="1:11" x14ac:dyDescent="0.25">
      <c r="A521" s="53"/>
      <c r="B521" s="53"/>
      <c r="C521" s="55"/>
      <c r="D521" s="190"/>
      <c r="E521" s="55"/>
      <c r="F521" s="55"/>
      <c r="G521" s="55"/>
      <c r="H521" s="55"/>
      <c r="I521" s="103"/>
      <c r="J521" s="53"/>
      <c r="K521" s="55"/>
    </row>
    <row r="522" spans="1:11" x14ac:dyDescent="0.25">
      <c r="A522" s="53"/>
      <c r="B522" s="53"/>
      <c r="C522" s="103"/>
      <c r="D522" s="190"/>
      <c r="E522" s="53"/>
      <c r="F522" s="55"/>
      <c r="G522" s="55"/>
      <c r="H522" s="55"/>
      <c r="I522" s="103"/>
      <c r="J522" s="53"/>
      <c r="K522" s="55"/>
    </row>
    <row r="523" spans="1:11" x14ac:dyDescent="0.25">
      <c r="A523" s="182"/>
      <c r="B523" s="182"/>
      <c r="C523" s="183"/>
      <c r="D523" s="190"/>
      <c r="E523" s="184"/>
      <c r="F523" s="55"/>
      <c r="G523" s="55"/>
      <c r="H523" s="55"/>
      <c r="I523" s="103"/>
      <c r="J523" s="53"/>
      <c r="K523" s="55"/>
    </row>
    <row r="524" spans="1:11" x14ac:dyDescent="0.25">
      <c r="A524" s="182"/>
      <c r="B524" s="182"/>
      <c r="C524" s="183"/>
      <c r="D524" s="190"/>
      <c r="E524" s="184"/>
      <c r="F524" s="55"/>
      <c r="G524" s="55"/>
      <c r="H524" s="55"/>
      <c r="I524" s="103"/>
      <c r="J524" s="53"/>
      <c r="K524" s="55"/>
    </row>
    <row r="525" spans="1:11" x14ac:dyDescent="0.25">
      <c r="A525" s="182"/>
      <c r="B525" s="182"/>
      <c r="C525" s="183"/>
      <c r="D525" s="190"/>
      <c r="E525" s="184"/>
      <c r="F525" s="55"/>
      <c r="G525" s="55"/>
      <c r="H525" s="55"/>
      <c r="I525" s="103"/>
      <c r="J525" s="53"/>
      <c r="K525" s="55"/>
    </row>
    <row r="526" spans="1:11" x14ac:dyDescent="0.25">
      <c r="A526" s="182"/>
      <c r="B526" s="182"/>
      <c r="C526" s="183"/>
      <c r="D526" s="190"/>
      <c r="E526" s="184"/>
      <c r="F526" s="55"/>
      <c r="G526" s="55"/>
      <c r="H526" s="55"/>
      <c r="I526" s="103"/>
      <c r="J526" s="53"/>
      <c r="K526" s="55"/>
    </row>
    <row r="527" spans="1:11" x14ac:dyDescent="0.25">
      <c r="A527" s="53"/>
      <c r="B527" s="53"/>
      <c r="C527" s="55"/>
      <c r="D527" s="190"/>
      <c r="E527" s="184"/>
      <c r="F527" s="55"/>
      <c r="G527" s="55"/>
      <c r="H527" s="55"/>
      <c r="I527" s="103"/>
      <c r="J527" s="53"/>
      <c r="K527" s="55"/>
    </row>
    <row r="528" spans="1:11" x14ac:dyDescent="0.25">
      <c r="A528" s="182"/>
      <c r="B528" s="182"/>
      <c r="C528" s="183"/>
      <c r="D528" s="190"/>
      <c r="E528" s="184"/>
      <c r="F528" s="55"/>
      <c r="G528" s="55"/>
      <c r="H528" s="55"/>
      <c r="I528" s="103"/>
      <c r="J528" s="53"/>
      <c r="K528" s="55"/>
    </row>
    <row r="529" spans="1:11" x14ac:dyDescent="0.25">
      <c r="A529" s="182"/>
      <c r="B529" s="182"/>
      <c r="C529" s="183"/>
      <c r="D529" s="190"/>
      <c r="E529" s="184"/>
      <c r="F529" s="55"/>
      <c r="G529" s="55"/>
      <c r="H529" s="55"/>
      <c r="I529" s="103"/>
      <c r="J529" s="53"/>
      <c r="K529" s="55"/>
    </row>
    <row r="530" spans="1:11" x14ac:dyDescent="0.25">
      <c r="A530" s="182"/>
      <c r="B530" s="182"/>
      <c r="C530" s="183"/>
      <c r="D530" s="190"/>
      <c r="E530" s="184"/>
      <c r="F530" s="55"/>
      <c r="G530" s="55"/>
      <c r="H530" s="55"/>
      <c r="I530" s="103"/>
      <c r="J530" s="53"/>
      <c r="K530" s="55"/>
    </row>
    <row r="531" spans="1:11" x14ac:dyDescent="0.25">
      <c r="A531" s="53"/>
      <c r="B531" s="53"/>
      <c r="C531" s="55"/>
      <c r="D531" s="190"/>
      <c r="E531" s="184"/>
      <c r="F531" s="55"/>
      <c r="G531" s="55"/>
      <c r="H531" s="55"/>
      <c r="I531" s="103"/>
      <c r="J531" s="53"/>
      <c r="K531" s="55"/>
    </row>
    <row r="532" spans="1:11" x14ac:dyDescent="0.25">
      <c r="A532" s="182"/>
      <c r="B532" s="182"/>
      <c r="C532" s="183"/>
      <c r="D532" s="190"/>
      <c r="E532" s="184"/>
      <c r="F532" s="55"/>
      <c r="G532" s="55"/>
      <c r="H532" s="55"/>
      <c r="I532" s="103"/>
      <c r="J532" s="53"/>
      <c r="K532" s="55"/>
    </row>
    <row r="533" spans="1:11" x14ac:dyDescent="0.25">
      <c r="A533" s="182"/>
      <c r="B533" s="182"/>
      <c r="C533" s="183"/>
      <c r="D533" s="190"/>
      <c r="E533" s="184"/>
      <c r="F533" s="55"/>
      <c r="G533" s="55"/>
      <c r="H533" s="55"/>
      <c r="I533" s="103"/>
      <c r="J533" s="53"/>
      <c r="K533" s="55"/>
    </row>
    <row r="534" spans="1:11" x14ac:dyDescent="0.25">
      <c r="A534" s="182"/>
      <c r="B534" s="182"/>
      <c r="C534" s="183"/>
      <c r="D534" s="190"/>
      <c r="E534" s="184"/>
      <c r="F534" s="55"/>
      <c r="G534" s="55"/>
      <c r="H534" s="55"/>
      <c r="I534" s="103"/>
      <c r="J534" s="53"/>
      <c r="K534" s="55"/>
    </row>
    <row r="535" spans="1:11" x14ac:dyDescent="0.25">
      <c r="A535" s="182"/>
      <c r="B535" s="182"/>
      <c r="C535" s="183"/>
      <c r="D535" s="190"/>
      <c r="E535" s="184"/>
      <c r="F535" s="55"/>
      <c r="G535" s="55"/>
      <c r="H535" s="55"/>
      <c r="I535" s="103"/>
      <c r="J535" s="53"/>
      <c r="K535" s="55"/>
    </row>
    <row r="536" spans="1:11" x14ac:dyDescent="0.25">
      <c r="A536" s="53"/>
      <c r="B536" s="53"/>
      <c r="C536" s="55"/>
      <c r="D536" s="190"/>
      <c r="E536" s="184"/>
      <c r="F536" s="55"/>
      <c r="G536" s="55"/>
      <c r="H536" s="55"/>
      <c r="I536" s="103"/>
      <c r="J536" s="53"/>
      <c r="K536" s="55"/>
    </row>
    <row r="537" spans="1:11" x14ac:dyDescent="0.25">
      <c r="A537" s="182"/>
      <c r="B537" s="182"/>
      <c r="C537" s="183"/>
      <c r="D537" s="190"/>
      <c r="E537" s="184"/>
      <c r="F537" s="55"/>
      <c r="G537" s="55"/>
      <c r="H537" s="55"/>
      <c r="I537" s="103"/>
      <c r="J537" s="53"/>
      <c r="K537" s="55"/>
    </row>
    <row r="538" spans="1:11" x14ac:dyDescent="0.25">
      <c r="A538" s="182"/>
      <c r="B538" s="182"/>
      <c r="C538" s="183"/>
      <c r="D538" s="190"/>
      <c r="E538" s="184"/>
      <c r="F538" s="55"/>
      <c r="G538" s="55"/>
      <c r="H538" s="55"/>
      <c r="I538" s="103"/>
      <c r="J538" s="53"/>
      <c r="K538" s="55"/>
    </row>
    <row r="539" spans="1:11" x14ac:dyDescent="0.25">
      <c r="A539" s="53"/>
      <c r="B539" s="53"/>
      <c r="C539" s="55"/>
      <c r="D539" s="190"/>
      <c r="E539" s="184"/>
      <c r="F539" s="55"/>
      <c r="G539" s="55"/>
      <c r="H539" s="55"/>
      <c r="I539" s="103"/>
      <c r="J539" s="53"/>
      <c r="K539" s="55"/>
    </row>
    <row r="540" spans="1:11" x14ac:dyDescent="0.25">
      <c r="A540" s="182"/>
      <c r="B540" s="182"/>
      <c r="C540" s="183"/>
      <c r="D540" s="190"/>
      <c r="E540" s="184"/>
      <c r="F540" s="55"/>
      <c r="G540" s="55"/>
      <c r="H540" s="55"/>
      <c r="I540" s="103"/>
      <c r="J540" s="53"/>
      <c r="K540" s="55"/>
    </row>
    <row r="541" spans="1:11" x14ac:dyDescent="0.25">
      <c r="A541" s="182"/>
      <c r="B541" s="182"/>
      <c r="C541" s="183"/>
      <c r="D541" s="190"/>
      <c r="E541" s="184"/>
      <c r="F541" s="55"/>
      <c r="G541" s="55"/>
      <c r="H541" s="55"/>
      <c r="I541" s="103"/>
      <c r="J541" s="53"/>
      <c r="K541" s="55"/>
    </row>
    <row r="542" spans="1:11" x14ac:dyDescent="0.25">
      <c r="A542" s="182"/>
      <c r="B542" s="182"/>
      <c r="C542" s="183"/>
      <c r="D542" s="190"/>
      <c r="E542" s="184"/>
      <c r="F542" s="55"/>
      <c r="G542" s="55"/>
      <c r="H542" s="55"/>
      <c r="I542" s="103"/>
      <c r="J542" s="53"/>
      <c r="K542" s="55"/>
    </row>
    <row r="543" spans="1:11" x14ac:dyDescent="0.25">
      <c r="A543" s="182"/>
      <c r="B543" s="182"/>
      <c r="C543" s="183"/>
      <c r="D543" s="190"/>
      <c r="E543" s="184"/>
      <c r="F543" s="55"/>
      <c r="G543" s="55"/>
      <c r="H543" s="55"/>
      <c r="I543" s="103"/>
      <c r="J543" s="53"/>
      <c r="K543" s="55"/>
    </row>
    <row r="544" spans="1:11" x14ac:dyDescent="0.25">
      <c r="A544" s="53"/>
      <c r="B544" s="53"/>
      <c r="C544" s="55"/>
      <c r="D544" s="190"/>
      <c r="E544" s="184"/>
      <c r="F544" s="55"/>
      <c r="G544" s="55"/>
      <c r="H544" s="55"/>
      <c r="I544" s="103"/>
      <c r="J544" s="53"/>
      <c r="K544" s="55"/>
    </row>
    <row r="545" spans="1:11" x14ac:dyDescent="0.25">
      <c r="A545" s="182"/>
      <c r="B545" s="182"/>
      <c r="C545" s="183"/>
      <c r="D545" s="190"/>
      <c r="E545" s="184"/>
      <c r="F545" s="55"/>
      <c r="G545" s="55"/>
      <c r="H545" s="55"/>
      <c r="I545" s="103"/>
      <c r="J545" s="53"/>
      <c r="K545" s="55"/>
    </row>
    <row r="546" spans="1:11" x14ac:dyDescent="0.25">
      <c r="A546" s="182"/>
      <c r="B546" s="182"/>
      <c r="C546" s="183"/>
      <c r="D546" s="190"/>
      <c r="E546" s="184"/>
      <c r="F546" s="55"/>
      <c r="G546" s="55"/>
      <c r="H546" s="55"/>
      <c r="I546" s="103"/>
      <c r="J546" s="53"/>
      <c r="K546" s="55"/>
    </row>
    <row r="547" spans="1:11" x14ac:dyDescent="0.25">
      <c r="A547" s="182"/>
      <c r="B547" s="182"/>
      <c r="C547" s="183"/>
      <c r="D547" s="190"/>
      <c r="E547" s="184"/>
      <c r="F547" s="55"/>
      <c r="G547" s="55"/>
      <c r="H547" s="55"/>
      <c r="I547" s="103"/>
      <c r="J547" s="53"/>
      <c r="K547" s="55"/>
    </row>
    <row r="548" spans="1:11" x14ac:dyDescent="0.25">
      <c r="A548" s="182"/>
      <c r="B548" s="182"/>
      <c r="C548" s="183"/>
      <c r="D548" s="190"/>
      <c r="E548" s="184"/>
      <c r="F548" s="55"/>
      <c r="G548" s="55"/>
      <c r="H548" s="55"/>
      <c r="I548" s="103"/>
      <c r="J548" s="53"/>
      <c r="K548" s="55"/>
    </row>
    <row r="549" spans="1:11" x14ac:dyDescent="0.25">
      <c r="A549" s="53"/>
      <c r="B549" s="53"/>
      <c r="C549" s="55"/>
      <c r="D549" s="190"/>
      <c r="E549" s="53"/>
      <c r="F549" s="55"/>
      <c r="G549" s="55"/>
      <c r="H549" s="55"/>
      <c r="I549" s="103"/>
      <c r="J549" s="53"/>
      <c r="K549" s="55"/>
    </row>
    <row r="550" spans="1:11" x14ac:dyDescent="0.25">
      <c r="A550" s="182"/>
      <c r="B550" s="182"/>
      <c r="C550" s="183"/>
      <c r="D550" s="190"/>
      <c r="E550" s="184"/>
      <c r="F550" s="55"/>
      <c r="G550" s="55"/>
      <c r="H550" s="55"/>
      <c r="I550" s="103"/>
      <c r="J550" s="53"/>
      <c r="K550" s="55"/>
    </row>
    <row r="551" spans="1:11" x14ac:dyDescent="0.25">
      <c r="A551" s="182"/>
      <c r="B551" s="182"/>
      <c r="C551" s="183"/>
      <c r="D551" s="190"/>
      <c r="E551" s="184"/>
      <c r="F551" s="55"/>
      <c r="G551" s="55"/>
      <c r="H551" s="55"/>
      <c r="I551" s="103"/>
      <c r="J551" s="53"/>
      <c r="K551" s="55"/>
    </row>
    <row r="552" spans="1:11" x14ac:dyDescent="0.25">
      <c r="A552" s="53"/>
      <c r="B552" s="53"/>
      <c r="C552" s="55"/>
      <c r="D552" s="190"/>
      <c r="E552" s="184"/>
      <c r="F552" s="55"/>
      <c r="G552" s="55"/>
      <c r="H552" s="55"/>
      <c r="I552" s="103"/>
      <c r="J552" s="53"/>
      <c r="K552" s="55"/>
    </row>
    <row r="553" spans="1:11" x14ac:dyDescent="0.25">
      <c r="A553" s="182"/>
      <c r="B553" s="182"/>
      <c r="C553" s="183"/>
      <c r="D553" s="190"/>
      <c r="E553" s="184"/>
      <c r="F553" s="55"/>
      <c r="G553" s="55"/>
      <c r="H553" s="55"/>
      <c r="I553" s="103"/>
      <c r="J553" s="53"/>
      <c r="K553" s="55"/>
    </row>
    <row r="554" spans="1:11" x14ac:dyDescent="0.25">
      <c r="A554" s="53"/>
      <c r="B554" s="53"/>
      <c r="C554" s="55"/>
      <c r="D554" s="190"/>
      <c r="E554" s="55"/>
      <c r="F554" s="55"/>
      <c r="G554" s="55"/>
      <c r="H554" s="55"/>
      <c r="I554" s="103"/>
      <c r="J554" s="53"/>
      <c r="K554" s="55"/>
    </row>
    <row r="555" spans="1:11" x14ac:dyDescent="0.25">
      <c r="A555" s="182"/>
      <c r="B555" s="182"/>
      <c r="C555" s="183"/>
      <c r="D555" s="190"/>
      <c r="E555" s="184"/>
      <c r="F555" s="55"/>
      <c r="G555" s="55"/>
      <c r="H555" s="55"/>
      <c r="I555" s="103"/>
      <c r="J555" s="53"/>
      <c r="K555" s="55"/>
    </row>
    <row r="556" spans="1:11" x14ac:dyDescent="0.25">
      <c r="A556" s="182"/>
      <c r="B556" s="182"/>
      <c r="C556" s="183"/>
      <c r="D556" s="190"/>
      <c r="E556" s="184"/>
      <c r="F556" s="55"/>
      <c r="G556" s="55"/>
      <c r="H556" s="55"/>
      <c r="I556" s="103"/>
      <c r="J556" s="53"/>
      <c r="K556" s="55"/>
    </row>
    <row r="557" spans="1:11" x14ac:dyDescent="0.25">
      <c r="A557" s="53"/>
      <c r="B557" s="53"/>
      <c r="C557" s="55"/>
      <c r="D557" s="190"/>
      <c r="E557" s="184"/>
      <c r="F557" s="55"/>
      <c r="G557" s="55"/>
      <c r="H557" s="55"/>
      <c r="I557" s="103"/>
      <c r="J557" s="53"/>
      <c r="K557" s="55"/>
    </row>
    <row r="558" spans="1:11" x14ac:dyDescent="0.25">
      <c r="A558" s="182"/>
      <c r="B558" s="182"/>
      <c r="C558" s="183"/>
      <c r="D558" s="190"/>
      <c r="E558" s="184"/>
      <c r="F558" s="55"/>
      <c r="G558" s="55"/>
      <c r="H558" s="55"/>
      <c r="I558" s="103"/>
      <c r="J558" s="53"/>
      <c r="K558" s="55"/>
    </row>
    <row r="559" spans="1:11" x14ac:dyDescent="0.25">
      <c r="A559" s="53"/>
      <c r="B559" s="53"/>
      <c r="C559" s="55"/>
      <c r="D559" s="190"/>
      <c r="E559" s="55"/>
      <c r="F559" s="55"/>
      <c r="G559" s="55"/>
      <c r="H559" s="55"/>
      <c r="I559" s="103"/>
      <c r="J559" s="53"/>
      <c r="K559" s="55"/>
    </row>
    <row r="560" spans="1:11" x14ac:dyDescent="0.25">
      <c r="A560" s="182"/>
      <c r="B560" s="182"/>
      <c r="C560" s="183"/>
      <c r="D560" s="190"/>
      <c r="E560" s="184"/>
      <c r="F560" s="55"/>
      <c r="G560" s="55"/>
      <c r="H560" s="55"/>
      <c r="I560" s="103"/>
      <c r="J560" s="53"/>
      <c r="K560" s="55"/>
    </row>
    <row r="561" spans="1:11" x14ac:dyDescent="0.25">
      <c r="A561" s="182"/>
      <c r="B561" s="182"/>
      <c r="C561" s="183"/>
      <c r="D561" s="190"/>
      <c r="E561" s="184"/>
      <c r="F561" s="55"/>
      <c r="G561" s="55"/>
      <c r="H561" s="55"/>
      <c r="I561" s="103"/>
      <c r="J561" s="53"/>
      <c r="K561" s="55"/>
    </row>
    <row r="562" spans="1:11" x14ac:dyDescent="0.25">
      <c r="A562" s="53"/>
      <c r="B562" s="53"/>
      <c r="C562" s="55"/>
      <c r="D562" s="190"/>
      <c r="E562" s="184"/>
      <c r="F562" s="55"/>
      <c r="G562" s="55"/>
      <c r="H562" s="55"/>
      <c r="I562" s="103"/>
      <c r="J562" s="53"/>
      <c r="K562" s="55"/>
    </row>
    <row r="563" spans="1:11" x14ac:dyDescent="0.25">
      <c r="A563" s="182"/>
      <c r="B563" s="182"/>
      <c r="C563" s="183"/>
      <c r="D563" s="190"/>
      <c r="E563" s="184"/>
      <c r="F563" s="55"/>
      <c r="G563" s="55"/>
      <c r="H563" s="55"/>
      <c r="I563" s="103"/>
      <c r="J563" s="53"/>
      <c r="K563" s="55"/>
    </row>
    <row r="564" spans="1:11" x14ac:dyDescent="0.25">
      <c r="A564" s="53"/>
      <c r="B564" s="53"/>
      <c r="C564" s="55"/>
      <c r="D564" s="190"/>
      <c r="E564" s="55"/>
      <c r="F564" s="55"/>
      <c r="G564" s="55"/>
      <c r="H564" s="55"/>
      <c r="I564" s="103"/>
      <c r="J564" s="53"/>
      <c r="K564" s="55"/>
    </row>
    <row r="565" spans="1:11" x14ac:dyDescent="0.25">
      <c r="A565" s="182"/>
      <c r="B565" s="182"/>
      <c r="C565" s="183"/>
      <c r="D565" s="190"/>
      <c r="E565" s="184"/>
      <c r="F565" s="55"/>
      <c r="G565" s="55"/>
      <c r="H565" s="55"/>
      <c r="I565" s="103"/>
      <c r="J565" s="53"/>
      <c r="K565" s="55"/>
    </row>
    <row r="566" spans="1:11" x14ac:dyDescent="0.25">
      <c r="A566" s="53"/>
      <c r="B566" s="53"/>
      <c r="C566" s="55"/>
      <c r="D566" s="190"/>
      <c r="E566" s="55"/>
      <c r="F566" s="55"/>
      <c r="G566" s="55"/>
      <c r="H566" s="55"/>
      <c r="I566" s="103"/>
      <c r="J566" s="53"/>
      <c r="K566" s="55"/>
    </row>
    <row r="567" spans="1:11" x14ac:dyDescent="0.25">
      <c r="A567" s="182"/>
      <c r="B567" s="182"/>
      <c r="C567" s="183"/>
      <c r="D567" s="190"/>
      <c r="E567" s="184"/>
      <c r="F567" s="55"/>
      <c r="G567" s="55"/>
      <c r="H567" s="55"/>
      <c r="I567" s="103"/>
      <c r="J567" s="53"/>
      <c r="K567" s="55"/>
    </row>
    <row r="568" spans="1:11" x14ac:dyDescent="0.25">
      <c r="A568" s="182"/>
      <c r="B568" s="182"/>
      <c r="C568" s="183"/>
      <c r="D568" s="190"/>
      <c r="E568" s="184"/>
      <c r="F568" s="55"/>
      <c r="G568" s="55"/>
      <c r="H568" s="55"/>
      <c r="I568" s="103"/>
      <c r="J568" s="53"/>
      <c r="K568" s="55"/>
    </row>
    <row r="569" spans="1:11" x14ac:dyDescent="0.25">
      <c r="A569" s="182"/>
      <c r="B569" s="182"/>
      <c r="C569" s="183"/>
      <c r="D569" s="190"/>
      <c r="E569" s="184"/>
      <c r="F569" s="55"/>
      <c r="G569" s="55"/>
      <c r="H569" s="55"/>
      <c r="I569" s="103"/>
      <c r="J569" s="53"/>
      <c r="K569" s="55"/>
    </row>
    <row r="570" spans="1:11" x14ac:dyDescent="0.25">
      <c r="A570" s="53"/>
      <c r="B570" s="53"/>
      <c r="C570" s="55"/>
      <c r="D570" s="190"/>
      <c r="E570" s="184"/>
      <c r="F570" s="55"/>
      <c r="G570" s="55"/>
      <c r="H570" s="55"/>
      <c r="I570" s="103"/>
      <c r="J570" s="53"/>
      <c r="K570" s="55"/>
    </row>
    <row r="571" spans="1:11" x14ac:dyDescent="0.25">
      <c r="A571" s="182"/>
      <c r="B571" s="182"/>
      <c r="C571" s="183"/>
      <c r="D571" s="190"/>
      <c r="E571" s="184"/>
      <c r="F571" s="55"/>
      <c r="G571" s="55"/>
      <c r="H571" s="55"/>
      <c r="I571" s="103"/>
      <c r="J571" s="53"/>
      <c r="K571" s="55"/>
    </row>
    <row r="572" spans="1:11" x14ac:dyDescent="0.25">
      <c r="A572" s="182"/>
      <c r="B572" s="182"/>
      <c r="C572" s="183"/>
      <c r="D572" s="190"/>
      <c r="E572" s="184"/>
      <c r="F572" s="55"/>
      <c r="G572" s="55"/>
      <c r="H572" s="55"/>
      <c r="I572" s="103"/>
      <c r="J572" s="53"/>
      <c r="K572" s="55"/>
    </row>
    <row r="573" spans="1:11" x14ac:dyDescent="0.25">
      <c r="A573" s="53"/>
      <c r="B573" s="53"/>
      <c r="C573" s="55"/>
      <c r="D573" s="190"/>
      <c r="E573" s="55"/>
      <c r="F573" s="55"/>
      <c r="G573" s="55"/>
      <c r="H573" s="55"/>
      <c r="I573" s="103"/>
      <c r="J573" s="53"/>
      <c r="K573" s="55"/>
    </row>
    <row r="574" spans="1:11" x14ac:dyDescent="0.25">
      <c r="A574" s="182"/>
      <c r="B574" s="182"/>
      <c r="C574" s="183"/>
      <c r="D574" s="190"/>
      <c r="E574" s="184"/>
      <c r="F574" s="55"/>
      <c r="G574" s="55"/>
      <c r="H574" s="55"/>
      <c r="I574" s="103"/>
      <c r="J574" s="53"/>
      <c r="K574" s="55"/>
    </row>
    <row r="575" spans="1:11" x14ac:dyDescent="0.25">
      <c r="A575" s="182"/>
      <c r="B575" s="182"/>
      <c r="C575" s="183"/>
      <c r="D575" s="190"/>
      <c r="E575" s="184"/>
      <c r="F575" s="55"/>
      <c r="G575" s="55"/>
      <c r="H575" s="55"/>
      <c r="I575" s="103"/>
      <c r="J575" s="53"/>
      <c r="K575" s="55"/>
    </row>
    <row r="576" spans="1:11" x14ac:dyDescent="0.25">
      <c r="A576" s="53"/>
      <c r="B576" s="53"/>
      <c r="C576" s="55"/>
      <c r="D576" s="190"/>
      <c r="E576" s="184"/>
      <c r="F576" s="55"/>
      <c r="G576" s="55"/>
      <c r="H576" s="55"/>
      <c r="I576" s="103"/>
      <c r="J576" s="53"/>
      <c r="K576" s="55"/>
    </row>
    <row r="577" spans="1:11" x14ac:dyDescent="0.25">
      <c r="A577" s="182"/>
      <c r="B577" s="182"/>
      <c r="C577" s="183"/>
      <c r="D577" s="190"/>
      <c r="E577" s="184"/>
      <c r="F577" s="55"/>
      <c r="G577" s="55"/>
      <c r="H577" s="55"/>
      <c r="I577" s="103"/>
      <c r="J577" s="53"/>
      <c r="K577" s="55"/>
    </row>
    <row r="578" spans="1:11" x14ac:dyDescent="0.25">
      <c r="A578" s="182"/>
      <c r="B578" s="182"/>
      <c r="C578" s="183"/>
      <c r="D578" s="190"/>
      <c r="E578" s="184"/>
      <c r="F578" s="55"/>
      <c r="G578" s="55"/>
      <c r="H578" s="55"/>
      <c r="I578" s="103"/>
      <c r="J578" s="53"/>
      <c r="K578" s="55"/>
    </row>
    <row r="579" spans="1:11" x14ac:dyDescent="0.25">
      <c r="A579" s="53"/>
      <c r="B579" s="53"/>
      <c r="C579" s="55"/>
      <c r="D579" s="190"/>
      <c r="E579" s="184"/>
      <c r="F579" s="55"/>
      <c r="G579" s="55"/>
      <c r="H579" s="55"/>
      <c r="I579" s="103"/>
      <c r="J579" s="53"/>
      <c r="K579" s="55"/>
    </row>
    <row r="580" spans="1:11" x14ac:dyDescent="0.25">
      <c r="A580" s="182"/>
      <c r="B580" s="182"/>
      <c r="C580" s="183"/>
      <c r="D580" s="190"/>
      <c r="E580" s="184"/>
      <c r="F580" s="55"/>
      <c r="G580" s="55"/>
      <c r="H580" s="55"/>
      <c r="I580" s="103"/>
      <c r="J580" s="53"/>
      <c r="K580" s="55"/>
    </row>
    <row r="581" spans="1:11" x14ac:dyDescent="0.25">
      <c r="A581" s="53"/>
      <c r="B581" s="53"/>
      <c r="C581" s="55"/>
      <c r="D581" s="190"/>
      <c r="E581" s="55"/>
      <c r="F581" s="55"/>
      <c r="G581" s="55"/>
      <c r="H581" s="55"/>
      <c r="I581" s="103"/>
      <c r="J581" s="53"/>
      <c r="K581" s="55"/>
    </row>
    <row r="582" spans="1:11" x14ac:dyDescent="0.25">
      <c r="A582" s="182"/>
      <c r="B582" s="182"/>
      <c r="C582" s="183"/>
      <c r="D582" s="190"/>
      <c r="E582" s="184"/>
      <c r="F582" s="55"/>
      <c r="G582" s="55"/>
      <c r="H582" s="55"/>
      <c r="I582" s="103"/>
      <c r="J582" s="53"/>
      <c r="K582" s="55"/>
    </row>
    <row r="583" spans="1:11" x14ac:dyDescent="0.25">
      <c r="A583" s="182"/>
      <c r="B583" s="182"/>
      <c r="C583" s="183"/>
      <c r="D583" s="190"/>
      <c r="E583" s="184"/>
      <c r="F583" s="55"/>
      <c r="G583" s="55"/>
      <c r="H583" s="55"/>
      <c r="I583" s="103"/>
      <c r="J583" s="53"/>
      <c r="K583" s="55"/>
    </row>
    <row r="584" spans="1:11" x14ac:dyDescent="0.25">
      <c r="A584" s="53"/>
      <c r="B584" s="53"/>
      <c r="C584" s="55"/>
      <c r="D584" s="190"/>
      <c r="E584" s="184"/>
      <c r="F584" s="55"/>
      <c r="G584" s="55"/>
      <c r="H584" s="55"/>
      <c r="I584" s="103"/>
      <c r="J584" s="53"/>
      <c r="K584" s="55"/>
    </row>
    <row r="585" spans="1:11" x14ac:dyDescent="0.25">
      <c r="A585" s="182"/>
      <c r="B585" s="182"/>
      <c r="C585" s="183"/>
      <c r="D585" s="190"/>
      <c r="E585" s="184"/>
      <c r="F585" s="55"/>
      <c r="G585" s="55"/>
      <c r="H585" s="55"/>
      <c r="I585" s="103"/>
      <c r="J585" s="53"/>
      <c r="K585" s="55"/>
    </row>
    <row r="586" spans="1:11" x14ac:dyDescent="0.25">
      <c r="A586" s="53"/>
      <c r="B586" s="53"/>
      <c r="C586" s="55"/>
      <c r="D586" s="190"/>
      <c r="E586" s="55"/>
      <c r="F586" s="55"/>
      <c r="G586" s="55"/>
      <c r="H586" s="55"/>
      <c r="I586" s="103"/>
      <c r="J586" s="53"/>
      <c r="K586" s="55"/>
    </row>
    <row r="587" spans="1:11" x14ac:dyDescent="0.25">
      <c r="A587" s="182"/>
      <c r="B587" s="182"/>
      <c r="C587" s="183"/>
      <c r="D587" s="190"/>
      <c r="E587" s="184"/>
      <c r="F587" s="55"/>
      <c r="G587" s="55"/>
      <c r="H587" s="55"/>
      <c r="I587" s="103"/>
      <c r="J587" s="53"/>
      <c r="K587" s="55"/>
    </row>
    <row r="588" spans="1:11" x14ac:dyDescent="0.25">
      <c r="A588" s="53"/>
      <c r="B588" s="53"/>
      <c r="C588" s="55"/>
      <c r="D588" s="190"/>
      <c r="E588" s="55"/>
      <c r="F588" s="55"/>
      <c r="G588" s="55"/>
      <c r="H588" s="55"/>
      <c r="I588" s="103"/>
      <c r="J588" s="53"/>
      <c r="K588" s="55"/>
    </row>
    <row r="589" spans="1:11" x14ac:dyDescent="0.25">
      <c r="A589" s="182"/>
      <c r="B589" s="182"/>
      <c r="C589" s="183"/>
      <c r="D589" s="190"/>
      <c r="E589" s="184"/>
      <c r="F589" s="55"/>
      <c r="G589" s="55"/>
      <c r="H589" s="55"/>
      <c r="I589" s="103"/>
      <c r="J589" s="53"/>
      <c r="K589" s="55"/>
    </row>
    <row r="590" spans="1:11" x14ac:dyDescent="0.25">
      <c r="A590" s="53"/>
      <c r="B590" s="53"/>
      <c r="C590" s="55"/>
      <c r="D590" s="190"/>
      <c r="E590" s="55"/>
      <c r="F590" s="55"/>
      <c r="G590" s="55"/>
      <c r="H590" s="55"/>
      <c r="I590" s="103"/>
      <c r="J590" s="53"/>
      <c r="K590" s="55"/>
    </row>
    <row r="591" spans="1:11" x14ac:dyDescent="0.25">
      <c r="A591" s="182"/>
      <c r="B591" s="182"/>
      <c r="C591" s="183"/>
      <c r="D591" s="190"/>
      <c r="E591" s="184"/>
      <c r="F591" s="55"/>
      <c r="G591" s="55"/>
      <c r="H591" s="55"/>
      <c r="I591" s="103"/>
      <c r="J591" s="53"/>
      <c r="K591" s="55"/>
    </row>
    <row r="592" spans="1:11" x14ac:dyDescent="0.25">
      <c r="A592" s="53"/>
      <c r="B592" s="53"/>
      <c r="C592" s="55"/>
      <c r="D592" s="190"/>
      <c r="E592" s="55"/>
      <c r="F592" s="55"/>
      <c r="G592" s="55"/>
      <c r="H592" s="55"/>
      <c r="I592" s="103"/>
      <c r="J592" s="53"/>
      <c r="K592" s="55"/>
    </row>
    <row r="593" spans="1:11" x14ac:dyDescent="0.25">
      <c r="A593" s="182"/>
      <c r="B593" s="182"/>
      <c r="C593" s="183"/>
      <c r="D593" s="190"/>
      <c r="E593" s="184"/>
      <c r="F593" s="55"/>
      <c r="G593" s="55"/>
      <c r="H593" s="55"/>
      <c r="I593" s="103"/>
      <c r="J593" s="53"/>
      <c r="K593" s="55"/>
    </row>
    <row r="594" spans="1:11" x14ac:dyDescent="0.25">
      <c r="A594" s="182"/>
      <c r="B594" s="182"/>
      <c r="C594" s="183"/>
      <c r="D594" s="190"/>
      <c r="E594" s="184"/>
      <c r="F594" s="55"/>
      <c r="G594" s="55"/>
      <c r="H594" s="55"/>
      <c r="I594" s="103"/>
      <c r="J594" s="53"/>
      <c r="K594" s="55"/>
    </row>
    <row r="595" spans="1:11" x14ac:dyDescent="0.25">
      <c r="A595" s="182"/>
      <c r="B595" s="182"/>
      <c r="C595" s="183"/>
      <c r="D595" s="190"/>
      <c r="E595" s="184"/>
      <c r="F595" s="55"/>
      <c r="G595" s="55"/>
      <c r="H595" s="55"/>
      <c r="I595" s="103"/>
      <c r="J595" s="53"/>
      <c r="K595" s="55"/>
    </row>
    <row r="596" spans="1:11" x14ac:dyDescent="0.25">
      <c r="A596" s="53"/>
      <c r="B596" s="53"/>
      <c r="C596" s="55"/>
      <c r="D596" s="190"/>
      <c r="E596" s="184"/>
      <c r="F596" s="55"/>
      <c r="G596" s="55"/>
      <c r="H596" s="55"/>
      <c r="I596" s="103"/>
      <c r="J596" s="53"/>
      <c r="K596" s="55"/>
    </row>
    <row r="597" spans="1:11" x14ac:dyDescent="0.25">
      <c r="A597" s="182"/>
      <c r="B597" s="182"/>
      <c r="C597" s="183"/>
      <c r="D597" s="190"/>
      <c r="E597" s="184"/>
      <c r="F597" s="55"/>
      <c r="G597" s="55"/>
      <c r="H597" s="55"/>
      <c r="I597" s="103"/>
      <c r="J597" s="53"/>
      <c r="K597" s="55"/>
    </row>
    <row r="598" spans="1:11" x14ac:dyDescent="0.25">
      <c r="A598" s="182"/>
      <c r="B598" s="182"/>
      <c r="C598" s="183"/>
      <c r="D598" s="190"/>
      <c r="E598" s="184"/>
      <c r="F598" s="55"/>
      <c r="G598" s="55"/>
      <c r="H598" s="55"/>
      <c r="I598" s="103"/>
      <c r="J598" s="53"/>
      <c r="K598" s="55"/>
    </row>
    <row r="599" spans="1:11" x14ac:dyDescent="0.25">
      <c r="A599" s="53"/>
      <c r="B599" s="53"/>
      <c r="C599" s="55"/>
      <c r="D599" s="190"/>
      <c r="E599" s="184"/>
      <c r="F599" s="55"/>
      <c r="G599" s="55"/>
      <c r="H599" s="55"/>
      <c r="I599" s="103"/>
      <c r="J599" s="53"/>
      <c r="K599" s="55"/>
    </row>
    <row r="600" spans="1:11" x14ac:dyDescent="0.25">
      <c r="A600" s="182"/>
      <c r="B600" s="182"/>
      <c r="C600" s="183"/>
      <c r="D600" s="190"/>
      <c r="E600" s="184"/>
      <c r="F600" s="55"/>
      <c r="G600" s="55"/>
      <c r="H600" s="55"/>
      <c r="I600" s="103"/>
      <c r="J600" s="53"/>
      <c r="K600" s="55"/>
    </row>
    <row r="601" spans="1:11" x14ac:dyDescent="0.25">
      <c r="A601" s="53"/>
      <c r="B601" s="53"/>
      <c r="C601" s="55"/>
      <c r="D601" s="190"/>
      <c r="E601" s="55"/>
      <c r="F601" s="55"/>
      <c r="G601" s="55"/>
      <c r="H601" s="55"/>
      <c r="I601" s="103"/>
      <c r="J601" s="53"/>
      <c r="K601" s="55"/>
    </row>
    <row r="602" spans="1:11" x14ac:dyDescent="0.25">
      <c r="A602" s="182"/>
      <c r="B602" s="182"/>
      <c r="C602" s="183"/>
      <c r="D602" s="190"/>
      <c r="E602" s="184"/>
      <c r="F602" s="55"/>
      <c r="G602" s="55"/>
      <c r="H602" s="55"/>
      <c r="I602" s="103"/>
      <c r="J602" s="53"/>
      <c r="K602" s="55"/>
    </row>
    <row r="603" spans="1:11" x14ac:dyDescent="0.25">
      <c r="A603" s="182"/>
      <c r="B603" s="182"/>
      <c r="C603" s="183"/>
      <c r="D603" s="190"/>
      <c r="E603" s="184"/>
      <c r="F603" s="55"/>
      <c r="G603" s="55"/>
      <c r="H603" s="55"/>
      <c r="I603" s="103"/>
      <c r="J603" s="53"/>
      <c r="K603" s="55"/>
    </row>
    <row r="604" spans="1:11" x14ac:dyDescent="0.25">
      <c r="A604" s="182"/>
      <c r="B604" s="182"/>
      <c r="C604" s="183"/>
      <c r="D604" s="190"/>
      <c r="E604" s="184"/>
      <c r="F604" s="55"/>
      <c r="G604" s="55"/>
      <c r="H604" s="55"/>
      <c r="I604" s="103"/>
      <c r="J604" s="53"/>
      <c r="K604" s="55"/>
    </row>
    <row r="605" spans="1:11" x14ac:dyDescent="0.25">
      <c r="A605" s="53"/>
      <c r="B605" s="53"/>
      <c r="C605" s="55"/>
      <c r="D605" s="190"/>
      <c r="E605" s="184"/>
      <c r="F605" s="55"/>
      <c r="G605" s="55"/>
      <c r="H605" s="55"/>
      <c r="I605" s="103"/>
      <c r="J605" s="53"/>
      <c r="K605" s="55"/>
    </row>
    <row r="606" spans="1:11" x14ac:dyDescent="0.25">
      <c r="A606" s="182"/>
      <c r="B606" s="182"/>
      <c r="C606" s="183"/>
      <c r="D606" s="190"/>
      <c r="E606" s="184"/>
      <c r="F606" s="55"/>
      <c r="G606" s="53"/>
      <c r="H606" s="53"/>
      <c r="I606" s="103"/>
      <c r="J606" s="53"/>
      <c r="K606" s="55"/>
    </row>
    <row r="607" spans="1:11" x14ac:dyDescent="0.25">
      <c r="A607" s="182"/>
      <c r="B607" s="182"/>
      <c r="C607" s="183"/>
      <c r="D607" s="190"/>
      <c r="E607" s="184"/>
      <c r="F607" s="55"/>
      <c r="G607" s="55"/>
      <c r="H607" s="55"/>
      <c r="I607" s="103"/>
      <c r="J607" s="53"/>
      <c r="K607" s="55"/>
    </row>
    <row r="608" spans="1:11" x14ac:dyDescent="0.25">
      <c r="A608" s="182"/>
      <c r="B608" s="182"/>
      <c r="C608" s="183"/>
      <c r="D608" s="190"/>
      <c r="E608" s="184"/>
      <c r="F608" s="55"/>
      <c r="G608" s="55"/>
      <c r="H608" s="55"/>
      <c r="I608" s="103"/>
      <c r="J608" s="53"/>
      <c r="K608" s="55"/>
    </row>
    <row r="609" spans="1:11" x14ac:dyDescent="0.25">
      <c r="A609" s="53"/>
      <c r="B609" s="53"/>
      <c r="C609" s="55"/>
      <c r="D609" s="190"/>
      <c r="E609" s="184"/>
      <c r="F609" s="55"/>
      <c r="G609" s="55"/>
      <c r="H609" s="55"/>
      <c r="I609" s="103"/>
      <c r="J609" s="53"/>
      <c r="K609" s="55"/>
    </row>
    <row r="610" spans="1:11" x14ac:dyDescent="0.25">
      <c r="A610" s="182"/>
      <c r="B610" s="182"/>
      <c r="C610" s="183"/>
      <c r="D610" s="190"/>
      <c r="E610" s="184"/>
      <c r="F610" s="55"/>
      <c r="G610" s="55"/>
      <c r="H610" s="55"/>
      <c r="I610" s="103"/>
      <c r="J610" s="53"/>
      <c r="K610" s="55"/>
    </row>
    <row r="611" spans="1:11" x14ac:dyDescent="0.25">
      <c r="A611" s="53"/>
      <c r="B611" s="53"/>
      <c r="C611" s="55"/>
      <c r="D611" s="190"/>
      <c r="E611" s="55"/>
      <c r="F611" s="55"/>
      <c r="G611" s="55"/>
      <c r="H611" s="55"/>
      <c r="I611" s="103"/>
      <c r="J611" s="53"/>
      <c r="K611" s="55"/>
    </row>
    <row r="612" spans="1:11" x14ac:dyDescent="0.25">
      <c r="A612" s="182"/>
      <c r="B612" s="182"/>
      <c r="C612" s="183"/>
      <c r="D612" s="190"/>
      <c r="E612" s="184"/>
      <c r="F612" s="55"/>
      <c r="G612" s="55"/>
      <c r="H612" s="55"/>
      <c r="I612" s="103"/>
      <c r="J612" s="53"/>
      <c r="K612" s="55"/>
    </row>
    <row r="613" spans="1:11" x14ac:dyDescent="0.25">
      <c r="A613" s="182"/>
      <c r="B613" s="182"/>
      <c r="C613" s="183"/>
      <c r="D613" s="190"/>
      <c r="E613" s="184"/>
      <c r="F613" s="55"/>
      <c r="G613" s="55"/>
      <c r="H613" s="55"/>
      <c r="I613" s="103"/>
      <c r="J613" s="53"/>
      <c r="K613" s="55"/>
    </row>
    <row r="614" spans="1:11" x14ac:dyDescent="0.25">
      <c r="A614" s="53"/>
      <c r="B614" s="53"/>
      <c r="C614" s="55"/>
      <c r="D614" s="190"/>
      <c r="E614" s="184"/>
      <c r="F614" s="55"/>
      <c r="G614" s="55"/>
      <c r="H614" s="55"/>
      <c r="I614" s="103"/>
      <c r="J614" s="53"/>
      <c r="K614" s="55"/>
    </row>
    <row r="615" spans="1:11" x14ac:dyDescent="0.25">
      <c r="A615" s="182"/>
      <c r="B615" s="182"/>
      <c r="C615" s="183"/>
      <c r="D615" s="190"/>
      <c r="E615" s="184"/>
      <c r="F615" s="55"/>
      <c r="G615" s="55"/>
      <c r="H615" s="55"/>
      <c r="I615" s="103"/>
      <c r="J615" s="53"/>
      <c r="K615" s="55"/>
    </row>
    <row r="616" spans="1:11" x14ac:dyDescent="0.25">
      <c r="A616" s="53"/>
      <c r="B616" s="53"/>
      <c r="C616" s="55"/>
      <c r="D616" s="190"/>
      <c r="E616" s="55"/>
      <c r="F616" s="55"/>
      <c r="G616" s="55"/>
      <c r="H616" s="55"/>
      <c r="I616" s="103"/>
      <c r="J616" s="53"/>
      <c r="K616" s="55"/>
    </row>
    <row r="617" spans="1:11" x14ac:dyDescent="0.25">
      <c r="A617" s="182"/>
      <c r="B617" s="182"/>
      <c r="C617" s="183"/>
      <c r="D617" s="190"/>
      <c r="E617" s="184"/>
      <c r="F617" s="55"/>
      <c r="G617" s="55"/>
      <c r="H617" s="55"/>
      <c r="I617" s="103"/>
      <c r="J617" s="53"/>
      <c r="K617" s="55"/>
    </row>
    <row r="618" spans="1:11" x14ac:dyDescent="0.25">
      <c r="A618" s="53"/>
      <c r="B618" s="53"/>
      <c r="C618" s="55"/>
      <c r="D618" s="190"/>
      <c r="E618" s="55"/>
      <c r="F618" s="55"/>
      <c r="G618" s="53"/>
      <c r="H618" s="53"/>
      <c r="I618" s="103"/>
      <c r="J618" s="53"/>
      <c r="K618" s="55"/>
    </row>
    <row r="619" spans="1:11" x14ac:dyDescent="0.25">
      <c r="A619" s="182"/>
      <c r="B619" s="182"/>
      <c r="C619" s="183"/>
      <c r="D619" s="190"/>
      <c r="E619" s="184"/>
      <c r="F619" s="55"/>
      <c r="G619" s="53"/>
      <c r="H619" s="53"/>
      <c r="I619" s="103"/>
      <c r="J619" s="53"/>
      <c r="K619" s="55"/>
    </row>
    <row r="620" spans="1:11" x14ac:dyDescent="0.25">
      <c r="A620" s="182"/>
      <c r="B620" s="182"/>
      <c r="C620" s="183"/>
      <c r="D620" s="190"/>
      <c r="E620" s="184"/>
      <c r="F620" s="55"/>
      <c r="G620" s="53"/>
      <c r="H620" s="53"/>
      <c r="I620" s="103"/>
      <c r="J620" s="53"/>
      <c r="K620" s="55"/>
    </row>
    <row r="621" spans="1:11" x14ac:dyDescent="0.25">
      <c r="A621" s="182"/>
      <c r="B621" s="182"/>
      <c r="C621" s="183"/>
      <c r="D621" s="190"/>
      <c r="E621" s="184"/>
      <c r="F621" s="55"/>
      <c r="G621" s="53"/>
      <c r="H621" s="53"/>
      <c r="I621" s="103"/>
      <c r="J621" s="53"/>
      <c r="K621" s="55"/>
    </row>
    <row r="622" spans="1:11" x14ac:dyDescent="0.25">
      <c r="A622" s="182"/>
      <c r="B622" s="182"/>
      <c r="C622" s="183"/>
      <c r="D622" s="190"/>
      <c r="E622" s="184"/>
      <c r="F622" s="55"/>
      <c r="G622" s="53"/>
      <c r="H622" s="53"/>
      <c r="I622" s="103"/>
      <c r="J622" s="53"/>
      <c r="K622" s="55"/>
    </row>
    <row r="623" spans="1:11" x14ac:dyDescent="0.25">
      <c r="A623" s="53"/>
      <c r="B623" s="53"/>
      <c r="C623" s="55"/>
      <c r="D623" s="190"/>
      <c r="E623" s="184"/>
      <c r="F623" s="55"/>
      <c r="G623" s="53"/>
      <c r="H623" s="53"/>
      <c r="I623" s="103"/>
      <c r="J623" s="53"/>
      <c r="K623" s="55"/>
    </row>
    <row r="624" spans="1:11" x14ac:dyDescent="0.25">
      <c r="A624" s="182"/>
      <c r="B624" s="182"/>
      <c r="C624" s="183"/>
      <c r="D624" s="190"/>
      <c r="E624" s="184"/>
      <c r="F624" s="55"/>
      <c r="G624" s="55"/>
      <c r="H624" s="55"/>
      <c r="I624" s="103"/>
      <c r="J624" s="53"/>
      <c r="K624" s="55"/>
    </row>
    <row r="625" spans="1:11" x14ac:dyDescent="0.25">
      <c r="A625" s="53"/>
      <c r="B625" s="53"/>
      <c r="C625" s="55"/>
      <c r="D625" s="190"/>
      <c r="E625" s="55"/>
      <c r="F625" s="55"/>
      <c r="G625" s="53"/>
      <c r="H625" s="53"/>
      <c r="I625" s="103"/>
      <c r="J625" s="53"/>
      <c r="K625" s="55"/>
    </row>
    <row r="626" spans="1:11" x14ac:dyDescent="0.25">
      <c r="A626" s="182"/>
      <c r="B626" s="182"/>
      <c r="C626" s="183"/>
      <c r="D626" s="190"/>
      <c r="E626" s="184"/>
      <c r="F626" s="55"/>
      <c r="G626" s="53"/>
      <c r="H626" s="53"/>
      <c r="I626" s="103"/>
      <c r="J626" s="53"/>
      <c r="K626" s="55"/>
    </row>
    <row r="627" spans="1:11" x14ac:dyDescent="0.25">
      <c r="A627" s="53"/>
      <c r="B627" s="53"/>
      <c r="C627" s="55"/>
      <c r="D627" s="190"/>
      <c r="E627" s="55"/>
      <c r="F627" s="55"/>
      <c r="G627" s="53"/>
      <c r="H627" s="53"/>
      <c r="I627" s="103"/>
      <c r="J627" s="53"/>
      <c r="K627" s="55"/>
    </row>
    <row r="628" spans="1:11" x14ac:dyDescent="0.25">
      <c r="A628" s="182"/>
      <c r="B628" s="182"/>
      <c r="C628" s="183"/>
      <c r="D628" s="190"/>
      <c r="E628" s="184"/>
      <c r="F628" s="55"/>
      <c r="G628" s="53"/>
      <c r="H628" s="53"/>
      <c r="I628" s="103"/>
      <c r="J628" s="53"/>
      <c r="K628" s="55"/>
    </row>
    <row r="629" spans="1:11" x14ac:dyDescent="0.25">
      <c r="A629" s="182"/>
      <c r="B629" s="182"/>
      <c r="C629" s="183"/>
      <c r="D629" s="190"/>
      <c r="E629" s="184"/>
      <c r="F629" s="55"/>
      <c r="G629" s="53"/>
      <c r="H629" s="53"/>
      <c r="I629" s="103"/>
      <c r="J629" s="53"/>
      <c r="K629" s="55"/>
    </row>
    <row r="630" spans="1:11" x14ac:dyDescent="0.25">
      <c r="A630" s="182"/>
      <c r="B630" s="182"/>
      <c r="C630" s="183"/>
      <c r="D630" s="190"/>
      <c r="E630" s="184"/>
      <c r="F630" s="55"/>
      <c r="G630" s="53"/>
      <c r="H630" s="53"/>
      <c r="I630" s="103"/>
      <c r="J630" s="53"/>
      <c r="K630" s="55"/>
    </row>
    <row r="631" spans="1:11" x14ac:dyDescent="0.25">
      <c r="A631" s="53"/>
      <c r="B631" s="53"/>
      <c r="C631" s="55"/>
      <c r="D631" s="190"/>
      <c r="E631" s="184"/>
      <c r="F631" s="55"/>
      <c r="G631" s="53"/>
      <c r="H631" s="53"/>
      <c r="I631" s="103"/>
      <c r="J631" s="53"/>
      <c r="K631" s="55"/>
    </row>
    <row r="632" spans="1:11" x14ac:dyDescent="0.25">
      <c r="A632" s="182"/>
      <c r="B632" s="182"/>
      <c r="C632" s="183"/>
      <c r="D632" s="190"/>
      <c r="E632" s="184"/>
      <c r="F632" s="55"/>
      <c r="G632" s="53"/>
      <c r="H632" s="53"/>
      <c r="I632" s="103"/>
      <c r="J632" s="53"/>
      <c r="K632" s="55"/>
    </row>
    <row r="633" spans="1:11" x14ac:dyDescent="0.25">
      <c r="A633" s="53"/>
      <c r="B633" s="53"/>
      <c r="C633" s="55"/>
      <c r="D633" s="190"/>
      <c r="E633" s="55"/>
      <c r="F633" s="55"/>
      <c r="G633" s="53"/>
      <c r="H633" s="53"/>
      <c r="I633" s="103"/>
      <c r="J633" s="53"/>
      <c r="K633" s="55"/>
    </row>
    <row r="634" spans="1:11" x14ac:dyDescent="0.25">
      <c r="A634" s="182"/>
      <c r="B634" s="182"/>
      <c r="C634" s="183"/>
      <c r="D634" s="190"/>
      <c r="E634" s="184"/>
      <c r="F634" s="55"/>
      <c r="G634" s="53"/>
      <c r="H634" s="53"/>
      <c r="I634" s="103"/>
      <c r="J634" s="53"/>
      <c r="K634" s="55"/>
    </row>
    <row r="635" spans="1:11" x14ac:dyDescent="0.25">
      <c r="A635" s="182"/>
      <c r="B635" s="182"/>
      <c r="C635" s="183"/>
      <c r="D635" s="190"/>
      <c r="E635" s="184"/>
      <c r="F635" s="55"/>
      <c r="G635" s="53"/>
      <c r="H635" s="53"/>
      <c r="I635" s="103"/>
      <c r="J635" s="53"/>
      <c r="K635" s="55"/>
    </row>
    <row r="636" spans="1:11" x14ac:dyDescent="0.25">
      <c r="A636" s="53"/>
      <c r="B636" s="53"/>
      <c r="C636" s="55"/>
      <c r="D636" s="190"/>
      <c r="E636" s="184"/>
      <c r="F636" s="55"/>
      <c r="G636" s="53"/>
      <c r="H636" s="53"/>
      <c r="I636" s="103"/>
      <c r="J636" s="53"/>
      <c r="K636" s="55"/>
    </row>
    <row r="637" spans="1:11" x14ac:dyDescent="0.25">
      <c r="A637" s="182"/>
      <c r="B637" s="182"/>
      <c r="C637" s="183"/>
      <c r="D637" s="190"/>
      <c r="E637" s="184"/>
      <c r="F637" s="55"/>
      <c r="G637" s="53"/>
      <c r="H637" s="53"/>
      <c r="I637" s="103"/>
      <c r="J637" s="53"/>
      <c r="K637" s="55"/>
    </row>
    <row r="638" spans="1:11" x14ac:dyDescent="0.25">
      <c r="A638" s="53"/>
      <c r="B638" s="53"/>
      <c r="C638" s="55"/>
      <c r="D638" s="190"/>
      <c r="E638" s="55"/>
      <c r="F638" s="55"/>
      <c r="G638" s="53"/>
      <c r="H638" s="53"/>
      <c r="I638" s="103"/>
      <c r="J638" s="53"/>
      <c r="K638" s="55"/>
    </row>
    <row r="639" spans="1:11" x14ac:dyDescent="0.25">
      <c r="A639" s="182"/>
      <c r="B639" s="182"/>
      <c r="C639" s="183"/>
      <c r="D639" s="190"/>
      <c r="E639" s="184"/>
      <c r="F639" s="55"/>
      <c r="G639" s="53"/>
      <c r="H639" s="53"/>
      <c r="I639" s="103"/>
      <c r="J639" s="53"/>
      <c r="K639" s="55"/>
    </row>
    <row r="640" spans="1:11" x14ac:dyDescent="0.25">
      <c r="A640" s="182"/>
      <c r="B640" s="182"/>
      <c r="C640" s="183"/>
      <c r="D640" s="190"/>
      <c r="E640" s="184"/>
      <c r="F640" s="55"/>
      <c r="G640" s="53"/>
      <c r="H640" s="53"/>
      <c r="I640" s="103"/>
      <c r="J640" s="53"/>
      <c r="K640" s="55"/>
    </row>
    <row r="641" spans="1:11" x14ac:dyDescent="0.25">
      <c r="A641" s="53"/>
      <c r="B641" s="53"/>
      <c r="C641" s="55"/>
      <c r="D641" s="190"/>
      <c r="E641" s="184"/>
      <c r="F641" s="55"/>
      <c r="G641" s="53"/>
      <c r="H641" s="53"/>
      <c r="I641" s="103"/>
      <c r="J641" s="53"/>
      <c r="K641" s="55"/>
    </row>
    <row r="642" spans="1:11" x14ac:dyDescent="0.25">
      <c r="A642" s="182"/>
      <c r="B642" s="182"/>
      <c r="C642" s="183"/>
      <c r="D642" s="190"/>
      <c r="E642" s="184"/>
      <c r="F642" s="55"/>
      <c r="G642" s="53"/>
      <c r="H642" s="53"/>
      <c r="I642" s="103"/>
      <c r="J642" s="53"/>
      <c r="K642" s="55"/>
    </row>
    <row r="643" spans="1:11" x14ac:dyDescent="0.25">
      <c r="A643" s="182"/>
      <c r="B643" s="182"/>
      <c r="C643" s="183"/>
      <c r="D643" s="190"/>
      <c r="E643" s="184"/>
      <c r="F643" s="55"/>
      <c r="G643" s="53"/>
      <c r="H643" s="53"/>
      <c r="I643" s="103"/>
      <c r="J643" s="53"/>
      <c r="K643" s="55"/>
    </row>
    <row r="644" spans="1:11" x14ac:dyDescent="0.25">
      <c r="A644" s="182"/>
      <c r="B644" s="182"/>
      <c r="C644" s="183"/>
      <c r="D644" s="190"/>
      <c r="E644" s="184"/>
      <c r="F644" s="55"/>
      <c r="G644" s="53"/>
      <c r="H644" s="53"/>
      <c r="I644" s="103"/>
      <c r="J644" s="53"/>
      <c r="K644" s="55"/>
    </row>
    <row r="645" spans="1:11" x14ac:dyDescent="0.25">
      <c r="A645" s="53"/>
      <c r="B645" s="53"/>
      <c r="C645" s="55"/>
      <c r="D645" s="190"/>
      <c r="E645" s="184"/>
      <c r="F645" s="55"/>
      <c r="G645" s="53"/>
      <c r="H645" s="53"/>
      <c r="I645" s="103"/>
      <c r="J645" s="53"/>
      <c r="K645" s="55"/>
    </row>
    <row r="646" spans="1:11" x14ac:dyDescent="0.25">
      <c r="A646" s="182"/>
      <c r="B646" s="182"/>
      <c r="C646" s="183"/>
      <c r="D646" s="190"/>
      <c r="E646" s="184"/>
      <c r="F646" s="55"/>
      <c r="G646" s="53"/>
      <c r="H646" s="53"/>
      <c r="I646" s="103"/>
      <c r="J646" s="53"/>
      <c r="K646" s="55"/>
    </row>
    <row r="647" spans="1:11" x14ac:dyDescent="0.25">
      <c r="A647" s="53"/>
      <c r="B647" s="53"/>
      <c r="C647" s="55"/>
      <c r="D647" s="190"/>
      <c r="E647" s="55"/>
      <c r="F647" s="55"/>
      <c r="G647" s="53"/>
      <c r="H647" s="53"/>
      <c r="I647" s="103"/>
      <c r="J647" s="53"/>
      <c r="K647" s="55"/>
    </row>
    <row r="648" spans="1:11" x14ac:dyDescent="0.25">
      <c r="A648" s="182"/>
      <c r="B648" s="182"/>
      <c r="C648" s="183"/>
      <c r="D648" s="190"/>
      <c r="E648" s="184"/>
      <c r="F648" s="55"/>
      <c r="G648" s="53"/>
      <c r="H648" s="53"/>
      <c r="I648" s="103"/>
      <c r="J648" s="53"/>
      <c r="K648" s="55"/>
    </row>
    <row r="649" spans="1:11" x14ac:dyDescent="0.25">
      <c r="A649" s="53"/>
      <c r="B649" s="53"/>
      <c r="C649" s="55"/>
      <c r="D649" s="190"/>
      <c r="E649" s="55"/>
      <c r="F649" s="55"/>
      <c r="G649" s="53"/>
      <c r="H649" s="53"/>
      <c r="I649" s="103"/>
      <c r="J649" s="53"/>
      <c r="K649" s="55"/>
    </row>
    <row r="650" spans="1:11" x14ac:dyDescent="0.25">
      <c r="A650" s="182"/>
      <c r="B650" s="182"/>
      <c r="C650" s="183"/>
      <c r="D650" s="190"/>
      <c r="E650" s="184"/>
      <c r="F650" s="55"/>
      <c r="G650" s="53"/>
      <c r="H650" s="53"/>
      <c r="I650" s="103"/>
      <c r="J650" s="53"/>
      <c r="K650" s="55"/>
    </row>
    <row r="651" spans="1:11" x14ac:dyDescent="0.25">
      <c r="A651" s="182"/>
      <c r="B651" s="182"/>
      <c r="C651" s="183"/>
      <c r="D651" s="190"/>
      <c r="E651" s="184"/>
      <c r="F651" s="55"/>
      <c r="G651" s="53"/>
      <c r="H651" s="53"/>
      <c r="I651" s="103"/>
      <c r="J651" s="53"/>
      <c r="K651" s="55"/>
    </row>
    <row r="652" spans="1:11" x14ac:dyDescent="0.25">
      <c r="A652" s="182"/>
      <c r="B652" s="182"/>
      <c r="C652" s="183"/>
      <c r="D652" s="190"/>
      <c r="E652" s="184"/>
      <c r="F652" s="55"/>
      <c r="G652" s="53"/>
      <c r="H652" s="53"/>
      <c r="I652" s="103"/>
      <c r="J652" s="53"/>
      <c r="K652" s="55"/>
    </row>
    <row r="653" spans="1:11" x14ac:dyDescent="0.25">
      <c r="A653" s="182"/>
      <c r="B653" s="182"/>
      <c r="C653" s="183"/>
      <c r="D653" s="190"/>
      <c r="E653" s="184"/>
      <c r="F653" s="55"/>
      <c r="G653" s="53"/>
      <c r="H653" s="53"/>
      <c r="I653" s="103"/>
      <c r="J653" s="53"/>
      <c r="K653" s="55"/>
    </row>
    <row r="654" spans="1:11" x14ac:dyDescent="0.25">
      <c r="A654" s="182"/>
      <c r="B654" s="182"/>
      <c r="C654" s="183"/>
      <c r="D654" s="190"/>
      <c r="E654" s="184"/>
      <c r="F654" s="55"/>
      <c r="G654" s="53"/>
      <c r="H654" s="53"/>
      <c r="I654" s="103"/>
      <c r="J654" s="53"/>
      <c r="K654" s="55"/>
    </row>
    <row r="655" spans="1:11" x14ac:dyDescent="0.25">
      <c r="A655" s="53"/>
      <c r="B655" s="53"/>
      <c r="C655" s="55"/>
      <c r="D655" s="190"/>
      <c r="E655" s="184"/>
      <c r="F655" s="55"/>
      <c r="G655" s="53"/>
      <c r="H655" s="53"/>
      <c r="I655" s="103"/>
      <c r="J655" s="53"/>
      <c r="K655" s="55"/>
    </row>
    <row r="656" spans="1:11" x14ac:dyDescent="0.25">
      <c r="A656" s="182"/>
      <c r="B656" s="182"/>
      <c r="C656" s="183"/>
      <c r="D656" s="190"/>
      <c r="E656" s="184"/>
      <c r="F656" s="55"/>
      <c r="G656" s="53"/>
      <c r="H656" s="53"/>
      <c r="I656" s="103"/>
      <c r="J656" s="53"/>
      <c r="K656" s="55"/>
    </row>
    <row r="657" spans="1:11" x14ac:dyDescent="0.25">
      <c r="A657" s="182"/>
      <c r="B657" s="182"/>
      <c r="C657" s="183"/>
      <c r="D657" s="190"/>
      <c r="E657" s="184"/>
      <c r="F657" s="55"/>
      <c r="G657" s="53"/>
      <c r="H657" s="53"/>
      <c r="I657" s="103"/>
      <c r="J657" s="53"/>
      <c r="K657" s="55"/>
    </row>
    <row r="658" spans="1:11" x14ac:dyDescent="0.25">
      <c r="A658" s="182"/>
      <c r="B658" s="182"/>
      <c r="C658" s="183"/>
      <c r="D658" s="190"/>
      <c r="E658" s="184"/>
      <c r="F658" s="55"/>
      <c r="G658" s="53"/>
      <c r="H658" s="53"/>
      <c r="I658" s="103"/>
      <c r="J658" s="53"/>
      <c r="K658" s="55"/>
    </row>
    <row r="659" spans="1:11" x14ac:dyDescent="0.25">
      <c r="A659" s="53"/>
      <c r="B659" s="53"/>
      <c r="C659" s="55"/>
      <c r="D659" s="190"/>
      <c r="E659" s="184"/>
      <c r="F659" s="55"/>
      <c r="G659" s="53"/>
      <c r="H659" s="53"/>
      <c r="I659" s="103"/>
      <c r="J659" s="53"/>
      <c r="K659" s="55"/>
    </row>
    <row r="660" spans="1:11" x14ac:dyDescent="0.25">
      <c r="A660" s="182"/>
      <c r="B660" s="182"/>
      <c r="C660" s="183"/>
      <c r="D660" s="190"/>
      <c r="E660" s="184"/>
      <c r="F660" s="55"/>
      <c r="G660" s="53"/>
      <c r="H660" s="53"/>
      <c r="I660" s="103"/>
      <c r="J660" s="53"/>
      <c r="K660" s="55"/>
    </row>
    <row r="661" spans="1:11" x14ac:dyDescent="0.25">
      <c r="A661" s="53"/>
      <c r="B661" s="53"/>
      <c r="C661" s="55"/>
      <c r="D661" s="190"/>
      <c r="E661" s="55"/>
      <c r="F661" s="55"/>
      <c r="G661" s="53"/>
      <c r="H661" s="53"/>
      <c r="I661" s="103"/>
      <c r="J661" s="53"/>
      <c r="K661" s="55"/>
    </row>
    <row r="662" spans="1:11" x14ac:dyDescent="0.25">
      <c r="A662" s="182"/>
      <c r="B662" s="182"/>
      <c r="C662" s="183"/>
      <c r="D662" s="190"/>
      <c r="E662" s="184"/>
      <c r="F662" s="55"/>
      <c r="G662" s="53"/>
      <c r="H662" s="53"/>
      <c r="I662" s="103"/>
      <c r="J662" s="53"/>
      <c r="K662" s="55"/>
    </row>
    <row r="663" spans="1:11" x14ac:dyDescent="0.25">
      <c r="A663" s="182"/>
      <c r="B663" s="182"/>
      <c r="C663" s="183"/>
      <c r="D663" s="190"/>
      <c r="E663" s="184"/>
      <c r="F663" s="55"/>
      <c r="G663" s="53"/>
      <c r="H663" s="53"/>
      <c r="I663" s="103"/>
      <c r="J663" s="53"/>
      <c r="K663" s="55"/>
    </row>
    <row r="664" spans="1:11" x14ac:dyDescent="0.25">
      <c r="A664" s="182"/>
      <c r="B664" s="182"/>
      <c r="C664" s="183"/>
      <c r="D664" s="190"/>
      <c r="E664" s="184"/>
      <c r="F664" s="55"/>
      <c r="G664" s="53"/>
      <c r="H664" s="53"/>
      <c r="I664" s="103"/>
      <c r="J664" s="53"/>
      <c r="K664" s="55"/>
    </row>
    <row r="665" spans="1:11" x14ac:dyDescent="0.25">
      <c r="A665" s="182"/>
      <c r="B665" s="182"/>
      <c r="C665" s="183"/>
      <c r="D665" s="190"/>
      <c r="E665" s="184"/>
      <c r="F665" s="55"/>
      <c r="G665" s="53"/>
      <c r="H665" s="53"/>
      <c r="I665" s="103"/>
      <c r="J665" s="53"/>
      <c r="K665" s="55"/>
    </row>
    <row r="666" spans="1:11" x14ac:dyDescent="0.25">
      <c r="A666" s="53"/>
      <c r="B666" s="53"/>
      <c r="C666" s="55"/>
      <c r="D666" s="190"/>
      <c r="E666" s="184"/>
      <c r="F666" s="55"/>
      <c r="G666" s="53"/>
      <c r="H666" s="53"/>
      <c r="I666" s="103"/>
      <c r="J666" s="53"/>
      <c r="K666" s="55"/>
    </row>
    <row r="667" spans="1:11" x14ac:dyDescent="0.25">
      <c r="A667" s="182"/>
      <c r="B667" s="182"/>
      <c r="C667" s="183"/>
      <c r="D667" s="190"/>
      <c r="E667" s="184"/>
      <c r="F667" s="55"/>
      <c r="G667" s="53"/>
      <c r="H667" s="53"/>
      <c r="I667" s="103"/>
      <c r="J667" s="53"/>
      <c r="K667" s="55"/>
    </row>
    <row r="668" spans="1:11" x14ac:dyDescent="0.25">
      <c r="A668" s="53"/>
      <c r="B668" s="53"/>
      <c r="C668" s="55"/>
      <c r="D668" s="190"/>
      <c r="E668" s="55"/>
      <c r="F668" s="55"/>
      <c r="G668" s="53"/>
      <c r="H668" s="53"/>
      <c r="I668" s="103"/>
      <c r="J668" s="53"/>
      <c r="K668" s="55"/>
    </row>
    <row r="669" spans="1:11" x14ac:dyDescent="0.25">
      <c r="A669" s="182"/>
      <c r="B669" s="182"/>
      <c r="C669" s="183"/>
      <c r="D669" s="190"/>
      <c r="E669" s="184"/>
      <c r="F669" s="55"/>
      <c r="G669" s="53"/>
      <c r="H669" s="53"/>
      <c r="I669" s="103"/>
      <c r="J669" s="53"/>
      <c r="K669" s="55"/>
    </row>
    <row r="670" spans="1:11" x14ac:dyDescent="0.25">
      <c r="A670" s="182"/>
      <c r="B670" s="182"/>
      <c r="C670" s="183"/>
      <c r="D670" s="190"/>
      <c r="E670" s="184"/>
      <c r="F670" s="55"/>
      <c r="G670" s="53"/>
      <c r="H670" s="53"/>
      <c r="I670" s="103"/>
      <c r="J670" s="53"/>
      <c r="K670" s="55"/>
    </row>
    <row r="671" spans="1:11" x14ac:dyDescent="0.25">
      <c r="A671" s="182"/>
      <c r="B671" s="182"/>
      <c r="C671" s="183"/>
      <c r="D671" s="190"/>
      <c r="E671" s="184"/>
      <c r="F671" s="55"/>
      <c r="G671" s="53"/>
      <c r="H671" s="53"/>
      <c r="I671" s="103"/>
      <c r="J671" s="53"/>
      <c r="K671" s="55"/>
    </row>
    <row r="672" spans="1:11" x14ac:dyDescent="0.25">
      <c r="A672" s="193"/>
      <c r="B672" s="53"/>
      <c r="C672" s="103"/>
      <c r="D672" s="190"/>
      <c r="E672" s="193"/>
      <c r="F672" s="55"/>
      <c r="G672" s="53"/>
      <c r="H672" s="53"/>
      <c r="I672" s="103"/>
      <c r="J672" s="53"/>
      <c r="K672" s="55"/>
    </row>
    <row r="673" spans="1:11" x14ac:dyDescent="0.25">
      <c r="A673" s="182"/>
      <c r="B673" s="182"/>
      <c r="C673" s="183"/>
      <c r="D673" s="190"/>
      <c r="E673" s="184"/>
      <c r="F673" s="55"/>
      <c r="G673" s="53"/>
      <c r="H673" s="53"/>
      <c r="I673" s="103"/>
      <c r="J673" s="53"/>
      <c r="K673" s="55"/>
    </row>
    <row r="674" spans="1:11" x14ac:dyDescent="0.25">
      <c r="A674" s="182"/>
      <c r="B674" s="182"/>
      <c r="C674" s="183"/>
      <c r="D674" s="190"/>
      <c r="E674" s="184"/>
      <c r="F674" s="55"/>
      <c r="G674" s="53"/>
      <c r="H674" s="53"/>
      <c r="I674" s="103"/>
      <c r="J674" s="53"/>
      <c r="K674" s="55"/>
    </row>
    <row r="675" spans="1:11" x14ac:dyDescent="0.25">
      <c r="A675" s="53"/>
      <c r="B675" s="53"/>
      <c r="C675" s="55"/>
      <c r="D675" s="55"/>
      <c r="E675" s="184"/>
      <c r="F675" s="55"/>
      <c r="G675" s="53"/>
      <c r="H675" s="53"/>
      <c r="I675" s="103"/>
      <c r="J675" s="53"/>
      <c r="K675" s="55"/>
    </row>
    <row r="676" spans="1:11" x14ac:dyDescent="0.25">
      <c r="A676" s="193"/>
      <c r="B676" s="193"/>
      <c r="C676" s="191"/>
      <c r="D676" s="53"/>
      <c r="E676" s="193"/>
      <c r="F676" s="55"/>
      <c r="G676" s="53"/>
      <c r="H676" s="53"/>
      <c r="I676" s="103"/>
      <c r="J676" s="53"/>
      <c r="K676" s="55"/>
    </row>
    <row r="677" spans="1:11" x14ac:dyDescent="0.25">
      <c r="A677" s="53"/>
      <c r="B677" s="53"/>
      <c r="C677" s="55"/>
      <c r="D677" s="55"/>
      <c r="E677" s="192"/>
      <c r="F677" s="55"/>
      <c r="G677" s="53"/>
      <c r="H677" s="53"/>
      <c r="I677" s="103"/>
      <c r="J677" s="53"/>
      <c r="K677" s="55"/>
    </row>
    <row r="678" spans="1:11" x14ac:dyDescent="0.25">
      <c r="A678" s="53"/>
      <c r="B678" s="53"/>
      <c r="C678" s="55"/>
      <c r="D678" s="55"/>
      <c r="E678" s="55"/>
      <c r="F678" s="55"/>
      <c r="G678" s="53"/>
      <c r="H678" s="53"/>
      <c r="I678" s="103"/>
      <c r="J678" s="53"/>
      <c r="K678" s="55"/>
    </row>
    <row r="679" spans="1:11" x14ac:dyDescent="0.25">
      <c r="A679" s="53"/>
      <c r="B679" s="53"/>
      <c r="C679" s="103"/>
      <c r="D679" s="53"/>
      <c r="E679" s="55"/>
      <c r="F679" s="55"/>
      <c r="G679" s="53"/>
      <c r="H679" s="53"/>
      <c r="I679" s="103"/>
      <c r="J679" s="53"/>
      <c r="K679" s="55"/>
    </row>
    <row r="680" spans="1:11" x14ac:dyDescent="0.25">
      <c r="A680" s="53"/>
      <c r="B680" s="53"/>
      <c r="C680" s="55"/>
      <c r="D680" s="55"/>
      <c r="E680" s="55"/>
      <c r="F680" s="55"/>
      <c r="G680" s="53"/>
      <c r="H680" s="53"/>
      <c r="I680" s="103"/>
      <c r="J680" s="53"/>
      <c r="K680" s="55"/>
    </row>
    <row r="681" spans="1:11" x14ac:dyDescent="0.25">
      <c r="A681" s="53"/>
      <c r="B681" s="53"/>
      <c r="C681" s="55"/>
      <c r="D681" s="55"/>
      <c r="E681" s="55"/>
      <c r="F681" s="55"/>
      <c r="G681" s="53"/>
      <c r="H681" s="53"/>
      <c r="I681" s="103"/>
      <c r="J681" s="53"/>
      <c r="K681" s="55"/>
    </row>
    <row r="682" spans="1:11" x14ac:dyDescent="0.25">
      <c r="A682" s="53"/>
      <c r="B682" s="53"/>
      <c r="C682" s="55"/>
      <c r="D682" s="55"/>
      <c r="E682" s="55"/>
      <c r="F682" s="55"/>
      <c r="G682" s="53"/>
      <c r="H682" s="53"/>
      <c r="I682" s="103"/>
      <c r="J682" s="53"/>
      <c r="K682" s="55"/>
    </row>
    <row r="683" spans="1:11" x14ac:dyDescent="0.25">
      <c r="A683" s="53"/>
      <c r="B683" s="53"/>
      <c r="C683" s="55"/>
      <c r="D683" s="55"/>
      <c r="E683" s="55"/>
      <c r="F683" s="55"/>
      <c r="G683" s="53"/>
      <c r="H683" s="53"/>
      <c r="I683" s="103"/>
      <c r="J683" s="53"/>
      <c r="K683" s="55"/>
    </row>
    <row r="684" spans="1:11" x14ac:dyDescent="0.25">
      <c r="A684" s="53"/>
      <c r="B684" s="53"/>
      <c r="C684" s="55"/>
      <c r="D684" s="55"/>
      <c r="E684" s="55"/>
      <c r="F684" s="55"/>
      <c r="G684" s="53"/>
      <c r="H684" s="53"/>
      <c r="I684" s="103"/>
      <c r="J684" s="53"/>
      <c r="K684" s="55"/>
    </row>
    <row r="685" spans="1:11" x14ac:dyDescent="0.25">
      <c r="A685" s="53"/>
      <c r="B685" s="53"/>
      <c r="C685" s="55"/>
      <c r="D685" s="55"/>
      <c r="E685" s="55"/>
      <c r="F685" s="55"/>
      <c r="G685" s="53"/>
      <c r="H685" s="53"/>
      <c r="I685" s="103"/>
      <c r="J685" s="53"/>
      <c r="K685" s="55"/>
    </row>
    <row r="686" spans="1:11" x14ac:dyDescent="0.25">
      <c r="A686" s="53"/>
      <c r="B686" s="53"/>
      <c r="C686" s="55"/>
      <c r="D686" s="55"/>
      <c r="E686" s="55"/>
      <c r="F686" s="55"/>
      <c r="G686" s="53"/>
      <c r="H686" s="53"/>
      <c r="I686" s="103"/>
      <c r="J686" s="53"/>
      <c r="K686" s="55"/>
    </row>
    <row r="687" spans="1:11" x14ac:dyDescent="0.25">
      <c r="A687" s="53"/>
      <c r="B687" s="53"/>
      <c r="C687" s="55"/>
      <c r="D687" s="55"/>
      <c r="E687" s="55"/>
      <c r="F687" s="55"/>
      <c r="G687" s="53"/>
      <c r="H687" s="53"/>
      <c r="I687" s="103"/>
      <c r="J687" s="53"/>
      <c r="K687" s="55"/>
    </row>
    <row r="688" spans="1:11" x14ac:dyDescent="0.25">
      <c r="A688" s="53"/>
      <c r="B688" s="53"/>
      <c r="C688" s="55"/>
      <c r="D688" s="55"/>
      <c r="E688" s="55"/>
      <c r="F688" s="55"/>
      <c r="G688" s="53"/>
      <c r="H688" s="53"/>
      <c r="I688" s="103"/>
      <c r="J688" s="53"/>
      <c r="K688" s="55"/>
    </row>
    <row r="689" spans="1:11" x14ac:dyDescent="0.25">
      <c r="A689" s="53"/>
      <c r="B689" s="53"/>
      <c r="C689" s="55"/>
      <c r="D689" s="55"/>
      <c r="E689" s="55"/>
      <c r="F689" s="55"/>
      <c r="G689" s="53"/>
      <c r="H689" s="53"/>
      <c r="I689" s="103"/>
      <c r="J689" s="53"/>
      <c r="K689" s="55"/>
    </row>
    <row r="690" spans="1:11" x14ac:dyDescent="0.25">
      <c r="A690" s="53"/>
      <c r="B690" s="53"/>
      <c r="C690" s="55"/>
      <c r="D690" s="55"/>
      <c r="E690" s="55"/>
      <c r="F690" s="55"/>
      <c r="G690" s="55"/>
      <c r="H690" s="55"/>
      <c r="I690" s="103"/>
      <c r="J690" s="53"/>
      <c r="K690" s="55"/>
    </row>
    <row r="691" spans="1:11" x14ac:dyDescent="0.25">
      <c r="A691" s="53"/>
      <c r="B691" s="53"/>
      <c r="C691" s="55"/>
      <c r="D691" s="55"/>
      <c r="E691" s="55"/>
      <c r="F691" s="55"/>
      <c r="G691" s="55"/>
      <c r="H691" s="55"/>
      <c r="I691" s="103"/>
      <c r="J691" s="53"/>
      <c r="K691" s="55"/>
    </row>
    <row r="692" spans="1:11" x14ac:dyDescent="0.25">
      <c r="A692" s="53"/>
      <c r="B692" s="53"/>
      <c r="C692" s="55"/>
      <c r="D692" s="55"/>
      <c r="E692" s="55"/>
      <c r="F692" s="55"/>
      <c r="G692" s="55"/>
      <c r="H692" s="55"/>
      <c r="I692" s="103"/>
      <c r="J692" s="53"/>
      <c r="K692" s="55"/>
    </row>
    <row r="693" spans="1:11" x14ac:dyDescent="0.25">
      <c r="A693" s="53"/>
      <c r="B693" s="53"/>
      <c r="C693" s="55"/>
      <c r="D693" s="55"/>
      <c r="E693" s="55"/>
      <c r="F693" s="55"/>
      <c r="G693" s="55"/>
      <c r="H693" s="55"/>
      <c r="I693" s="103"/>
      <c r="J693" s="53"/>
      <c r="K693" s="55"/>
    </row>
    <row r="694" spans="1:11" x14ac:dyDescent="0.25">
      <c r="G694" s="100"/>
      <c r="H694" s="100"/>
      <c r="I694" s="105">
        <f>E672+E676</f>
        <v>0</v>
      </c>
      <c r="J694" s="102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U390"/>
  <sheetViews>
    <sheetView workbookViewId="0">
      <selection activeCell="Q64" sqref="Q64:U65"/>
    </sheetView>
  </sheetViews>
  <sheetFormatPr defaultRowHeight="15" x14ac:dyDescent="0.25"/>
  <cols>
    <col min="1" max="1" width="9.140625" style="44"/>
    <col min="2" max="3" width="9.140625" style="44" customWidth="1"/>
    <col min="4" max="4" width="9.140625" style="229" customWidth="1"/>
    <col min="5" max="5" width="15.85546875" style="246" customWidth="1"/>
    <col min="6" max="6" width="8.42578125" style="247" customWidth="1"/>
    <col min="7" max="7" width="15.28515625" style="207" customWidth="1"/>
    <col min="8" max="8" width="8.7109375" style="247" customWidth="1"/>
    <col min="9" max="9" width="12.28515625" style="93" customWidth="1"/>
    <col min="10" max="10" width="10.85546875" style="258" customWidth="1"/>
    <col min="11" max="11" width="19" style="362" customWidth="1"/>
    <col min="12" max="12" width="7.42578125" style="79" customWidth="1"/>
    <col min="13" max="13" width="8.85546875" style="74" customWidth="1"/>
    <col min="14" max="14" width="9.140625" style="265" customWidth="1"/>
    <col min="15" max="15" width="11.7109375" style="265" customWidth="1"/>
    <col min="16" max="16" width="9.140625" style="307" customWidth="1"/>
    <col min="17" max="18" width="9.140625" style="271" customWidth="1"/>
    <col min="19" max="19" width="11.5703125" style="271" customWidth="1"/>
    <col min="20" max="20" width="9.140625" style="391" customWidth="1"/>
    <col min="21" max="21" width="11.5703125" style="56" customWidth="1"/>
  </cols>
  <sheetData>
    <row r="1" spans="1:21" ht="33.75" x14ac:dyDescent="0.25">
      <c r="A1" s="378" t="s">
        <v>41</v>
      </c>
      <c r="B1" s="378"/>
      <c r="C1" s="378"/>
      <c r="D1" s="378"/>
      <c r="E1" s="385" t="s">
        <v>34</v>
      </c>
      <c r="F1" s="385"/>
      <c r="G1" s="385"/>
      <c r="H1" s="385"/>
      <c r="I1" s="95" t="s">
        <v>45</v>
      </c>
      <c r="J1" s="96" t="s">
        <v>44</v>
      </c>
      <c r="K1" s="386" t="s">
        <v>35</v>
      </c>
      <c r="L1" s="386"/>
      <c r="M1" s="70" t="s">
        <v>36</v>
      </c>
      <c r="N1" s="381" t="s">
        <v>37</v>
      </c>
      <c r="O1" s="382"/>
      <c r="P1" s="387" t="s">
        <v>38</v>
      </c>
      <c r="Q1" s="375" t="s">
        <v>120</v>
      </c>
      <c r="R1" s="376"/>
      <c r="S1" s="376"/>
      <c r="T1" s="393" t="s">
        <v>121</v>
      </c>
      <c r="U1" s="279"/>
    </row>
    <row r="2" spans="1:21" ht="30" x14ac:dyDescent="0.25">
      <c r="A2" s="6" t="s">
        <v>7</v>
      </c>
      <c r="B2" s="3" t="s">
        <v>0</v>
      </c>
      <c r="C2" s="3" t="s">
        <v>1</v>
      </c>
      <c r="D2" s="16" t="s">
        <v>8</v>
      </c>
      <c r="E2" s="236" t="s">
        <v>11</v>
      </c>
      <c r="F2" s="237" t="s">
        <v>10</v>
      </c>
      <c r="G2" s="201" t="s">
        <v>12</v>
      </c>
      <c r="H2" s="237" t="s">
        <v>25</v>
      </c>
      <c r="I2" s="90" t="s">
        <v>43</v>
      </c>
      <c r="J2" s="89" t="s">
        <v>46</v>
      </c>
      <c r="K2" s="365" t="s">
        <v>9</v>
      </c>
      <c r="L2" s="76" t="s">
        <v>13</v>
      </c>
      <c r="M2" s="71" t="s">
        <v>14</v>
      </c>
      <c r="N2" s="60" t="s">
        <v>15</v>
      </c>
      <c r="O2" s="355" t="s">
        <v>16</v>
      </c>
      <c r="P2" s="387"/>
      <c r="Q2" s="11" t="s">
        <v>58</v>
      </c>
      <c r="R2" s="11" t="s">
        <v>59</v>
      </c>
      <c r="S2" s="11" t="s">
        <v>60</v>
      </c>
      <c r="T2" s="394" t="s">
        <v>62</v>
      </c>
      <c r="U2" s="88" t="s">
        <v>122</v>
      </c>
    </row>
    <row r="3" spans="1:21" x14ac:dyDescent="0.25">
      <c r="A3" s="2">
        <v>6049</v>
      </c>
      <c r="B3" s="2" t="s">
        <v>26</v>
      </c>
      <c r="C3" s="2" t="s">
        <v>3</v>
      </c>
      <c r="D3" s="229">
        <v>9.2174511002100008</v>
      </c>
      <c r="E3" s="245" t="s">
        <v>68</v>
      </c>
      <c r="F3" s="19">
        <v>9.2174511002100008</v>
      </c>
      <c r="G3" s="217"/>
      <c r="H3" s="244"/>
      <c r="I3" s="224">
        <v>0</v>
      </c>
      <c r="J3" s="98">
        <v>0</v>
      </c>
      <c r="K3" s="356"/>
      <c r="L3" s="86"/>
      <c r="M3" s="73"/>
      <c r="N3" s="10">
        <v>0</v>
      </c>
      <c r="O3" s="10">
        <f>D3-N3</f>
        <v>9.2174511002100008</v>
      </c>
      <c r="P3" s="61">
        <v>0</v>
      </c>
      <c r="Q3" s="8">
        <v>2.09024430833</v>
      </c>
      <c r="R3" s="8">
        <v>5.9434900778299999</v>
      </c>
      <c r="S3" s="8">
        <v>0</v>
      </c>
      <c r="T3" s="86">
        <v>0</v>
      </c>
      <c r="U3" s="43">
        <f>D3-(Q3+R3+S3+T3)</f>
        <v>1.1837167140500018</v>
      </c>
    </row>
    <row r="4" spans="1:21" x14ac:dyDescent="0.25">
      <c r="A4" s="2">
        <v>6050</v>
      </c>
      <c r="B4" s="2" t="s">
        <v>26</v>
      </c>
      <c r="C4" s="2" t="s">
        <v>3</v>
      </c>
      <c r="D4" s="229">
        <v>9.0936306645599991</v>
      </c>
      <c r="E4" s="245" t="s">
        <v>68</v>
      </c>
      <c r="F4" s="19">
        <v>9.0936306645599991</v>
      </c>
      <c r="G4" s="217"/>
      <c r="H4" s="244"/>
      <c r="I4" s="224">
        <v>0</v>
      </c>
      <c r="J4" s="98">
        <v>0</v>
      </c>
      <c r="K4" s="356"/>
      <c r="L4" s="86"/>
      <c r="M4" s="73"/>
      <c r="N4" s="10">
        <v>8.1087341983299996</v>
      </c>
      <c r="O4" s="10">
        <f t="shared" ref="O4:O70" si="0">D4-N4</f>
        <v>0.98489646622999949</v>
      </c>
      <c r="P4" s="61">
        <v>0.348212154715</v>
      </c>
      <c r="Q4" s="8">
        <v>0</v>
      </c>
      <c r="R4" s="8">
        <v>1.04366592812</v>
      </c>
      <c r="S4" s="8">
        <v>0</v>
      </c>
      <c r="T4" s="86">
        <v>3.5738701591300002</v>
      </c>
      <c r="U4" s="43">
        <f t="shared" ref="U4:U70" si="1">D4-(Q4+R4+S4+T4)</f>
        <v>4.4760945773099987</v>
      </c>
    </row>
    <row r="5" spans="1:21" x14ac:dyDescent="0.25">
      <c r="A5" s="2">
        <v>6051</v>
      </c>
      <c r="B5" s="2" t="s">
        <v>26</v>
      </c>
      <c r="C5" s="2" t="s">
        <v>3</v>
      </c>
      <c r="D5" s="229">
        <v>9.8603615541299998</v>
      </c>
      <c r="E5" s="245" t="s">
        <v>68</v>
      </c>
      <c r="F5" s="19">
        <v>9.8603615541299998</v>
      </c>
      <c r="G5" s="243"/>
      <c r="H5" s="366"/>
      <c r="I5" s="224">
        <v>8.8550028878500004</v>
      </c>
      <c r="J5" s="98">
        <v>0</v>
      </c>
      <c r="K5" s="356"/>
      <c r="L5" s="86"/>
      <c r="M5" s="73"/>
      <c r="N5" s="10">
        <v>9.8603615541299998</v>
      </c>
      <c r="O5" s="10">
        <f t="shared" si="0"/>
        <v>0</v>
      </c>
      <c r="P5" s="61">
        <v>1.87232778221</v>
      </c>
      <c r="Q5" s="8">
        <v>3.04507632379</v>
      </c>
      <c r="R5" s="8">
        <v>1.17327391178</v>
      </c>
      <c r="S5" s="8">
        <v>0</v>
      </c>
      <c r="T5" s="86">
        <v>0</v>
      </c>
      <c r="U5" s="43">
        <f t="shared" si="1"/>
        <v>5.6420113185599998</v>
      </c>
    </row>
    <row r="6" spans="1:21" x14ac:dyDescent="0.25">
      <c r="A6" s="2">
        <v>6052</v>
      </c>
      <c r="B6" s="2" t="s">
        <v>26</v>
      </c>
      <c r="C6" s="2" t="s">
        <v>3</v>
      </c>
      <c r="D6" s="229">
        <v>11.630750432899999</v>
      </c>
      <c r="E6" s="245" t="s">
        <v>68</v>
      </c>
      <c r="F6" s="19">
        <v>0.414358079898</v>
      </c>
      <c r="G6" s="243"/>
      <c r="H6" s="366"/>
      <c r="I6" s="224">
        <v>0</v>
      </c>
      <c r="J6" s="98">
        <v>0</v>
      </c>
      <c r="K6" s="356"/>
      <c r="L6" s="77"/>
      <c r="M6" s="73">
        <v>11.2</v>
      </c>
      <c r="N6" s="10">
        <v>0.414358079928</v>
      </c>
      <c r="O6" s="10">
        <f t="shared" si="0"/>
        <v>11.216392352971999</v>
      </c>
      <c r="P6" s="61">
        <v>0</v>
      </c>
      <c r="Q6" s="8">
        <v>11.630750432899999</v>
      </c>
      <c r="R6" s="8">
        <v>0</v>
      </c>
      <c r="S6" s="8">
        <v>0</v>
      </c>
      <c r="T6" s="86">
        <v>0</v>
      </c>
      <c r="U6" s="43">
        <f t="shared" si="1"/>
        <v>0</v>
      </c>
    </row>
    <row r="7" spans="1:21" x14ac:dyDescent="0.25">
      <c r="A7" s="2">
        <v>6053</v>
      </c>
      <c r="B7" s="2" t="s">
        <v>26</v>
      </c>
      <c r="C7" s="2" t="s">
        <v>3</v>
      </c>
      <c r="D7" s="229">
        <v>12.147461768299999</v>
      </c>
      <c r="E7" s="245" t="s">
        <v>68</v>
      </c>
      <c r="F7" s="19">
        <v>12.147461768299999</v>
      </c>
      <c r="G7" s="243"/>
      <c r="H7" s="366"/>
      <c r="I7" s="224">
        <v>0</v>
      </c>
      <c r="J7" s="98">
        <v>0</v>
      </c>
      <c r="K7" s="356"/>
      <c r="L7" s="77"/>
      <c r="M7" s="73"/>
      <c r="N7" s="10">
        <v>1.0607759112599999</v>
      </c>
      <c r="O7" s="10">
        <f t="shared" si="0"/>
        <v>11.086685857039999</v>
      </c>
      <c r="P7" s="61">
        <v>11.271461003500001</v>
      </c>
      <c r="Q7" s="8">
        <v>12.147461768299999</v>
      </c>
      <c r="R7" s="8">
        <v>0</v>
      </c>
      <c r="S7" s="8">
        <v>0</v>
      </c>
      <c r="T7" s="86">
        <v>0</v>
      </c>
      <c r="U7" s="43">
        <f t="shared" si="1"/>
        <v>0</v>
      </c>
    </row>
    <row r="8" spans="1:21" x14ac:dyDescent="0.25">
      <c r="A8" s="2">
        <v>6054</v>
      </c>
      <c r="B8" s="2" t="s">
        <v>26</v>
      </c>
      <c r="C8" s="2" t="s">
        <v>3</v>
      </c>
      <c r="D8" s="229">
        <v>18.8709344458</v>
      </c>
      <c r="E8" s="245" t="s">
        <v>68</v>
      </c>
      <c r="F8" s="19">
        <v>13.8076291418</v>
      </c>
      <c r="G8" s="245" t="s">
        <v>72</v>
      </c>
      <c r="H8" s="19">
        <v>5.06330530398</v>
      </c>
      <c r="I8" s="224">
        <v>3.5794636407599998</v>
      </c>
      <c r="J8" s="98">
        <v>0</v>
      </c>
      <c r="K8" s="356"/>
      <c r="L8" s="77"/>
      <c r="M8" s="73"/>
      <c r="N8" s="10">
        <v>18.8709344458</v>
      </c>
      <c r="O8" s="10">
        <f t="shared" si="0"/>
        <v>0</v>
      </c>
      <c r="P8" s="61">
        <v>7.0092142001299997</v>
      </c>
      <c r="Q8" s="8">
        <v>0.50142298178199995</v>
      </c>
      <c r="R8" s="8">
        <v>15.496336682999999</v>
      </c>
      <c r="S8" s="8">
        <v>0.66718497060299997</v>
      </c>
      <c r="T8" s="86">
        <v>0</v>
      </c>
      <c r="U8" s="43">
        <f t="shared" si="1"/>
        <v>2.2059898104150015</v>
      </c>
    </row>
    <row r="9" spans="1:21" x14ac:dyDescent="0.25">
      <c r="A9" s="2">
        <v>6055</v>
      </c>
      <c r="B9" s="2" t="s">
        <v>26</v>
      </c>
      <c r="C9" s="2" t="s">
        <v>3</v>
      </c>
      <c r="D9" s="229">
        <v>22.789825733600001</v>
      </c>
      <c r="E9" s="245" t="s">
        <v>68</v>
      </c>
      <c r="F9" s="19">
        <v>22.789825733600001</v>
      </c>
      <c r="G9" s="243"/>
      <c r="H9" s="366"/>
      <c r="I9" s="224">
        <v>12.6783033922</v>
      </c>
      <c r="J9" s="98">
        <v>0</v>
      </c>
      <c r="K9" s="356"/>
      <c r="L9" s="77"/>
      <c r="M9" s="73"/>
      <c r="N9" s="10">
        <v>22.789825733600001</v>
      </c>
      <c r="O9" s="10">
        <f t="shared" si="0"/>
        <v>0</v>
      </c>
      <c r="P9" s="61">
        <v>7.6806578823600002</v>
      </c>
      <c r="Q9" s="8">
        <v>8.1216468873299998</v>
      </c>
      <c r="R9" s="8">
        <v>4.5839091973999997</v>
      </c>
      <c r="S9" s="8">
        <v>0</v>
      </c>
      <c r="T9" s="86">
        <v>0</v>
      </c>
      <c r="U9" s="43">
        <f t="shared" si="1"/>
        <v>10.084269648870002</v>
      </c>
    </row>
    <row r="10" spans="1:21" x14ac:dyDescent="0.25">
      <c r="A10" s="2">
        <v>6056</v>
      </c>
      <c r="B10" s="2" t="s">
        <v>26</v>
      </c>
      <c r="C10" s="2" t="s">
        <v>3</v>
      </c>
      <c r="D10" s="229">
        <v>16.9050087018</v>
      </c>
      <c r="E10" s="245" t="s">
        <v>68</v>
      </c>
      <c r="F10" s="19">
        <v>16.9050087018</v>
      </c>
      <c r="G10" s="243"/>
      <c r="H10" s="366"/>
      <c r="I10" s="224">
        <v>13.3172686137</v>
      </c>
      <c r="J10" s="98">
        <v>0</v>
      </c>
      <c r="K10" s="356"/>
      <c r="L10" s="77"/>
      <c r="M10" s="73"/>
      <c r="N10" s="10">
        <v>5.3248277081099999</v>
      </c>
      <c r="O10" s="10">
        <f t="shared" si="0"/>
        <v>11.58018099369</v>
      </c>
      <c r="P10" s="61">
        <v>4.8605954977800003</v>
      </c>
      <c r="Q10" s="8">
        <v>13.3083533812</v>
      </c>
      <c r="R10" s="8">
        <v>0</v>
      </c>
      <c r="S10" s="8">
        <v>3.5105762522099999</v>
      </c>
      <c r="T10" s="86">
        <v>8.6079068389400007E-2</v>
      </c>
      <c r="U10" s="43">
        <f t="shared" si="1"/>
        <v>6.0040861171728466E-13</v>
      </c>
    </row>
    <row r="11" spans="1:21" x14ac:dyDescent="0.25">
      <c r="A11" s="2">
        <v>6057</v>
      </c>
      <c r="B11" s="2" t="s">
        <v>26</v>
      </c>
      <c r="C11" s="2" t="s">
        <v>3</v>
      </c>
      <c r="D11" s="229">
        <v>69.476646477100005</v>
      </c>
      <c r="E11" s="245" t="s">
        <v>68</v>
      </c>
      <c r="F11" s="19">
        <v>68.323319364499994</v>
      </c>
      <c r="G11" s="245" t="s">
        <v>72</v>
      </c>
      <c r="H11" s="19">
        <v>1.15332711259</v>
      </c>
      <c r="I11" s="224">
        <v>1.5168181084800001</v>
      </c>
      <c r="J11" s="98">
        <v>0</v>
      </c>
      <c r="K11" s="356"/>
      <c r="L11" s="77"/>
      <c r="M11" s="73"/>
      <c r="N11" s="10">
        <v>69.476646477100005</v>
      </c>
      <c r="O11" s="10">
        <f t="shared" si="0"/>
        <v>0</v>
      </c>
      <c r="P11" s="61">
        <v>27.844668726199998</v>
      </c>
      <c r="Q11" s="8">
        <v>19.229908477999999</v>
      </c>
      <c r="R11" s="8">
        <v>14.0910146766</v>
      </c>
      <c r="S11" s="8">
        <v>35.140505811700002</v>
      </c>
      <c r="T11" s="86">
        <v>0</v>
      </c>
      <c r="U11" s="43">
        <f t="shared" si="1"/>
        <v>1.0152175108000137</v>
      </c>
    </row>
    <row r="12" spans="1:21" x14ac:dyDescent="0.25">
      <c r="A12" s="2">
        <v>6059</v>
      </c>
      <c r="B12" s="2" t="s">
        <v>26</v>
      </c>
      <c r="C12" s="2" t="s">
        <v>3</v>
      </c>
      <c r="D12" s="229">
        <v>21.931495538899998</v>
      </c>
      <c r="E12" s="245" t="s">
        <v>72</v>
      </c>
      <c r="F12" s="19">
        <v>21.931495538899998</v>
      </c>
      <c r="G12" s="243"/>
      <c r="H12" s="366"/>
      <c r="I12" s="224">
        <v>0</v>
      </c>
      <c r="J12" s="98">
        <v>0</v>
      </c>
      <c r="K12" s="356"/>
      <c r="L12" s="77"/>
      <c r="M12" s="73"/>
      <c r="N12" s="10">
        <v>0</v>
      </c>
      <c r="O12" s="10">
        <f t="shared" si="0"/>
        <v>21.931495538899998</v>
      </c>
      <c r="P12" s="61">
        <v>10.0513916423</v>
      </c>
      <c r="Q12" s="8">
        <v>4.3875174711899998</v>
      </c>
      <c r="R12" s="8">
        <v>0</v>
      </c>
      <c r="S12" s="8">
        <v>0.24510065622400001</v>
      </c>
      <c r="T12" s="86">
        <v>5.4687725136800003</v>
      </c>
      <c r="U12" s="43">
        <f t="shared" si="1"/>
        <v>11.830104897805999</v>
      </c>
    </row>
    <row r="13" spans="1:21" x14ac:dyDescent="0.25">
      <c r="A13" s="2">
        <v>6060</v>
      </c>
      <c r="B13" s="2" t="s">
        <v>26</v>
      </c>
      <c r="C13" s="2" t="s">
        <v>3</v>
      </c>
      <c r="D13" s="229">
        <v>41.598057611599998</v>
      </c>
      <c r="E13" s="245" t="s">
        <v>72</v>
      </c>
      <c r="F13" s="19">
        <v>41.598057611599998</v>
      </c>
      <c r="G13" s="240"/>
      <c r="H13" s="242"/>
      <c r="I13" s="224">
        <v>10.498651516500001</v>
      </c>
      <c r="J13" s="98">
        <v>1.2366679121599999</v>
      </c>
      <c r="K13" s="356"/>
      <c r="L13" s="77"/>
      <c r="M13" s="73"/>
      <c r="N13" s="10">
        <v>41.598057611599998</v>
      </c>
      <c r="O13" s="10">
        <f t="shared" si="0"/>
        <v>0</v>
      </c>
      <c r="P13" s="61">
        <v>0</v>
      </c>
      <c r="Q13" s="8">
        <v>0</v>
      </c>
      <c r="R13" s="8">
        <v>14.2913841584</v>
      </c>
      <c r="S13" s="8">
        <v>16.808000097000001</v>
      </c>
      <c r="T13" s="86">
        <v>1.9883312832300001E-5</v>
      </c>
      <c r="U13" s="43">
        <f t="shared" si="1"/>
        <v>10.498653472887167</v>
      </c>
    </row>
    <row r="14" spans="1:21" x14ac:dyDescent="0.25">
      <c r="A14" s="2">
        <v>6067</v>
      </c>
      <c r="B14" s="2" t="s">
        <v>26</v>
      </c>
      <c r="C14" s="2" t="s">
        <v>3</v>
      </c>
      <c r="D14" s="229">
        <v>13.811768808</v>
      </c>
      <c r="E14" s="245" t="s">
        <v>68</v>
      </c>
      <c r="F14" s="19">
        <v>13.811768808</v>
      </c>
      <c r="G14" s="243"/>
      <c r="H14" s="366"/>
      <c r="I14" s="224">
        <v>0</v>
      </c>
      <c r="J14" s="98">
        <v>0</v>
      </c>
      <c r="K14" s="356"/>
      <c r="L14" s="77"/>
      <c r="M14" s="73"/>
      <c r="N14" s="10">
        <v>5.6026318556300003</v>
      </c>
      <c r="O14" s="10">
        <f t="shared" si="0"/>
        <v>8.2091369523699989</v>
      </c>
      <c r="P14" s="61">
        <v>0</v>
      </c>
      <c r="Q14" s="8">
        <v>4.5529278197999998</v>
      </c>
      <c r="R14" s="8">
        <v>9.2588409881599993</v>
      </c>
      <c r="S14" s="8">
        <v>0</v>
      </c>
      <c r="T14" s="86">
        <v>0</v>
      </c>
      <c r="U14" s="43">
        <f t="shared" si="1"/>
        <v>4.000000330961484E-11</v>
      </c>
    </row>
    <row r="15" spans="1:21" x14ac:dyDescent="0.25">
      <c r="A15" s="2">
        <v>6072</v>
      </c>
      <c r="B15" s="2" t="s">
        <v>26</v>
      </c>
      <c r="C15" s="2" t="s">
        <v>3</v>
      </c>
      <c r="D15" s="229">
        <v>36.419427764300004</v>
      </c>
      <c r="E15" s="245" t="s">
        <v>68</v>
      </c>
      <c r="F15" s="19">
        <v>36.419427764300004</v>
      </c>
      <c r="G15" s="243"/>
      <c r="H15" s="366"/>
      <c r="I15" s="224">
        <v>0</v>
      </c>
      <c r="J15" s="98">
        <v>0</v>
      </c>
      <c r="K15" s="356"/>
      <c r="L15" s="77"/>
      <c r="M15" s="73"/>
      <c r="N15" s="10">
        <v>36.419427764300004</v>
      </c>
      <c r="O15" s="10">
        <f t="shared" si="0"/>
        <v>0</v>
      </c>
      <c r="P15" s="61">
        <v>9.4424120574800003</v>
      </c>
      <c r="Q15" s="8">
        <v>19.6160856284</v>
      </c>
      <c r="R15" s="8">
        <v>10.8598961782</v>
      </c>
      <c r="S15" s="8">
        <v>5.9434459577899998</v>
      </c>
      <c r="T15" s="86">
        <v>0</v>
      </c>
      <c r="U15" s="43">
        <f t="shared" si="1"/>
        <v>-8.999734291137429E-11</v>
      </c>
    </row>
    <row r="16" spans="1:21" x14ac:dyDescent="0.25">
      <c r="A16" s="2">
        <v>6073</v>
      </c>
      <c r="B16" s="2" t="s">
        <v>26</v>
      </c>
      <c r="C16" s="2" t="s">
        <v>3</v>
      </c>
      <c r="D16" s="229">
        <v>8.32555199916</v>
      </c>
      <c r="E16" s="245" t="s">
        <v>68</v>
      </c>
      <c r="F16" s="19">
        <v>8.3255519991700009</v>
      </c>
      <c r="G16" s="243"/>
      <c r="H16" s="366"/>
      <c r="I16" s="224">
        <v>0</v>
      </c>
      <c r="J16" s="98">
        <v>0</v>
      </c>
      <c r="K16" s="356"/>
      <c r="L16" s="77"/>
      <c r="M16" s="73"/>
      <c r="N16" s="10">
        <v>8.3255519991700009</v>
      </c>
      <c r="O16" s="10">
        <f t="shared" si="0"/>
        <v>-1.000088900582341E-11</v>
      </c>
      <c r="P16" s="61">
        <v>0</v>
      </c>
      <c r="Q16" s="8">
        <v>0</v>
      </c>
      <c r="R16" s="8">
        <v>0</v>
      </c>
      <c r="S16" s="8">
        <v>0</v>
      </c>
      <c r="T16" s="86">
        <v>0</v>
      </c>
      <c r="U16" s="43">
        <f t="shared" si="1"/>
        <v>8.32555199916</v>
      </c>
    </row>
    <row r="17" spans="1:21" x14ac:dyDescent="0.25">
      <c r="A17" s="2">
        <v>6075</v>
      </c>
      <c r="B17" s="2" t="s">
        <v>26</v>
      </c>
      <c r="C17" s="2" t="s">
        <v>3</v>
      </c>
      <c r="D17" s="229">
        <v>7.1281719283099996</v>
      </c>
      <c r="E17" s="245" t="s">
        <v>68</v>
      </c>
      <c r="F17" s="19">
        <v>7.1281719283099996</v>
      </c>
      <c r="G17" s="243"/>
      <c r="H17" s="366"/>
      <c r="I17" s="224">
        <v>0</v>
      </c>
      <c r="J17" s="98">
        <v>0</v>
      </c>
      <c r="K17" s="357"/>
      <c r="L17" s="147"/>
      <c r="M17" s="72"/>
      <c r="N17" s="10">
        <v>7.1281719283099996</v>
      </c>
      <c r="O17" s="10">
        <f t="shared" si="0"/>
        <v>0</v>
      </c>
      <c r="P17" s="61">
        <v>2.3186750757999999</v>
      </c>
      <c r="Q17" s="8">
        <v>0</v>
      </c>
      <c r="R17" s="8">
        <v>0</v>
      </c>
      <c r="S17" s="8">
        <v>5.4919622873999998</v>
      </c>
      <c r="T17" s="86">
        <v>0</v>
      </c>
      <c r="U17" s="43">
        <f t="shared" si="1"/>
        <v>1.6362096409099998</v>
      </c>
    </row>
    <row r="18" spans="1:21" x14ac:dyDescent="0.25">
      <c r="A18" s="2">
        <v>6076</v>
      </c>
      <c r="B18" s="2" t="s">
        <v>26</v>
      </c>
      <c r="C18" s="2" t="s">
        <v>3</v>
      </c>
      <c r="D18" s="229">
        <v>9.1862503831600009</v>
      </c>
      <c r="E18" s="245" t="s">
        <v>68</v>
      </c>
      <c r="F18" s="19">
        <v>9.1862503831600009</v>
      </c>
      <c r="G18" s="245"/>
      <c r="H18" s="19"/>
      <c r="I18" s="224">
        <v>0</v>
      </c>
      <c r="J18" s="98">
        <v>0</v>
      </c>
      <c r="K18" s="357"/>
      <c r="L18" s="147"/>
      <c r="M18" s="110"/>
      <c r="N18" s="10">
        <v>9.1862503831600009</v>
      </c>
      <c r="O18" s="10">
        <f t="shared" si="0"/>
        <v>0</v>
      </c>
      <c r="P18" s="61">
        <v>0</v>
      </c>
      <c r="Q18" s="8">
        <v>0</v>
      </c>
      <c r="R18" s="8">
        <v>0</v>
      </c>
      <c r="S18" s="8">
        <v>0.161914270069</v>
      </c>
      <c r="T18" s="86">
        <v>0</v>
      </c>
      <c r="U18" s="43">
        <f t="shared" si="1"/>
        <v>9.0243361130910014</v>
      </c>
    </row>
    <row r="19" spans="1:21" x14ac:dyDescent="0.25">
      <c r="A19" s="2">
        <v>6079</v>
      </c>
      <c r="B19" s="2" t="s">
        <v>26</v>
      </c>
      <c r="C19" s="2" t="s">
        <v>3</v>
      </c>
      <c r="D19" s="229">
        <v>9.67211896395</v>
      </c>
      <c r="E19" s="245" t="s">
        <v>70</v>
      </c>
      <c r="F19" s="19">
        <v>9.67211896395</v>
      </c>
      <c r="G19" s="243"/>
      <c r="H19" s="366"/>
      <c r="I19" s="224">
        <v>0</v>
      </c>
      <c r="J19" s="98">
        <v>0</v>
      </c>
      <c r="K19" s="358"/>
      <c r="L19" s="78"/>
      <c r="M19" s="72"/>
      <c r="N19" s="10">
        <v>9.6721189639399991</v>
      </c>
      <c r="O19" s="10">
        <f t="shared" si="0"/>
        <v>1.000088900582341E-11</v>
      </c>
      <c r="P19" s="61">
        <v>0</v>
      </c>
      <c r="Q19" s="8">
        <v>9.6721189639399991</v>
      </c>
      <c r="R19" s="8">
        <v>0</v>
      </c>
      <c r="S19" s="8">
        <v>0</v>
      </c>
      <c r="T19" s="86">
        <v>0</v>
      </c>
      <c r="U19" s="43">
        <f t="shared" si="1"/>
        <v>1.000088900582341E-11</v>
      </c>
    </row>
    <row r="20" spans="1:21" x14ac:dyDescent="0.25">
      <c r="A20" s="2">
        <v>6080</v>
      </c>
      <c r="B20" s="2" t="s">
        <v>26</v>
      </c>
      <c r="C20" s="2" t="s">
        <v>3</v>
      </c>
      <c r="D20" s="229">
        <v>9.2269318689399995</v>
      </c>
      <c r="E20" s="245" t="s">
        <v>70</v>
      </c>
      <c r="F20" s="19">
        <v>9.2269318689500004</v>
      </c>
      <c r="G20" s="243"/>
      <c r="H20" s="366"/>
      <c r="I20" s="224">
        <v>7.13205841009</v>
      </c>
      <c r="J20" s="98">
        <v>0</v>
      </c>
      <c r="K20" s="357"/>
      <c r="L20" s="147"/>
      <c r="M20" s="110"/>
      <c r="N20" s="10">
        <v>9.2269318689399995</v>
      </c>
      <c r="O20" s="10">
        <f t="shared" si="0"/>
        <v>0</v>
      </c>
      <c r="P20" s="61">
        <v>0</v>
      </c>
      <c r="Q20" s="8">
        <v>0</v>
      </c>
      <c r="R20" s="8">
        <v>0.292611687954</v>
      </c>
      <c r="S20" s="8">
        <v>0</v>
      </c>
      <c r="T20" s="86">
        <v>5.6145688259600002</v>
      </c>
      <c r="U20" s="43">
        <f t="shared" si="1"/>
        <v>3.3197513550259989</v>
      </c>
    </row>
    <row r="21" spans="1:21" x14ac:dyDescent="0.25">
      <c r="A21" s="2">
        <v>6081</v>
      </c>
      <c r="B21" s="2" t="s">
        <v>26</v>
      </c>
      <c r="C21" s="2" t="s">
        <v>3</v>
      </c>
      <c r="D21" s="229">
        <v>24.6520988782</v>
      </c>
      <c r="E21" s="245" t="s">
        <v>70</v>
      </c>
      <c r="F21" s="19">
        <v>0.18522087820700001</v>
      </c>
      <c r="G21" s="245" t="s">
        <v>132</v>
      </c>
      <c r="H21" s="19">
        <v>11.1590497553</v>
      </c>
      <c r="I21" s="224">
        <v>0</v>
      </c>
      <c r="J21" s="98">
        <v>0</v>
      </c>
      <c r="K21" s="357"/>
      <c r="L21" s="147"/>
      <c r="M21" s="110">
        <v>13.3</v>
      </c>
      <c r="N21" s="10">
        <v>11.344270633700001</v>
      </c>
      <c r="O21" s="10">
        <f t="shared" si="0"/>
        <v>13.3078282445</v>
      </c>
      <c r="P21" s="61">
        <v>8.9182139328000005</v>
      </c>
      <c r="Q21" s="8">
        <v>11.293244960999999</v>
      </c>
      <c r="R21" s="8">
        <v>13.358853917099999</v>
      </c>
      <c r="S21" s="8">
        <v>0</v>
      </c>
      <c r="T21" s="86">
        <v>0</v>
      </c>
      <c r="U21" s="43">
        <f t="shared" si="1"/>
        <v>1.000017846308765E-10</v>
      </c>
    </row>
    <row r="22" spans="1:21" x14ac:dyDescent="0.25">
      <c r="A22" s="2">
        <v>6082</v>
      </c>
      <c r="B22" s="2" t="s">
        <v>26</v>
      </c>
      <c r="C22" s="2" t="s">
        <v>3</v>
      </c>
      <c r="D22" s="229">
        <v>18.033191839000001</v>
      </c>
      <c r="E22" s="238"/>
      <c r="F22" s="19"/>
      <c r="G22" s="239"/>
      <c r="H22" s="366"/>
      <c r="I22" s="224">
        <v>0</v>
      </c>
      <c r="J22" s="98">
        <v>0</v>
      </c>
      <c r="K22" s="357" t="s">
        <v>77</v>
      </c>
      <c r="L22" s="147">
        <v>18</v>
      </c>
      <c r="M22" s="110"/>
      <c r="N22" s="10">
        <v>0</v>
      </c>
      <c r="O22" s="10">
        <f t="shared" si="0"/>
        <v>18.033191839000001</v>
      </c>
      <c r="P22" s="61">
        <v>0</v>
      </c>
      <c r="Q22" s="8">
        <v>0</v>
      </c>
      <c r="R22" s="8">
        <v>18.033191839000001</v>
      </c>
      <c r="S22" s="8">
        <v>0</v>
      </c>
      <c r="T22" s="86">
        <v>0</v>
      </c>
      <c r="U22" s="43">
        <f t="shared" si="1"/>
        <v>0</v>
      </c>
    </row>
    <row r="23" spans="1:21" x14ac:dyDescent="0.25">
      <c r="A23" s="2">
        <v>6083</v>
      </c>
      <c r="B23" s="2" t="s">
        <v>26</v>
      </c>
      <c r="C23" s="2" t="s">
        <v>3</v>
      </c>
      <c r="D23" s="229">
        <v>10.415585996200001</v>
      </c>
      <c r="E23" s="245" t="s">
        <v>70</v>
      </c>
      <c r="F23" s="19">
        <v>10.415585996200001</v>
      </c>
      <c r="G23" s="240"/>
      <c r="H23" s="242"/>
      <c r="I23" s="224">
        <v>1.77665082577</v>
      </c>
      <c r="J23" s="98">
        <v>0</v>
      </c>
      <c r="K23" s="357"/>
      <c r="L23" s="147"/>
      <c r="M23" s="110"/>
      <c r="N23" s="10">
        <v>10.415585996200001</v>
      </c>
      <c r="O23" s="10">
        <f t="shared" si="0"/>
        <v>0</v>
      </c>
      <c r="P23" s="61">
        <v>0</v>
      </c>
      <c r="Q23" s="8">
        <v>0</v>
      </c>
      <c r="R23" s="8">
        <v>0.30860073728300003</v>
      </c>
      <c r="S23" s="8">
        <v>8.3138270747400007</v>
      </c>
      <c r="T23" s="86">
        <v>1.7931581841599999</v>
      </c>
      <c r="U23" s="43">
        <f t="shared" si="1"/>
        <v>1.7001511309899797E-11</v>
      </c>
    </row>
    <row r="24" spans="1:21" x14ac:dyDescent="0.25">
      <c r="A24" s="2">
        <v>6085</v>
      </c>
      <c r="B24" s="2" t="s">
        <v>26</v>
      </c>
      <c r="C24" s="2" t="s">
        <v>3</v>
      </c>
      <c r="D24" s="229">
        <v>10.680115111299999</v>
      </c>
      <c r="E24" s="245" t="s">
        <v>70</v>
      </c>
      <c r="F24" s="19">
        <v>10.680115111299999</v>
      </c>
      <c r="G24" s="239"/>
      <c r="H24" s="366"/>
      <c r="I24" s="224">
        <v>0</v>
      </c>
      <c r="J24" s="98">
        <v>0</v>
      </c>
      <c r="K24" s="357"/>
      <c r="L24" s="147"/>
      <c r="M24" s="110"/>
      <c r="N24" s="10">
        <v>10.680115111299999</v>
      </c>
      <c r="O24" s="10">
        <f t="shared" si="0"/>
        <v>0</v>
      </c>
      <c r="P24" s="61">
        <v>0</v>
      </c>
      <c r="Q24" s="8">
        <v>0</v>
      </c>
      <c r="R24" s="8">
        <v>0</v>
      </c>
      <c r="S24" s="8">
        <v>0.285394650822</v>
      </c>
      <c r="T24" s="86">
        <v>10.3947204605</v>
      </c>
      <c r="U24" s="43">
        <f t="shared" si="1"/>
        <v>-2.2000179455972102E-11</v>
      </c>
    </row>
    <row r="25" spans="1:21" x14ac:dyDescent="0.25">
      <c r="A25" s="2">
        <v>6086</v>
      </c>
      <c r="B25" s="2" t="s">
        <v>26</v>
      </c>
      <c r="C25" s="2" t="s">
        <v>3</v>
      </c>
      <c r="D25" s="229">
        <v>16.314092775100001</v>
      </c>
      <c r="E25" s="245" t="s">
        <v>70</v>
      </c>
      <c r="F25" s="19">
        <v>16.314092775100001</v>
      </c>
      <c r="G25" s="243"/>
      <c r="H25" s="366"/>
      <c r="I25" s="224">
        <v>0</v>
      </c>
      <c r="J25" s="98">
        <v>0</v>
      </c>
      <c r="K25" s="357"/>
      <c r="L25" s="147"/>
      <c r="M25" s="110"/>
      <c r="N25" s="10">
        <v>13.8787019109</v>
      </c>
      <c r="O25" s="10">
        <f t="shared" si="0"/>
        <v>2.4353908642000004</v>
      </c>
      <c r="P25" s="61">
        <v>1.81865875812</v>
      </c>
      <c r="Q25" s="8">
        <v>5.8282445866000003</v>
      </c>
      <c r="R25" s="8">
        <v>7.0314706931800002</v>
      </c>
      <c r="S25" s="8">
        <v>3.1413429899300001</v>
      </c>
      <c r="T25" s="86">
        <v>0</v>
      </c>
      <c r="U25" s="43">
        <f t="shared" si="1"/>
        <v>0.31303450539000011</v>
      </c>
    </row>
    <row r="26" spans="1:21" x14ac:dyDescent="0.25">
      <c r="A26" s="2">
        <v>6087</v>
      </c>
      <c r="B26" s="2" t="s">
        <v>26</v>
      </c>
      <c r="C26" s="2" t="s">
        <v>3</v>
      </c>
      <c r="D26" s="229">
        <v>31.697841693299999</v>
      </c>
      <c r="E26" s="245" t="s">
        <v>68</v>
      </c>
      <c r="F26" s="19">
        <v>31.697841693299999</v>
      </c>
      <c r="G26" s="243"/>
      <c r="H26" s="366"/>
      <c r="I26" s="224">
        <v>0</v>
      </c>
      <c r="J26" s="98">
        <v>0</v>
      </c>
      <c r="K26" s="358"/>
      <c r="L26" s="78"/>
      <c r="M26" s="72"/>
      <c r="N26" s="10">
        <v>2.68987726723</v>
      </c>
      <c r="O26" s="10">
        <f t="shared" si="0"/>
        <v>29.00796442607</v>
      </c>
      <c r="P26" s="61">
        <v>0</v>
      </c>
      <c r="Q26" s="8">
        <v>2.6821357340700001</v>
      </c>
      <c r="R26" s="8">
        <v>5.6708752643300002</v>
      </c>
      <c r="S26" s="8">
        <v>10.2966190054</v>
      </c>
      <c r="T26" s="86">
        <v>0</v>
      </c>
      <c r="U26" s="43">
        <f t="shared" si="1"/>
        <v>13.0482116895</v>
      </c>
    </row>
    <row r="27" spans="1:21" x14ac:dyDescent="0.25">
      <c r="A27" s="2">
        <v>6088</v>
      </c>
      <c r="B27" s="2" t="s">
        <v>26</v>
      </c>
      <c r="C27" s="2" t="s">
        <v>3</v>
      </c>
      <c r="D27" s="229">
        <v>27.355104319900001</v>
      </c>
      <c r="E27" s="245" t="s">
        <v>68</v>
      </c>
      <c r="F27" s="19">
        <v>27.355104319900001</v>
      </c>
      <c r="G27" s="217"/>
      <c r="H27" s="244"/>
      <c r="I27" s="224">
        <v>0</v>
      </c>
      <c r="J27" s="98">
        <v>0</v>
      </c>
      <c r="K27" s="356"/>
      <c r="L27" s="77"/>
      <c r="M27" s="73"/>
      <c r="N27" s="10">
        <v>27.355104319900001</v>
      </c>
      <c r="O27" s="10">
        <f t="shared" si="0"/>
        <v>0</v>
      </c>
      <c r="P27" s="61">
        <v>0</v>
      </c>
      <c r="Q27" s="8">
        <v>14.2798137222</v>
      </c>
      <c r="R27" s="8">
        <v>5.3967137713</v>
      </c>
      <c r="S27" s="8">
        <v>7.6785768264199996</v>
      </c>
      <c r="T27" s="86">
        <v>0</v>
      </c>
      <c r="U27" s="43">
        <f t="shared" si="1"/>
        <v>-1.999822529796802E-11</v>
      </c>
    </row>
    <row r="28" spans="1:21" x14ac:dyDescent="0.25">
      <c r="A28" s="2">
        <v>6089</v>
      </c>
      <c r="B28" s="2" t="s">
        <v>26</v>
      </c>
      <c r="C28" s="2" t="s">
        <v>3</v>
      </c>
      <c r="D28" s="229">
        <v>38.947014299199999</v>
      </c>
      <c r="E28" s="245" t="s">
        <v>68</v>
      </c>
      <c r="F28" s="19">
        <v>35.630598650899998</v>
      </c>
      <c r="G28" s="245" t="s">
        <v>133</v>
      </c>
      <c r="H28" s="19">
        <v>0.17458667374799999</v>
      </c>
      <c r="I28" s="224">
        <v>0</v>
      </c>
      <c r="J28" s="98">
        <v>0</v>
      </c>
      <c r="K28" s="356"/>
      <c r="L28" s="77"/>
      <c r="M28" s="73">
        <v>3.1</v>
      </c>
      <c r="N28" s="10">
        <v>0.25455721115300001</v>
      </c>
      <c r="O28" s="10">
        <f t="shared" si="0"/>
        <v>38.692457088047</v>
      </c>
      <c r="P28" s="61">
        <v>0</v>
      </c>
      <c r="Q28" s="8">
        <v>35.550656274399998</v>
      </c>
      <c r="R28" s="8">
        <v>0</v>
      </c>
      <c r="S28" s="8">
        <v>0</v>
      </c>
      <c r="T28" s="86">
        <v>0</v>
      </c>
      <c r="U28" s="43">
        <f t="shared" si="1"/>
        <v>3.3963580248000014</v>
      </c>
    </row>
    <row r="29" spans="1:21" x14ac:dyDescent="0.25">
      <c r="A29" s="2">
        <v>6090</v>
      </c>
      <c r="B29" s="2" t="s">
        <v>26</v>
      </c>
      <c r="C29" s="2" t="s">
        <v>3</v>
      </c>
      <c r="D29" s="229">
        <v>93.455936962799996</v>
      </c>
      <c r="E29" s="245" t="s">
        <v>70</v>
      </c>
      <c r="F29" s="19">
        <v>93.455936962699994</v>
      </c>
      <c r="G29" s="239"/>
      <c r="H29" s="366"/>
      <c r="I29" s="224">
        <v>5.86835551237</v>
      </c>
      <c r="J29" s="98">
        <v>13.8952907812</v>
      </c>
      <c r="K29" s="356"/>
      <c r="L29" s="86"/>
      <c r="M29" s="73"/>
      <c r="N29" s="10">
        <v>80.666405106599996</v>
      </c>
      <c r="O29" s="10">
        <f t="shared" si="0"/>
        <v>12.7895318562</v>
      </c>
      <c r="P29" s="61">
        <v>0</v>
      </c>
      <c r="Q29" s="8">
        <v>17.339121935000001</v>
      </c>
      <c r="R29" s="8">
        <v>70.323027865200004</v>
      </c>
      <c r="S29" s="8">
        <v>0</v>
      </c>
      <c r="T29" s="86">
        <v>0</v>
      </c>
      <c r="U29" s="43">
        <f t="shared" si="1"/>
        <v>5.7937871625999833</v>
      </c>
    </row>
    <row r="30" spans="1:21" x14ac:dyDescent="0.25">
      <c r="A30" s="2">
        <v>6095</v>
      </c>
      <c r="B30" s="2" t="s">
        <v>26</v>
      </c>
      <c r="C30" s="2" t="s">
        <v>3</v>
      </c>
      <c r="D30" s="229">
        <v>22.973341494700001</v>
      </c>
      <c r="E30" s="245" t="s">
        <v>70</v>
      </c>
      <c r="F30" s="19">
        <v>22.973341494700001</v>
      </c>
      <c r="G30" s="240"/>
      <c r="H30" s="242"/>
      <c r="I30" s="224">
        <v>0</v>
      </c>
      <c r="J30" s="98">
        <v>0</v>
      </c>
      <c r="K30" s="356"/>
      <c r="L30" s="86"/>
      <c r="M30" s="73"/>
      <c r="N30" s="10">
        <v>22.362437785600001</v>
      </c>
      <c r="O30" s="10">
        <f t="shared" si="0"/>
        <v>0.61090370910000047</v>
      </c>
      <c r="P30" s="61">
        <v>4.3737305804400002</v>
      </c>
      <c r="Q30" s="8">
        <v>0</v>
      </c>
      <c r="R30" s="8">
        <v>0</v>
      </c>
      <c r="S30" s="8">
        <v>0</v>
      </c>
      <c r="T30" s="86">
        <v>0</v>
      </c>
      <c r="U30" s="43">
        <f t="shared" si="1"/>
        <v>22.973341494700001</v>
      </c>
    </row>
    <row r="31" spans="1:21" x14ac:dyDescent="0.25">
      <c r="A31" s="2">
        <v>6106</v>
      </c>
      <c r="B31" s="2" t="s">
        <v>26</v>
      </c>
      <c r="C31" s="2" t="s">
        <v>6</v>
      </c>
      <c r="D31" s="229">
        <v>26.395023384200002</v>
      </c>
      <c r="G31" s="243"/>
      <c r="H31" s="366"/>
      <c r="I31" s="224">
        <v>0</v>
      </c>
      <c r="J31" s="98">
        <v>0</v>
      </c>
      <c r="K31" s="356"/>
      <c r="L31" s="86"/>
      <c r="M31" s="73">
        <v>26.4</v>
      </c>
      <c r="N31" s="10">
        <v>0</v>
      </c>
      <c r="O31" s="10">
        <f t="shared" si="0"/>
        <v>26.395023384200002</v>
      </c>
      <c r="P31" s="61">
        <v>0</v>
      </c>
      <c r="Q31" s="8">
        <v>5.8948172854800003</v>
      </c>
      <c r="R31" s="8">
        <v>6.6650442420399996</v>
      </c>
      <c r="S31" s="8">
        <v>13.521905071500001</v>
      </c>
      <c r="T31" s="86">
        <v>0.313256785215</v>
      </c>
      <c r="U31" s="43">
        <f t="shared" si="1"/>
        <v>-3.4997782449863735E-11</v>
      </c>
    </row>
    <row r="32" spans="1:21" x14ac:dyDescent="0.25">
      <c r="A32" s="2">
        <v>6107</v>
      </c>
      <c r="B32" s="2" t="s">
        <v>26</v>
      </c>
      <c r="C32" s="2" t="s">
        <v>6</v>
      </c>
      <c r="D32" s="229">
        <v>9.6948568439299994</v>
      </c>
      <c r="E32" s="245" t="s">
        <v>68</v>
      </c>
      <c r="F32" s="19">
        <v>9.6948568439299994</v>
      </c>
      <c r="G32" s="240"/>
      <c r="H32" s="242"/>
      <c r="I32" s="224">
        <v>0</v>
      </c>
      <c r="J32" s="98">
        <v>0</v>
      </c>
      <c r="K32" s="356"/>
      <c r="L32" s="86"/>
      <c r="M32" s="73"/>
      <c r="N32" s="10">
        <v>0.84779960136700006</v>
      </c>
      <c r="O32" s="10">
        <f t="shared" si="0"/>
        <v>8.8470572425629985</v>
      </c>
      <c r="P32" s="61">
        <v>0</v>
      </c>
      <c r="Q32" s="8">
        <v>5.63377598824</v>
      </c>
      <c r="R32" s="8">
        <v>2.59801370402</v>
      </c>
      <c r="S32" s="8">
        <v>1.46306715166</v>
      </c>
      <c r="T32" s="86">
        <v>0</v>
      </c>
      <c r="U32" s="43">
        <f t="shared" si="1"/>
        <v>9.9991126489840099E-12</v>
      </c>
    </row>
    <row r="33" spans="1:21" x14ac:dyDescent="0.25">
      <c r="A33" s="2">
        <v>6108</v>
      </c>
      <c r="B33" s="2" t="s">
        <v>26</v>
      </c>
      <c r="C33" s="2" t="s">
        <v>6</v>
      </c>
      <c r="D33" s="229">
        <v>20.350122046700001</v>
      </c>
      <c r="E33" s="245" t="s">
        <v>68</v>
      </c>
      <c r="F33" s="19">
        <v>20.350122046700001</v>
      </c>
      <c r="G33" s="243"/>
      <c r="H33" s="366"/>
      <c r="I33" s="224">
        <v>0</v>
      </c>
      <c r="J33" s="98">
        <v>0</v>
      </c>
      <c r="K33" s="356"/>
      <c r="L33" s="86"/>
      <c r="M33" s="73"/>
      <c r="N33" s="10">
        <v>6.7272564379100004</v>
      </c>
      <c r="O33" s="10">
        <f t="shared" si="0"/>
        <v>13.622865608790001</v>
      </c>
      <c r="P33" s="61">
        <v>0</v>
      </c>
      <c r="Q33" s="8">
        <v>13.8483513906</v>
      </c>
      <c r="R33" s="8">
        <v>6.5017706560699997</v>
      </c>
      <c r="S33" s="8">
        <v>0</v>
      </c>
      <c r="T33" s="86">
        <v>0</v>
      </c>
      <c r="U33" s="43">
        <f t="shared" si="1"/>
        <v>3.000266701747023E-11</v>
      </c>
    </row>
    <row r="34" spans="1:21" x14ac:dyDescent="0.25">
      <c r="A34" s="2">
        <v>6109</v>
      </c>
      <c r="B34" s="2" t="s">
        <v>26</v>
      </c>
      <c r="C34" s="2" t="s">
        <v>6</v>
      </c>
      <c r="D34" s="229">
        <v>11.0507306251</v>
      </c>
      <c r="E34" s="245" t="s">
        <v>68</v>
      </c>
      <c r="F34" s="19">
        <v>11.0507306252</v>
      </c>
      <c r="G34" s="243"/>
      <c r="H34" s="366"/>
      <c r="I34" s="224">
        <v>0</v>
      </c>
      <c r="J34" s="98">
        <v>0</v>
      </c>
      <c r="K34" s="356"/>
      <c r="L34" s="86"/>
      <c r="M34" s="73"/>
      <c r="N34" s="10">
        <v>0</v>
      </c>
      <c r="O34" s="10">
        <f t="shared" si="0"/>
        <v>11.0507306251</v>
      </c>
      <c r="P34" s="61">
        <v>0.121744724483</v>
      </c>
      <c r="Q34" s="8">
        <v>0</v>
      </c>
      <c r="R34" s="8">
        <v>0</v>
      </c>
      <c r="S34" s="8">
        <v>3.38707994008</v>
      </c>
      <c r="T34" s="86">
        <v>0</v>
      </c>
      <c r="U34" s="43">
        <f t="shared" si="1"/>
        <v>7.6636506850200004</v>
      </c>
    </row>
    <row r="35" spans="1:21" x14ac:dyDescent="0.25">
      <c r="A35" s="2">
        <v>6110</v>
      </c>
      <c r="B35" s="2" t="s">
        <v>26</v>
      </c>
      <c r="C35" s="2" t="s">
        <v>6</v>
      </c>
      <c r="D35" s="229">
        <v>10.0081838923</v>
      </c>
      <c r="E35" s="245" t="s">
        <v>68</v>
      </c>
      <c r="F35" s="19">
        <v>10.0081838923</v>
      </c>
      <c r="G35" s="240"/>
      <c r="H35" s="242"/>
      <c r="I35" s="224">
        <v>0</v>
      </c>
      <c r="J35" s="98">
        <v>0</v>
      </c>
      <c r="K35" s="356"/>
      <c r="L35" s="86"/>
      <c r="M35" s="73"/>
      <c r="N35" s="10">
        <v>10.0081838923</v>
      </c>
      <c r="O35" s="10">
        <f t="shared" si="0"/>
        <v>0</v>
      </c>
      <c r="P35" s="61">
        <v>0</v>
      </c>
      <c r="Q35" s="8">
        <v>0</v>
      </c>
      <c r="R35" s="8">
        <v>0.97159399895499998</v>
      </c>
      <c r="S35" s="8">
        <v>9.0365898933800004</v>
      </c>
      <c r="T35" s="86">
        <v>0</v>
      </c>
      <c r="U35" s="43">
        <f t="shared" si="1"/>
        <v>-3.5001335163542535E-11</v>
      </c>
    </row>
    <row r="36" spans="1:21" x14ac:dyDescent="0.25">
      <c r="A36" s="2">
        <v>6111</v>
      </c>
      <c r="B36" s="2" t="s">
        <v>26</v>
      </c>
      <c r="C36" s="2" t="s">
        <v>6</v>
      </c>
      <c r="D36" s="229">
        <v>12.259638732699999</v>
      </c>
      <c r="E36" s="245" t="s">
        <v>68</v>
      </c>
      <c r="F36" s="19">
        <v>12.259638732699999</v>
      </c>
      <c r="G36" s="217"/>
      <c r="H36" s="244"/>
      <c r="I36" s="224">
        <v>0</v>
      </c>
      <c r="J36" s="98">
        <v>0</v>
      </c>
      <c r="K36" s="356"/>
      <c r="L36" s="86"/>
      <c r="M36" s="73"/>
      <c r="N36" s="10">
        <v>1.29208591006</v>
      </c>
      <c r="O36" s="10">
        <f t="shared" si="0"/>
        <v>10.967552822639998</v>
      </c>
      <c r="P36" s="61">
        <v>9.8224966695700004</v>
      </c>
      <c r="Q36" s="8">
        <v>0</v>
      </c>
      <c r="R36" s="8">
        <v>8.3344351594500008</v>
      </c>
      <c r="S36" s="8">
        <v>0</v>
      </c>
      <c r="T36" s="86">
        <v>0</v>
      </c>
      <c r="U36" s="43">
        <f t="shared" si="1"/>
        <v>3.9252035732499984</v>
      </c>
    </row>
    <row r="37" spans="1:21" x14ac:dyDescent="0.25">
      <c r="A37" s="2">
        <v>6112</v>
      </c>
      <c r="B37" s="2" t="s">
        <v>26</v>
      </c>
      <c r="C37" s="2" t="s">
        <v>6</v>
      </c>
      <c r="D37" s="229">
        <v>7.7899074374200001</v>
      </c>
      <c r="E37" s="245" t="s">
        <v>68</v>
      </c>
      <c r="F37" s="19">
        <v>7.7899074374200001</v>
      </c>
      <c r="G37" s="243"/>
      <c r="H37" s="366"/>
      <c r="I37" s="224">
        <v>0</v>
      </c>
      <c r="J37" s="98">
        <v>0</v>
      </c>
      <c r="K37" s="356"/>
      <c r="L37" s="86"/>
      <c r="M37" s="73"/>
      <c r="N37" s="10">
        <v>2.8627131069499998</v>
      </c>
      <c r="O37" s="10">
        <f t="shared" si="0"/>
        <v>4.9271943304699999</v>
      </c>
      <c r="P37" s="61">
        <v>4.4647023563200001</v>
      </c>
      <c r="Q37" s="8">
        <v>0</v>
      </c>
      <c r="R37" s="8">
        <v>5.4814366082300001</v>
      </c>
      <c r="S37" s="8">
        <v>2.30847082918</v>
      </c>
      <c r="T37" s="86">
        <v>0</v>
      </c>
      <c r="U37" s="43">
        <f t="shared" si="1"/>
        <v>1.000000082740371E-11</v>
      </c>
    </row>
    <row r="38" spans="1:21" x14ac:dyDescent="0.25">
      <c r="A38" s="2">
        <v>6113</v>
      </c>
      <c r="B38" s="2" t="s">
        <v>26</v>
      </c>
      <c r="C38" s="2" t="s">
        <v>6</v>
      </c>
      <c r="D38" s="229">
        <v>5.5352947521999996</v>
      </c>
      <c r="E38" s="245" t="s">
        <v>68</v>
      </c>
      <c r="F38" s="19">
        <v>5.5352947521999996</v>
      </c>
      <c r="G38" s="217"/>
      <c r="H38" s="244"/>
      <c r="I38" s="224">
        <v>0</v>
      </c>
      <c r="J38" s="98">
        <v>0</v>
      </c>
      <c r="K38" s="356"/>
      <c r="L38" s="86"/>
      <c r="M38" s="73"/>
      <c r="N38" s="10">
        <v>0</v>
      </c>
      <c r="O38" s="10">
        <f t="shared" si="0"/>
        <v>5.5352947521999996</v>
      </c>
      <c r="P38" s="61">
        <v>0.77059833600700001</v>
      </c>
      <c r="Q38" s="8">
        <v>0.86534444949900002</v>
      </c>
      <c r="R38" s="8">
        <v>4.5285707292900002</v>
      </c>
      <c r="S38" s="8">
        <v>0.14137957340000001</v>
      </c>
      <c r="T38" s="86">
        <v>0</v>
      </c>
      <c r="U38" s="43">
        <f t="shared" si="1"/>
        <v>1.0999201549566351E-11</v>
      </c>
    </row>
    <row r="39" spans="1:21" x14ac:dyDescent="0.25">
      <c r="A39" s="2">
        <v>6123</v>
      </c>
      <c r="B39" s="2" t="s">
        <v>26</v>
      </c>
      <c r="C39" s="2" t="s">
        <v>6</v>
      </c>
      <c r="D39" s="229">
        <v>7.2776483753300001</v>
      </c>
      <c r="E39" s="245" t="s">
        <v>68</v>
      </c>
      <c r="F39" s="19">
        <v>7.2776483753400001</v>
      </c>
      <c r="G39" s="243"/>
      <c r="H39" s="366"/>
      <c r="I39" s="224">
        <v>0</v>
      </c>
      <c r="J39" s="98">
        <v>0</v>
      </c>
      <c r="K39" s="356"/>
      <c r="L39" s="86"/>
      <c r="M39" s="73"/>
      <c r="N39" s="10">
        <v>7.2776483753400001</v>
      </c>
      <c r="O39" s="10">
        <f t="shared" si="0"/>
        <v>-1.000000082740371E-11</v>
      </c>
      <c r="P39" s="61">
        <v>0</v>
      </c>
      <c r="Q39" s="8">
        <v>7.2776483753400001</v>
      </c>
      <c r="R39" s="8">
        <v>0</v>
      </c>
      <c r="S39" s="8">
        <v>0</v>
      </c>
      <c r="T39" s="86">
        <v>0</v>
      </c>
      <c r="U39" s="43">
        <f t="shared" si="1"/>
        <v>-1.000000082740371E-11</v>
      </c>
    </row>
    <row r="40" spans="1:21" x14ac:dyDescent="0.25">
      <c r="A40" s="2">
        <v>6124</v>
      </c>
      <c r="B40" s="2" t="s">
        <v>26</v>
      </c>
      <c r="C40" s="2" t="s">
        <v>6</v>
      </c>
      <c r="D40" s="229">
        <v>6.97671253695</v>
      </c>
      <c r="E40" s="245" t="s">
        <v>68</v>
      </c>
      <c r="F40" s="19">
        <v>6.97671253695</v>
      </c>
      <c r="G40" s="240"/>
      <c r="H40" s="242"/>
      <c r="I40" s="224">
        <v>0</v>
      </c>
      <c r="J40" s="98">
        <v>0</v>
      </c>
      <c r="K40" s="356"/>
      <c r="L40" s="86"/>
      <c r="M40" s="73"/>
      <c r="N40" s="10">
        <v>6.97671253695</v>
      </c>
      <c r="O40" s="10">
        <f t="shared" si="0"/>
        <v>0</v>
      </c>
      <c r="P40" s="61">
        <v>0</v>
      </c>
      <c r="Q40" s="8">
        <v>6.97671253697</v>
      </c>
      <c r="R40" s="8">
        <v>0</v>
      </c>
      <c r="S40" s="8">
        <v>0</v>
      </c>
      <c r="T40" s="86">
        <v>0</v>
      </c>
      <c r="U40" s="43">
        <f t="shared" si="1"/>
        <v>-2.000000165480742E-11</v>
      </c>
    </row>
    <row r="41" spans="1:21" x14ac:dyDescent="0.25">
      <c r="A41" s="2">
        <v>6125</v>
      </c>
      <c r="B41" s="2" t="s">
        <v>26</v>
      </c>
      <c r="C41" s="2" t="s">
        <v>6</v>
      </c>
      <c r="D41" s="229">
        <v>8.6249812853499996</v>
      </c>
      <c r="E41" s="245" t="s">
        <v>68</v>
      </c>
      <c r="F41" s="19">
        <v>8.6249812853499996</v>
      </c>
      <c r="G41" s="243"/>
      <c r="H41" s="366"/>
      <c r="I41" s="224">
        <v>0</v>
      </c>
      <c r="J41" s="98">
        <v>0</v>
      </c>
      <c r="K41" s="356"/>
      <c r="L41" s="86"/>
      <c r="M41" s="73"/>
      <c r="N41" s="10">
        <v>8.6249812853499996</v>
      </c>
      <c r="O41" s="10">
        <f t="shared" si="0"/>
        <v>0</v>
      </c>
      <c r="P41" s="61">
        <v>0</v>
      </c>
      <c r="Q41" s="8">
        <v>8.0232513897400004</v>
      </c>
      <c r="R41" s="8">
        <v>0.60172989560900003</v>
      </c>
      <c r="S41" s="8">
        <v>0</v>
      </c>
      <c r="T41" s="86">
        <v>0</v>
      </c>
      <c r="U41" s="43">
        <f t="shared" si="1"/>
        <v>9.9831254374294076E-13</v>
      </c>
    </row>
    <row r="42" spans="1:21" x14ac:dyDescent="0.25">
      <c r="A42" s="2">
        <v>6126</v>
      </c>
      <c r="B42" s="2" t="s">
        <v>26</v>
      </c>
      <c r="C42" s="2" t="s">
        <v>6</v>
      </c>
      <c r="D42" s="229">
        <v>9.0890230814200006</v>
      </c>
      <c r="E42" s="245" t="s">
        <v>68</v>
      </c>
      <c r="F42" s="19">
        <v>9.0890230814200006</v>
      </c>
      <c r="G42" s="245"/>
      <c r="H42" s="19"/>
      <c r="I42" s="224">
        <v>0</v>
      </c>
      <c r="J42" s="98">
        <v>0</v>
      </c>
      <c r="K42" s="356"/>
      <c r="L42" s="86"/>
      <c r="M42" s="73"/>
      <c r="N42" s="10">
        <v>9.0890230814200006</v>
      </c>
      <c r="O42" s="10">
        <f t="shared" si="0"/>
        <v>0</v>
      </c>
      <c r="P42" s="61">
        <v>4.1093485125100004</v>
      </c>
      <c r="Q42" s="8">
        <v>9.0890230814299997</v>
      </c>
      <c r="R42" s="8">
        <v>0</v>
      </c>
      <c r="S42" s="8">
        <v>0</v>
      </c>
      <c r="T42" s="86">
        <v>0</v>
      </c>
      <c r="U42" s="43">
        <f t="shared" si="1"/>
        <v>-9.9991126489840099E-12</v>
      </c>
    </row>
    <row r="43" spans="1:21" x14ac:dyDescent="0.25">
      <c r="A43" s="2">
        <v>6134</v>
      </c>
      <c r="B43" s="2" t="s">
        <v>26</v>
      </c>
      <c r="C43" s="2" t="s">
        <v>6</v>
      </c>
      <c r="D43" s="229">
        <v>44.858624708999997</v>
      </c>
      <c r="E43" s="245" t="s">
        <v>70</v>
      </c>
      <c r="F43" s="19">
        <v>44.858624708900003</v>
      </c>
      <c r="G43" s="243"/>
      <c r="H43" s="366"/>
      <c r="I43" s="224">
        <v>2.6504103858099999</v>
      </c>
      <c r="J43" s="98">
        <v>9.7533212515300001</v>
      </c>
      <c r="K43" s="356"/>
      <c r="L43" s="86"/>
      <c r="M43" s="73"/>
      <c r="N43" s="10">
        <v>24.761993821800001</v>
      </c>
      <c r="O43" s="10">
        <f t="shared" si="0"/>
        <v>20.096630887199996</v>
      </c>
      <c r="P43" s="61">
        <v>0</v>
      </c>
      <c r="Q43" s="8">
        <v>0</v>
      </c>
      <c r="R43" s="8">
        <v>11.593587900899999</v>
      </c>
      <c r="S43" s="8">
        <v>27.644545360199999</v>
      </c>
      <c r="T43" s="86">
        <v>0</v>
      </c>
      <c r="U43" s="43">
        <f t="shared" si="1"/>
        <v>5.620491447900001</v>
      </c>
    </row>
    <row r="44" spans="1:21" x14ac:dyDescent="0.25">
      <c r="A44" s="2">
        <v>6135</v>
      </c>
      <c r="B44" s="2" t="s">
        <v>26</v>
      </c>
      <c r="C44" s="2" t="s">
        <v>6</v>
      </c>
      <c r="D44" s="229">
        <v>56.065266602999998</v>
      </c>
      <c r="E44" s="245" t="s">
        <v>68</v>
      </c>
      <c r="F44" s="19">
        <v>56.065266602999998</v>
      </c>
      <c r="G44" s="243"/>
      <c r="H44" s="366"/>
      <c r="I44" s="224">
        <v>0</v>
      </c>
      <c r="J44" s="98">
        <v>0</v>
      </c>
      <c r="K44" s="356"/>
      <c r="L44" s="86"/>
      <c r="M44" s="73"/>
      <c r="N44" s="10">
        <v>48.822014735800003</v>
      </c>
      <c r="O44" s="10">
        <f t="shared" si="0"/>
        <v>7.2432518671999944</v>
      </c>
      <c r="P44" s="61">
        <v>0</v>
      </c>
      <c r="Q44" s="8">
        <v>8.1140112816100007</v>
      </c>
      <c r="R44" s="8">
        <v>33.600634895299997</v>
      </c>
      <c r="S44" s="8">
        <v>3.2724593427999999</v>
      </c>
      <c r="T44" s="86">
        <v>5.84712971034</v>
      </c>
      <c r="U44" s="43">
        <f t="shared" si="1"/>
        <v>5.2310313729500066</v>
      </c>
    </row>
    <row r="45" spans="1:21" x14ac:dyDescent="0.25">
      <c r="A45" s="2">
        <v>6136</v>
      </c>
      <c r="B45" s="2" t="s">
        <v>26</v>
      </c>
      <c r="C45" s="2" t="s">
        <v>6</v>
      </c>
      <c r="D45" s="229">
        <v>39.916359291600003</v>
      </c>
      <c r="E45" s="245" t="s">
        <v>70</v>
      </c>
      <c r="F45" s="19">
        <v>15.1680293607</v>
      </c>
      <c r="G45" s="243"/>
      <c r="H45" s="366"/>
      <c r="I45" s="224">
        <v>0</v>
      </c>
      <c r="J45" s="98">
        <v>0</v>
      </c>
      <c r="K45" s="356"/>
      <c r="L45" s="86"/>
      <c r="M45" s="72">
        <v>24.8</v>
      </c>
      <c r="N45" s="10">
        <v>15.168029923500001</v>
      </c>
      <c r="O45" s="10">
        <f t="shared" si="0"/>
        <v>24.748329368100002</v>
      </c>
      <c r="P45" s="61">
        <v>0</v>
      </c>
      <c r="Q45" s="8">
        <v>0</v>
      </c>
      <c r="R45" s="8">
        <v>4.5921112839699996</v>
      </c>
      <c r="S45" s="8">
        <v>11.9177089728</v>
      </c>
      <c r="T45" s="86">
        <v>0</v>
      </c>
      <c r="U45" s="43">
        <f t="shared" si="1"/>
        <v>23.406539034830004</v>
      </c>
    </row>
    <row r="46" spans="1:21" x14ac:dyDescent="0.25">
      <c r="A46" s="2">
        <v>6137</v>
      </c>
      <c r="B46" s="2" t="s">
        <v>26</v>
      </c>
      <c r="C46" s="2" t="s">
        <v>6</v>
      </c>
      <c r="D46" s="229">
        <v>65.099734394799995</v>
      </c>
      <c r="E46" s="245" t="s">
        <v>70</v>
      </c>
      <c r="F46" s="19">
        <v>65.099734394799995</v>
      </c>
      <c r="G46" s="243"/>
      <c r="H46" s="366"/>
      <c r="I46" s="224">
        <v>2.3447253808799999</v>
      </c>
      <c r="J46" s="98">
        <v>17.193786085700001</v>
      </c>
      <c r="K46" s="356"/>
      <c r="L46" s="86"/>
      <c r="M46" s="72"/>
      <c r="N46" s="10">
        <v>47.841105839999997</v>
      </c>
      <c r="O46" s="10">
        <f t="shared" si="0"/>
        <v>17.258628554799998</v>
      </c>
      <c r="P46" s="61">
        <v>10.9415831822</v>
      </c>
      <c r="Q46" s="8">
        <v>0</v>
      </c>
      <c r="R46" s="8">
        <v>10.427958824299999</v>
      </c>
      <c r="S46" s="8">
        <v>39.456061902599998</v>
      </c>
      <c r="T46" s="86">
        <v>2.34472476499</v>
      </c>
      <c r="U46" s="43">
        <f t="shared" si="1"/>
        <v>12.87098890291</v>
      </c>
    </row>
    <row r="47" spans="1:21" x14ac:dyDescent="0.25">
      <c r="A47" s="2">
        <v>6138</v>
      </c>
      <c r="B47" s="2" t="s">
        <v>26</v>
      </c>
      <c r="C47" s="2" t="s">
        <v>6</v>
      </c>
      <c r="D47" s="229">
        <v>25.158671395700001</v>
      </c>
      <c r="E47" s="245" t="s">
        <v>70</v>
      </c>
      <c r="F47" s="19">
        <v>25.158671395700001</v>
      </c>
      <c r="G47" s="240"/>
      <c r="H47" s="242"/>
      <c r="I47" s="224">
        <v>0.28630196167999999</v>
      </c>
      <c r="J47" s="98">
        <v>0</v>
      </c>
      <c r="K47" s="356"/>
      <c r="L47" s="86"/>
      <c r="M47" s="110"/>
      <c r="N47" s="10">
        <v>25.158671395700001</v>
      </c>
      <c r="O47" s="10">
        <f t="shared" si="0"/>
        <v>0</v>
      </c>
      <c r="P47" s="61">
        <v>10.4382420836</v>
      </c>
      <c r="Q47" s="8">
        <v>0</v>
      </c>
      <c r="R47" s="8">
        <v>12.891510677399999</v>
      </c>
      <c r="S47" s="8">
        <v>2.0202890545800001</v>
      </c>
      <c r="T47" s="86">
        <v>2.5573054905700001</v>
      </c>
      <c r="U47" s="43">
        <f t="shared" si="1"/>
        <v>7.689566173150002</v>
      </c>
    </row>
    <row r="48" spans="1:21" x14ac:dyDescent="0.25">
      <c r="A48" s="2">
        <v>6139</v>
      </c>
      <c r="B48" s="2" t="s">
        <v>26</v>
      </c>
      <c r="C48" s="2" t="s">
        <v>6</v>
      </c>
      <c r="D48" s="229">
        <v>11.6088076143</v>
      </c>
      <c r="E48" s="245" t="s">
        <v>133</v>
      </c>
      <c r="F48" s="19">
        <v>9.6852416102299999E-2</v>
      </c>
      <c r="G48" s="243"/>
      <c r="H48" s="366"/>
      <c r="I48" s="224">
        <v>0</v>
      </c>
      <c r="J48" s="98">
        <v>0</v>
      </c>
      <c r="K48" s="356"/>
      <c r="L48" s="86"/>
      <c r="M48" s="110">
        <v>11.5</v>
      </c>
      <c r="N48" s="10">
        <v>9.6852416102199995E-2</v>
      </c>
      <c r="O48" s="10">
        <f t="shared" si="0"/>
        <v>11.5119551981978</v>
      </c>
      <c r="P48" s="61">
        <v>0</v>
      </c>
      <c r="Q48" s="8">
        <v>0</v>
      </c>
      <c r="R48" s="8">
        <v>0</v>
      </c>
      <c r="S48" s="8">
        <v>0</v>
      </c>
      <c r="T48" s="86">
        <v>0</v>
      </c>
      <c r="U48" s="43">
        <f t="shared" si="1"/>
        <v>11.6088076143</v>
      </c>
    </row>
    <row r="49" spans="1:21" x14ac:dyDescent="0.25">
      <c r="A49" s="2">
        <v>6140</v>
      </c>
      <c r="B49" s="2" t="s">
        <v>26</v>
      </c>
      <c r="C49" s="2" t="s">
        <v>6</v>
      </c>
      <c r="D49" s="229">
        <v>53.601624847799997</v>
      </c>
      <c r="E49" s="245" t="s">
        <v>70</v>
      </c>
      <c r="F49" s="19">
        <v>53.497726550599999</v>
      </c>
      <c r="G49" s="243"/>
      <c r="H49" s="366"/>
      <c r="I49" s="224">
        <v>11.218603163399999</v>
      </c>
      <c r="J49" s="98">
        <v>0</v>
      </c>
      <c r="K49" s="356"/>
      <c r="L49" s="86"/>
      <c r="M49" s="110">
        <v>0.1</v>
      </c>
      <c r="N49" s="10">
        <v>38.811213342499997</v>
      </c>
      <c r="O49" s="10">
        <f t="shared" si="0"/>
        <v>14.7904115053</v>
      </c>
      <c r="P49" s="61">
        <v>0</v>
      </c>
      <c r="Q49" s="8">
        <v>0</v>
      </c>
      <c r="R49" s="8">
        <v>10.195412088499999</v>
      </c>
      <c r="S49" s="8">
        <v>15.963581054900001</v>
      </c>
      <c r="T49" s="86">
        <v>0</v>
      </c>
      <c r="U49" s="43">
        <f t="shared" si="1"/>
        <v>27.442631704399997</v>
      </c>
    </row>
    <row r="50" spans="1:21" x14ac:dyDescent="0.25">
      <c r="A50" s="2">
        <v>6141</v>
      </c>
      <c r="B50" s="2" t="s">
        <v>26</v>
      </c>
      <c r="C50" s="2" t="s">
        <v>6</v>
      </c>
      <c r="D50" s="229">
        <v>19.1930348446</v>
      </c>
      <c r="E50" s="245" t="s">
        <v>68</v>
      </c>
      <c r="F50" s="19">
        <v>11.609880886199999</v>
      </c>
      <c r="G50" s="245" t="s">
        <v>70</v>
      </c>
      <c r="H50" s="19">
        <v>7.5831539583999996</v>
      </c>
      <c r="I50" s="224">
        <v>0.81425915432999996</v>
      </c>
      <c r="J50" s="98">
        <v>0</v>
      </c>
      <c r="K50" s="356"/>
      <c r="L50" s="86"/>
      <c r="M50" s="110"/>
      <c r="N50" s="10">
        <v>19.1930348446</v>
      </c>
      <c r="O50" s="10">
        <f t="shared" si="0"/>
        <v>0</v>
      </c>
      <c r="P50" s="61">
        <v>0</v>
      </c>
      <c r="Q50" s="8">
        <v>13.945201533700001</v>
      </c>
      <c r="R50" s="8">
        <v>0.28114165900299998</v>
      </c>
      <c r="S50" s="8">
        <v>4.1524310725399998</v>
      </c>
      <c r="T50" s="86">
        <v>0.81426057938800001</v>
      </c>
      <c r="U50" s="43">
        <f t="shared" si="1"/>
        <v>-3.1000979561213171E-11</v>
      </c>
    </row>
    <row r="51" spans="1:21" x14ac:dyDescent="0.25">
      <c r="A51" s="2">
        <v>6142</v>
      </c>
      <c r="B51" s="2" t="s">
        <v>26</v>
      </c>
      <c r="C51" s="2" t="s">
        <v>6</v>
      </c>
      <c r="D51" s="229">
        <v>45.4259465791</v>
      </c>
      <c r="E51" s="245" t="s">
        <v>68</v>
      </c>
      <c r="F51" s="19">
        <v>45.4259465791</v>
      </c>
      <c r="G51" s="217"/>
      <c r="H51" s="244"/>
      <c r="I51" s="224">
        <v>29.868575724300001</v>
      </c>
      <c r="J51" s="98">
        <v>0</v>
      </c>
      <c r="K51" s="356"/>
      <c r="L51" s="86"/>
      <c r="M51" s="72"/>
      <c r="N51" s="10">
        <v>45.4259465791</v>
      </c>
      <c r="O51" s="10">
        <f t="shared" si="0"/>
        <v>0</v>
      </c>
      <c r="P51" s="61">
        <v>0</v>
      </c>
      <c r="Q51" s="8">
        <v>9.0244191820099999</v>
      </c>
      <c r="R51" s="8">
        <v>9.8100593279900004</v>
      </c>
      <c r="S51" s="8">
        <v>7.2164323938299999E-3</v>
      </c>
      <c r="T51" s="86">
        <v>0</v>
      </c>
      <c r="U51" s="43">
        <f t="shared" si="1"/>
        <v>26.584251636706171</v>
      </c>
    </row>
    <row r="52" spans="1:21" x14ac:dyDescent="0.25">
      <c r="A52" s="2">
        <v>6143</v>
      </c>
      <c r="B52" s="2" t="s">
        <v>26</v>
      </c>
      <c r="C52" s="2" t="s">
        <v>6</v>
      </c>
      <c r="D52" s="229">
        <v>7.2547767435699999</v>
      </c>
      <c r="E52" s="245" t="s">
        <v>70</v>
      </c>
      <c r="F52" s="19">
        <v>7.2547767435599999</v>
      </c>
      <c r="G52" s="243"/>
      <c r="H52" s="366"/>
      <c r="I52" s="224">
        <v>0</v>
      </c>
      <c r="J52" s="98">
        <v>0</v>
      </c>
      <c r="K52" s="356"/>
      <c r="L52" s="86"/>
      <c r="M52" s="72"/>
      <c r="N52" s="10">
        <v>7.2315961599999996</v>
      </c>
      <c r="O52" s="10">
        <f t="shared" si="0"/>
        <v>2.3180583570000302E-2</v>
      </c>
      <c r="P52" s="61">
        <v>0</v>
      </c>
      <c r="Q52" s="8">
        <v>0</v>
      </c>
      <c r="R52" s="8">
        <v>0</v>
      </c>
      <c r="S52" s="8">
        <v>0.22959791677300001</v>
      </c>
      <c r="T52" s="86">
        <v>0</v>
      </c>
      <c r="U52" s="43">
        <f t="shared" si="1"/>
        <v>7.0251788267970001</v>
      </c>
    </row>
    <row r="53" spans="1:21" x14ac:dyDescent="0.25">
      <c r="A53" s="2">
        <v>6159</v>
      </c>
      <c r="B53" s="2" t="s">
        <v>26</v>
      </c>
      <c r="C53" s="2" t="s">
        <v>5</v>
      </c>
      <c r="D53" s="229">
        <v>16.669105435599999</v>
      </c>
      <c r="E53" s="245" t="s">
        <v>70</v>
      </c>
      <c r="F53" s="19">
        <v>16.669105435599999</v>
      </c>
      <c r="G53" s="243"/>
      <c r="H53" s="366"/>
      <c r="I53" s="224">
        <v>0.441357034353</v>
      </c>
      <c r="J53" s="98">
        <v>0.32733422257900002</v>
      </c>
      <c r="K53" s="358"/>
      <c r="L53" s="78"/>
      <c r="M53" s="72"/>
      <c r="N53" s="10">
        <v>4.8997352239799996</v>
      </c>
      <c r="O53" s="10">
        <f t="shared" si="0"/>
        <v>11.76937021162</v>
      </c>
      <c r="P53" s="61">
        <v>5.3583434436999999</v>
      </c>
      <c r="Q53" s="8">
        <v>0</v>
      </c>
      <c r="R53" s="8">
        <v>11.3461098933</v>
      </c>
      <c r="S53" s="8">
        <v>2.4080736655399999</v>
      </c>
      <c r="T53" s="86">
        <v>0</v>
      </c>
      <c r="U53" s="43">
        <f t="shared" si="1"/>
        <v>2.9149218767599994</v>
      </c>
    </row>
    <row r="54" spans="1:21" x14ac:dyDescent="0.25">
      <c r="A54" s="2">
        <v>6160</v>
      </c>
      <c r="B54" s="2" t="s">
        <v>26</v>
      </c>
      <c r="C54" s="2" t="s">
        <v>5</v>
      </c>
      <c r="D54" s="229">
        <v>22.468107661000001</v>
      </c>
      <c r="E54" s="245" t="s">
        <v>70</v>
      </c>
      <c r="F54" s="19">
        <v>22.468107661000001</v>
      </c>
      <c r="G54" s="243"/>
      <c r="H54" s="366"/>
      <c r="I54" s="224">
        <v>0</v>
      </c>
      <c r="J54" s="98">
        <v>0</v>
      </c>
      <c r="K54" s="357"/>
      <c r="L54" s="147"/>
      <c r="M54" s="110"/>
      <c r="N54" s="10">
        <v>0.42665442235399997</v>
      </c>
      <c r="O54" s="10">
        <f t="shared" si="0"/>
        <v>22.041453238646</v>
      </c>
      <c r="P54" s="61">
        <v>0</v>
      </c>
      <c r="Q54" s="8">
        <v>3.9900609721900002</v>
      </c>
      <c r="R54" s="8">
        <v>0</v>
      </c>
      <c r="S54" s="8">
        <v>14.6342678234</v>
      </c>
      <c r="T54" s="86">
        <v>0</v>
      </c>
      <c r="U54" s="43">
        <f t="shared" si="1"/>
        <v>3.8437788654100018</v>
      </c>
    </row>
    <row r="55" spans="1:21" x14ac:dyDescent="0.25">
      <c r="A55" s="2">
        <v>6163</v>
      </c>
      <c r="B55" s="2" t="s">
        <v>26</v>
      </c>
      <c r="C55" s="2" t="s">
        <v>4</v>
      </c>
      <c r="D55" s="229">
        <v>34.946832231999998</v>
      </c>
      <c r="E55" s="245" t="s">
        <v>68</v>
      </c>
      <c r="F55" s="19">
        <v>34.795895904399998</v>
      </c>
      <c r="G55" s="245" t="s">
        <v>72</v>
      </c>
      <c r="H55" s="19">
        <v>0.150936327639</v>
      </c>
      <c r="I55" s="224">
        <v>0</v>
      </c>
      <c r="J55" s="98">
        <v>0</v>
      </c>
      <c r="K55" s="358"/>
      <c r="L55" s="78"/>
      <c r="M55" s="72"/>
      <c r="N55" s="10">
        <v>27.102506632600001</v>
      </c>
      <c r="O55" s="10">
        <f t="shared" si="0"/>
        <v>7.8443255993999976</v>
      </c>
      <c r="P55" s="61">
        <v>1.9316842968799999E-4</v>
      </c>
      <c r="Q55" s="8">
        <v>18.2527117767</v>
      </c>
      <c r="R55" s="8">
        <v>0.82867712980200003</v>
      </c>
      <c r="S55" s="8">
        <v>15.001514098099999</v>
      </c>
      <c r="T55" s="86">
        <v>0</v>
      </c>
      <c r="U55" s="43">
        <f t="shared" si="1"/>
        <v>0.86392922739799616</v>
      </c>
    </row>
    <row r="56" spans="1:21" x14ac:dyDescent="0.25">
      <c r="A56" s="2">
        <v>6164</v>
      </c>
      <c r="B56" s="2" t="s">
        <v>26</v>
      </c>
      <c r="C56" s="2" t="s">
        <v>4</v>
      </c>
      <c r="D56" s="229">
        <v>17.6282312891</v>
      </c>
      <c r="E56" s="245" t="s">
        <v>72</v>
      </c>
      <c r="F56" s="19">
        <v>17.6282312891</v>
      </c>
      <c r="G56" s="217"/>
      <c r="H56" s="244"/>
      <c r="I56" s="224">
        <v>8.5380193444800003</v>
      </c>
      <c r="J56" s="98">
        <v>0</v>
      </c>
      <c r="K56" s="357"/>
      <c r="L56" s="147"/>
      <c r="M56" s="110"/>
      <c r="N56" s="10">
        <v>17.6282312891</v>
      </c>
      <c r="O56" s="10">
        <f t="shared" si="0"/>
        <v>0</v>
      </c>
      <c r="P56" s="61">
        <v>0</v>
      </c>
      <c r="Q56" s="8">
        <v>0</v>
      </c>
      <c r="R56" s="8">
        <v>0.40421016680799998</v>
      </c>
      <c r="S56" s="8">
        <v>0</v>
      </c>
      <c r="T56" s="86">
        <v>0</v>
      </c>
      <c r="U56" s="43">
        <f t="shared" si="1"/>
        <v>17.224021122292001</v>
      </c>
    </row>
    <row r="57" spans="1:21" x14ac:dyDescent="0.25">
      <c r="A57" s="2">
        <v>6165</v>
      </c>
      <c r="B57" s="2" t="s">
        <v>26</v>
      </c>
      <c r="C57" s="2" t="s">
        <v>4</v>
      </c>
      <c r="D57" s="229">
        <v>77.763965643500001</v>
      </c>
      <c r="E57" s="238"/>
      <c r="F57" s="19"/>
      <c r="G57" s="243"/>
      <c r="H57" s="366"/>
      <c r="I57" s="224">
        <v>0</v>
      </c>
      <c r="J57" s="98">
        <v>0</v>
      </c>
      <c r="K57" s="358"/>
      <c r="L57" s="78"/>
      <c r="M57" s="72">
        <v>77.8</v>
      </c>
      <c r="N57" s="10">
        <v>0</v>
      </c>
      <c r="O57" s="10">
        <f t="shared" si="0"/>
        <v>77.763965643500001</v>
      </c>
      <c r="P57" s="61">
        <v>0</v>
      </c>
      <c r="Q57" s="8">
        <v>0</v>
      </c>
      <c r="R57" s="8">
        <v>0</v>
      </c>
      <c r="S57" s="8">
        <v>24.997293750200001</v>
      </c>
      <c r="T57" s="86">
        <v>0</v>
      </c>
      <c r="U57" s="43">
        <f t="shared" si="1"/>
        <v>52.7666718933</v>
      </c>
    </row>
    <row r="58" spans="1:21" x14ac:dyDescent="0.25">
      <c r="A58" s="2">
        <v>6166</v>
      </c>
      <c r="B58" s="2" t="s">
        <v>26</v>
      </c>
      <c r="C58" s="2" t="s">
        <v>4</v>
      </c>
      <c r="D58" s="229">
        <v>16.389831299200001</v>
      </c>
      <c r="E58" s="245" t="s">
        <v>68</v>
      </c>
      <c r="F58" s="19">
        <v>9.5875527656900008</v>
      </c>
      <c r="G58" s="243"/>
      <c r="H58" s="366"/>
      <c r="I58" s="224">
        <v>0</v>
      </c>
      <c r="J58" s="98">
        <v>0</v>
      </c>
      <c r="K58" s="357"/>
      <c r="L58" s="147"/>
      <c r="M58" s="110">
        <v>6.8</v>
      </c>
      <c r="N58" s="10">
        <v>5.5771134246100003</v>
      </c>
      <c r="O58" s="10">
        <f t="shared" si="0"/>
        <v>10.81271787459</v>
      </c>
      <c r="P58" s="61">
        <v>0</v>
      </c>
      <c r="Q58" s="8">
        <v>13.8022806474</v>
      </c>
      <c r="R58" s="8">
        <v>2.5875506518</v>
      </c>
      <c r="S58" s="8">
        <v>0</v>
      </c>
      <c r="T58" s="86">
        <v>0</v>
      </c>
      <c r="U58" s="43">
        <f t="shared" si="1"/>
        <v>0</v>
      </c>
    </row>
    <row r="59" spans="1:21" x14ac:dyDescent="0.25">
      <c r="A59" s="2">
        <v>6168</v>
      </c>
      <c r="B59" s="2" t="s">
        <v>26</v>
      </c>
      <c r="C59" s="2" t="s">
        <v>4</v>
      </c>
      <c r="D59" s="229">
        <v>15.9251372044</v>
      </c>
      <c r="E59" s="245" t="s">
        <v>70</v>
      </c>
      <c r="F59" s="19">
        <v>15.9251372044</v>
      </c>
      <c r="I59" s="224">
        <v>0</v>
      </c>
      <c r="J59" s="98">
        <v>0</v>
      </c>
      <c r="K59" s="357"/>
      <c r="L59" s="147"/>
      <c r="M59" s="110"/>
      <c r="N59" s="10">
        <v>15.9251372044</v>
      </c>
      <c r="O59" s="10">
        <f t="shared" si="0"/>
        <v>0</v>
      </c>
      <c r="P59" s="61">
        <v>15.9251372044</v>
      </c>
      <c r="Q59" s="8">
        <v>0</v>
      </c>
      <c r="R59" s="8">
        <v>6.2076593166399997E-2</v>
      </c>
      <c r="S59" s="8">
        <v>6.3892064340300001</v>
      </c>
      <c r="T59" s="86">
        <v>0</v>
      </c>
      <c r="U59" s="43">
        <f t="shared" si="1"/>
        <v>9.4738541772036005</v>
      </c>
    </row>
    <row r="60" spans="1:21" x14ac:dyDescent="0.25">
      <c r="A60" s="2">
        <v>6169</v>
      </c>
      <c r="B60" s="2" t="s">
        <v>26</v>
      </c>
      <c r="C60" s="2" t="s">
        <v>4</v>
      </c>
      <c r="D60" s="229">
        <v>8.2006251520899998</v>
      </c>
      <c r="E60" s="245" t="s">
        <v>70</v>
      </c>
      <c r="F60" s="19">
        <v>1.25962129694</v>
      </c>
      <c r="G60" s="245" t="s">
        <v>68</v>
      </c>
      <c r="H60" s="19">
        <v>6.94100385516</v>
      </c>
      <c r="I60" s="224">
        <v>3.02877665263</v>
      </c>
      <c r="J60" s="98">
        <v>0</v>
      </c>
      <c r="K60" s="357"/>
      <c r="L60" s="147"/>
      <c r="M60" s="110"/>
      <c r="N60" s="10">
        <v>8.2006251520899998</v>
      </c>
      <c r="O60" s="10">
        <f t="shared" si="0"/>
        <v>0</v>
      </c>
      <c r="P60" s="61">
        <v>6.1771586007200003</v>
      </c>
      <c r="Q60" s="8">
        <v>0</v>
      </c>
      <c r="R60" s="8">
        <v>0</v>
      </c>
      <c r="S60" s="8">
        <v>5.1718484994500002</v>
      </c>
      <c r="T60" s="86">
        <v>0</v>
      </c>
      <c r="U60" s="43">
        <f t="shared" si="1"/>
        <v>3.0287766526399995</v>
      </c>
    </row>
    <row r="61" spans="1:21" x14ac:dyDescent="0.25">
      <c r="A61" s="2">
        <v>6170</v>
      </c>
      <c r="B61" s="2" t="s">
        <v>26</v>
      </c>
      <c r="C61" s="2" t="s">
        <v>4</v>
      </c>
      <c r="D61" s="229">
        <v>7.8289691765700002</v>
      </c>
      <c r="E61" s="245" t="s">
        <v>68</v>
      </c>
      <c r="F61" s="19">
        <v>7.8289691765700002</v>
      </c>
      <c r="G61" s="243"/>
      <c r="H61" s="366"/>
      <c r="I61" s="224">
        <v>0</v>
      </c>
      <c r="J61" s="98">
        <v>0</v>
      </c>
      <c r="K61" s="357"/>
      <c r="L61" s="147"/>
      <c r="M61" s="110"/>
      <c r="N61" s="10">
        <v>7.8289691765700002</v>
      </c>
      <c r="O61" s="10">
        <f t="shared" si="0"/>
        <v>0</v>
      </c>
      <c r="P61" s="61">
        <v>2.2019382900800002</v>
      </c>
      <c r="Q61" s="8">
        <v>0</v>
      </c>
      <c r="R61" s="8">
        <v>7.4331889900699999E-2</v>
      </c>
      <c r="S61" s="8">
        <v>0</v>
      </c>
      <c r="T61" s="86">
        <v>0</v>
      </c>
      <c r="U61" s="43">
        <f t="shared" si="1"/>
        <v>7.7546372866693005</v>
      </c>
    </row>
    <row r="62" spans="1:21" x14ac:dyDescent="0.25">
      <c r="A62" s="2">
        <v>6171</v>
      </c>
      <c r="B62" s="2" t="s">
        <v>26</v>
      </c>
      <c r="C62" s="2" t="s">
        <v>4</v>
      </c>
      <c r="D62" s="229">
        <v>8.4191411925900006</v>
      </c>
      <c r="E62" s="245" t="s">
        <v>132</v>
      </c>
      <c r="F62" s="19">
        <v>8.4191411925999997</v>
      </c>
      <c r="G62" s="243"/>
      <c r="H62" s="366"/>
      <c r="I62" s="224">
        <v>1.44410306487</v>
      </c>
      <c r="J62" s="98">
        <v>0</v>
      </c>
      <c r="K62" s="357"/>
      <c r="L62" s="147"/>
      <c r="M62" s="110"/>
      <c r="N62" s="10">
        <v>8.4191411925900006</v>
      </c>
      <c r="O62" s="10">
        <f t="shared" si="0"/>
        <v>0</v>
      </c>
      <c r="P62" s="61">
        <v>6.8503821922499997</v>
      </c>
      <c r="Q62" s="8">
        <v>0</v>
      </c>
      <c r="R62" s="8">
        <v>0</v>
      </c>
      <c r="S62" s="8">
        <v>6.8878029232199998</v>
      </c>
      <c r="T62" s="86">
        <v>0</v>
      </c>
      <c r="U62" s="43">
        <f t="shared" si="1"/>
        <v>1.5313382693700008</v>
      </c>
    </row>
    <row r="63" spans="1:21" s="111" customFormat="1" x14ac:dyDescent="0.25">
      <c r="A63" s="397" t="s">
        <v>130</v>
      </c>
      <c r="B63" s="397" t="s">
        <v>26</v>
      </c>
      <c r="C63" s="397"/>
      <c r="D63" s="398">
        <f>SUM(D3:D62)</f>
        <v>1361.2910854175395</v>
      </c>
      <c r="E63" s="398"/>
      <c r="F63" s="398">
        <f t="shared" ref="E63:U63" si="2">SUM(F3:F62)</f>
        <v>1136.041030031917</v>
      </c>
      <c r="G63" s="398"/>
      <c r="H63" s="398">
        <f t="shared" si="2"/>
        <v>32.225362986816997</v>
      </c>
      <c r="I63" s="398">
        <f t="shared" si="2"/>
        <v>125.85770477445303</v>
      </c>
      <c r="J63" s="398">
        <f t="shared" si="2"/>
        <v>42.406400253168997</v>
      </c>
      <c r="K63" s="398"/>
      <c r="L63" s="398">
        <f t="shared" si="2"/>
        <v>18</v>
      </c>
      <c r="M63" s="398">
        <f t="shared" si="2"/>
        <v>175</v>
      </c>
      <c r="N63" s="398">
        <f t="shared" si="2"/>
        <v>864.93763883093402</v>
      </c>
      <c r="O63" s="398">
        <f t="shared" si="2"/>
        <v>496.35344658660591</v>
      </c>
      <c r="P63" s="398">
        <f t="shared" si="2"/>
        <v>174.99208805810463</v>
      </c>
      <c r="Q63" s="398">
        <f t="shared" si="2"/>
        <v>320.01434154914091</v>
      </c>
      <c r="R63" s="398">
        <f t="shared" si="2"/>
        <v>341.53512555064111</v>
      </c>
      <c r="S63" s="398">
        <f t="shared" si="2"/>
        <v>307.69684161303479</v>
      </c>
      <c r="T63" s="398">
        <f t="shared" si="2"/>
        <v>38.807866425635233</v>
      </c>
      <c r="U63" s="398">
        <f t="shared" si="2"/>
        <v>353.23691027908785</v>
      </c>
    </row>
    <row r="64" spans="1:21" s="395" customFormat="1" ht="30" x14ac:dyDescent="0.25">
      <c r="A64" s="2"/>
      <c r="B64" s="2"/>
      <c r="C64" s="2"/>
      <c r="D64" s="229"/>
      <c r="E64" s="245"/>
      <c r="F64" s="23"/>
      <c r="G64" s="243"/>
      <c r="H64" s="366"/>
      <c r="I64" s="224"/>
      <c r="J64" s="98"/>
      <c r="K64" s="357"/>
      <c r="L64" s="147"/>
      <c r="M64" s="110"/>
      <c r="N64" s="10"/>
      <c r="O64" s="10"/>
      <c r="P64" s="61"/>
      <c r="Q64" s="383" t="s">
        <v>18</v>
      </c>
      <c r="R64" s="384"/>
      <c r="S64" s="384"/>
      <c r="T64" s="393" t="s">
        <v>19</v>
      </c>
      <c r="U64" s="279"/>
    </row>
    <row r="65" spans="1:21" s="395" customFormat="1" ht="30" x14ac:dyDescent="0.25">
      <c r="A65" s="2"/>
      <c r="B65" s="2"/>
      <c r="C65" s="2"/>
      <c r="D65" s="229"/>
      <c r="E65" s="245"/>
      <c r="F65" s="19"/>
      <c r="G65" s="243"/>
      <c r="H65" s="366"/>
      <c r="I65" s="224"/>
      <c r="J65" s="98"/>
      <c r="K65" s="357"/>
      <c r="L65" s="147"/>
      <c r="M65" s="110"/>
      <c r="N65" s="10"/>
      <c r="O65" s="10"/>
      <c r="P65" s="61"/>
      <c r="Q65" s="278" t="s">
        <v>20</v>
      </c>
      <c r="R65" s="278" t="s">
        <v>21</v>
      </c>
      <c r="S65" s="278" t="s">
        <v>22</v>
      </c>
      <c r="T65" s="394" t="s">
        <v>23</v>
      </c>
      <c r="U65" s="88" t="s">
        <v>24</v>
      </c>
    </row>
    <row r="66" spans="1:21" x14ac:dyDescent="0.25">
      <c r="A66" s="2">
        <v>6194</v>
      </c>
      <c r="B66" s="2" t="s">
        <v>2</v>
      </c>
      <c r="C66" s="2" t="s">
        <v>3</v>
      </c>
      <c r="D66" s="229">
        <v>24.2858813084</v>
      </c>
      <c r="E66" s="245" t="s">
        <v>68</v>
      </c>
      <c r="F66" s="19">
        <v>24.285769034499999</v>
      </c>
      <c r="G66" s="243"/>
      <c r="H66" s="366"/>
      <c r="I66" s="224">
        <v>10.9483210033</v>
      </c>
      <c r="J66" s="98">
        <v>0</v>
      </c>
      <c r="K66" s="357"/>
      <c r="L66" s="147"/>
      <c r="M66" s="110"/>
      <c r="N66" s="10">
        <v>12.8119343103</v>
      </c>
      <c r="O66" s="10">
        <f t="shared" si="0"/>
        <v>11.473946998100001</v>
      </c>
      <c r="P66" s="61">
        <v>0</v>
      </c>
      <c r="Q66" s="8">
        <v>0</v>
      </c>
      <c r="R66" s="8">
        <v>0</v>
      </c>
      <c r="S66" s="8">
        <v>0.290395903126</v>
      </c>
      <c r="T66" s="86">
        <v>0</v>
      </c>
      <c r="U66" s="43">
        <f t="shared" si="1"/>
        <v>23.995485405274</v>
      </c>
    </row>
    <row r="67" spans="1:21" x14ac:dyDescent="0.25">
      <c r="A67" s="2">
        <v>6203</v>
      </c>
      <c r="B67" s="2" t="s">
        <v>2</v>
      </c>
      <c r="C67" s="2" t="s">
        <v>3</v>
      </c>
      <c r="D67" s="229">
        <v>25.1976313738</v>
      </c>
      <c r="E67" s="245" t="s">
        <v>68</v>
      </c>
      <c r="F67" s="19">
        <v>25.1976313738</v>
      </c>
      <c r="G67" s="243"/>
      <c r="H67" s="366"/>
      <c r="I67" s="224">
        <v>0</v>
      </c>
      <c r="J67" s="98">
        <v>0</v>
      </c>
      <c r="K67" s="357"/>
      <c r="L67" s="147"/>
      <c r="M67" s="110"/>
      <c r="N67" s="10">
        <v>25.1976313738</v>
      </c>
      <c r="O67" s="10">
        <f t="shared" si="0"/>
        <v>0</v>
      </c>
      <c r="P67" s="61">
        <v>0</v>
      </c>
      <c r="Q67" s="8">
        <v>22.740737310499998</v>
      </c>
      <c r="R67" s="8">
        <v>0.100717799513</v>
      </c>
      <c r="S67" s="8">
        <v>0</v>
      </c>
      <c r="T67" s="86">
        <v>0</v>
      </c>
      <c r="U67" s="43">
        <f t="shared" si="1"/>
        <v>2.3561762637870025</v>
      </c>
    </row>
    <row r="68" spans="1:21" x14ac:dyDescent="0.25">
      <c r="A68" s="2">
        <v>6215</v>
      </c>
      <c r="B68" s="2" t="s">
        <v>2</v>
      </c>
      <c r="C68" s="2" t="s">
        <v>3</v>
      </c>
      <c r="D68" s="229">
        <v>31.109752820000001</v>
      </c>
      <c r="E68" s="245" t="s">
        <v>68</v>
      </c>
      <c r="F68" s="19">
        <v>31.109752820000001</v>
      </c>
      <c r="G68" s="217"/>
      <c r="H68" s="244"/>
      <c r="I68" s="224">
        <v>0</v>
      </c>
      <c r="J68" s="98">
        <v>0</v>
      </c>
      <c r="K68" s="357"/>
      <c r="L68" s="147"/>
      <c r="M68" s="110"/>
      <c r="N68" s="10">
        <v>6.9743841420399999</v>
      </c>
      <c r="O68" s="10">
        <f t="shared" si="0"/>
        <v>24.135368677960003</v>
      </c>
      <c r="P68" s="61">
        <v>0</v>
      </c>
      <c r="Q68" s="8">
        <v>18.406936666699998</v>
      </c>
      <c r="R68" s="8">
        <v>0.87809284055199999</v>
      </c>
      <c r="S68" s="8">
        <v>11.8247233128</v>
      </c>
      <c r="T68" s="86">
        <v>0</v>
      </c>
      <c r="U68" s="43">
        <f t="shared" si="1"/>
        <v>-5.1997517402924132E-11</v>
      </c>
    </row>
    <row r="69" spans="1:21" x14ac:dyDescent="0.25">
      <c r="A69" s="2">
        <v>6237</v>
      </c>
      <c r="B69" s="2" t="s">
        <v>2</v>
      </c>
      <c r="C69" s="2" t="s">
        <v>3</v>
      </c>
      <c r="D69" s="229">
        <v>11.241280102299999</v>
      </c>
      <c r="E69" s="245" t="s">
        <v>68</v>
      </c>
      <c r="F69" s="19">
        <v>11.241280102299999</v>
      </c>
      <c r="G69" s="217"/>
      <c r="H69" s="244"/>
      <c r="I69" s="224">
        <v>0</v>
      </c>
      <c r="J69" s="98">
        <v>0</v>
      </c>
      <c r="K69" s="357"/>
      <c r="L69" s="147"/>
      <c r="M69" s="110"/>
      <c r="N69" s="10">
        <v>0</v>
      </c>
      <c r="O69" s="10">
        <f t="shared" si="0"/>
        <v>11.241280102299999</v>
      </c>
      <c r="P69" s="61">
        <v>0</v>
      </c>
      <c r="Q69" s="8">
        <v>1.7994057184800001</v>
      </c>
      <c r="R69" s="8">
        <v>0.333531647845</v>
      </c>
      <c r="S69" s="8">
        <v>9.1083427360000009</v>
      </c>
      <c r="T69" s="86">
        <v>0</v>
      </c>
      <c r="U69" s="43">
        <f t="shared" si="1"/>
        <v>-2.5002222514558525E-11</v>
      </c>
    </row>
    <row r="70" spans="1:21" x14ac:dyDescent="0.25">
      <c r="A70" s="2">
        <v>6239</v>
      </c>
      <c r="B70" s="2" t="s">
        <v>2</v>
      </c>
      <c r="C70" s="2" t="s">
        <v>3</v>
      </c>
      <c r="D70" s="229">
        <v>27.033579018400001</v>
      </c>
      <c r="E70" s="245" t="s">
        <v>68</v>
      </c>
      <c r="F70" s="19">
        <v>27.033286396400001</v>
      </c>
      <c r="G70" s="243"/>
      <c r="H70" s="366"/>
      <c r="I70" s="224">
        <v>0</v>
      </c>
      <c r="J70" s="98">
        <v>0</v>
      </c>
      <c r="K70" s="358"/>
      <c r="L70" s="78"/>
      <c r="M70" s="72"/>
      <c r="N70" s="10">
        <v>1.2336886757099999E-4</v>
      </c>
      <c r="O70" s="10">
        <f t="shared" si="0"/>
        <v>27.033455649532431</v>
      </c>
      <c r="P70" s="61">
        <v>0</v>
      </c>
      <c r="Q70" s="8">
        <v>14.269894193800001</v>
      </c>
      <c r="R70" s="8">
        <v>11.071820606099999</v>
      </c>
      <c r="S70" s="8">
        <v>1.6918657263700001</v>
      </c>
      <c r="T70" s="86">
        <v>0</v>
      </c>
      <c r="U70" s="43">
        <f t="shared" si="1"/>
        <v>-1.507869999528566E-6</v>
      </c>
    </row>
    <row r="71" spans="1:21" x14ac:dyDescent="0.25">
      <c r="A71" s="2">
        <v>6240</v>
      </c>
      <c r="B71" s="2" t="s">
        <v>2</v>
      </c>
      <c r="C71" s="2" t="s">
        <v>3</v>
      </c>
      <c r="D71" s="229">
        <v>13.1150164177</v>
      </c>
      <c r="E71" s="245" t="s">
        <v>68</v>
      </c>
      <c r="F71" s="19">
        <v>13.1150164177</v>
      </c>
      <c r="G71" s="243"/>
      <c r="H71" s="366"/>
      <c r="I71" s="224">
        <v>0</v>
      </c>
      <c r="J71" s="98">
        <v>0</v>
      </c>
      <c r="K71" s="356"/>
      <c r="L71" s="86"/>
      <c r="M71" s="72"/>
      <c r="N71" s="10">
        <v>0</v>
      </c>
      <c r="O71" s="10">
        <f t="shared" ref="O71:O136" si="3">D71-N71</f>
        <v>13.1150164177</v>
      </c>
      <c r="P71" s="61">
        <v>0</v>
      </c>
      <c r="Q71" s="8">
        <v>4.3745309792100002</v>
      </c>
      <c r="R71" s="8">
        <v>7.80472311703</v>
      </c>
      <c r="S71" s="8">
        <v>0</v>
      </c>
      <c r="T71" s="86">
        <v>0</v>
      </c>
      <c r="U71" s="43">
        <f t="shared" ref="U71:U136" si="4">D71-(Q71+R71+S71+T71)</f>
        <v>0.9357623214599986</v>
      </c>
    </row>
    <row r="72" spans="1:21" x14ac:dyDescent="0.25">
      <c r="A72" s="2">
        <v>6252</v>
      </c>
      <c r="B72" s="2" t="s">
        <v>2</v>
      </c>
      <c r="C72" s="2" t="s">
        <v>3</v>
      </c>
      <c r="D72" s="229">
        <v>7.7081046278000001</v>
      </c>
      <c r="E72" s="245" t="s">
        <v>68</v>
      </c>
      <c r="F72" s="19">
        <v>7.7080165455799996</v>
      </c>
      <c r="G72" s="243"/>
      <c r="H72" s="366"/>
      <c r="I72" s="224">
        <v>0</v>
      </c>
      <c r="J72" s="98">
        <v>0</v>
      </c>
      <c r="K72" s="356"/>
      <c r="L72" s="86"/>
      <c r="M72" s="72"/>
      <c r="N72" s="10">
        <v>2.5169071650200001</v>
      </c>
      <c r="O72" s="10">
        <f t="shared" si="3"/>
        <v>5.1911974627799999</v>
      </c>
      <c r="P72" s="61">
        <v>1.32264708423</v>
      </c>
      <c r="Q72" s="8">
        <v>0</v>
      </c>
      <c r="R72" s="8">
        <v>0</v>
      </c>
      <c r="S72" s="8">
        <v>0</v>
      </c>
      <c r="T72" s="86">
        <v>0</v>
      </c>
      <c r="U72" s="43">
        <f t="shared" si="4"/>
        <v>7.7081046278000001</v>
      </c>
    </row>
    <row r="73" spans="1:21" x14ac:dyDescent="0.25">
      <c r="A73" s="2">
        <v>6258</v>
      </c>
      <c r="B73" s="2" t="s">
        <v>2</v>
      </c>
      <c r="C73" s="2" t="s">
        <v>3</v>
      </c>
      <c r="D73" s="229">
        <v>36.977898009</v>
      </c>
      <c r="E73" s="245" t="s">
        <v>72</v>
      </c>
      <c r="F73" s="19">
        <v>36.977898009</v>
      </c>
      <c r="G73" s="243"/>
      <c r="H73" s="366"/>
      <c r="I73" s="224">
        <v>0</v>
      </c>
      <c r="J73" s="98">
        <v>0</v>
      </c>
      <c r="K73" s="356"/>
      <c r="L73" s="86"/>
      <c r="M73" s="72"/>
      <c r="N73" s="10">
        <v>0</v>
      </c>
      <c r="O73" s="10">
        <f t="shared" si="3"/>
        <v>36.977898009</v>
      </c>
      <c r="P73" s="61">
        <v>31.921584831800001</v>
      </c>
      <c r="Q73" s="8">
        <v>0</v>
      </c>
      <c r="R73" s="8">
        <v>0</v>
      </c>
      <c r="S73" s="8">
        <v>26.079894501199998</v>
      </c>
      <c r="T73" s="86">
        <v>0</v>
      </c>
      <c r="U73" s="43">
        <f t="shared" si="4"/>
        <v>10.898003507800002</v>
      </c>
    </row>
    <row r="74" spans="1:21" x14ac:dyDescent="0.25">
      <c r="A74" s="2">
        <v>6267</v>
      </c>
      <c r="B74" s="2" t="s">
        <v>2</v>
      </c>
      <c r="C74" s="2" t="s">
        <v>3</v>
      </c>
      <c r="D74" s="229">
        <v>37.5208170549</v>
      </c>
      <c r="E74" s="245" t="s">
        <v>72</v>
      </c>
      <c r="F74" s="19">
        <v>37.5208170549</v>
      </c>
      <c r="G74" s="243"/>
      <c r="H74" s="366"/>
      <c r="I74" s="224">
        <v>3.1992979823700001</v>
      </c>
      <c r="J74" s="98">
        <v>0</v>
      </c>
      <c r="K74" s="356"/>
      <c r="L74" s="86"/>
      <c r="M74" s="110"/>
      <c r="N74" s="10">
        <v>37.5208170549</v>
      </c>
      <c r="O74" s="10">
        <f t="shared" si="3"/>
        <v>0</v>
      </c>
      <c r="P74" s="61">
        <v>0</v>
      </c>
      <c r="Q74" s="8">
        <v>0</v>
      </c>
      <c r="R74" s="8">
        <v>2.6283405287999999</v>
      </c>
      <c r="S74" s="8">
        <v>24.654838695399999</v>
      </c>
      <c r="T74" s="86">
        <v>0</v>
      </c>
      <c r="U74" s="43">
        <f t="shared" si="4"/>
        <v>10.237637830700002</v>
      </c>
    </row>
    <row r="75" spans="1:21" x14ac:dyDescent="0.25">
      <c r="A75" s="2">
        <v>6273</v>
      </c>
      <c r="B75" s="2" t="s">
        <v>2</v>
      </c>
      <c r="C75" s="2" t="s">
        <v>3</v>
      </c>
      <c r="D75" s="229">
        <v>16.066758241999999</v>
      </c>
      <c r="E75" s="245" t="s">
        <v>72</v>
      </c>
      <c r="F75" s="19">
        <v>16.066758241999999</v>
      </c>
      <c r="G75" s="243"/>
      <c r="H75" s="366"/>
      <c r="I75" s="224">
        <v>0</v>
      </c>
      <c r="J75" s="98">
        <v>0</v>
      </c>
      <c r="K75" s="356"/>
      <c r="L75" s="86"/>
      <c r="M75" s="110"/>
      <c r="N75" s="10">
        <v>12.0913915426</v>
      </c>
      <c r="O75" s="10">
        <f t="shared" si="3"/>
        <v>3.9753666993999985</v>
      </c>
      <c r="P75" s="61">
        <v>0</v>
      </c>
      <c r="Q75" s="8">
        <v>0</v>
      </c>
      <c r="R75" s="8">
        <v>3.0792979069699999</v>
      </c>
      <c r="S75" s="8">
        <v>9.2108059377699991</v>
      </c>
      <c r="T75" s="86">
        <v>0</v>
      </c>
      <c r="U75" s="43">
        <f t="shared" si="4"/>
        <v>3.7766543972599997</v>
      </c>
    </row>
    <row r="76" spans="1:21" x14ac:dyDescent="0.25">
      <c r="A76" s="2">
        <v>6277</v>
      </c>
      <c r="B76" s="2" t="s">
        <v>2</v>
      </c>
      <c r="C76" s="2" t="s">
        <v>3</v>
      </c>
      <c r="D76" s="229">
        <v>9.3402902287800007</v>
      </c>
      <c r="E76" s="245" t="s">
        <v>72</v>
      </c>
      <c r="F76" s="19">
        <v>9.3402902287899998</v>
      </c>
      <c r="G76" s="243"/>
      <c r="H76" s="366"/>
      <c r="I76" s="224">
        <v>0</v>
      </c>
      <c r="J76" s="98">
        <v>0</v>
      </c>
      <c r="K76" s="356"/>
      <c r="L76" s="86"/>
      <c r="M76" s="110"/>
      <c r="N76" s="10">
        <v>1.1381939048</v>
      </c>
      <c r="O76" s="10">
        <f t="shared" si="3"/>
        <v>8.2020963239800011</v>
      </c>
      <c r="P76" s="61">
        <v>0</v>
      </c>
      <c r="Q76" s="8">
        <v>0</v>
      </c>
      <c r="R76" s="8">
        <v>0</v>
      </c>
      <c r="S76" s="8">
        <v>0</v>
      </c>
      <c r="T76" s="86">
        <v>0</v>
      </c>
      <c r="U76" s="43">
        <f t="shared" si="4"/>
        <v>9.3402902287800007</v>
      </c>
    </row>
    <row r="77" spans="1:21" x14ac:dyDescent="0.25">
      <c r="A77" s="2">
        <v>6289</v>
      </c>
      <c r="B77" s="2" t="s">
        <v>2</v>
      </c>
      <c r="C77" s="2" t="s">
        <v>3</v>
      </c>
      <c r="D77" s="229">
        <v>16.5790438722</v>
      </c>
      <c r="E77" s="245" t="s">
        <v>72</v>
      </c>
      <c r="F77" s="19">
        <v>16.5790438722</v>
      </c>
      <c r="G77" s="217"/>
      <c r="H77" s="244"/>
      <c r="I77" s="224">
        <v>9.5743797648599998</v>
      </c>
      <c r="J77" s="98">
        <v>6.8028052421399998</v>
      </c>
      <c r="K77" s="356"/>
      <c r="L77" s="86"/>
      <c r="M77" s="110"/>
      <c r="N77" s="10">
        <v>16.5790438722</v>
      </c>
      <c r="O77" s="10">
        <f t="shared" si="3"/>
        <v>0</v>
      </c>
      <c r="P77" s="61">
        <v>0</v>
      </c>
      <c r="Q77" s="8">
        <v>0</v>
      </c>
      <c r="R77" s="8">
        <v>0</v>
      </c>
      <c r="S77" s="8">
        <v>0</v>
      </c>
      <c r="T77" s="86">
        <v>0</v>
      </c>
      <c r="U77" s="43">
        <f t="shared" si="4"/>
        <v>16.5790438722</v>
      </c>
    </row>
    <row r="78" spans="1:21" x14ac:dyDescent="0.25">
      <c r="A78" s="2">
        <v>6294</v>
      </c>
      <c r="B78" s="2" t="s">
        <v>2</v>
      </c>
      <c r="C78" s="2" t="s">
        <v>3</v>
      </c>
      <c r="D78" s="229">
        <v>30.764937182499999</v>
      </c>
      <c r="E78" s="245" t="s">
        <v>67</v>
      </c>
      <c r="F78" s="19">
        <v>30.764937182499999</v>
      </c>
      <c r="G78" s="243"/>
      <c r="H78" s="366"/>
      <c r="I78" s="224">
        <v>0</v>
      </c>
      <c r="J78" s="98">
        <v>0</v>
      </c>
      <c r="K78" s="356"/>
      <c r="L78" s="86"/>
      <c r="M78" s="110"/>
      <c r="N78" s="10">
        <v>30.764937182499999</v>
      </c>
      <c r="O78" s="10">
        <f t="shared" si="3"/>
        <v>0</v>
      </c>
      <c r="P78" s="61">
        <v>0</v>
      </c>
      <c r="Q78" s="8">
        <v>27.1731210819</v>
      </c>
      <c r="R78" s="8">
        <v>0</v>
      </c>
      <c r="S78" s="8">
        <v>2.02811204172</v>
      </c>
      <c r="T78" s="86">
        <v>0</v>
      </c>
      <c r="U78" s="43">
        <f t="shared" si="4"/>
        <v>1.5637040588799991</v>
      </c>
    </row>
    <row r="79" spans="1:21" x14ac:dyDescent="0.25">
      <c r="A79" s="2">
        <v>6295</v>
      </c>
      <c r="B79" s="2" t="s">
        <v>2</v>
      </c>
      <c r="C79" s="2" t="s">
        <v>3</v>
      </c>
      <c r="D79" s="229">
        <v>51.530724384700001</v>
      </c>
      <c r="E79" s="245" t="s">
        <v>67</v>
      </c>
      <c r="F79" s="19">
        <v>51.530724384700001</v>
      </c>
      <c r="G79" s="243"/>
      <c r="H79" s="366"/>
      <c r="I79" s="224">
        <v>0</v>
      </c>
      <c r="J79" s="98">
        <v>0</v>
      </c>
      <c r="K79" s="356"/>
      <c r="L79" s="86"/>
      <c r="M79" s="110"/>
      <c r="N79" s="10">
        <v>51.530724384700001</v>
      </c>
      <c r="O79" s="10">
        <f t="shared" si="3"/>
        <v>0</v>
      </c>
      <c r="P79" s="61">
        <v>0</v>
      </c>
      <c r="Q79" s="8">
        <v>28.063449883899999</v>
      </c>
      <c r="R79" s="8">
        <v>4.1741667165700003</v>
      </c>
      <c r="S79" s="8">
        <v>19.2931077842</v>
      </c>
      <c r="T79" s="86">
        <v>0</v>
      </c>
      <c r="U79" s="43">
        <f t="shared" si="4"/>
        <v>3.0006219731149031E-11</v>
      </c>
    </row>
    <row r="80" spans="1:21" x14ac:dyDescent="0.25">
      <c r="A80" s="2">
        <v>6311</v>
      </c>
      <c r="B80" s="2" t="s">
        <v>2</v>
      </c>
      <c r="C80" s="2" t="s">
        <v>3</v>
      </c>
      <c r="D80" s="229">
        <v>14.0554981668</v>
      </c>
      <c r="E80" s="245" t="s">
        <v>70</v>
      </c>
      <c r="F80" s="19">
        <v>14.0554981668</v>
      </c>
      <c r="G80" s="243"/>
      <c r="H80" s="366"/>
      <c r="I80" s="224">
        <v>0</v>
      </c>
      <c r="J80" s="98">
        <v>0</v>
      </c>
      <c r="K80" s="356"/>
      <c r="L80" s="86"/>
      <c r="M80" s="110"/>
      <c r="N80" s="10">
        <v>0</v>
      </c>
      <c r="O80" s="10">
        <f t="shared" si="3"/>
        <v>14.0554981668</v>
      </c>
      <c r="P80" s="61">
        <v>0</v>
      </c>
      <c r="Q80" s="8">
        <v>0</v>
      </c>
      <c r="R80" s="8">
        <v>11.367656971000001</v>
      </c>
      <c r="S80" s="8">
        <v>2.6878411958199999</v>
      </c>
      <c r="T80" s="86">
        <v>0</v>
      </c>
      <c r="U80" s="43">
        <f t="shared" si="4"/>
        <v>-2.000177801164682E-11</v>
      </c>
    </row>
    <row r="81" spans="1:21" x14ac:dyDescent="0.25">
      <c r="A81" s="2">
        <v>6341</v>
      </c>
      <c r="B81" s="2" t="s">
        <v>2</v>
      </c>
      <c r="C81" s="2" t="s">
        <v>3</v>
      </c>
      <c r="D81" s="229">
        <v>33.484129268799997</v>
      </c>
      <c r="E81" s="245" t="s">
        <v>70</v>
      </c>
      <c r="F81" s="19">
        <v>33.484129268799997</v>
      </c>
      <c r="G81" s="243"/>
      <c r="H81" s="366"/>
      <c r="I81" s="224">
        <v>1.0753169595000001</v>
      </c>
      <c r="J81" s="98">
        <v>0</v>
      </c>
      <c r="K81" s="356"/>
      <c r="L81" s="86"/>
      <c r="M81" s="110"/>
      <c r="N81" s="10">
        <v>33.484129268799997</v>
      </c>
      <c r="O81" s="10">
        <f t="shared" si="3"/>
        <v>0</v>
      </c>
      <c r="P81" s="61">
        <v>4.09240561911</v>
      </c>
      <c r="Q81" s="8">
        <v>0</v>
      </c>
      <c r="R81" s="8">
        <v>8.5471865724799994</v>
      </c>
      <c r="S81" s="8">
        <v>23.8568676298</v>
      </c>
      <c r="T81" s="86">
        <v>1.0800750664200001</v>
      </c>
      <c r="U81" s="43">
        <f t="shared" si="4"/>
        <v>9.9994679203518899E-11</v>
      </c>
    </row>
    <row r="82" spans="1:21" x14ac:dyDescent="0.25">
      <c r="A82" s="2">
        <v>6342</v>
      </c>
      <c r="B82" s="2" t="s">
        <v>2</v>
      </c>
      <c r="C82" s="2" t="s">
        <v>3</v>
      </c>
      <c r="D82" s="229">
        <v>27.061727318199999</v>
      </c>
      <c r="E82" s="241"/>
      <c r="F82" s="242"/>
      <c r="G82" s="243"/>
      <c r="H82" s="366"/>
      <c r="I82" s="224">
        <v>0</v>
      </c>
      <c r="J82" s="98">
        <v>0</v>
      </c>
      <c r="K82" s="356" t="s">
        <v>77</v>
      </c>
      <c r="L82" s="86">
        <v>27.1</v>
      </c>
      <c r="M82" s="110"/>
      <c r="N82" s="10">
        <v>0</v>
      </c>
      <c r="O82" s="10">
        <f t="shared" si="3"/>
        <v>27.061727318199999</v>
      </c>
      <c r="P82" s="61">
        <v>0</v>
      </c>
      <c r="Q82" s="8">
        <v>0</v>
      </c>
      <c r="R82" s="8">
        <v>0</v>
      </c>
      <c r="S82" s="8">
        <v>0</v>
      </c>
      <c r="T82" s="86">
        <v>0</v>
      </c>
      <c r="U82" s="43">
        <f t="shared" si="4"/>
        <v>27.061727318199999</v>
      </c>
    </row>
    <row r="83" spans="1:21" x14ac:dyDescent="0.25">
      <c r="A83" s="2">
        <v>6343</v>
      </c>
      <c r="B83" s="2" t="s">
        <v>2</v>
      </c>
      <c r="C83" s="2" t="s">
        <v>3</v>
      </c>
      <c r="D83" s="229">
        <v>18.3173010969</v>
      </c>
      <c r="E83" s="238"/>
      <c r="F83" s="244"/>
      <c r="G83" s="243"/>
      <c r="H83" s="366"/>
      <c r="I83" s="224">
        <v>0</v>
      </c>
      <c r="J83" s="98">
        <v>0</v>
      </c>
      <c r="K83" s="356" t="s">
        <v>77</v>
      </c>
      <c r="L83" s="86">
        <v>18.3</v>
      </c>
      <c r="M83" s="72"/>
      <c r="N83" s="10">
        <v>0</v>
      </c>
      <c r="O83" s="10">
        <f t="shared" si="3"/>
        <v>18.3173010969</v>
      </c>
      <c r="P83" s="61">
        <v>0</v>
      </c>
      <c r="Q83" s="8">
        <v>0</v>
      </c>
      <c r="R83" s="8">
        <v>0</v>
      </c>
      <c r="S83" s="8">
        <v>0</v>
      </c>
      <c r="T83" s="86">
        <v>0</v>
      </c>
      <c r="U83" s="43">
        <f t="shared" si="4"/>
        <v>18.3173010969</v>
      </c>
    </row>
    <row r="84" spans="1:21" x14ac:dyDescent="0.25">
      <c r="A84" s="2">
        <v>6344</v>
      </c>
      <c r="B84" s="2" t="s">
        <v>2</v>
      </c>
      <c r="C84" s="2" t="s">
        <v>3</v>
      </c>
      <c r="D84" s="229">
        <v>18.825104253500001</v>
      </c>
      <c r="E84" s="245" t="s">
        <v>70</v>
      </c>
      <c r="F84" s="19">
        <v>18.825104253500001</v>
      </c>
      <c r="G84" s="217"/>
      <c r="H84" s="244"/>
      <c r="I84" s="224">
        <v>0</v>
      </c>
      <c r="J84" s="98">
        <v>0</v>
      </c>
      <c r="K84" s="356"/>
      <c r="L84" s="86"/>
      <c r="M84" s="110"/>
      <c r="N84" s="10">
        <v>0</v>
      </c>
      <c r="O84" s="10">
        <f t="shared" si="3"/>
        <v>18.825104253500001</v>
      </c>
      <c r="P84" s="61">
        <v>0</v>
      </c>
      <c r="Q84" s="8">
        <v>0</v>
      </c>
      <c r="R84" s="8">
        <v>0</v>
      </c>
      <c r="S84" s="8">
        <v>0</v>
      </c>
      <c r="T84" s="86">
        <v>0</v>
      </c>
      <c r="U84" s="43">
        <f t="shared" si="4"/>
        <v>18.825104253500001</v>
      </c>
    </row>
    <row r="85" spans="1:21" x14ac:dyDescent="0.25">
      <c r="A85" s="2">
        <v>6352</v>
      </c>
      <c r="B85" s="2" t="s">
        <v>2</v>
      </c>
      <c r="C85" s="2" t="s">
        <v>3</v>
      </c>
      <c r="D85" s="229">
        <v>39.407385716199997</v>
      </c>
      <c r="E85" s="245" t="s">
        <v>70</v>
      </c>
      <c r="F85" s="19">
        <v>39.407385716199997</v>
      </c>
      <c r="G85" s="243"/>
      <c r="H85" s="366"/>
      <c r="I85" s="224">
        <v>1.9527580494700001</v>
      </c>
      <c r="J85" s="98">
        <v>0</v>
      </c>
      <c r="K85" s="356"/>
      <c r="L85" s="86"/>
      <c r="M85" s="110"/>
      <c r="N85" s="10">
        <v>39.407385716199997</v>
      </c>
      <c r="O85" s="10">
        <f t="shared" si="3"/>
        <v>0</v>
      </c>
      <c r="P85" s="61">
        <v>0</v>
      </c>
      <c r="Q85" s="8">
        <v>0</v>
      </c>
      <c r="R85" s="8">
        <v>0</v>
      </c>
      <c r="S85" s="8">
        <v>0</v>
      </c>
      <c r="T85" s="86">
        <v>0</v>
      </c>
      <c r="U85" s="43">
        <f t="shared" si="4"/>
        <v>39.407385716199997</v>
      </c>
    </row>
    <row r="86" spans="1:21" x14ac:dyDescent="0.25">
      <c r="A86" s="2">
        <v>6382</v>
      </c>
      <c r="B86" s="2" t="s">
        <v>2</v>
      </c>
      <c r="C86" s="2" t="s">
        <v>3</v>
      </c>
      <c r="D86" s="229">
        <v>39.816909510499997</v>
      </c>
      <c r="E86" s="245" t="s">
        <v>68</v>
      </c>
      <c r="F86" s="19">
        <v>39.816909510499997</v>
      </c>
      <c r="G86" s="243"/>
      <c r="H86" s="366"/>
      <c r="I86" s="224">
        <v>0</v>
      </c>
      <c r="J86" s="98">
        <v>0</v>
      </c>
      <c r="K86" s="356"/>
      <c r="L86" s="86"/>
      <c r="M86" s="72"/>
      <c r="N86" s="10">
        <v>0</v>
      </c>
      <c r="O86" s="10">
        <f t="shared" si="3"/>
        <v>39.816909510499997</v>
      </c>
      <c r="P86" s="61">
        <v>10.356647025999999</v>
      </c>
      <c r="Q86" s="8">
        <v>1.0123651474099999</v>
      </c>
      <c r="R86" s="8">
        <v>0</v>
      </c>
      <c r="S86" s="8">
        <v>10.0261132048</v>
      </c>
      <c r="T86" s="86">
        <v>0</v>
      </c>
      <c r="U86" s="43">
        <f t="shared" si="4"/>
        <v>28.778431158289997</v>
      </c>
    </row>
    <row r="87" spans="1:21" x14ac:dyDescent="0.25">
      <c r="A87" s="2">
        <v>6434</v>
      </c>
      <c r="B87" s="2" t="s">
        <v>2</v>
      </c>
      <c r="C87" s="2" t="s">
        <v>6</v>
      </c>
      <c r="D87" s="229">
        <v>69.091279112300001</v>
      </c>
      <c r="E87" s="245" t="s">
        <v>68</v>
      </c>
      <c r="F87" s="19">
        <v>69.091279112300001</v>
      </c>
      <c r="G87" s="243"/>
      <c r="H87" s="366"/>
      <c r="I87" s="224">
        <v>0</v>
      </c>
      <c r="J87" s="98">
        <v>0</v>
      </c>
      <c r="K87" s="356"/>
      <c r="L87" s="86"/>
      <c r="M87" s="72"/>
      <c r="N87" s="10">
        <v>0</v>
      </c>
      <c r="O87" s="10">
        <f t="shared" si="3"/>
        <v>69.091279112300001</v>
      </c>
      <c r="P87" s="61">
        <v>0</v>
      </c>
      <c r="Q87" s="8">
        <v>62.6518327705</v>
      </c>
      <c r="R87" s="8">
        <v>0</v>
      </c>
      <c r="S87" s="8">
        <v>0.23028509964999999</v>
      </c>
      <c r="T87" s="86">
        <v>0</v>
      </c>
      <c r="U87" s="43">
        <f t="shared" si="4"/>
        <v>6.2091612421500031</v>
      </c>
    </row>
    <row r="88" spans="1:21" x14ac:dyDescent="0.25">
      <c r="A88" s="2">
        <v>6444</v>
      </c>
      <c r="B88" s="2" t="s">
        <v>2</v>
      </c>
      <c r="C88" s="2" t="s">
        <v>6</v>
      </c>
      <c r="D88" s="229">
        <v>4.7011914036600002</v>
      </c>
      <c r="E88" s="245" t="s">
        <v>68</v>
      </c>
      <c r="F88" s="19">
        <v>4.7011914036500002</v>
      </c>
      <c r="G88" s="243"/>
      <c r="H88" s="366"/>
      <c r="I88" s="224">
        <v>0</v>
      </c>
      <c r="J88" s="98">
        <v>0</v>
      </c>
      <c r="K88" s="356"/>
      <c r="L88" s="86"/>
      <c r="M88" s="72"/>
      <c r="N88" s="10">
        <v>0</v>
      </c>
      <c r="O88" s="10">
        <f t="shared" si="3"/>
        <v>4.7011914036600002</v>
      </c>
      <c r="P88" s="61">
        <v>0</v>
      </c>
      <c r="Q88" s="8">
        <v>2.2838947797700002</v>
      </c>
      <c r="R88" s="8">
        <v>0.96640557638400004</v>
      </c>
      <c r="S88" s="8">
        <v>1.42092482793</v>
      </c>
      <c r="T88" s="86">
        <v>0</v>
      </c>
      <c r="U88" s="43">
        <f t="shared" si="4"/>
        <v>2.9966219575999986E-2</v>
      </c>
    </row>
    <row r="89" spans="1:21" x14ac:dyDescent="0.25">
      <c r="A89" s="2">
        <v>6445</v>
      </c>
      <c r="B89" s="2" t="s">
        <v>2</v>
      </c>
      <c r="C89" s="2" t="s">
        <v>6</v>
      </c>
      <c r="D89" s="229">
        <v>5.0518945434200004</v>
      </c>
      <c r="E89" s="245" t="s">
        <v>68</v>
      </c>
      <c r="F89" s="19">
        <v>5.0518945434200004</v>
      </c>
      <c r="G89" s="243"/>
      <c r="H89" s="366"/>
      <c r="I89" s="224">
        <v>0</v>
      </c>
      <c r="J89" s="98">
        <v>0</v>
      </c>
      <c r="K89" s="356"/>
      <c r="L89" s="86"/>
      <c r="M89" s="72"/>
      <c r="N89" s="10">
        <v>0</v>
      </c>
      <c r="O89" s="10">
        <f t="shared" si="3"/>
        <v>5.0518945434200004</v>
      </c>
      <c r="P89" s="61">
        <v>0</v>
      </c>
      <c r="Q89" s="8">
        <v>0.24401886955800001</v>
      </c>
      <c r="R89" s="8">
        <v>0</v>
      </c>
      <c r="S89" s="8">
        <v>3.4012486635300001</v>
      </c>
      <c r="T89" s="86">
        <v>0</v>
      </c>
      <c r="U89" s="43">
        <f t="shared" si="4"/>
        <v>1.4066270103320004</v>
      </c>
    </row>
    <row r="90" spans="1:21" x14ac:dyDescent="0.25">
      <c r="A90" s="2">
        <v>6446</v>
      </c>
      <c r="B90" s="2" t="s">
        <v>2</v>
      </c>
      <c r="C90" s="2" t="s">
        <v>6</v>
      </c>
      <c r="D90" s="229">
        <v>4.4496491879400004</v>
      </c>
      <c r="E90" s="245" t="s">
        <v>68</v>
      </c>
      <c r="F90" s="19">
        <v>4.4496491879400004</v>
      </c>
      <c r="G90" s="243"/>
      <c r="H90" s="366"/>
      <c r="I90" s="224">
        <v>0</v>
      </c>
      <c r="J90" s="98">
        <v>0</v>
      </c>
      <c r="K90" s="356"/>
      <c r="L90" s="86"/>
      <c r="M90" s="72"/>
      <c r="N90" s="10">
        <v>0.176135626405</v>
      </c>
      <c r="O90" s="10">
        <f t="shared" si="3"/>
        <v>4.2735135615350002</v>
      </c>
      <c r="P90" s="61">
        <v>0.95864182307099999</v>
      </c>
      <c r="Q90" s="8">
        <v>1.8545518883000001</v>
      </c>
      <c r="R90" s="8">
        <v>0</v>
      </c>
      <c r="S90" s="8">
        <v>0.86602395935800003</v>
      </c>
      <c r="T90" s="86">
        <v>0</v>
      </c>
      <c r="U90" s="43">
        <f t="shared" si="4"/>
        <v>1.7290733402820004</v>
      </c>
    </row>
    <row r="91" spans="1:21" x14ac:dyDescent="0.25">
      <c r="A91" s="2">
        <v>6447</v>
      </c>
      <c r="B91" s="2" t="s">
        <v>2</v>
      </c>
      <c r="C91" s="2" t="s">
        <v>6</v>
      </c>
      <c r="D91" s="229">
        <v>4.5798229524899998</v>
      </c>
      <c r="E91" s="245" t="s">
        <v>68</v>
      </c>
      <c r="F91" s="19">
        <v>4.5798229524899998</v>
      </c>
      <c r="G91" s="243"/>
      <c r="H91" s="366"/>
      <c r="I91" s="224">
        <v>0</v>
      </c>
      <c r="J91" s="98">
        <v>0</v>
      </c>
      <c r="K91" s="356"/>
      <c r="L91" s="86"/>
      <c r="M91" s="110"/>
      <c r="N91" s="10">
        <v>1.62456312056</v>
      </c>
      <c r="O91" s="10">
        <f t="shared" si="3"/>
        <v>2.9552598319299999</v>
      </c>
      <c r="P91" s="61">
        <v>2.3243925813200002</v>
      </c>
      <c r="Q91" s="8">
        <v>0</v>
      </c>
      <c r="R91" s="8">
        <v>0</v>
      </c>
      <c r="S91" s="8">
        <v>0</v>
      </c>
      <c r="T91" s="86">
        <v>0</v>
      </c>
      <c r="U91" s="43">
        <f t="shared" si="4"/>
        <v>4.5798229524899998</v>
      </c>
    </row>
    <row r="92" spans="1:21" x14ac:dyDescent="0.25">
      <c r="A92" s="2">
        <v>6465</v>
      </c>
      <c r="B92" s="2" t="s">
        <v>2</v>
      </c>
      <c r="C92" s="2" t="s">
        <v>6</v>
      </c>
      <c r="D92" s="229">
        <v>32.402675788000003</v>
      </c>
      <c r="E92" s="245" t="s">
        <v>67</v>
      </c>
      <c r="F92" s="19">
        <v>32.402675788000003</v>
      </c>
      <c r="G92" s="243"/>
      <c r="H92" s="366"/>
      <c r="I92" s="224">
        <v>0</v>
      </c>
      <c r="J92" s="98">
        <v>0</v>
      </c>
      <c r="K92" s="356"/>
      <c r="L92" s="86"/>
      <c r="M92" s="72"/>
      <c r="N92" s="10">
        <v>0</v>
      </c>
      <c r="O92" s="10">
        <f t="shared" si="3"/>
        <v>32.402675788000003</v>
      </c>
      <c r="P92" s="61">
        <v>0</v>
      </c>
      <c r="Q92" s="8">
        <v>0</v>
      </c>
      <c r="R92" s="8">
        <v>5.4171067612100003</v>
      </c>
      <c r="S92" s="8">
        <v>0</v>
      </c>
      <c r="T92" s="86">
        <v>0</v>
      </c>
      <c r="U92" s="43">
        <f t="shared" si="4"/>
        <v>26.985569026790003</v>
      </c>
    </row>
    <row r="93" spans="1:21" x14ac:dyDescent="0.25">
      <c r="A93" s="2">
        <v>6476</v>
      </c>
      <c r="B93" s="2" t="s">
        <v>2</v>
      </c>
      <c r="C93" s="2" t="s">
        <v>6</v>
      </c>
      <c r="D93" s="229">
        <v>21.6198753213</v>
      </c>
      <c r="E93" s="245" t="s">
        <v>71</v>
      </c>
      <c r="F93" s="19">
        <v>21.6198753213</v>
      </c>
      <c r="G93" s="243"/>
      <c r="H93" s="366"/>
      <c r="I93" s="224">
        <v>2.0378103318999998</v>
      </c>
      <c r="J93" s="98">
        <v>0</v>
      </c>
      <c r="K93" s="356"/>
      <c r="L93" s="86"/>
      <c r="M93" s="110"/>
      <c r="N93" s="10">
        <v>18.853359638200001</v>
      </c>
      <c r="O93" s="10">
        <f t="shared" si="3"/>
        <v>2.7665156830999997</v>
      </c>
      <c r="P93" s="61">
        <v>0</v>
      </c>
      <c r="Q93" s="8">
        <v>0</v>
      </c>
      <c r="R93" s="8">
        <v>6.5748137460800002</v>
      </c>
      <c r="S93" s="8">
        <v>13.8864371651</v>
      </c>
      <c r="T93" s="86">
        <v>0</v>
      </c>
      <c r="U93" s="43">
        <f t="shared" si="4"/>
        <v>1.1586244101199981</v>
      </c>
    </row>
    <row r="94" spans="1:21" x14ac:dyDescent="0.25">
      <c r="A94" s="2">
        <v>6491</v>
      </c>
      <c r="B94" s="2" t="s">
        <v>2</v>
      </c>
      <c r="C94" s="2" t="s">
        <v>6</v>
      </c>
      <c r="D94" s="229">
        <v>7.6282772031699997</v>
      </c>
      <c r="E94" s="245" t="s">
        <v>68</v>
      </c>
      <c r="F94" s="19">
        <v>7.6282772031699997</v>
      </c>
      <c r="G94" s="217"/>
      <c r="H94" s="244"/>
      <c r="I94" s="224">
        <v>0</v>
      </c>
      <c r="J94" s="98">
        <v>0</v>
      </c>
      <c r="K94" s="356"/>
      <c r="L94" s="86"/>
      <c r="M94" s="110"/>
      <c r="N94" s="10">
        <v>0</v>
      </c>
      <c r="O94" s="10">
        <f t="shared" si="3"/>
        <v>7.6282772031699997</v>
      </c>
      <c r="P94" s="61">
        <v>0</v>
      </c>
      <c r="Q94" s="8">
        <v>0.12735651147900001</v>
      </c>
      <c r="R94" s="8">
        <v>0</v>
      </c>
      <c r="S94" s="8">
        <v>7.5009206916900002</v>
      </c>
      <c r="T94" s="86">
        <v>0</v>
      </c>
      <c r="U94" s="43">
        <f t="shared" si="4"/>
        <v>9.9920072216264089E-13</v>
      </c>
    </row>
    <row r="95" spans="1:21" x14ac:dyDescent="0.25">
      <c r="A95" s="2">
        <v>6492</v>
      </c>
      <c r="B95" s="2" t="s">
        <v>2</v>
      </c>
      <c r="C95" s="2" t="s">
        <v>6</v>
      </c>
      <c r="D95" s="229">
        <v>8.2741475690899993</v>
      </c>
      <c r="E95" s="245" t="s">
        <v>68</v>
      </c>
      <c r="F95" s="19">
        <v>8.2741475690899993</v>
      </c>
      <c r="G95" s="217"/>
      <c r="H95" s="244"/>
      <c r="I95" s="224">
        <v>0</v>
      </c>
      <c r="J95" s="98">
        <v>0</v>
      </c>
      <c r="K95" s="356"/>
      <c r="L95" s="86"/>
      <c r="M95" s="110"/>
      <c r="N95" s="10">
        <v>0</v>
      </c>
      <c r="O95" s="10">
        <f t="shared" si="3"/>
        <v>8.2741475690899993</v>
      </c>
      <c r="P95" s="61">
        <v>0</v>
      </c>
      <c r="Q95" s="8">
        <v>0.15850817994999999</v>
      </c>
      <c r="R95" s="8">
        <v>0</v>
      </c>
      <c r="S95" s="8">
        <v>6.0462114144300001</v>
      </c>
      <c r="T95" s="86">
        <v>2.0694279746899999</v>
      </c>
      <c r="U95" s="43">
        <f t="shared" si="4"/>
        <v>2.000000165480742E-11</v>
      </c>
    </row>
    <row r="96" spans="1:21" x14ac:dyDescent="0.25">
      <c r="A96" s="2">
        <v>6493</v>
      </c>
      <c r="B96" s="2" t="s">
        <v>2</v>
      </c>
      <c r="C96" s="2" t="s">
        <v>6</v>
      </c>
      <c r="D96" s="229">
        <v>13.301967832000001</v>
      </c>
      <c r="E96" s="245" t="s">
        <v>68</v>
      </c>
      <c r="F96" s="19">
        <v>13.301967832000001</v>
      </c>
      <c r="G96" s="217"/>
      <c r="H96" s="244"/>
      <c r="I96" s="224">
        <v>0</v>
      </c>
      <c r="J96" s="98">
        <v>0</v>
      </c>
      <c r="K96" s="356"/>
      <c r="L96" s="86"/>
      <c r="M96" s="110"/>
      <c r="N96" s="10">
        <v>0</v>
      </c>
      <c r="O96" s="10">
        <f t="shared" si="3"/>
        <v>13.301967832000001</v>
      </c>
      <c r="P96" s="61">
        <v>0</v>
      </c>
      <c r="Q96" s="8">
        <v>8.1695413821499994</v>
      </c>
      <c r="R96" s="8">
        <v>0</v>
      </c>
      <c r="S96" s="8">
        <v>0.106399758306</v>
      </c>
      <c r="T96" s="86">
        <v>5.0260266915400003</v>
      </c>
      <c r="U96" s="43">
        <f t="shared" si="4"/>
        <v>4.000355602329364E-12</v>
      </c>
    </row>
    <row r="97" spans="1:21" x14ac:dyDescent="0.25">
      <c r="A97" s="2">
        <v>6495</v>
      </c>
      <c r="B97" s="2" t="s">
        <v>2</v>
      </c>
      <c r="C97" s="2" t="s">
        <v>6</v>
      </c>
      <c r="D97" s="229">
        <v>5.3149563149399999</v>
      </c>
      <c r="E97" s="245" t="s">
        <v>68</v>
      </c>
      <c r="F97" s="19">
        <v>5.3149563149499999</v>
      </c>
      <c r="G97" s="243"/>
      <c r="H97" s="366"/>
      <c r="I97" s="224">
        <v>0</v>
      </c>
      <c r="J97" s="98">
        <v>0</v>
      </c>
      <c r="K97" s="356"/>
      <c r="L97" s="86"/>
      <c r="M97" s="72"/>
      <c r="N97" s="10">
        <v>0</v>
      </c>
      <c r="O97" s="10">
        <f t="shared" si="3"/>
        <v>5.3149563149399999</v>
      </c>
      <c r="P97" s="61">
        <v>0</v>
      </c>
      <c r="Q97" s="8">
        <v>2.8404964760200002</v>
      </c>
      <c r="R97" s="8">
        <v>0</v>
      </c>
      <c r="S97" s="8">
        <v>0</v>
      </c>
      <c r="T97" s="86">
        <v>2.4309999574300001</v>
      </c>
      <c r="U97" s="43">
        <f t="shared" si="4"/>
        <v>4.3459881489999574E-2</v>
      </c>
    </row>
    <row r="98" spans="1:21" x14ac:dyDescent="0.25">
      <c r="A98" s="2">
        <v>6496</v>
      </c>
      <c r="B98" s="2" t="s">
        <v>2</v>
      </c>
      <c r="C98" s="2" t="s">
        <v>6</v>
      </c>
      <c r="D98" s="229">
        <v>5.5149914328399996</v>
      </c>
      <c r="E98" s="245" t="s">
        <v>68</v>
      </c>
      <c r="F98" s="19">
        <v>5.5149914328399996</v>
      </c>
      <c r="G98" s="239"/>
      <c r="H98" s="366"/>
      <c r="I98" s="224">
        <v>0</v>
      </c>
      <c r="J98" s="98">
        <v>0</v>
      </c>
      <c r="K98" s="356"/>
      <c r="L98" s="86"/>
      <c r="M98" s="72"/>
      <c r="N98" s="10">
        <v>0</v>
      </c>
      <c r="O98" s="10">
        <f t="shared" si="3"/>
        <v>5.5149914328399996</v>
      </c>
      <c r="P98" s="61">
        <v>0</v>
      </c>
      <c r="Q98" s="8">
        <v>2.30612648967</v>
      </c>
      <c r="R98" s="8">
        <v>0</v>
      </c>
      <c r="S98" s="8">
        <v>0.444492072864</v>
      </c>
      <c r="T98" s="86">
        <v>2.7643728703099999</v>
      </c>
      <c r="U98" s="43">
        <f t="shared" si="4"/>
        <v>-4.000355602329364E-12</v>
      </c>
    </row>
    <row r="99" spans="1:21" x14ac:dyDescent="0.25">
      <c r="A99" s="2">
        <v>6497</v>
      </c>
      <c r="B99" s="2" t="s">
        <v>2</v>
      </c>
      <c r="C99" s="2" t="s">
        <v>6</v>
      </c>
      <c r="D99" s="229">
        <v>12.937586420200001</v>
      </c>
      <c r="E99" s="245" t="s">
        <v>68</v>
      </c>
      <c r="F99" s="19">
        <v>12.937586420200001</v>
      </c>
      <c r="G99" s="217"/>
      <c r="H99" s="244"/>
      <c r="I99" s="224">
        <v>0</v>
      </c>
      <c r="J99" s="98">
        <v>0</v>
      </c>
      <c r="K99" s="356"/>
      <c r="L99" s="86"/>
      <c r="M99" s="72"/>
      <c r="N99" s="10">
        <v>0</v>
      </c>
      <c r="O99" s="10">
        <f t="shared" si="3"/>
        <v>12.937586420200001</v>
      </c>
      <c r="P99" s="61">
        <v>0</v>
      </c>
      <c r="Q99" s="8">
        <v>0.46721909925400001</v>
      </c>
      <c r="R99" s="8">
        <v>2.5445508281200002</v>
      </c>
      <c r="S99" s="8">
        <v>7.4333044874900001</v>
      </c>
      <c r="T99" s="86">
        <v>0</v>
      </c>
      <c r="U99" s="43">
        <f t="shared" si="4"/>
        <v>2.4925120053359997</v>
      </c>
    </row>
    <row r="100" spans="1:21" x14ac:dyDescent="0.25">
      <c r="A100" s="2">
        <v>6499</v>
      </c>
      <c r="B100" s="2" t="s">
        <v>2</v>
      </c>
      <c r="C100" s="2" t="s">
        <v>6</v>
      </c>
      <c r="D100" s="229">
        <v>11.1073205636</v>
      </c>
      <c r="E100" s="245" t="s">
        <v>68</v>
      </c>
      <c r="F100" s="19">
        <v>11.1073205636</v>
      </c>
      <c r="G100" s="239"/>
      <c r="H100" s="366"/>
      <c r="I100" s="224">
        <v>0</v>
      </c>
      <c r="J100" s="98">
        <v>0</v>
      </c>
      <c r="K100" s="356"/>
      <c r="L100" s="86"/>
      <c r="M100" s="72"/>
      <c r="N100" s="10">
        <v>0</v>
      </c>
      <c r="O100" s="10">
        <f t="shared" si="3"/>
        <v>11.1073205636</v>
      </c>
      <c r="P100" s="61">
        <v>0</v>
      </c>
      <c r="Q100" s="8">
        <v>0.65252133892499997</v>
      </c>
      <c r="R100" s="8">
        <v>0</v>
      </c>
      <c r="S100" s="8">
        <v>9.5176651131900005</v>
      </c>
      <c r="T100" s="86">
        <v>0</v>
      </c>
      <c r="U100" s="43">
        <f t="shared" si="4"/>
        <v>0.93713411148499937</v>
      </c>
    </row>
    <row r="101" spans="1:21" x14ac:dyDescent="0.25">
      <c r="A101" s="2">
        <v>6500</v>
      </c>
      <c r="B101" s="2" t="s">
        <v>2</v>
      </c>
      <c r="C101" s="2" t="s">
        <v>6</v>
      </c>
      <c r="D101" s="229">
        <v>9.4388863565300003</v>
      </c>
      <c r="E101" s="245" t="s">
        <v>68</v>
      </c>
      <c r="F101" s="19">
        <v>9.4388863565199994</v>
      </c>
      <c r="G101" s="240"/>
      <c r="H101" s="242"/>
      <c r="I101" s="224">
        <v>0</v>
      </c>
      <c r="J101" s="98">
        <v>0</v>
      </c>
      <c r="K101" s="356"/>
      <c r="L101" s="86"/>
      <c r="M101" s="72"/>
      <c r="N101" s="10">
        <v>0</v>
      </c>
      <c r="O101" s="10">
        <f t="shared" si="3"/>
        <v>9.4388863565300003</v>
      </c>
      <c r="P101" s="61">
        <v>0</v>
      </c>
      <c r="Q101" s="8">
        <v>0.86784936933900003</v>
      </c>
      <c r="R101" s="8">
        <v>0</v>
      </c>
      <c r="S101" s="8">
        <v>4.8366187074300004</v>
      </c>
      <c r="T101" s="86">
        <v>0</v>
      </c>
      <c r="U101" s="43">
        <f t="shared" si="4"/>
        <v>3.7344182797609999</v>
      </c>
    </row>
    <row r="102" spans="1:21" x14ac:dyDescent="0.25">
      <c r="A102" s="2">
        <v>6534</v>
      </c>
      <c r="B102" s="2" t="s">
        <v>2</v>
      </c>
      <c r="C102" s="2" t="s">
        <v>6</v>
      </c>
      <c r="D102" s="229">
        <v>45.990903168599999</v>
      </c>
      <c r="E102" s="245" t="s">
        <v>68</v>
      </c>
      <c r="F102" s="19">
        <v>45.990903168599999</v>
      </c>
      <c r="G102" s="217"/>
      <c r="H102" s="244"/>
      <c r="I102" s="224">
        <v>0</v>
      </c>
      <c r="J102" s="98">
        <v>0</v>
      </c>
      <c r="K102" s="356"/>
      <c r="L102" s="86"/>
      <c r="M102" s="72"/>
      <c r="N102" s="10">
        <v>2.1871010505299999</v>
      </c>
      <c r="O102" s="10">
        <f t="shared" si="3"/>
        <v>43.803802118069996</v>
      </c>
      <c r="P102" s="61">
        <v>42.438898198799997</v>
      </c>
      <c r="Q102" s="8">
        <v>3.6526125651300001</v>
      </c>
      <c r="R102" s="8">
        <v>0</v>
      </c>
      <c r="S102" s="8">
        <v>1.78985294147</v>
      </c>
      <c r="T102" s="86">
        <v>0</v>
      </c>
      <c r="U102" s="43">
        <f t="shared" si="4"/>
        <v>40.548437661999998</v>
      </c>
    </row>
    <row r="103" spans="1:21" x14ac:dyDescent="0.25">
      <c r="A103" s="2">
        <v>6536</v>
      </c>
      <c r="B103" s="2" t="s">
        <v>2</v>
      </c>
      <c r="C103" s="2" t="s">
        <v>6</v>
      </c>
      <c r="D103" s="229">
        <v>5.8891480368</v>
      </c>
      <c r="E103" s="245" t="s">
        <v>68</v>
      </c>
      <c r="F103" s="19">
        <v>5.8891480368</v>
      </c>
      <c r="G103" s="239"/>
      <c r="H103" s="366"/>
      <c r="I103" s="224">
        <v>0</v>
      </c>
      <c r="J103" s="98">
        <v>0</v>
      </c>
      <c r="K103" s="356"/>
      <c r="L103" s="86"/>
      <c r="M103" s="110"/>
      <c r="N103" s="10">
        <v>5.8891480368</v>
      </c>
      <c r="O103" s="10">
        <f t="shared" si="3"/>
        <v>0</v>
      </c>
      <c r="P103" s="61">
        <v>5.8891480368</v>
      </c>
      <c r="Q103" s="8">
        <v>0</v>
      </c>
      <c r="R103" s="8">
        <v>0</v>
      </c>
      <c r="S103" s="8">
        <v>5.88914803681</v>
      </c>
      <c r="T103" s="86">
        <v>0</v>
      </c>
      <c r="U103" s="43">
        <f t="shared" si="4"/>
        <v>-1.000000082740371E-11</v>
      </c>
    </row>
    <row r="104" spans="1:21" x14ac:dyDescent="0.25">
      <c r="A104" s="2">
        <v>6537</v>
      </c>
      <c r="B104" s="2" t="s">
        <v>2</v>
      </c>
      <c r="C104" s="2" t="s">
        <v>6</v>
      </c>
      <c r="D104" s="229">
        <v>63.198522991099999</v>
      </c>
      <c r="E104" s="245" t="s">
        <v>68</v>
      </c>
      <c r="F104" s="19">
        <v>63.198522991099999</v>
      </c>
      <c r="G104" s="239"/>
      <c r="H104" s="366"/>
      <c r="I104" s="224">
        <v>2.79467960695</v>
      </c>
      <c r="J104" s="98">
        <v>0</v>
      </c>
      <c r="K104" s="356"/>
      <c r="L104" s="86"/>
      <c r="M104" s="72"/>
      <c r="N104" s="10">
        <v>61.356609398499998</v>
      </c>
      <c r="O104" s="10">
        <f t="shared" si="3"/>
        <v>1.841913592600001</v>
      </c>
      <c r="P104" s="61">
        <v>29.489786150899999</v>
      </c>
      <c r="Q104" s="8">
        <v>31.723530548999999</v>
      </c>
      <c r="R104" s="8">
        <v>2.5330296203299998</v>
      </c>
      <c r="S104" s="8">
        <v>18.962543505300001</v>
      </c>
      <c r="T104" s="86">
        <v>0</v>
      </c>
      <c r="U104" s="43">
        <f t="shared" si="4"/>
        <v>9.9794193164699934</v>
      </c>
    </row>
    <row r="105" spans="1:21" x14ac:dyDescent="0.25">
      <c r="A105" s="2">
        <v>6538</v>
      </c>
      <c r="B105" s="2" t="s">
        <v>2</v>
      </c>
      <c r="C105" s="2" t="s">
        <v>6</v>
      </c>
      <c r="D105" s="229">
        <v>6.2628025125600004</v>
      </c>
      <c r="E105" s="245" t="s">
        <v>68</v>
      </c>
      <c r="F105" s="19">
        <v>6.2628025125600004</v>
      </c>
      <c r="G105" s="217"/>
      <c r="H105" s="244"/>
      <c r="I105" s="224">
        <v>0</v>
      </c>
      <c r="J105" s="98">
        <v>0</v>
      </c>
      <c r="K105" s="358"/>
      <c r="L105" s="78"/>
      <c r="M105" s="72"/>
      <c r="N105" s="10">
        <v>6.2628025125600004</v>
      </c>
      <c r="O105" s="10">
        <f t="shared" si="3"/>
        <v>0</v>
      </c>
      <c r="P105" s="61">
        <v>6.2628025125600004</v>
      </c>
      <c r="Q105" s="8">
        <v>0</v>
      </c>
      <c r="R105" s="8">
        <v>7.8048333133799996E-3</v>
      </c>
      <c r="S105" s="8">
        <v>3.07551938728</v>
      </c>
      <c r="T105" s="86">
        <v>0</v>
      </c>
      <c r="U105" s="43">
        <f t="shared" si="4"/>
        <v>3.1794782919666202</v>
      </c>
    </row>
    <row r="106" spans="1:21" x14ac:dyDescent="0.25">
      <c r="A106" s="2">
        <v>6539</v>
      </c>
      <c r="B106" s="2" t="s">
        <v>2</v>
      </c>
      <c r="C106" s="2" t="s">
        <v>6</v>
      </c>
      <c r="D106" s="229">
        <v>5.22750677285</v>
      </c>
      <c r="E106" s="245" t="s">
        <v>68</v>
      </c>
      <c r="F106" s="19">
        <v>5.22750677284</v>
      </c>
      <c r="G106" s="239"/>
      <c r="H106" s="366"/>
      <c r="I106" s="224">
        <v>0</v>
      </c>
      <c r="J106" s="98">
        <v>0</v>
      </c>
      <c r="K106" s="357"/>
      <c r="L106" s="147"/>
      <c r="M106" s="110"/>
      <c r="N106" s="10">
        <v>5.22750677284</v>
      </c>
      <c r="O106" s="10">
        <f t="shared" si="3"/>
        <v>1.000000082740371E-11</v>
      </c>
      <c r="P106" s="61">
        <v>0.96678188308299995</v>
      </c>
      <c r="Q106" s="8">
        <v>0</v>
      </c>
      <c r="R106" s="8">
        <v>5.0261895295999999</v>
      </c>
      <c r="S106" s="8">
        <v>0</v>
      </c>
      <c r="T106" s="86">
        <v>0</v>
      </c>
      <c r="U106" s="43">
        <f t="shared" si="4"/>
        <v>0.20131724325000011</v>
      </c>
    </row>
    <row r="107" spans="1:21" x14ac:dyDescent="0.25">
      <c r="A107" s="2">
        <v>6540</v>
      </c>
      <c r="B107" s="2" t="s">
        <v>2</v>
      </c>
      <c r="C107" s="2" t="s">
        <v>6</v>
      </c>
      <c r="D107" s="229">
        <v>42.467649783799999</v>
      </c>
      <c r="E107" s="245" t="s">
        <v>68</v>
      </c>
      <c r="F107" s="19">
        <v>42.467649783799999</v>
      </c>
      <c r="G107" s="217"/>
      <c r="H107" s="244"/>
      <c r="I107" s="224">
        <v>0</v>
      </c>
      <c r="J107" s="98">
        <v>0</v>
      </c>
      <c r="K107" s="358"/>
      <c r="L107" s="78"/>
      <c r="M107" s="72"/>
      <c r="N107" s="10">
        <v>0</v>
      </c>
      <c r="O107" s="10">
        <f t="shared" si="3"/>
        <v>42.467649783799999</v>
      </c>
      <c r="P107" s="61">
        <v>0</v>
      </c>
      <c r="Q107" s="8">
        <v>4.5712336471699997</v>
      </c>
      <c r="R107" s="8">
        <v>9.1366199887899999E-3</v>
      </c>
      <c r="S107" s="8">
        <v>20.147832942499999</v>
      </c>
      <c r="T107" s="86">
        <v>0</v>
      </c>
      <c r="U107" s="43">
        <f t="shared" si="4"/>
        <v>17.739446574141212</v>
      </c>
    </row>
    <row r="108" spans="1:21" x14ac:dyDescent="0.25">
      <c r="A108" s="2">
        <v>6582</v>
      </c>
      <c r="B108" s="2" t="s">
        <v>2</v>
      </c>
      <c r="C108" s="2" t="s">
        <v>5</v>
      </c>
      <c r="D108" s="229">
        <v>48.597379920900003</v>
      </c>
      <c r="E108" s="245" t="s">
        <v>68</v>
      </c>
      <c r="F108" s="19">
        <v>48.597379920900003</v>
      </c>
      <c r="G108" s="239"/>
      <c r="H108" s="366"/>
      <c r="I108" s="224">
        <v>0</v>
      </c>
      <c r="J108" s="98">
        <v>0</v>
      </c>
      <c r="K108" s="358"/>
      <c r="L108" s="78"/>
      <c r="M108" s="72"/>
      <c r="N108" s="10">
        <v>30.109821455399999</v>
      </c>
      <c r="O108" s="10">
        <f t="shared" si="3"/>
        <v>18.487558465500005</v>
      </c>
      <c r="P108" s="61">
        <v>27.2900003966</v>
      </c>
      <c r="Q108" s="8">
        <v>0</v>
      </c>
      <c r="R108" s="8">
        <v>15.012284148899999</v>
      </c>
      <c r="S108" s="8">
        <v>0</v>
      </c>
      <c r="T108" s="86">
        <v>0</v>
      </c>
      <c r="U108" s="43">
        <f t="shared" si="4"/>
        <v>33.585095772000003</v>
      </c>
    </row>
    <row r="109" spans="1:21" x14ac:dyDescent="0.25">
      <c r="A109" s="2">
        <v>6591</v>
      </c>
      <c r="B109" s="2" t="s">
        <v>2</v>
      </c>
      <c r="C109" s="2" t="s">
        <v>4</v>
      </c>
      <c r="D109" s="229">
        <v>95.074790265999994</v>
      </c>
      <c r="E109" s="245" t="s">
        <v>68</v>
      </c>
      <c r="F109" s="19">
        <v>95.074790265999994</v>
      </c>
      <c r="G109" s="239"/>
      <c r="H109" s="366"/>
      <c r="I109" s="224">
        <v>0</v>
      </c>
      <c r="J109" s="98">
        <v>0</v>
      </c>
      <c r="K109" s="358"/>
      <c r="L109" s="78"/>
      <c r="M109" s="72"/>
      <c r="N109" s="10">
        <v>0</v>
      </c>
      <c r="O109" s="10">
        <f t="shared" si="3"/>
        <v>95.074790265999994</v>
      </c>
      <c r="P109" s="61">
        <v>20.047660081299998</v>
      </c>
      <c r="Q109" s="8">
        <v>0</v>
      </c>
      <c r="R109" s="8">
        <v>0</v>
      </c>
      <c r="S109" s="8">
        <v>0</v>
      </c>
      <c r="T109" s="86">
        <v>0</v>
      </c>
      <c r="U109" s="43">
        <f t="shared" si="4"/>
        <v>95.074790265999994</v>
      </c>
    </row>
    <row r="110" spans="1:21" x14ac:dyDescent="0.25">
      <c r="A110" s="2">
        <v>6629</v>
      </c>
      <c r="B110" s="2" t="s">
        <v>2</v>
      </c>
      <c r="C110" s="2" t="s">
        <v>4</v>
      </c>
      <c r="D110" s="229">
        <v>27.480079572000001</v>
      </c>
      <c r="E110" s="245" t="s">
        <v>72</v>
      </c>
      <c r="F110" s="19">
        <v>27.480079572000001</v>
      </c>
      <c r="G110" s="245"/>
      <c r="H110" s="19"/>
      <c r="I110" s="224">
        <v>0</v>
      </c>
      <c r="J110" s="98">
        <v>0</v>
      </c>
      <c r="K110" s="358"/>
      <c r="L110" s="78"/>
      <c r="M110" s="72"/>
      <c r="N110" s="10">
        <v>0</v>
      </c>
      <c r="O110" s="10">
        <f t="shared" si="3"/>
        <v>27.480079572000001</v>
      </c>
      <c r="P110" s="61">
        <v>0</v>
      </c>
      <c r="Q110" s="8">
        <v>4.4982841086100001</v>
      </c>
      <c r="R110" s="8">
        <v>0</v>
      </c>
      <c r="S110" s="8">
        <v>16.5492682587</v>
      </c>
      <c r="T110" s="86">
        <v>0</v>
      </c>
      <c r="U110" s="43">
        <f t="shared" si="4"/>
        <v>6.4325272046900004</v>
      </c>
    </row>
    <row r="111" spans="1:21" x14ac:dyDescent="0.25">
      <c r="A111" s="2">
        <v>6633</v>
      </c>
      <c r="B111" s="2" t="s">
        <v>2</v>
      </c>
      <c r="C111" s="2" t="s">
        <v>4</v>
      </c>
      <c r="D111" s="229">
        <v>75.759566439799997</v>
      </c>
      <c r="E111" s="245" t="s">
        <v>72</v>
      </c>
      <c r="F111" s="19">
        <v>37.997487580600001</v>
      </c>
      <c r="G111" s="239"/>
      <c r="H111" s="366"/>
      <c r="I111" s="224">
        <v>0</v>
      </c>
      <c r="J111" s="98">
        <v>0</v>
      </c>
      <c r="K111" s="358"/>
      <c r="L111" s="78"/>
      <c r="M111" s="72">
        <v>37.799999999999997</v>
      </c>
      <c r="N111" s="10">
        <v>37.1365190076</v>
      </c>
      <c r="O111" s="10">
        <f t="shared" si="3"/>
        <v>38.623047432199996</v>
      </c>
      <c r="P111" s="61">
        <v>9.3086903947599993</v>
      </c>
      <c r="Q111" s="8">
        <v>0</v>
      </c>
      <c r="R111" s="8">
        <v>0</v>
      </c>
      <c r="S111" s="8">
        <v>34.455074644500002</v>
      </c>
      <c r="T111" s="86">
        <v>0</v>
      </c>
      <c r="U111" s="43">
        <f t="shared" si="4"/>
        <v>41.304491795299995</v>
      </c>
    </row>
    <row r="112" spans="1:21" x14ac:dyDescent="0.25">
      <c r="A112" s="2">
        <v>6635</v>
      </c>
      <c r="B112" s="2" t="s">
        <v>2</v>
      </c>
      <c r="C112" s="2" t="s">
        <v>4</v>
      </c>
      <c r="D112" s="229">
        <v>32.392673471499997</v>
      </c>
      <c r="E112" s="245" t="s">
        <v>68</v>
      </c>
      <c r="F112" s="19">
        <v>32.392673471499997</v>
      </c>
      <c r="G112" s="240"/>
      <c r="H112" s="242"/>
      <c r="I112" s="224">
        <v>0</v>
      </c>
      <c r="J112" s="98">
        <v>0</v>
      </c>
      <c r="K112" s="357"/>
      <c r="L112" s="147"/>
      <c r="M112" s="72"/>
      <c r="N112" s="10">
        <v>32.392673471499997</v>
      </c>
      <c r="O112" s="10">
        <f t="shared" si="3"/>
        <v>0</v>
      </c>
      <c r="P112" s="61">
        <v>0</v>
      </c>
      <c r="Q112" s="8">
        <v>0</v>
      </c>
      <c r="R112" s="8">
        <v>0</v>
      </c>
      <c r="S112" s="8">
        <v>28.388996328400001</v>
      </c>
      <c r="T112" s="86">
        <v>0</v>
      </c>
      <c r="U112" s="43">
        <f t="shared" si="4"/>
        <v>4.0036771430999956</v>
      </c>
    </row>
    <row r="113" spans="1:21" x14ac:dyDescent="0.25">
      <c r="A113" s="2">
        <v>6639</v>
      </c>
      <c r="B113" s="2" t="s">
        <v>2</v>
      </c>
      <c r="C113" s="2" t="s">
        <v>4</v>
      </c>
      <c r="D113" s="229">
        <v>112.58750786100001</v>
      </c>
      <c r="E113" s="245" t="s">
        <v>68</v>
      </c>
      <c r="F113" s="19">
        <v>112.58750786100001</v>
      </c>
      <c r="G113" s="217"/>
      <c r="H113" s="244"/>
      <c r="I113" s="224">
        <v>4.5555078440200001</v>
      </c>
      <c r="J113" s="98">
        <v>0</v>
      </c>
      <c r="K113" s="356"/>
      <c r="L113" s="77"/>
      <c r="M113" s="73"/>
      <c r="N113" s="10">
        <v>84.106020181700003</v>
      </c>
      <c r="O113" s="10">
        <f t="shared" si="3"/>
        <v>28.481487679300002</v>
      </c>
      <c r="P113" s="61">
        <v>50.465377799899997</v>
      </c>
      <c r="Q113" s="8">
        <v>25.898356662899999</v>
      </c>
      <c r="R113" s="8">
        <v>12.939277754400001</v>
      </c>
      <c r="S113" s="8">
        <v>27.133482104999999</v>
      </c>
      <c r="T113" s="86">
        <v>1.5511816515200001</v>
      </c>
      <c r="U113" s="43">
        <f t="shared" si="4"/>
        <v>45.065209687180001</v>
      </c>
    </row>
    <row r="114" spans="1:21" x14ac:dyDescent="0.25">
      <c r="A114" s="2">
        <v>6646</v>
      </c>
      <c r="B114" s="2" t="s">
        <v>2</v>
      </c>
      <c r="C114" s="2" t="s">
        <v>4</v>
      </c>
      <c r="D114" s="229">
        <v>21.6480398458</v>
      </c>
      <c r="E114" s="245" t="s">
        <v>68</v>
      </c>
      <c r="F114" s="19">
        <v>21.6480398458</v>
      </c>
      <c r="G114" s="243"/>
      <c r="H114" s="366"/>
      <c r="I114" s="224">
        <v>0</v>
      </c>
      <c r="J114" s="98">
        <v>0</v>
      </c>
      <c r="K114" s="356"/>
      <c r="L114" s="77"/>
      <c r="M114" s="73"/>
      <c r="N114" s="10">
        <v>12.7193736303</v>
      </c>
      <c r="O114" s="10">
        <f t="shared" si="3"/>
        <v>8.9286662154999998</v>
      </c>
      <c r="P114" s="61">
        <v>0</v>
      </c>
      <c r="Q114" s="8">
        <v>0</v>
      </c>
      <c r="R114" s="8">
        <v>0</v>
      </c>
      <c r="S114" s="8">
        <v>19.150484171399999</v>
      </c>
      <c r="T114" s="86">
        <v>0</v>
      </c>
      <c r="U114" s="43">
        <f t="shared" si="4"/>
        <v>2.4975556744000009</v>
      </c>
    </row>
    <row r="115" spans="1:21" x14ac:dyDescent="0.25">
      <c r="A115" s="2">
        <v>6662</v>
      </c>
      <c r="B115" s="2" t="s">
        <v>2</v>
      </c>
      <c r="C115" s="2" t="s">
        <v>4</v>
      </c>
      <c r="D115" s="229">
        <v>29.000540045800001</v>
      </c>
      <c r="E115" s="245" t="s">
        <v>68</v>
      </c>
      <c r="F115" s="19">
        <v>6.3372042991299997</v>
      </c>
      <c r="G115" s="217"/>
      <c r="H115" s="244"/>
      <c r="I115" s="224">
        <v>0</v>
      </c>
      <c r="J115" s="98">
        <v>0</v>
      </c>
      <c r="K115" s="356"/>
      <c r="L115" s="77"/>
      <c r="M115" s="73"/>
      <c r="N115" s="10">
        <v>0</v>
      </c>
      <c r="O115" s="10">
        <f t="shared" si="3"/>
        <v>29.000540045800001</v>
      </c>
      <c r="P115" s="61">
        <v>0</v>
      </c>
      <c r="Q115" s="8">
        <v>1.1368520980500001E-2</v>
      </c>
      <c r="R115" s="8">
        <v>1.95730019517</v>
      </c>
      <c r="S115" s="8">
        <v>22.6665192004</v>
      </c>
      <c r="T115" s="86">
        <v>0</v>
      </c>
      <c r="U115" s="43">
        <f t="shared" si="4"/>
        <v>4.3653521292495014</v>
      </c>
    </row>
    <row r="116" spans="1:21" x14ac:dyDescent="0.25">
      <c r="A116" s="2">
        <v>6666</v>
      </c>
      <c r="B116" s="2" t="s">
        <v>2</v>
      </c>
      <c r="C116" s="2" t="s">
        <v>4</v>
      </c>
      <c r="D116" s="229">
        <v>17.9056936508</v>
      </c>
      <c r="E116" s="245" t="s">
        <v>72</v>
      </c>
      <c r="F116" s="19">
        <v>22.6633357467</v>
      </c>
      <c r="G116" s="243"/>
      <c r="H116" s="366"/>
      <c r="I116" s="224">
        <v>0</v>
      </c>
      <c r="J116" s="98">
        <v>0</v>
      </c>
      <c r="K116" s="356"/>
      <c r="L116" s="77"/>
      <c r="M116" s="73"/>
      <c r="N116" s="10">
        <v>17.897147311200001</v>
      </c>
      <c r="O116" s="10">
        <f t="shared" si="3"/>
        <v>8.5463395999987313E-3</v>
      </c>
      <c r="P116" s="61">
        <v>0</v>
      </c>
      <c r="Q116" s="8">
        <v>9.8209926206999998E-4</v>
      </c>
      <c r="R116" s="8">
        <v>0</v>
      </c>
      <c r="S116" s="8">
        <v>11.360564226999999</v>
      </c>
      <c r="T116" s="86">
        <v>0</v>
      </c>
      <c r="U116" s="43">
        <f t="shared" si="4"/>
        <v>6.5441473245379314</v>
      </c>
    </row>
    <row r="117" spans="1:21" x14ac:dyDescent="0.25">
      <c r="A117" s="2">
        <v>6667</v>
      </c>
      <c r="B117" s="2" t="s">
        <v>2</v>
      </c>
      <c r="C117" s="2" t="s">
        <v>4</v>
      </c>
      <c r="D117" s="229">
        <v>18.5775712704</v>
      </c>
      <c r="E117" s="245" t="s">
        <v>72</v>
      </c>
      <c r="F117" s="19">
        <v>17.9056936508</v>
      </c>
      <c r="G117" s="217"/>
      <c r="H117" s="244"/>
      <c r="I117" s="224">
        <v>0</v>
      </c>
      <c r="J117" s="98">
        <v>0</v>
      </c>
      <c r="K117" s="356"/>
      <c r="L117" s="77"/>
      <c r="M117" s="73"/>
      <c r="N117" s="10">
        <v>0.42484493056099998</v>
      </c>
      <c r="O117" s="10">
        <f t="shared" si="3"/>
        <v>18.152726339838999</v>
      </c>
      <c r="P117" s="61">
        <v>0</v>
      </c>
      <c r="Q117" s="8">
        <v>0</v>
      </c>
      <c r="R117" s="8">
        <v>0</v>
      </c>
      <c r="S117" s="8">
        <v>17.630419532400001</v>
      </c>
      <c r="T117" s="86">
        <v>0</v>
      </c>
      <c r="U117" s="43">
        <f t="shared" si="4"/>
        <v>0.94715173799999874</v>
      </c>
    </row>
    <row r="118" spans="1:21" x14ac:dyDescent="0.25">
      <c r="A118" s="2">
        <v>6700</v>
      </c>
      <c r="B118" s="2" t="s">
        <v>2</v>
      </c>
      <c r="C118" s="2" t="s">
        <v>4</v>
      </c>
      <c r="D118" s="229">
        <v>59.605538649400003</v>
      </c>
      <c r="E118" s="245" t="s">
        <v>72</v>
      </c>
      <c r="F118" s="19">
        <v>18.5775712704</v>
      </c>
      <c r="G118" s="243"/>
      <c r="H118" s="366"/>
      <c r="I118" s="224">
        <v>0</v>
      </c>
      <c r="J118" s="98">
        <v>0</v>
      </c>
      <c r="K118" s="356" t="s">
        <v>134</v>
      </c>
      <c r="L118" s="77">
        <v>59.6</v>
      </c>
      <c r="M118" s="73"/>
      <c r="N118" s="10">
        <v>0</v>
      </c>
      <c r="O118" s="10">
        <f t="shared" si="3"/>
        <v>59.605538649400003</v>
      </c>
      <c r="P118" s="61">
        <v>59.6020452128</v>
      </c>
      <c r="Q118" s="8">
        <v>2.4755180987099998</v>
      </c>
      <c r="R118" s="8">
        <v>5.7949717853099997E-6</v>
      </c>
      <c r="S118" s="8">
        <v>40.056151335199999</v>
      </c>
      <c r="T118" s="86">
        <v>0</v>
      </c>
      <c r="U118" s="43">
        <f t="shared" si="4"/>
        <v>17.073863420518222</v>
      </c>
    </row>
    <row r="119" spans="1:21" x14ac:dyDescent="0.25">
      <c r="A119" s="2">
        <v>6708</v>
      </c>
      <c r="B119" s="2" t="s">
        <v>2</v>
      </c>
      <c r="C119" s="2" t="s">
        <v>4</v>
      </c>
      <c r="D119" s="229">
        <v>11.5506696949</v>
      </c>
      <c r="E119" s="245" t="s">
        <v>68</v>
      </c>
      <c r="F119" s="19">
        <v>11.5506696949</v>
      </c>
      <c r="G119" s="243"/>
      <c r="H119" s="366"/>
      <c r="I119" s="224">
        <v>2.4716297333799999</v>
      </c>
      <c r="J119" s="98">
        <v>0</v>
      </c>
      <c r="K119" s="356"/>
      <c r="L119" s="86"/>
      <c r="M119" s="73"/>
      <c r="N119" s="10">
        <v>5.9907304369699999</v>
      </c>
      <c r="O119" s="10">
        <f t="shared" si="3"/>
        <v>5.55993925793</v>
      </c>
      <c r="P119" s="61">
        <v>0</v>
      </c>
      <c r="Q119" s="8">
        <v>9.0790399615100004</v>
      </c>
      <c r="R119" s="8">
        <v>0</v>
      </c>
      <c r="S119" s="8">
        <v>2.4716297333499999</v>
      </c>
      <c r="T119" s="86">
        <v>0</v>
      </c>
      <c r="U119" s="43">
        <f t="shared" si="4"/>
        <v>4.000000330961484E-11</v>
      </c>
    </row>
    <row r="120" spans="1:21" x14ac:dyDescent="0.25">
      <c r="A120" s="2">
        <v>6710</v>
      </c>
      <c r="B120" s="2" t="s">
        <v>2</v>
      </c>
      <c r="C120" s="2" t="s">
        <v>4</v>
      </c>
      <c r="D120" s="229">
        <v>59.735296231299998</v>
      </c>
      <c r="E120" s="245" t="s">
        <v>68</v>
      </c>
      <c r="F120" s="19">
        <v>59.735296231299998</v>
      </c>
      <c r="G120" s="240"/>
      <c r="H120" s="242"/>
      <c r="I120" s="224">
        <v>0</v>
      </c>
      <c r="J120" s="98">
        <v>0</v>
      </c>
      <c r="K120" s="356"/>
      <c r="L120" s="86"/>
      <c r="M120" s="73"/>
      <c r="N120" s="10">
        <v>0</v>
      </c>
      <c r="O120" s="10">
        <f t="shared" si="3"/>
        <v>59.735296231299998</v>
      </c>
      <c r="P120" s="61">
        <v>0</v>
      </c>
      <c r="Q120" s="8">
        <v>32.223890361099997</v>
      </c>
      <c r="R120" s="8">
        <v>3.5830162940100001</v>
      </c>
      <c r="S120" s="8">
        <v>23.928389576200001</v>
      </c>
      <c r="T120" s="86">
        <v>0</v>
      </c>
      <c r="U120" s="43">
        <f t="shared" si="4"/>
        <v>-1.0004441719502211E-11</v>
      </c>
    </row>
    <row r="121" spans="1:21" x14ac:dyDescent="0.25">
      <c r="A121" s="2">
        <v>6714</v>
      </c>
      <c r="B121" s="2" t="s">
        <v>2</v>
      </c>
      <c r="C121" s="2" t="s">
        <v>4</v>
      </c>
      <c r="D121" s="229">
        <v>34.989971388800001</v>
      </c>
      <c r="E121" s="245" t="s">
        <v>68</v>
      </c>
      <c r="F121" s="19">
        <v>34.989971388800001</v>
      </c>
      <c r="G121" s="239"/>
      <c r="H121" s="366"/>
      <c r="I121" s="224">
        <v>0</v>
      </c>
      <c r="J121" s="98">
        <v>0</v>
      </c>
      <c r="K121" s="356"/>
      <c r="L121" s="86"/>
      <c r="M121" s="73"/>
      <c r="N121" s="10">
        <v>0</v>
      </c>
      <c r="O121" s="10">
        <f t="shared" si="3"/>
        <v>34.989971388800001</v>
      </c>
      <c r="P121" s="61">
        <v>0</v>
      </c>
      <c r="Q121" s="8">
        <v>0</v>
      </c>
      <c r="R121" s="8">
        <v>0</v>
      </c>
      <c r="S121" s="8">
        <v>30.396367583499998</v>
      </c>
      <c r="T121" s="86">
        <v>0</v>
      </c>
      <c r="U121" s="43">
        <f t="shared" si="4"/>
        <v>4.5936038053000026</v>
      </c>
    </row>
    <row r="122" spans="1:21" x14ac:dyDescent="0.25">
      <c r="A122" s="2">
        <v>6715</v>
      </c>
      <c r="B122" s="2" t="s">
        <v>2</v>
      </c>
      <c r="C122" s="2" t="s">
        <v>4</v>
      </c>
      <c r="D122" s="229">
        <v>12.8153561325</v>
      </c>
      <c r="E122" s="245" t="s">
        <v>68</v>
      </c>
      <c r="F122" s="19">
        <v>12.8153561325</v>
      </c>
      <c r="G122" s="239"/>
      <c r="H122" s="366"/>
      <c r="I122" s="224">
        <v>0</v>
      </c>
      <c r="J122" s="98">
        <v>0</v>
      </c>
      <c r="K122" s="356"/>
      <c r="L122" s="86"/>
      <c r="M122" s="73"/>
      <c r="N122" s="10">
        <v>12.8153561325</v>
      </c>
      <c r="O122" s="10">
        <f t="shared" si="3"/>
        <v>0</v>
      </c>
      <c r="P122" s="61">
        <v>0</v>
      </c>
      <c r="Q122" s="8">
        <v>0</v>
      </c>
      <c r="R122" s="8">
        <v>0</v>
      </c>
      <c r="S122" s="8">
        <v>0.512742218887</v>
      </c>
      <c r="T122" s="86">
        <v>12.3026139136</v>
      </c>
      <c r="U122" s="43">
        <f t="shared" si="4"/>
        <v>1.2999379350731033E-11</v>
      </c>
    </row>
    <row r="123" spans="1:21" x14ac:dyDescent="0.25">
      <c r="A123" s="2">
        <v>6718</v>
      </c>
      <c r="B123" s="2" t="s">
        <v>2</v>
      </c>
      <c r="C123" s="2" t="s">
        <v>4</v>
      </c>
      <c r="D123" s="229">
        <v>18.841818134899999</v>
      </c>
      <c r="E123" s="245" t="s">
        <v>67</v>
      </c>
      <c r="F123" s="19">
        <v>18.841818134899999</v>
      </c>
      <c r="G123" s="217"/>
      <c r="H123" s="244"/>
      <c r="I123" s="224">
        <v>11.3068505732</v>
      </c>
      <c r="J123" s="98">
        <v>0</v>
      </c>
      <c r="K123" s="356"/>
      <c r="L123" s="86"/>
      <c r="M123" s="73"/>
      <c r="N123" s="10">
        <v>18.841818134899999</v>
      </c>
      <c r="O123" s="10">
        <f t="shared" si="3"/>
        <v>0</v>
      </c>
      <c r="P123" s="61">
        <v>0</v>
      </c>
      <c r="Q123" s="8">
        <v>0</v>
      </c>
      <c r="R123" s="8">
        <v>0.24866728867900001</v>
      </c>
      <c r="S123" s="8">
        <v>4.6932427245000001</v>
      </c>
      <c r="T123" s="86">
        <v>5.1790528516399998</v>
      </c>
      <c r="U123" s="43">
        <f t="shared" si="4"/>
        <v>8.7208552700809996</v>
      </c>
    </row>
    <row r="124" spans="1:21" x14ac:dyDescent="0.25">
      <c r="A124" s="2">
        <v>6720</v>
      </c>
      <c r="B124" s="2" t="s">
        <v>2</v>
      </c>
      <c r="C124" s="2" t="s">
        <v>4</v>
      </c>
      <c r="D124" s="229">
        <v>19.730186826499999</v>
      </c>
      <c r="E124" s="245" t="s">
        <v>72</v>
      </c>
      <c r="F124" s="19">
        <v>4.4798961121999996</v>
      </c>
      <c r="G124" s="245" t="s">
        <v>67</v>
      </c>
      <c r="H124" s="19">
        <v>15.2502907143</v>
      </c>
      <c r="I124" s="224">
        <v>17.461661074199998</v>
      </c>
      <c r="J124" s="98">
        <v>0</v>
      </c>
      <c r="K124" s="356"/>
      <c r="L124" s="86"/>
      <c r="M124" s="73"/>
      <c r="N124" s="10">
        <v>17.4372464349</v>
      </c>
      <c r="O124" s="10">
        <f t="shared" si="3"/>
        <v>2.2929403915999984</v>
      </c>
      <c r="P124" s="61">
        <v>0</v>
      </c>
      <c r="Q124" s="8">
        <v>0</v>
      </c>
      <c r="R124" s="8">
        <v>0.65079180617400001</v>
      </c>
      <c r="S124" s="8">
        <v>0</v>
      </c>
      <c r="T124" s="86">
        <v>0</v>
      </c>
      <c r="U124" s="43">
        <f t="shared" si="4"/>
        <v>19.079395020326</v>
      </c>
    </row>
    <row r="125" spans="1:21" x14ac:dyDescent="0.25">
      <c r="A125" s="2">
        <v>6724</v>
      </c>
      <c r="B125" s="2" t="s">
        <v>2</v>
      </c>
      <c r="C125" s="2" t="s">
        <v>4</v>
      </c>
      <c r="D125" s="229">
        <v>9.6788593831899998</v>
      </c>
      <c r="E125" s="245" t="s">
        <v>68</v>
      </c>
      <c r="F125" s="19">
        <v>9.6788593831899998</v>
      </c>
      <c r="G125" s="240"/>
      <c r="H125" s="242"/>
      <c r="I125" s="224">
        <v>4.4601666149400003</v>
      </c>
      <c r="J125" s="98">
        <v>0</v>
      </c>
      <c r="K125" s="356"/>
      <c r="L125" s="86"/>
      <c r="M125" s="72"/>
      <c r="N125" s="10">
        <v>4.2352440703700003</v>
      </c>
      <c r="O125" s="10">
        <f t="shared" si="3"/>
        <v>5.4436153128199996</v>
      </c>
      <c r="P125" s="61">
        <v>0</v>
      </c>
      <c r="Q125" s="8">
        <v>0</v>
      </c>
      <c r="R125" s="8">
        <v>0</v>
      </c>
      <c r="S125" s="8">
        <v>4.75586464522</v>
      </c>
      <c r="T125" s="86">
        <v>0</v>
      </c>
      <c r="U125" s="43">
        <f t="shared" si="4"/>
        <v>4.9229947379699999</v>
      </c>
    </row>
    <row r="126" spans="1:21" x14ac:dyDescent="0.25">
      <c r="A126" s="2">
        <v>6728</v>
      </c>
      <c r="B126" s="2" t="s">
        <v>2</v>
      </c>
      <c r="C126" s="2" t="s">
        <v>4</v>
      </c>
      <c r="D126" s="229">
        <v>33.362741384499998</v>
      </c>
      <c r="E126" s="245" t="s">
        <v>70</v>
      </c>
      <c r="F126" s="19">
        <v>33.362741384499998</v>
      </c>
      <c r="G126" s="240"/>
      <c r="H126" s="242"/>
      <c r="I126" s="224">
        <v>0</v>
      </c>
      <c r="J126" s="98">
        <v>0</v>
      </c>
      <c r="K126" s="356"/>
      <c r="L126" s="86"/>
      <c r="M126" s="110"/>
      <c r="N126" s="10">
        <v>8.9531310554099992</v>
      </c>
      <c r="O126" s="10">
        <f t="shared" si="3"/>
        <v>24.40961032909</v>
      </c>
      <c r="P126" s="61">
        <v>0</v>
      </c>
      <c r="Q126" s="8">
        <v>0</v>
      </c>
      <c r="R126" s="8">
        <v>0</v>
      </c>
      <c r="S126" s="8">
        <v>0</v>
      </c>
      <c r="T126" s="86">
        <v>0</v>
      </c>
      <c r="U126" s="43">
        <f t="shared" si="4"/>
        <v>33.362741384499998</v>
      </c>
    </row>
    <row r="127" spans="1:21" x14ac:dyDescent="0.25">
      <c r="A127" s="2">
        <v>6729</v>
      </c>
      <c r="B127" s="2" t="s">
        <v>2</v>
      </c>
      <c r="C127" s="2" t="s">
        <v>4</v>
      </c>
      <c r="D127" s="229">
        <v>42.121426263399997</v>
      </c>
      <c r="E127" s="245" t="s">
        <v>70</v>
      </c>
      <c r="F127" s="19">
        <v>42.121426263399997</v>
      </c>
      <c r="G127" s="243"/>
      <c r="H127" s="366"/>
      <c r="I127" s="224">
        <v>0</v>
      </c>
      <c r="J127" s="98">
        <v>0</v>
      </c>
      <c r="K127" s="356"/>
      <c r="L127" s="86"/>
      <c r="M127" s="110"/>
      <c r="N127" s="10">
        <v>5.4704591412700001</v>
      </c>
      <c r="O127" s="10">
        <f t="shared" si="3"/>
        <v>36.650967122129998</v>
      </c>
      <c r="P127" s="61">
        <v>0</v>
      </c>
      <c r="Q127" s="8">
        <v>0</v>
      </c>
      <c r="R127" s="8">
        <v>0</v>
      </c>
      <c r="S127" s="8">
        <v>0</v>
      </c>
      <c r="T127" s="86">
        <v>0</v>
      </c>
      <c r="U127" s="43">
        <f t="shared" si="4"/>
        <v>42.121426263399997</v>
      </c>
    </row>
    <row r="128" spans="1:21" x14ac:dyDescent="0.25">
      <c r="A128" s="2">
        <v>6730</v>
      </c>
      <c r="B128" s="2" t="s">
        <v>2</v>
      </c>
      <c r="C128" s="2" t="s">
        <v>4</v>
      </c>
      <c r="D128" s="229">
        <v>27.456012616500001</v>
      </c>
      <c r="E128" s="245" t="s">
        <v>70</v>
      </c>
      <c r="F128" s="19">
        <v>27.456012616500001</v>
      </c>
      <c r="G128" s="243"/>
      <c r="H128" s="366"/>
      <c r="I128" s="224">
        <v>0</v>
      </c>
      <c r="J128" s="98">
        <v>0</v>
      </c>
      <c r="K128" s="356"/>
      <c r="L128" s="86"/>
      <c r="M128" s="110"/>
      <c r="N128" s="10">
        <v>6.7314232256500004</v>
      </c>
      <c r="O128" s="10">
        <f t="shared" si="3"/>
        <v>20.724589390849999</v>
      </c>
      <c r="P128" s="61">
        <v>2.1171711553499999</v>
      </c>
      <c r="Q128" s="8">
        <v>0</v>
      </c>
      <c r="R128" s="8">
        <v>20.403021743699998</v>
      </c>
      <c r="S128" s="8">
        <v>2.46571407805</v>
      </c>
      <c r="T128" s="86">
        <v>0</v>
      </c>
      <c r="U128" s="43">
        <f t="shared" si="4"/>
        <v>4.5872767947500037</v>
      </c>
    </row>
    <row r="129" spans="1:21" x14ac:dyDescent="0.25">
      <c r="A129" s="2">
        <v>6734</v>
      </c>
      <c r="B129" s="2" t="s">
        <v>2</v>
      </c>
      <c r="C129" s="2" t="s">
        <v>4</v>
      </c>
      <c r="D129" s="229">
        <v>18.438559765099999</v>
      </c>
      <c r="E129" s="245" t="s">
        <v>70</v>
      </c>
      <c r="F129" s="19">
        <v>18.438559765099999</v>
      </c>
      <c r="G129" s="243"/>
      <c r="H129" s="366"/>
      <c r="I129" s="224">
        <v>0</v>
      </c>
      <c r="J129" s="98">
        <v>0</v>
      </c>
      <c r="K129" s="356"/>
      <c r="L129" s="86"/>
      <c r="M129" s="110"/>
      <c r="N129" s="10">
        <v>0</v>
      </c>
      <c r="O129" s="10">
        <f t="shared" si="3"/>
        <v>18.438559765099999</v>
      </c>
      <c r="P129" s="61">
        <v>0</v>
      </c>
      <c r="Q129" s="8">
        <v>0</v>
      </c>
      <c r="R129" s="8">
        <v>0</v>
      </c>
      <c r="S129" s="8">
        <v>0</v>
      </c>
      <c r="T129" s="86">
        <v>0</v>
      </c>
      <c r="U129" s="43">
        <f t="shared" si="4"/>
        <v>18.438559765099999</v>
      </c>
    </row>
    <row r="130" spans="1:21" x14ac:dyDescent="0.25">
      <c r="A130" s="2">
        <v>6741</v>
      </c>
      <c r="B130" s="2" t="s">
        <v>2</v>
      </c>
      <c r="C130" s="2" t="s">
        <v>4</v>
      </c>
      <c r="D130" s="229">
        <v>13.746223860600001</v>
      </c>
      <c r="E130" s="245" t="s">
        <v>70</v>
      </c>
      <c r="F130" s="19">
        <v>13.746223860600001</v>
      </c>
      <c r="G130" s="243"/>
      <c r="H130" s="366"/>
      <c r="I130" s="224">
        <v>0</v>
      </c>
      <c r="J130" s="98">
        <v>0</v>
      </c>
      <c r="K130" s="356"/>
      <c r="L130" s="86"/>
      <c r="M130" s="110"/>
      <c r="N130" s="10">
        <v>6.4279134115599996</v>
      </c>
      <c r="O130" s="10">
        <f t="shared" si="3"/>
        <v>7.3183104490400011</v>
      </c>
      <c r="P130" s="61">
        <v>0</v>
      </c>
      <c r="Q130" s="8">
        <v>0</v>
      </c>
      <c r="R130" s="8">
        <v>0</v>
      </c>
      <c r="S130" s="8">
        <v>6.4881954255199998</v>
      </c>
      <c r="T130" s="86">
        <v>0</v>
      </c>
      <c r="U130" s="43">
        <f t="shared" si="4"/>
        <v>7.2580284350800008</v>
      </c>
    </row>
    <row r="131" spans="1:21" x14ac:dyDescent="0.25">
      <c r="A131" s="2">
        <v>6744</v>
      </c>
      <c r="B131" s="2" t="s">
        <v>2</v>
      </c>
      <c r="C131" s="2" t="s">
        <v>4</v>
      </c>
      <c r="D131" s="229">
        <v>41.400624717600003</v>
      </c>
      <c r="E131" s="245" t="s">
        <v>68</v>
      </c>
      <c r="F131" s="19">
        <v>3.1081569998699998</v>
      </c>
      <c r="G131" s="245" t="s">
        <v>70</v>
      </c>
      <c r="H131" s="19">
        <v>30.843059724100002</v>
      </c>
      <c r="I131" s="224">
        <v>0</v>
      </c>
      <c r="J131" s="98">
        <v>0</v>
      </c>
      <c r="K131" s="356" t="s">
        <v>77</v>
      </c>
      <c r="L131" s="86">
        <v>41.4</v>
      </c>
      <c r="M131" s="110"/>
      <c r="N131" s="10">
        <v>0</v>
      </c>
      <c r="O131" s="10">
        <f t="shared" si="3"/>
        <v>41.400624717600003</v>
      </c>
      <c r="P131" s="61">
        <v>0</v>
      </c>
      <c r="Q131" s="8">
        <v>0</v>
      </c>
      <c r="R131" s="8">
        <v>0</v>
      </c>
      <c r="S131" s="8">
        <v>39.357799544400002</v>
      </c>
      <c r="T131" s="86">
        <v>2.0428251732899998</v>
      </c>
      <c r="U131" s="43">
        <f t="shared" si="4"/>
        <v>-8.999734291137429E-11</v>
      </c>
    </row>
    <row r="132" spans="1:21" x14ac:dyDescent="0.25">
      <c r="A132" s="2">
        <v>6750</v>
      </c>
      <c r="B132" s="2" t="s">
        <v>2</v>
      </c>
      <c r="C132" s="2" t="s">
        <v>4</v>
      </c>
      <c r="D132" s="229">
        <v>38.8358278109</v>
      </c>
      <c r="E132" s="241"/>
      <c r="F132" s="242"/>
      <c r="G132" s="243"/>
      <c r="H132" s="366"/>
      <c r="I132" s="224">
        <v>0</v>
      </c>
      <c r="J132" s="98">
        <v>0</v>
      </c>
      <c r="K132" s="356" t="s">
        <v>77</v>
      </c>
      <c r="L132" s="86">
        <v>2.2000000000000002</v>
      </c>
      <c r="M132" s="72"/>
      <c r="N132" s="10">
        <v>4.0313266713799996</v>
      </c>
      <c r="O132" s="10">
        <f t="shared" si="3"/>
        <v>34.804501139519999</v>
      </c>
      <c r="P132" s="61">
        <v>1.3406715251500001</v>
      </c>
      <c r="Q132" s="8">
        <v>0</v>
      </c>
      <c r="R132" s="8">
        <v>0</v>
      </c>
      <c r="S132" s="8">
        <v>0</v>
      </c>
      <c r="T132" s="86">
        <v>0</v>
      </c>
      <c r="U132" s="43">
        <f t="shared" si="4"/>
        <v>38.8358278109</v>
      </c>
    </row>
    <row r="133" spans="1:21" x14ac:dyDescent="0.25">
      <c r="A133" s="2">
        <v>6756</v>
      </c>
      <c r="B133" s="2" t="s">
        <v>2</v>
      </c>
      <c r="C133" s="2" t="s">
        <v>4</v>
      </c>
      <c r="D133" s="229">
        <v>19.394649921999999</v>
      </c>
      <c r="E133" s="245" t="s">
        <v>70</v>
      </c>
      <c r="F133" s="19">
        <v>19.394649921999999</v>
      </c>
      <c r="G133" s="217"/>
      <c r="H133" s="244"/>
      <c r="I133" s="224">
        <v>10.0464618928</v>
      </c>
      <c r="J133" s="98">
        <v>0</v>
      </c>
      <c r="K133" s="357"/>
      <c r="L133" s="147"/>
      <c r="M133" s="110"/>
      <c r="N133" s="10">
        <v>19.394649921999999</v>
      </c>
      <c r="O133" s="10">
        <f t="shared" si="3"/>
        <v>0</v>
      </c>
      <c r="P133" s="61">
        <v>0</v>
      </c>
      <c r="Q133" s="8">
        <v>0</v>
      </c>
      <c r="R133" s="8">
        <v>0</v>
      </c>
      <c r="S133" s="8">
        <v>0</v>
      </c>
      <c r="T133" s="86">
        <v>8.2521196617899992</v>
      </c>
      <c r="U133" s="43">
        <f t="shared" si="4"/>
        <v>11.14253026021</v>
      </c>
    </row>
    <row r="134" spans="1:21" x14ac:dyDescent="0.25">
      <c r="A134" s="2">
        <v>21625</v>
      </c>
      <c r="B134" s="2" t="s">
        <v>2</v>
      </c>
      <c r="C134" s="2" t="s">
        <v>3</v>
      </c>
      <c r="D134" s="229">
        <v>1.0474288841799999E-2</v>
      </c>
      <c r="E134" s="238"/>
      <c r="F134" s="19"/>
      <c r="G134" s="239"/>
      <c r="H134" s="366"/>
      <c r="I134" s="204">
        <v>0</v>
      </c>
      <c r="J134" s="98">
        <v>0</v>
      </c>
      <c r="K134" s="356"/>
      <c r="L134" s="77"/>
      <c r="M134" s="73"/>
      <c r="N134" s="10">
        <v>1.04726001561E-2</v>
      </c>
      <c r="O134" s="10">
        <f>D134-N134</f>
        <v>1.6886856999999422E-6</v>
      </c>
      <c r="P134" s="61">
        <v>0</v>
      </c>
      <c r="Q134" s="8">
        <v>0</v>
      </c>
      <c r="R134" s="8">
        <v>0</v>
      </c>
      <c r="S134" s="8">
        <v>1.0459363355100001E-2</v>
      </c>
      <c r="T134" s="86">
        <v>0</v>
      </c>
      <c r="U134" s="43">
        <f>D134-(Q134+R134+S134+T134)</f>
        <v>1.4925486699998713E-5</v>
      </c>
    </row>
    <row r="135" spans="1:21" s="111" customFormat="1" x14ac:dyDescent="0.25">
      <c r="A135" s="108" t="s">
        <v>130</v>
      </c>
      <c r="B135" s="108" t="s">
        <v>2</v>
      </c>
      <c r="C135" s="108"/>
      <c r="D135" s="57">
        <f>SUM(D66:D134)</f>
        <v>1854.6289046555019</v>
      </c>
      <c r="E135" s="57"/>
      <c r="F135" s="57">
        <f t="shared" ref="E135:U135" si="5">SUM(F66:F134)</f>
        <v>1619.4927052219305</v>
      </c>
      <c r="G135" s="57"/>
      <c r="H135" s="57">
        <f t="shared" si="5"/>
        <v>46.093350438400002</v>
      </c>
      <c r="I135" s="57">
        <f t="shared" si="5"/>
        <v>81.884841430890006</v>
      </c>
      <c r="J135" s="57">
        <f t="shared" si="5"/>
        <v>6.8028052421399998</v>
      </c>
      <c r="K135" s="57"/>
      <c r="L135" s="57">
        <f t="shared" si="5"/>
        <v>148.6</v>
      </c>
      <c r="M135" s="57">
        <f t="shared" si="5"/>
        <v>37.799999999999997</v>
      </c>
      <c r="N135" s="57">
        <f t="shared" si="5"/>
        <v>696.72100066844962</v>
      </c>
      <c r="O135" s="57">
        <f t="shared" si="5"/>
        <v>1157.9079039870526</v>
      </c>
      <c r="P135" s="57">
        <f t="shared" si="5"/>
        <v>306.19535231353399</v>
      </c>
      <c r="Q135" s="57">
        <f t="shared" si="5"/>
        <v>314.59917471118752</v>
      </c>
      <c r="R135" s="57">
        <f t="shared" si="5"/>
        <v>127.85893724789095</v>
      </c>
      <c r="S135" s="57">
        <f t="shared" si="5"/>
        <v>578.7797021393161</v>
      </c>
      <c r="T135" s="57">
        <f t="shared" si="5"/>
        <v>42.69869581223</v>
      </c>
      <c r="U135" s="57">
        <f t="shared" si="5"/>
        <v>790.69239474487711</v>
      </c>
    </row>
    <row r="136" spans="1:21" x14ac:dyDescent="0.25">
      <c r="A136" s="2">
        <v>6769</v>
      </c>
      <c r="B136" s="2" t="s">
        <v>42</v>
      </c>
      <c r="C136" s="2" t="s">
        <v>3</v>
      </c>
      <c r="D136" s="229">
        <v>7.30724383058</v>
      </c>
      <c r="E136" s="238"/>
      <c r="F136" s="19"/>
      <c r="G136" s="243"/>
      <c r="H136" s="366"/>
      <c r="I136" s="224">
        <v>0</v>
      </c>
      <c r="J136" s="98">
        <v>0</v>
      </c>
      <c r="K136" s="357" t="s">
        <v>135</v>
      </c>
      <c r="L136" s="147">
        <v>7.3</v>
      </c>
      <c r="M136" s="110"/>
      <c r="N136" s="10">
        <v>0</v>
      </c>
      <c r="O136" s="10">
        <f t="shared" si="3"/>
        <v>7.30724383058</v>
      </c>
      <c r="P136" s="61">
        <v>7.30724383059</v>
      </c>
      <c r="Q136" s="8">
        <v>0</v>
      </c>
      <c r="R136" s="8">
        <v>0</v>
      </c>
      <c r="S136" s="8">
        <v>0</v>
      </c>
      <c r="T136" s="86">
        <v>0</v>
      </c>
      <c r="U136" s="43">
        <f t="shared" si="4"/>
        <v>7.30724383058</v>
      </c>
    </row>
    <row r="137" spans="1:21" x14ac:dyDescent="0.25">
      <c r="A137" s="2">
        <v>6770</v>
      </c>
      <c r="B137" s="2" t="s">
        <v>42</v>
      </c>
      <c r="C137" s="2" t="s">
        <v>3</v>
      </c>
      <c r="D137" s="229">
        <v>10.8029102955</v>
      </c>
      <c r="E137" s="238"/>
      <c r="F137" s="19"/>
      <c r="G137" s="243"/>
      <c r="H137" s="366"/>
      <c r="I137" s="224">
        <v>0</v>
      </c>
      <c r="J137" s="98">
        <v>0</v>
      </c>
      <c r="K137" s="357" t="s">
        <v>135</v>
      </c>
      <c r="L137" s="147">
        <v>10.8</v>
      </c>
      <c r="M137" s="110"/>
      <c r="N137" s="10">
        <v>0</v>
      </c>
      <c r="O137" s="10">
        <f t="shared" ref="O137:O142" si="6">D137-N137</f>
        <v>10.8029102955</v>
      </c>
      <c r="P137" s="61">
        <v>0</v>
      </c>
      <c r="Q137" s="8">
        <v>0</v>
      </c>
      <c r="R137" s="8">
        <v>0</v>
      </c>
      <c r="S137" s="8">
        <v>0</v>
      </c>
      <c r="T137" s="86">
        <v>0</v>
      </c>
      <c r="U137" s="43">
        <f t="shared" ref="U137:U142" si="7">D137-(Q137+R137+S137+T137)</f>
        <v>10.8029102955</v>
      </c>
    </row>
    <row r="138" spans="1:21" x14ac:dyDescent="0.25">
      <c r="A138" s="2">
        <v>6811</v>
      </c>
      <c r="B138" s="2" t="s">
        <v>42</v>
      </c>
      <c r="C138" s="2" t="s">
        <v>6</v>
      </c>
      <c r="D138" s="229">
        <v>97.799321839000001</v>
      </c>
      <c r="E138" s="238"/>
      <c r="F138" s="19"/>
      <c r="G138" s="243"/>
      <c r="H138" s="366"/>
      <c r="I138" s="224">
        <v>0</v>
      </c>
      <c r="J138" s="98">
        <v>0</v>
      </c>
      <c r="K138" s="356" t="s">
        <v>77</v>
      </c>
      <c r="L138" s="147">
        <v>97.8</v>
      </c>
      <c r="M138" s="110"/>
      <c r="N138" s="10">
        <v>0</v>
      </c>
      <c r="O138" s="10">
        <f t="shared" si="6"/>
        <v>97.799321839000001</v>
      </c>
      <c r="P138" s="61">
        <v>47.9661842959</v>
      </c>
      <c r="Q138" s="8">
        <v>0</v>
      </c>
      <c r="R138" s="8">
        <v>0</v>
      </c>
      <c r="S138" s="8">
        <v>0</v>
      </c>
      <c r="T138" s="86">
        <v>0</v>
      </c>
      <c r="U138" s="43">
        <f t="shared" si="7"/>
        <v>97.799321839000001</v>
      </c>
    </row>
    <row r="139" spans="1:21" x14ac:dyDescent="0.25">
      <c r="A139" s="2">
        <v>6812</v>
      </c>
      <c r="B139" s="2" t="s">
        <v>42</v>
      </c>
      <c r="C139" s="2" t="s">
        <v>6</v>
      </c>
      <c r="D139" s="229">
        <v>35.966967898599997</v>
      </c>
      <c r="E139" s="238"/>
      <c r="F139" s="19"/>
      <c r="G139" s="243"/>
      <c r="H139" s="366"/>
      <c r="I139" s="224">
        <v>0</v>
      </c>
      <c r="J139" s="98">
        <v>0</v>
      </c>
      <c r="K139" s="357" t="s">
        <v>135</v>
      </c>
      <c r="L139" s="147">
        <v>36</v>
      </c>
      <c r="M139" s="110"/>
      <c r="N139" s="10">
        <v>0</v>
      </c>
      <c r="O139" s="10">
        <f t="shared" si="6"/>
        <v>35.966967898599997</v>
      </c>
      <c r="P139" s="61">
        <v>29.363789057999998</v>
      </c>
      <c r="Q139" s="8">
        <v>0</v>
      </c>
      <c r="R139" s="8">
        <v>0</v>
      </c>
      <c r="S139" s="8">
        <v>0</v>
      </c>
      <c r="T139" s="86">
        <v>0</v>
      </c>
      <c r="U139" s="43">
        <f t="shared" si="7"/>
        <v>35.966967898599997</v>
      </c>
    </row>
    <row r="140" spans="1:21" x14ac:dyDescent="0.25">
      <c r="A140" s="2">
        <v>6862</v>
      </c>
      <c r="B140" s="2" t="s">
        <v>42</v>
      </c>
      <c r="C140" s="2" t="s">
        <v>4</v>
      </c>
      <c r="D140" s="229">
        <v>15.5317869636</v>
      </c>
      <c r="E140" s="245" t="s">
        <v>70</v>
      </c>
      <c r="F140" s="19">
        <v>15.5317869636</v>
      </c>
      <c r="G140" s="243"/>
      <c r="H140" s="366"/>
      <c r="I140" s="224">
        <v>13.6388388606</v>
      </c>
      <c r="J140" s="98">
        <v>0</v>
      </c>
      <c r="K140" s="357"/>
      <c r="L140" s="147"/>
      <c r="M140" s="72"/>
      <c r="N140" s="10">
        <v>15.5317869636</v>
      </c>
      <c r="O140" s="10">
        <f t="shared" si="6"/>
        <v>0</v>
      </c>
      <c r="P140" s="61">
        <v>0</v>
      </c>
      <c r="Q140" s="8">
        <v>0</v>
      </c>
      <c r="R140" s="8">
        <v>0</v>
      </c>
      <c r="S140" s="8">
        <v>0</v>
      </c>
      <c r="T140" s="86">
        <v>0</v>
      </c>
      <c r="U140" s="43">
        <f t="shared" si="7"/>
        <v>15.5317869636</v>
      </c>
    </row>
    <row r="141" spans="1:21" s="396" customFormat="1" x14ac:dyDescent="0.25">
      <c r="A141" s="108" t="s">
        <v>130</v>
      </c>
      <c r="B141" s="108" t="s">
        <v>42</v>
      </c>
      <c r="C141" s="108"/>
      <c r="D141" s="57">
        <f>SUM(D136:D140)</f>
        <v>167.40823082728002</v>
      </c>
      <c r="E141" s="57"/>
      <c r="F141" s="57">
        <f t="shared" ref="E141:U141" si="8">SUM(F136:F140)</f>
        <v>15.5317869636</v>
      </c>
      <c r="G141" s="57"/>
      <c r="H141" s="57">
        <f t="shared" si="8"/>
        <v>0</v>
      </c>
      <c r="I141" s="57">
        <f t="shared" si="8"/>
        <v>13.6388388606</v>
      </c>
      <c r="J141" s="57">
        <f t="shared" si="8"/>
        <v>0</v>
      </c>
      <c r="K141" s="57"/>
      <c r="L141" s="57">
        <f t="shared" si="8"/>
        <v>151.9</v>
      </c>
      <c r="M141" s="57">
        <f t="shared" si="8"/>
        <v>0</v>
      </c>
      <c r="N141" s="57">
        <f t="shared" si="8"/>
        <v>15.5317869636</v>
      </c>
      <c r="O141" s="57">
        <f t="shared" si="8"/>
        <v>151.87644386368001</v>
      </c>
      <c r="P141" s="57">
        <f t="shared" si="8"/>
        <v>84.637217184489998</v>
      </c>
      <c r="Q141" s="57">
        <f t="shared" si="8"/>
        <v>0</v>
      </c>
      <c r="R141" s="57">
        <f t="shared" si="8"/>
        <v>0</v>
      </c>
      <c r="S141" s="57">
        <f t="shared" si="8"/>
        <v>0</v>
      </c>
      <c r="T141" s="57">
        <f t="shared" si="8"/>
        <v>0</v>
      </c>
      <c r="U141" s="57">
        <f t="shared" si="8"/>
        <v>167.40823082728002</v>
      </c>
    </row>
    <row r="142" spans="1:21" x14ac:dyDescent="0.25">
      <c r="A142" s="2">
        <v>7301</v>
      </c>
      <c r="B142" s="2" t="s">
        <v>51</v>
      </c>
      <c r="C142" s="2" t="s">
        <v>5</v>
      </c>
      <c r="D142" s="229">
        <v>7.7092872426300003</v>
      </c>
      <c r="E142" s="245" t="s">
        <v>72</v>
      </c>
      <c r="F142" s="19">
        <v>7.7092872426300003</v>
      </c>
      <c r="G142" s="239"/>
      <c r="H142" s="366"/>
      <c r="I142" s="204">
        <v>0</v>
      </c>
      <c r="J142" s="98">
        <v>0</v>
      </c>
      <c r="K142" s="356"/>
      <c r="L142" s="77"/>
      <c r="M142" s="73"/>
      <c r="N142" s="10">
        <v>7.7092872426300003</v>
      </c>
      <c r="O142" s="10">
        <f t="shared" si="6"/>
        <v>0</v>
      </c>
      <c r="P142" s="61">
        <v>0</v>
      </c>
      <c r="Q142" s="8">
        <v>0</v>
      </c>
      <c r="R142" s="8">
        <v>0</v>
      </c>
      <c r="S142" s="8">
        <v>7.6460674703400002</v>
      </c>
      <c r="T142" s="86">
        <v>0</v>
      </c>
      <c r="U142" s="43">
        <f t="shared" si="7"/>
        <v>6.3219772290000087E-2</v>
      </c>
    </row>
    <row r="144" spans="1:21" x14ac:dyDescent="0.25">
      <c r="A144" s="2"/>
      <c r="B144" s="2"/>
      <c r="C144" s="2"/>
      <c r="E144" s="238"/>
      <c r="F144" s="19"/>
      <c r="G144" s="240"/>
      <c r="H144" s="242"/>
      <c r="I144" s="224"/>
      <c r="J144" s="98"/>
      <c r="K144" s="356"/>
      <c r="L144" s="77"/>
      <c r="M144" s="73"/>
      <c r="N144" s="21"/>
      <c r="O144" s="21"/>
      <c r="P144" s="61"/>
      <c r="Q144" s="275"/>
      <c r="R144" s="275"/>
      <c r="S144" s="275"/>
      <c r="T144" s="86"/>
      <c r="U144" s="43"/>
    </row>
    <row r="145" spans="1:21" x14ac:dyDescent="0.25">
      <c r="A145" s="2"/>
      <c r="B145" s="2"/>
      <c r="C145" s="2"/>
      <c r="E145" s="238"/>
      <c r="F145" s="19"/>
      <c r="G145" s="239"/>
      <c r="H145" s="366"/>
      <c r="I145" s="224"/>
      <c r="J145" s="98"/>
      <c r="K145" s="356"/>
      <c r="L145" s="77"/>
      <c r="M145" s="73"/>
      <c r="N145" s="21"/>
      <c r="O145" s="21"/>
      <c r="P145" s="61"/>
      <c r="Q145" s="275"/>
      <c r="R145" s="275"/>
      <c r="S145" s="275"/>
      <c r="T145" s="86"/>
      <c r="U145" s="43"/>
    </row>
    <row r="146" spans="1:21" x14ac:dyDescent="0.25">
      <c r="A146" s="2"/>
      <c r="B146" s="2"/>
      <c r="C146" s="2"/>
      <c r="E146" s="238"/>
      <c r="F146" s="19"/>
      <c r="G146" s="217"/>
      <c r="H146" s="244"/>
      <c r="I146" s="224"/>
      <c r="J146" s="98"/>
      <c r="K146" s="356"/>
      <c r="L146" s="77"/>
      <c r="M146" s="73"/>
      <c r="N146" s="21"/>
      <c r="O146" s="21"/>
      <c r="P146" s="61"/>
      <c r="Q146" s="275"/>
      <c r="R146" s="275"/>
      <c r="S146" s="275"/>
      <c r="T146" s="86"/>
      <c r="U146" s="43"/>
    </row>
    <row r="147" spans="1:21" x14ac:dyDescent="0.25">
      <c r="A147" s="2"/>
      <c r="B147" s="2"/>
      <c r="C147" s="2"/>
      <c r="E147" s="238"/>
      <c r="F147" s="19"/>
      <c r="G147" s="217"/>
      <c r="H147" s="244"/>
      <c r="I147" s="224"/>
      <c r="J147" s="98"/>
      <c r="K147" s="356"/>
      <c r="L147" s="77"/>
      <c r="M147" s="73"/>
      <c r="N147" s="21"/>
      <c r="O147" s="21"/>
      <c r="P147" s="61"/>
      <c r="Q147" s="275"/>
      <c r="R147" s="275"/>
      <c r="S147" s="275"/>
      <c r="T147" s="86"/>
      <c r="U147" s="43"/>
    </row>
    <row r="148" spans="1:21" x14ac:dyDescent="0.25">
      <c r="A148" s="2"/>
      <c r="B148" s="2"/>
      <c r="C148" s="2"/>
      <c r="E148" s="238"/>
      <c r="F148" s="19"/>
      <c r="G148" s="217"/>
      <c r="H148" s="244"/>
      <c r="I148" s="224"/>
      <c r="J148" s="98"/>
      <c r="K148" s="356"/>
      <c r="L148" s="77"/>
      <c r="M148" s="73"/>
      <c r="N148" s="21"/>
      <c r="O148" s="21"/>
      <c r="P148" s="61"/>
      <c r="Q148" s="275"/>
      <c r="R148" s="275"/>
      <c r="S148" s="275"/>
      <c r="T148" s="86"/>
      <c r="U148" s="43"/>
    </row>
    <row r="149" spans="1:21" x14ac:dyDescent="0.25">
      <c r="A149" s="2"/>
      <c r="B149" s="2"/>
      <c r="C149" s="2"/>
      <c r="E149" s="238"/>
      <c r="F149" s="19"/>
      <c r="G149" s="217"/>
      <c r="H149" s="244"/>
      <c r="I149" s="224"/>
      <c r="J149" s="98"/>
      <c r="K149" s="356"/>
      <c r="L149" s="77"/>
      <c r="M149" s="73"/>
      <c r="N149" s="21"/>
      <c r="O149" s="21"/>
      <c r="P149" s="61"/>
      <c r="Q149" s="275"/>
      <c r="R149" s="275"/>
      <c r="S149" s="275"/>
      <c r="T149" s="86"/>
      <c r="U149" s="43"/>
    </row>
    <row r="150" spans="1:21" x14ac:dyDescent="0.25">
      <c r="A150" s="2"/>
      <c r="B150" s="2"/>
      <c r="C150" s="2"/>
      <c r="E150" s="238"/>
      <c r="F150" s="19"/>
      <c r="G150" s="239"/>
      <c r="H150" s="366"/>
      <c r="I150" s="224"/>
      <c r="J150" s="98"/>
      <c r="K150" s="356"/>
      <c r="L150" s="77"/>
      <c r="M150" s="73"/>
      <c r="N150" s="21"/>
      <c r="O150" s="21"/>
      <c r="P150" s="61"/>
      <c r="Q150" s="275"/>
      <c r="R150" s="275"/>
      <c r="S150" s="275"/>
      <c r="T150" s="86"/>
      <c r="U150" s="43"/>
    </row>
    <row r="151" spans="1:21" x14ac:dyDescent="0.25">
      <c r="A151" s="2"/>
      <c r="B151" s="2"/>
      <c r="C151" s="2"/>
      <c r="E151" s="238"/>
      <c r="F151" s="19"/>
      <c r="G151" s="243"/>
      <c r="H151" s="366"/>
      <c r="I151" s="224"/>
      <c r="J151" s="98"/>
      <c r="K151" s="356"/>
      <c r="L151" s="77"/>
      <c r="M151" s="73"/>
      <c r="N151" s="21"/>
      <c r="O151" s="21"/>
      <c r="P151" s="61"/>
      <c r="Q151" s="275"/>
      <c r="R151" s="275"/>
      <c r="S151" s="275"/>
      <c r="T151" s="86"/>
      <c r="U151" s="43"/>
    </row>
    <row r="152" spans="1:21" x14ac:dyDescent="0.25">
      <c r="A152" s="2"/>
      <c r="B152" s="2"/>
      <c r="C152" s="2"/>
      <c r="E152" s="238"/>
      <c r="F152" s="19"/>
      <c r="G152" s="243"/>
      <c r="H152" s="366"/>
      <c r="I152" s="224"/>
      <c r="J152" s="98"/>
      <c r="K152" s="358"/>
      <c r="L152" s="78"/>
      <c r="M152" s="72"/>
      <c r="N152" s="21"/>
      <c r="O152" s="21"/>
      <c r="P152" s="61"/>
      <c r="Q152" s="275"/>
      <c r="R152" s="275"/>
      <c r="S152" s="275"/>
      <c r="T152" s="86"/>
      <c r="U152" s="43"/>
    </row>
    <row r="153" spans="1:21" x14ac:dyDescent="0.25">
      <c r="A153" s="2"/>
      <c r="B153" s="2"/>
      <c r="C153" s="2"/>
      <c r="E153" s="238"/>
      <c r="F153" s="19"/>
      <c r="G153" s="243"/>
      <c r="H153" s="366"/>
      <c r="I153" s="224"/>
      <c r="J153" s="98"/>
      <c r="K153" s="357"/>
      <c r="L153" s="147"/>
      <c r="M153" s="110"/>
      <c r="N153" s="21"/>
      <c r="O153" s="21"/>
      <c r="P153" s="61"/>
      <c r="Q153" s="275"/>
      <c r="R153" s="275"/>
      <c r="S153" s="275"/>
      <c r="T153" s="86"/>
      <c r="U153" s="43"/>
    </row>
    <row r="154" spans="1:21" x14ac:dyDescent="0.25">
      <c r="A154" s="2"/>
      <c r="B154" s="2"/>
      <c r="C154" s="2"/>
      <c r="E154" s="238"/>
      <c r="F154" s="19"/>
      <c r="G154" s="243"/>
      <c r="H154" s="366"/>
      <c r="I154" s="224"/>
      <c r="J154" s="98"/>
      <c r="K154" s="357"/>
      <c r="L154" s="147"/>
      <c r="M154" s="110"/>
      <c r="N154" s="21"/>
      <c r="O154" s="21"/>
      <c r="P154" s="61"/>
      <c r="Q154" s="275"/>
      <c r="R154" s="275"/>
      <c r="S154" s="275"/>
      <c r="T154" s="86"/>
      <c r="U154" s="43"/>
    </row>
    <row r="155" spans="1:21" x14ac:dyDescent="0.25">
      <c r="A155" s="2"/>
      <c r="B155" s="2"/>
      <c r="C155" s="2"/>
      <c r="E155" s="238"/>
      <c r="F155" s="19"/>
      <c r="G155" s="245"/>
      <c r="H155" s="19"/>
      <c r="I155" s="224"/>
      <c r="J155" s="98"/>
      <c r="K155" s="357"/>
      <c r="L155" s="147"/>
      <c r="M155" s="110"/>
      <c r="N155" s="21"/>
      <c r="O155" s="21"/>
      <c r="P155" s="61"/>
      <c r="Q155" s="275"/>
      <c r="R155" s="275"/>
      <c r="S155" s="275"/>
      <c r="T155" s="86"/>
      <c r="U155" s="43"/>
    </row>
    <row r="156" spans="1:21" x14ac:dyDescent="0.25">
      <c r="A156" s="2"/>
      <c r="B156" s="2"/>
      <c r="C156" s="2"/>
      <c r="E156" s="238"/>
      <c r="F156" s="19"/>
      <c r="G156" s="245"/>
      <c r="H156" s="19"/>
      <c r="I156" s="224"/>
      <c r="J156" s="98"/>
      <c r="K156" s="357"/>
      <c r="L156" s="147"/>
      <c r="M156" s="110"/>
      <c r="N156" s="21"/>
      <c r="O156" s="21"/>
      <c r="P156" s="61"/>
      <c r="Q156" s="275"/>
      <c r="R156" s="275"/>
      <c r="S156" s="275"/>
      <c r="T156" s="86"/>
      <c r="U156" s="43"/>
    </row>
    <row r="157" spans="1:21" x14ac:dyDescent="0.25">
      <c r="A157" s="2"/>
      <c r="B157" s="2"/>
      <c r="C157" s="2"/>
      <c r="E157" s="238"/>
      <c r="F157" s="19"/>
      <c r="G157" s="243"/>
      <c r="H157" s="366"/>
      <c r="I157" s="224"/>
      <c r="J157" s="98"/>
      <c r="K157" s="358"/>
      <c r="L157" s="78"/>
      <c r="M157" s="72"/>
      <c r="N157" s="21"/>
      <c r="O157" s="21"/>
      <c r="P157" s="61"/>
      <c r="Q157" s="275"/>
      <c r="R157" s="275"/>
      <c r="S157" s="275"/>
      <c r="T157" s="86"/>
      <c r="U157" s="43"/>
    </row>
    <row r="158" spans="1:21" x14ac:dyDescent="0.25">
      <c r="A158" s="2"/>
      <c r="B158" s="2"/>
      <c r="C158" s="2"/>
      <c r="E158" s="238"/>
      <c r="F158" s="19"/>
      <c r="G158" s="239"/>
      <c r="H158" s="366"/>
      <c r="I158" s="224"/>
      <c r="J158" s="98"/>
      <c r="K158" s="358"/>
      <c r="L158" s="78"/>
      <c r="M158" s="72"/>
      <c r="N158" s="21"/>
      <c r="O158" s="21"/>
      <c r="P158" s="61"/>
      <c r="Q158" s="275"/>
      <c r="R158" s="275"/>
      <c r="S158" s="275"/>
      <c r="T158" s="86"/>
      <c r="U158" s="43"/>
    </row>
    <row r="159" spans="1:21" x14ac:dyDescent="0.25">
      <c r="A159" s="2"/>
      <c r="B159" s="2"/>
      <c r="C159" s="2"/>
      <c r="E159" s="238"/>
      <c r="F159" s="19"/>
      <c r="G159" s="243"/>
      <c r="H159" s="366"/>
      <c r="I159" s="224"/>
      <c r="J159" s="98"/>
      <c r="K159" s="358"/>
      <c r="L159" s="78"/>
      <c r="M159" s="72"/>
      <c r="N159" s="21"/>
      <c r="O159" s="21"/>
      <c r="P159" s="61"/>
      <c r="Q159" s="275"/>
      <c r="R159" s="275"/>
      <c r="S159" s="275"/>
      <c r="T159" s="86"/>
      <c r="U159" s="43"/>
    </row>
    <row r="160" spans="1:21" x14ac:dyDescent="0.25">
      <c r="A160" s="2"/>
      <c r="B160" s="2"/>
      <c r="C160" s="2"/>
      <c r="E160" s="238"/>
      <c r="F160" s="19"/>
      <c r="G160" s="217"/>
      <c r="H160" s="244"/>
      <c r="I160" s="224"/>
      <c r="J160" s="98"/>
      <c r="K160" s="358"/>
      <c r="L160" s="78"/>
      <c r="M160" s="72"/>
      <c r="N160" s="21"/>
      <c r="O160" s="21"/>
      <c r="P160" s="61"/>
      <c r="Q160" s="275"/>
      <c r="R160" s="275"/>
      <c r="S160" s="275"/>
      <c r="T160" s="86"/>
      <c r="U160" s="43"/>
    </row>
    <row r="161" spans="1:21" x14ac:dyDescent="0.25">
      <c r="A161" s="2"/>
      <c r="B161" s="2"/>
      <c r="C161" s="2"/>
      <c r="E161" s="238"/>
      <c r="F161" s="19"/>
      <c r="G161" s="217"/>
      <c r="H161" s="244"/>
      <c r="I161" s="224"/>
      <c r="J161" s="98"/>
      <c r="K161" s="358"/>
      <c r="L161" s="78"/>
      <c r="M161" s="72"/>
      <c r="N161" s="21"/>
      <c r="O161" s="21"/>
      <c r="P161" s="61"/>
      <c r="Q161" s="275"/>
      <c r="R161" s="275"/>
      <c r="S161" s="275"/>
      <c r="T161" s="86"/>
      <c r="U161" s="43"/>
    </row>
    <row r="162" spans="1:21" x14ac:dyDescent="0.25">
      <c r="A162" s="2"/>
      <c r="B162" s="2"/>
      <c r="C162" s="2"/>
      <c r="E162" s="238"/>
      <c r="F162" s="19"/>
      <c r="G162" s="243"/>
      <c r="H162" s="366"/>
      <c r="I162" s="224"/>
      <c r="J162" s="98"/>
      <c r="K162" s="357"/>
      <c r="L162" s="147"/>
      <c r="M162" s="110"/>
      <c r="N162" s="21"/>
      <c r="O162" s="21"/>
      <c r="P162" s="61"/>
      <c r="Q162" s="275"/>
      <c r="R162" s="275"/>
      <c r="S162" s="275"/>
      <c r="T162" s="86"/>
      <c r="U162" s="43"/>
    </row>
    <row r="163" spans="1:21" x14ac:dyDescent="0.25">
      <c r="A163" s="2"/>
      <c r="B163" s="2"/>
      <c r="C163" s="2"/>
      <c r="E163" s="238"/>
      <c r="F163" s="19"/>
      <c r="G163" s="243"/>
      <c r="H163" s="366"/>
      <c r="I163" s="224"/>
      <c r="J163" s="98"/>
      <c r="K163" s="357"/>
      <c r="L163" s="147"/>
      <c r="M163" s="110"/>
      <c r="N163" s="21"/>
      <c r="O163" s="21"/>
      <c r="P163" s="61"/>
      <c r="Q163" s="275"/>
      <c r="R163" s="275"/>
      <c r="S163" s="275"/>
      <c r="T163" s="86"/>
      <c r="U163" s="43"/>
    </row>
    <row r="164" spans="1:21" x14ac:dyDescent="0.25">
      <c r="A164" s="2"/>
      <c r="B164" s="2"/>
      <c r="C164" s="2"/>
      <c r="E164" s="238"/>
      <c r="F164" s="19"/>
      <c r="G164" s="217"/>
      <c r="H164" s="244"/>
      <c r="I164" s="224"/>
      <c r="J164" s="98"/>
      <c r="K164" s="357"/>
      <c r="L164" s="147"/>
      <c r="M164" s="110"/>
      <c r="N164" s="21"/>
      <c r="O164" s="21"/>
      <c r="P164" s="61"/>
      <c r="Q164" s="275"/>
      <c r="R164" s="275"/>
      <c r="S164" s="275"/>
      <c r="T164" s="86"/>
      <c r="U164" s="43"/>
    </row>
    <row r="165" spans="1:21" x14ac:dyDescent="0.25">
      <c r="A165" s="2"/>
      <c r="B165" s="2"/>
      <c r="C165" s="2"/>
      <c r="E165" s="241"/>
      <c r="F165" s="242"/>
      <c r="G165" s="243"/>
      <c r="H165" s="366"/>
      <c r="I165" s="224"/>
      <c r="J165" s="98"/>
      <c r="K165" s="356"/>
      <c r="L165" s="86"/>
      <c r="M165" s="110"/>
      <c r="N165" s="21"/>
      <c r="O165" s="21"/>
      <c r="P165" s="61"/>
      <c r="Q165" s="275"/>
      <c r="R165" s="275"/>
      <c r="S165" s="275"/>
      <c r="T165" s="86"/>
      <c r="U165" s="43"/>
    </row>
    <row r="166" spans="1:21" x14ac:dyDescent="0.25">
      <c r="A166" s="2"/>
      <c r="B166" s="2"/>
      <c r="C166" s="2"/>
      <c r="E166" s="241"/>
      <c r="F166" s="242"/>
      <c r="G166" s="217"/>
      <c r="H166" s="244"/>
      <c r="I166" s="224"/>
      <c r="J166" s="98"/>
      <c r="K166" s="356"/>
      <c r="L166" s="86"/>
      <c r="M166" s="110"/>
      <c r="N166" s="21"/>
      <c r="O166" s="21"/>
      <c r="P166" s="61"/>
      <c r="Q166" s="275"/>
      <c r="R166" s="275"/>
      <c r="S166" s="275"/>
      <c r="T166" s="86"/>
      <c r="U166" s="43"/>
    </row>
    <row r="167" spans="1:21" x14ac:dyDescent="0.25">
      <c r="A167" s="2"/>
      <c r="B167" s="2"/>
      <c r="C167" s="2"/>
      <c r="E167" s="241"/>
      <c r="F167" s="242"/>
      <c r="G167" s="217"/>
      <c r="H167" s="244"/>
      <c r="I167" s="224"/>
      <c r="J167" s="98"/>
      <c r="K167" s="356"/>
      <c r="L167" s="86"/>
      <c r="M167" s="110"/>
      <c r="N167" s="21"/>
      <c r="O167" s="21"/>
      <c r="P167" s="61"/>
      <c r="Q167" s="275"/>
      <c r="R167" s="275"/>
      <c r="S167" s="275"/>
      <c r="T167" s="86"/>
      <c r="U167" s="43"/>
    </row>
    <row r="168" spans="1:21" x14ac:dyDescent="0.25">
      <c r="A168" s="2"/>
      <c r="B168" s="2"/>
      <c r="C168" s="2"/>
      <c r="E168" s="238"/>
      <c r="F168" s="19"/>
      <c r="G168" s="243"/>
      <c r="H168" s="366"/>
      <c r="I168" s="224"/>
      <c r="J168" s="98"/>
      <c r="K168" s="358"/>
      <c r="L168" s="78"/>
      <c r="M168" s="72"/>
      <c r="N168" s="21"/>
      <c r="O168" s="21"/>
      <c r="P168" s="61"/>
      <c r="Q168" s="275"/>
      <c r="R168" s="275"/>
      <c r="S168" s="275"/>
      <c r="T168" s="86"/>
      <c r="U168" s="43"/>
    </row>
    <row r="169" spans="1:21" s="107" customFormat="1" x14ac:dyDescent="0.25">
      <c r="A169" s="108"/>
      <c r="B169" s="108"/>
      <c r="C169" s="108"/>
      <c r="D169" s="57"/>
      <c r="E169" s="215"/>
      <c r="F169" s="23"/>
      <c r="G169" s="215"/>
      <c r="H169" s="23"/>
      <c r="I169" s="57"/>
      <c r="J169" s="57"/>
      <c r="K169" s="359"/>
      <c r="L169" s="57"/>
      <c r="M169" s="57"/>
      <c r="N169" s="12"/>
      <c r="O169" s="12"/>
      <c r="P169" s="368"/>
      <c r="Q169" s="15"/>
      <c r="R169" s="15"/>
      <c r="S169" s="15"/>
      <c r="T169" s="81"/>
      <c r="U169" s="57"/>
    </row>
    <row r="170" spans="1:21" x14ac:dyDescent="0.25">
      <c r="A170" s="2"/>
      <c r="B170" s="2"/>
      <c r="C170" s="2"/>
      <c r="E170" s="238"/>
      <c r="F170" s="19"/>
      <c r="G170" s="243"/>
      <c r="H170" s="366"/>
      <c r="I170" s="224"/>
      <c r="J170" s="98"/>
      <c r="K170" s="358"/>
      <c r="L170" s="78"/>
      <c r="M170" s="72"/>
      <c r="N170" s="21"/>
      <c r="O170" s="21"/>
      <c r="P170" s="61"/>
      <c r="Q170" s="8"/>
      <c r="R170" s="8"/>
      <c r="S170" s="8"/>
      <c r="T170" s="86"/>
      <c r="U170" s="43"/>
    </row>
    <row r="171" spans="1:21" x14ac:dyDescent="0.25">
      <c r="A171" s="2"/>
      <c r="B171" s="2"/>
      <c r="C171" s="2"/>
      <c r="E171" s="238"/>
      <c r="F171" s="19"/>
      <c r="G171" s="243"/>
      <c r="H171" s="366"/>
      <c r="I171" s="224"/>
      <c r="J171" s="98"/>
      <c r="K171" s="357"/>
      <c r="L171" s="147"/>
      <c r="M171" s="110"/>
      <c r="N171" s="21"/>
      <c r="O171" s="21"/>
      <c r="P171" s="61"/>
      <c r="Q171" s="8"/>
      <c r="R171" s="8"/>
      <c r="S171" s="8"/>
      <c r="T171" s="86"/>
      <c r="U171" s="43"/>
    </row>
    <row r="172" spans="1:21" x14ac:dyDescent="0.25">
      <c r="A172" s="2"/>
      <c r="B172" s="2"/>
      <c r="C172" s="2"/>
      <c r="E172" s="238"/>
      <c r="F172" s="19"/>
      <c r="G172" s="243"/>
      <c r="H172" s="366"/>
      <c r="I172" s="224"/>
      <c r="J172" s="98"/>
      <c r="K172" s="358"/>
      <c r="L172" s="78"/>
      <c r="M172" s="72"/>
      <c r="N172" s="21"/>
      <c r="O172" s="21"/>
      <c r="P172" s="61"/>
      <c r="Q172" s="8"/>
      <c r="R172" s="8"/>
      <c r="S172" s="8"/>
      <c r="T172" s="86"/>
      <c r="U172" s="43"/>
    </row>
    <row r="173" spans="1:21" x14ac:dyDescent="0.25">
      <c r="A173" s="2"/>
      <c r="B173" s="2"/>
      <c r="C173" s="2"/>
      <c r="E173" s="238"/>
      <c r="F173" s="19"/>
      <c r="G173" s="245"/>
      <c r="H173" s="19"/>
      <c r="I173" s="224"/>
      <c r="J173" s="98"/>
      <c r="K173" s="357"/>
      <c r="L173" s="147"/>
      <c r="M173" s="72"/>
      <c r="N173" s="21"/>
      <c r="O173" s="21"/>
      <c r="P173" s="61"/>
      <c r="Q173" s="8"/>
      <c r="R173" s="8"/>
      <c r="S173" s="8"/>
      <c r="T173" s="392"/>
      <c r="U173" s="43"/>
    </row>
    <row r="174" spans="1:21" x14ac:dyDescent="0.25">
      <c r="A174" s="2"/>
      <c r="B174" s="2"/>
      <c r="C174" s="2"/>
      <c r="E174" s="238"/>
      <c r="F174" s="19"/>
      <c r="G174" s="217"/>
      <c r="H174" s="244"/>
      <c r="I174" s="224"/>
      <c r="J174" s="98"/>
      <c r="K174" s="357"/>
      <c r="L174" s="147"/>
      <c r="M174" s="110"/>
      <c r="N174" s="21"/>
      <c r="O174" s="21"/>
      <c r="P174" s="61"/>
      <c r="Q174" s="8"/>
      <c r="R174" s="8"/>
      <c r="S174" s="8"/>
      <c r="T174" s="86"/>
      <c r="U174" s="43"/>
    </row>
    <row r="175" spans="1:21" x14ac:dyDescent="0.25">
      <c r="A175" s="2"/>
      <c r="B175" s="2"/>
      <c r="C175" s="2"/>
      <c r="E175" s="238"/>
      <c r="F175" s="19"/>
      <c r="G175" s="240"/>
      <c r="H175" s="242"/>
      <c r="I175" s="224"/>
      <c r="J175" s="98"/>
      <c r="K175" s="357"/>
      <c r="L175" s="147"/>
      <c r="M175" s="110"/>
      <c r="N175" s="21"/>
      <c r="O175" s="21"/>
      <c r="P175" s="61"/>
      <c r="Q175" s="8"/>
      <c r="R175" s="8"/>
      <c r="S175" s="8"/>
      <c r="T175" s="86"/>
      <c r="U175" s="43"/>
    </row>
    <row r="176" spans="1:21" x14ac:dyDescent="0.25">
      <c r="A176" s="2"/>
      <c r="B176" s="2"/>
      <c r="C176" s="2"/>
      <c r="E176" s="238"/>
      <c r="F176" s="19"/>
      <c r="G176" s="240"/>
      <c r="H176" s="242"/>
      <c r="I176" s="224"/>
      <c r="J176" s="98"/>
      <c r="K176" s="357"/>
      <c r="L176" s="147"/>
      <c r="M176" s="110"/>
      <c r="N176" s="21"/>
      <c r="O176" s="21"/>
      <c r="P176" s="61"/>
      <c r="Q176" s="8"/>
      <c r="R176" s="8"/>
      <c r="S176" s="8"/>
      <c r="T176" s="86"/>
      <c r="U176" s="43"/>
    </row>
    <row r="177" spans="1:21" x14ac:dyDescent="0.25">
      <c r="A177" s="2"/>
      <c r="B177" s="2"/>
      <c r="C177" s="2"/>
      <c r="E177" s="238"/>
      <c r="F177" s="19"/>
      <c r="G177" s="243"/>
      <c r="H177" s="366"/>
      <c r="I177" s="224"/>
      <c r="J177" s="98"/>
      <c r="K177" s="357"/>
      <c r="L177" s="147"/>
      <c r="M177" s="72"/>
      <c r="N177" s="21"/>
      <c r="O177" s="21"/>
      <c r="P177" s="61"/>
      <c r="Q177" s="8"/>
      <c r="R177" s="8"/>
      <c r="S177" s="8"/>
      <c r="T177" s="86"/>
      <c r="U177" s="43"/>
    </row>
    <row r="178" spans="1:21" x14ac:dyDescent="0.25">
      <c r="A178" s="2"/>
      <c r="B178" s="2"/>
      <c r="C178" s="2"/>
      <c r="E178" s="238"/>
      <c r="F178" s="19"/>
      <c r="G178" s="245"/>
      <c r="H178" s="19"/>
      <c r="I178" s="224"/>
      <c r="J178" s="98"/>
      <c r="K178" s="357"/>
      <c r="L178" s="147"/>
      <c r="M178" s="72"/>
      <c r="N178" s="21"/>
      <c r="O178" s="21"/>
      <c r="P178" s="61"/>
      <c r="Q178" s="8"/>
      <c r="R178" s="8"/>
      <c r="S178" s="8"/>
      <c r="T178" s="86"/>
      <c r="U178" s="43"/>
    </row>
    <row r="179" spans="1:21" x14ac:dyDescent="0.25">
      <c r="A179" s="2"/>
      <c r="B179" s="2"/>
      <c r="C179" s="2"/>
      <c r="E179" s="238"/>
      <c r="F179" s="19"/>
      <c r="G179" s="217"/>
      <c r="H179" s="244"/>
      <c r="I179" s="224"/>
      <c r="J179" s="98"/>
      <c r="K179" s="356"/>
      <c r="L179" s="77"/>
      <c r="M179" s="73"/>
      <c r="N179" s="21"/>
      <c r="O179" s="21"/>
      <c r="P179" s="61"/>
      <c r="Q179" s="8"/>
      <c r="R179" s="8"/>
      <c r="S179" s="8"/>
      <c r="T179" s="86"/>
      <c r="U179" s="43"/>
    </row>
    <row r="180" spans="1:21" x14ac:dyDescent="0.25">
      <c r="A180" s="2"/>
      <c r="B180" s="2"/>
      <c r="C180" s="2"/>
      <c r="E180" s="238"/>
      <c r="F180" s="19"/>
      <c r="G180" s="240"/>
      <c r="H180" s="242"/>
      <c r="I180" s="224"/>
      <c r="J180" s="98"/>
      <c r="K180" s="356"/>
      <c r="L180" s="77"/>
      <c r="M180" s="73"/>
      <c r="N180" s="21"/>
      <c r="O180" s="21"/>
      <c r="P180" s="61"/>
      <c r="Q180" s="8"/>
      <c r="R180" s="8"/>
      <c r="S180" s="8"/>
      <c r="T180" s="86"/>
      <c r="U180" s="43"/>
    </row>
    <row r="181" spans="1:21" x14ac:dyDescent="0.25">
      <c r="A181" s="2"/>
      <c r="B181" s="2"/>
      <c r="C181" s="2"/>
      <c r="E181" s="238"/>
      <c r="F181" s="19"/>
      <c r="G181" s="217"/>
      <c r="H181" s="244"/>
      <c r="I181" s="224"/>
      <c r="J181" s="98"/>
      <c r="K181" s="356"/>
      <c r="L181" s="77"/>
      <c r="M181" s="73"/>
      <c r="N181" s="21"/>
      <c r="O181" s="21"/>
      <c r="P181" s="61"/>
      <c r="Q181" s="8"/>
      <c r="R181" s="8"/>
      <c r="S181" s="8"/>
      <c r="T181" s="86"/>
      <c r="U181" s="43"/>
    </row>
    <row r="182" spans="1:21" x14ac:dyDescent="0.25">
      <c r="A182" s="2"/>
      <c r="B182" s="2"/>
      <c r="C182" s="2"/>
      <c r="E182" s="238"/>
      <c r="F182" s="19"/>
      <c r="G182" s="240"/>
      <c r="H182" s="242"/>
      <c r="I182" s="224"/>
      <c r="J182" s="98"/>
      <c r="K182" s="357"/>
      <c r="L182" s="147"/>
      <c r="M182" s="72"/>
      <c r="N182" s="21"/>
      <c r="O182" s="21"/>
      <c r="P182" s="61"/>
      <c r="Q182" s="8"/>
      <c r="R182" s="8"/>
      <c r="S182" s="8"/>
      <c r="T182" s="86"/>
      <c r="U182" s="43"/>
    </row>
    <row r="183" spans="1:21" x14ac:dyDescent="0.25">
      <c r="A183" s="2"/>
      <c r="B183" s="2"/>
      <c r="C183" s="2"/>
      <c r="E183" s="238"/>
      <c r="F183" s="19"/>
      <c r="G183" s="217"/>
      <c r="H183" s="244"/>
      <c r="I183" s="224"/>
      <c r="J183" s="98"/>
      <c r="K183" s="357"/>
      <c r="L183" s="147"/>
      <c r="M183" s="110"/>
      <c r="N183" s="21"/>
      <c r="O183" s="21"/>
      <c r="P183" s="61"/>
      <c r="Q183" s="8"/>
      <c r="R183" s="8"/>
      <c r="S183" s="8"/>
      <c r="T183" s="86"/>
      <c r="U183" s="43"/>
    </row>
    <row r="184" spans="1:21" x14ac:dyDescent="0.25">
      <c r="A184" s="2"/>
      <c r="B184" s="2"/>
      <c r="C184" s="2"/>
      <c r="E184" s="238"/>
      <c r="F184" s="19"/>
      <c r="G184" s="243"/>
      <c r="H184" s="366"/>
      <c r="I184" s="224"/>
      <c r="J184" s="98"/>
      <c r="K184" s="357"/>
      <c r="L184" s="147"/>
      <c r="M184" s="110"/>
      <c r="N184" s="21"/>
      <c r="O184" s="21"/>
      <c r="P184" s="61"/>
      <c r="Q184" s="8"/>
      <c r="R184" s="8"/>
      <c r="S184" s="8"/>
      <c r="T184" s="86"/>
      <c r="U184" s="43"/>
    </row>
    <row r="185" spans="1:21" x14ac:dyDescent="0.25">
      <c r="A185" s="2"/>
      <c r="B185" s="2"/>
      <c r="C185" s="2"/>
      <c r="E185" s="238"/>
      <c r="F185" s="19"/>
      <c r="G185" s="245"/>
      <c r="H185" s="19"/>
      <c r="I185" s="224"/>
      <c r="J185" s="98"/>
      <c r="K185" s="357"/>
      <c r="L185" s="147"/>
      <c r="M185" s="110"/>
      <c r="N185" s="21"/>
      <c r="O185" s="21"/>
      <c r="P185" s="61"/>
      <c r="Q185" s="8"/>
      <c r="R185" s="8"/>
      <c r="S185" s="8"/>
      <c r="T185" s="86"/>
      <c r="U185" s="43"/>
    </row>
    <row r="186" spans="1:21" x14ac:dyDescent="0.25">
      <c r="A186" s="2"/>
      <c r="B186" s="2"/>
      <c r="C186" s="2"/>
      <c r="E186" s="238"/>
      <c r="F186" s="19"/>
      <c r="G186" s="240"/>
      <c r="H186" s="242"/>
      <c r="I186" s="224"/>
      <c r="J186" s="98"/>
      <c r="K186" s="357"/>
      <c r="L186" s="147"/>
      <c r="M186" s="72"/>
      <c r="N186" s="21"/>
      <c r="O186" s="21"/>
      <c r="P186" s="61"/>
      <c r="Q186" s="8"/>
      <c r="R186" s="8"/>
      <c r="S186" s="8"/>
      <c r="T186" s="86"/>
      <c r="U186" s="43"/>
    </row>
    <row r="187" spans="1:21" x14ac:dyDescent="0.25">
      <c r="A187" s="2"/>
      <c r="B187" s="2"/>
      <c r="C187" s="2"/>
      <c r="E187" s="241"/>
      <c r="F187" s="242"/>
      <c r="G187" s="217"/>
      <c r="H187" s="244"/>
      <c r="I187" s="224"/>
      <c r="J187" s="98"/>
      <c r="K187" s="356"/>
      <c r="L187" s="86"/>
      <c r="M187" s="72"/>
      <c r="N187" s="21"/>
      <c r="O187" s="21"/>
      <c r="P187" s="61"/>
      <c r="Q187" s="8"/>
      <c r="R187" s="8"/>
      <c r="S187" s="8"/>
      <c r="T187" s="86"/>
      <c r="U187" s="43"/>
    </row>
    <row r="188" spans="1:21" x14ac:dyDescent="0.25">
      <c r="A188" s="2"/>
      <c r="B188" s="2"/>
      <c r="C188" s="2"/>
      <c r="E188" s="241"/>
      <c r="F188" s="242"/>
      <c r="G188" s="243"/>
      <c r="H188" s="366"/>
      <c r="I188" s="224"/>
      <c r="J188" s="98"/>
      <c r="K188" s="356"/>
      <c r="L188" s="86"/>
      <c r="M188" s="110"/>
      <c r="N188" s="21"/>
      <c r="O188" s="21"/>
      <c r="P188" s="61"/>
      <c r="Q188" s="8"/>
      <c r="R188" s="8"/>
      <c r="S188" s="8"/>
      <c r="T188" s="86"/>
      <c r="U188" s="43"/>
    </row>
    <row r="189" spans="1:21" x14ac:dyDescent="0.25">
      <c r="A189" s="2"/>
      <c r="B189" s="2"/>
      <c r="C189" s="2"/>
      <c r="E189" s="238"/>
      <c r="F189" s="19"/>
      <c r="G189" s="243"/>
      <c r="H189" s="366"/>
      <c r="I189" s="224"/>
      <c r="J189" s="98"/>
      <c r="K189" s="357"/>
      <c r="L189" s="147"/>
      <c r="M189" s="110"/>
      <c r="N189" s="21"/>
      <c r="O189" s="21"/>
      <c r="P189" s="61"/>
      <c r="Q189" s="8"/>
      <c r="R189" s="8"/>
      <c r="S189" s="8"/>
      <c r="T189" s="86"/>
      <c r="U189" s="43"/>
    </row>
    <row r="190" spans="1:21" x14ac:dyDescent="0.25">
      <c r="A190" s="2"/>
      <c r="B190" s="2"/>
      <c r="C190" s="2"/>
      <c r="E190" s="238"/>
      <c r="F190" s="19"/>
      <c r="G190" s="243"/>
      <c r="H190" s="366"/>
      <c r="I190" s="224"/>
      <c r="J190" s="98"/>
      <c r="K190" s="357"/>
      <c r="L190" s="147"/>
      <c r="M190" s="72"/>
      <c r="N190" s="21"/>
      <c r="O190" s="21"/>
      <c r="P190" s="61"/>
      <c r="Q190" s="8"/>
      <c r="R190" s="8"/>
      <c r="S190" s="8"/>
      <c r="T190" s="86"/>
      <c r="U190" s="43"/>
    </row>
    <row r="191" spans="1:21" x14ac:dyDescent="0.25">
      <c r="A191" s="2"/>
      <c r="B191" s="2"/>
      <c r="C191" s="2"/>
      <c r="E191" s="238"/>
      <c r="F191" s="19"/>
      <c r="G191" s="243"/>
      <c r="H191" s="366"/>
      <c r="I191" s="224"/>
      <c r="J191" s="98"/>
      <c r="K191" s="357"/>
      <c r="L191" s="147"/>
      <c r="M191" s="110"/>
      <c r="N191" s="21"/>
      <c r="O191" s="21"/>
      <c r="P191" s="61"/>
      <c r="Q191" s="8"/>
      <c r="R191" s="8"/>
      <c r="S191" s="8"/>
      <c r="T191" s="86"/>
      <c r="U191" s="43"/>
    </row>
    <row r="192" spans="1:21" s="107" customFormat="1" x14ac:dyDescent="0.25">
      <c r="A192" s="109"/>
      <c r="B192" s="109"/>
      <c r="C192" s="109"/>
      <c r="D192" s="106"/>
      <c r="E192" s="250"/>
      <c r="F192" s="249"/>
      <c r="G192" s="250"/>
      <c r="H192" s="249"/>
      <c r="I192" s="106"/>
      <c r="J192" s="106"/>
      <c r="K192" s="360"/>
      <c r="L192" s="106"/>
      <c r="M192" s="106"/>
      <c r="N192" s="367"/>
      <c r="O192" s="367"/>
      <c r="P192" s="370"/>
      <c r="Q192" s="390"/>
      <c r="R192" s="390"/>
      <c r="S192" s="390"/>
      <c r="T192" s="259"/>
      <c r="U192" s="106"/>
    </row>
    <row r="193" spans="1:21" x14ac:dyDescent="0.25">
      <c r="A193" s="2"/>
      <c r="B193" s="2"/>
      <c r="C193" s="2"/>
      <c r="E193" s="238"/>
      <c r="F193" s="19"/>
      <c r="G193" s="239"/>
      <c r="H193" s="244"/>
      <c r="I193" s="224"/>
      <c r="J193" s="98"/>
      <c r="K193" s="357"/>
      <c r="L193" s="147"/>
      <c r="M193" s="110"/>
      <c r="N193" s="21"/>
      <c r="O193" s="21"/>
      <c r="P193" s="61"/>
      <c r="Q193" s="275"/>
      <c r="R193" s="275"/>
      <c r="S193" s="275"/>
      <c r="T193" s="86"/>
      <c r="U193" s="43"/>
    </row>
    <row r="194" spans="1:21" x14ac:dyDescent="0.25">
      <c r="A194" s="2"/>
      <c r="B194" s="2"/>
      <c r="C194" s="2"/>
      <c r="E194" s="238"/>
      <c r="F194" s="19"/>
      <c r="G194" s="240"/>
      <c r="H194" s="242"/>
      <c r="I194" s="224"/>
      <c r="J194" s="98"/>
      <c r="K194" s="357"/>
      <c r="L194" s="147"/>
      <c r="M194" s="72"/>
      <c r="N194" s="21"/>
      <c r="O194" s="21"/>
      <c r="P194" s="61"/>
      <c r="Q194" s="275"/>
      <c r="R194" s="275"/>
      <c r="S194" s="275"/>
      <c r="T194" s="86"/>
      <c r="U194" s="43"/>
    </row>
    <row r="195" spans="1:21" x14ac:dyDescent="0.25">
      <c r="A195" s="2"/>
      <c r="B195" s="2"/>
      <c r="C195" s="2"/>
      <c r="E195" s="241"/>
      <c r="F195" s="242"/>
      <c r="G195" s="240"/>
      <c r="H195" s="242"/>
      <c r="I195" s="224"/>
      <c r="J195" s="98"/>
      <c r="K195" s="356"/>
      <c r="L195" s="86"/>
      <c r="M195" s="110"/>
      <c r="N195" s="21"/>
      <c r="O195" s="21"/>
      <c r="P195" s="61"/>
      <c r="Q195" s="275"/>
      <c r="R195" s="275"/>
      <c r="S195" s="275"/>
      <c r="T195" s="86"/>
      <c r="U195" s="43"/>
    </row>
    <row r="196" spans="1:21" x14ac:dyDescent="0.25">
      <c r="A196" s="108"/>
      <c r="B196" s="108"/>
      <c r="C196" s="108"/>
      <c r="D196" s="57"/>
      <c r="E196" s="215"/>
      <c r="F196" s="23"/>
      <c r="G196" s="215"/>
      <c r="H196" s="23"/>
      <c r="I196" s="57"/>
      <c r="J196" s="57"/>
      <c r="K196" s="359"/>
      <c r="L196" s="57"/>
      <c r="M196" s="57"/>
      <c r="N196" s="12"/>
      <c r="O196" s="12"/>
      <c r="P196" s="368"/>
      <c r="Q196" s="15"/>
      <c r="R196" s="15"/>
      <c r="S196" s="15"/>
      <c r="T196" s="81"/>
      <c r="U196" s="57"/>
    </row>
    <row r="197" spans="1:21" x14ac:dyDescent="0.25">
      <c r="A197" s="2"/>
      <c r="B197" s="2"/>
      <c r="C197" s="2"/>
      <c r="E197" s="238"/>
      <c r="F197" s="19"/>
      <c r="G197" s="243"/>
      <c r="H197" s="366"/>
      <c r="I197" s="224"/>
      <c r="J197" s="98"/>
      <c r="K197" s="357"/>
      <c r="L197" s="147"/>
      <c r="M197" s="110"/>
      <c r="N197" s="21"/>
      <c r="O197" s="21"/>
      <c r="P197" s="61"/>
      <c r="Q197" s="275"/>
      <c r="R197" s="275"/>
      <c r="S197" s="275"/>
      <c r="T197" s="86"/>
      <c r="U197" s="43"/>
    </row>
    <row r="198" spans="1:21" x14ac:dyDescent="0.25">
      <c r="A198" s="2"/>
      <c r="B198" s="2"/>
      <c r="C198" s="2"/>
      <c r="E198" s="238"/>
      <c r="F198" s="244"/>
      <c r="G198" s="243"/>
      <c r="H198" s="366"/>
      <c r="I198" s="224"/>
      <c r="J198" s="98"/>
      <c r="K198" s="356"/>
      <c r="L198" s="86"/>
      <c r="M198" s="72"/>
      <c r="N198" s="21"/>
      <c r="O198" s="21"/>
      <c r="P198" s="61"/>
      <c r="Q198" s="275"/>
      <c r="R198" s="275"/>
      <c r="S198" s="275"/>
      <c r="T198" s="86"/>
      <c r="U198" s="43"/>
    </row>
    <row r="199" spans="1:21" x14ac:dyDescent="0.25">
      <c r="A199" s="2"/>
      <c r="B199" s="2"/>
      <c r="C199" s="2"/>
      <c r="E199" s="241"/>
      <c r="F199" s="242"/>
      <c r="G199" s="243"/>
      <c r="H199" s="366"/>
      <c r="I199" s="224"/>
      <c r="J199" s="98"/>
      <c r="K199" s="356"/>
      <c r="L199" s="86"/>
      <c r="M199" s="72"/>
      <c r="N199" s="21"/>
      <c r="O199" s="21"/>
      <c r="P199" s="61"/>
      <c r="Q199" s="275"/>
      <c r="R199" s="275"/>
      <c r="S199" s="275"/>
      <c r="T199" s="86"/>
      <c r="U199" s="43"/>
    </row>
    <row r="200" spans="1:21" x14ac:dyDescent="0.25">
      <c r="A200" s="2"/>
      <c r="B200" s="2"/>
      <c r="C200" s="2"/>
      <c r="E200" s="238"/>
      <c r="F200" s="19"/>
      <c r="G200" s="243"/>
      <c r="H200" s="366"/>
      <c r="I200" s="224"/>
      <c r="J200" s="98"/>
      <c r="K200" s="357"/>
      <c r="L200" s="147"/>
      <c r="M200" s="110"/>
      <c r="N200" s="21"/>
      <c r="O200" s="21"/>
      <c r="P200" s="61"/>
      <c r="Q200" s="275"/>
      <c r="R200" s="275"/>
      <c r="S200" s="275"/>
      <c r="T200" s="86"/>
      <c r="U200" s="43"/>
    </row>
    <row r="201" spans="1:21" x14ac:dyDescent="0.25">
      <c r="A201" s="2"/>
      <c r="B201" s="2"/>
      <c r="C201" s="2"/>
      <c r="E201" s="241"/>
      <c r="F201" s="242"/>
      <c r="G201" s="243"/>
      <c r="H201" s="366"/>
      <c r="I201" s="224"/>
      <c r="J201" s="98"/>
      <c r="K201" s="356"/>
      <c r="L201" s="86"/>
      <c r="M201" s="110"/>
      <c r="N201" s="21"/>
      <c r="O201" s="21"/>
      <c r="P201" s="61"/>
      <c r="Q201" s="275"/>
      <c r="R201" s="275"/>
      <c r="S201" s="275"/>
      <c r="T201" s="86"/>
      <c r="U201" s="43"/>
    </row>
    <row r="202" spans="1:21" x14ac:dyDescent="0.25">
      <c r="A202" s="2"/>
      <c r="B202" s="2"/>
      <c r="C202" s="2"/>
      <c r="E202" s="241"/>
      <c r="F202" s="242"/>
      <c r="G202" s="240"/>
      <c r="H202" s="242"/>
      <c r="I202" s="224"/>
      <c r="J202" s="98"/>
      <c r="K202" s="356"/>
      <c r="L202" s="86"/>
      <c r="M202" s="73"/>
      <c r="N202" s="21"/>
      <c r="O202" s="21"/>
      <c r="P202" s="61"/>
      <c r="Q202" s="275"/>
      <c r="R202" s="275"/>
      <c r="S202" s="275"/>
      <c r="T202" s="86"/>
      <c r="U202" s="43"/>
    </row>
    <row r="203" spans="1:21" x14ac:dyDescent="0.25">
      <c r="A203" s="2"/>
      <c r="B203" s="2"/>
      <c r="C203" s="2"/>
      <c r="E203" s="241"/>
      <c r="F203" s="242"/>
      <c r="G203" s="240"/>
      <c r="H203" s="242"/>
      <c r="I203" s="224"/>
      <c r="J203" s="98"/>
      <c r="K203" s="356"/>
      <c r="L203" s="86"/>
      <c r="M203" s="73"/>
      <c r="N203" s="21"/>
      <c r="O203" s="21"/>
      <c r="P203" s="61"/>
      <c r="Q203" s="275"/>
      <c r="R203" s="275"/>
      <c r="S203" s="275"/>
      <c r="T203" s="86"/>
      <c r="U203" s="43"/>
    </row>
    <row r="204" spans="1:21" x14ac:dyDescent="0.25">
      <c r="A204" s="2"/>
      <c r="B204" s="2"/>
      <c r="C204" s="2"/>
      <c r="E204" s="241"/>
      <c r="F204" s="242"/>
      <c r="G204" s="243"/>
      <c r="H204" s="366"/>
      <c r="I204" s="224"/>
      <c r="J204" s="98"/>
      <c r="K204" s="356"/>
      <c r="L204" s="86"/>
      <c r="M204" s="73"/>
      <c r="N204" s="21"/>
      <c r="O204" s="21"/>
      <c r="P204" s="61"/>
      <c r="Q204" s="275"/>
      <c r="R204" s="275"/>
      <c r="S204" s="275"/>
      <c r="T204" s="86"/>
      <c r="U204" s="43"/>
    </row>
    <row r="205" spans="1:21" x14ac:dyDescent="0.25">
      <c r="A205" s="2"/>
      <c r="B205" s="2"/>
      <c r="C205" s="2"/>
      <c r="E205" s="238"/>
      <c r="F205" s="19"/>
      <c r="G205" s="243"/>
      <c r="H205" s="366"/>
      <c r="I205" s="224"/>
      <c r="J205" s="98"/>
      <c r="K205" s="356"/>
      <c r="L205" s="77"/>
      <c r="M205" s="73"/>
      <c r="N205" s="21"/>
      <c r="O205" s="21"/>
      <c r="P205" s="61"/>
      <c r="Q205" s="275"/>
      <c r="R205" s="275"/>
      <c r="S205" s="275"/>
      <c r="T205" s="86"/>
      <c r="U205" s="43"/>
    </row>
    <row r="206" spans="1:21" x14ac:dyDescent="0.25">
      <c r="A206" s="2">
        <v>6859</v>
      </c>
      <c r="B206" s="2" t="s">
        <v>42</v>
      </c>
      <c r="C206" s="2" t="s">
        <v>4</v>
      </c>
      <c r="D206" s="229">
        <v>32.674597787899998</v>
      </c>
      <c r="E206" s="238" t="s">
        <v>54</v>
      </c>
      <c r="F206" s="19">
        <v>32.674597787899998</v>
      </c>
      <c r="G206" s="240"/>
      <c r="H206" s="242"/>
      <c r="I206" s="224">
        <v>23.039319240099999</v>
      </c>
      <c r="J206" s="98"/>
      <c r="K206" s="356"/>
      <c r="L206" s="77"/>
      <c r="M206" s="73"/>
      <c r="N206" s="21"/>
      <c r="O206" s="21"/>
      <c r="P206" s="61">
        <v>0</v>
      </c>
      <c r="Q206" s="275">
        <v>0</v>
      </c>
      <c r="R206" s="275">
        <v>0</v>
      </c>
      <c r="S206" s="275">
        <v>28.396090601699999</v>
      </c>
      <c r="T206" s="86">
        <v>0.10756495977699999</v>
      </c>
      <c r="U206" s="43">
        <f t="shared" ref="U206:U210" si="9">D206-(Q206+R206+S206+T206)</f>
        <v>4.1709422264229978</v>
      </c>
    </row>
    <row r="207" spans="1:21" x14ac:dyDescent="0.25">
      <c r="A207" s="2">
        <v>6860</v>
      </c>
      <c r="B207" s="2" t="s">
        <v>42</v>
      </c>
      <c r="C207" s="2" t="s">
        <v>4</v>
      </c>
      <c r="D207" s="229">
        <v>21.1193780059</v>
      </c>
      <c r="E207" s="238" t="s">
        <v>55</v>
      </c>
      <c r="F207" s="19">
        <v>21.1193780059</v>
      </c>
      <c r="G207" s="243"/>
      <c r="H207" s="366"/>
      <c r="I207" s="224">
        <v>0.23008401297</v>
      </c>
      <c r="J207" s="98"/>
      <c r="K207" s="356"/>
      <c r="L207" s="77"/>
      <c r="M207" s="73"/>
      <c r="N207" s="21"/>
      <c r="O207" s="21"/>
      <c r="P207" s="61">
        <v>21.1193780059</v>
      </c>
      <c r="Q207" s="275">
        <v>0</v>
      </c>
      <c r="R207" s="275">
        <v>0</v>
      </c>
      <c r="S207" s="275">
        <v>1.6502353408600001E-3</v>
      </c>
      <c r="T207" s="86">
        <v>0</v>
      </c>
      <c r="U207" s="43">
        <f t="shared" si="9"/>
        <v>21.117727770559139</v>
      </c>
    </row>
    <row r="208" spans="1:21" x14ac:dyDescent="0.25">
      <c r="A208" s="2">
        <v>6861</v>
      </c>
      <c r="B208" s="2" t="s">
        <v>42</v>
      </c>
      <c r="C208" s="2" t="s">
        <v>4</v>
      </c>
      <c r="D208" s="229">
        <v>21.5150093068</v>
      </c>
      <c r="E208" s="241"/>
      <c r="F208" s="242"/>
      <c r="G208" s="240"/>
      <c r="H208" s="242"/>
      <c r="I208" s="224">
        <v>0</v>
      </c>
      <c r="J208" s="98"/>
      <c r="K208" s="356" t="s">
        <v>52</v>
      </c>
      <c r="L208" s="86">
        <v>21.5150093068</v>
      </c>
      <c r="M208" s="73"/>
      <c r="N208" s="21"/>
      <c r="O208" s="21"/>
      <c r="P208" s="61">
        <v>0</v>
      </c>
      <c r="Q208" s="275">
        <v>0</v>
      </c>
      <c r="R208" s="275">
        <v>0</v>
      </c>
      <c r="S208" s="275">
        <v>0</v>
      </c>
      <c r="T208" s="86">
        <v>0</v>
      </c>
      <c r="U208" s="43">
        <f t="shared" si="9"/>
        <v>21.5150093068</v>
      </c>
    </row>
    <row r="209" spans="1:21" x14ac:dyDescent="0.25">
      <c r="A209" s="2">
        <v>6863</v>
      </c>
      <c r="B209" s="2" t="s">
        <v>42</v>
      </c>
      <c r="C209" s="2" t="s">
        <v>4</v>
      </c>
      <c r="D209" s="229">
        <v>21.602416294499999</v>
      </c>
      <c r="E209" s="241"/>
      <c r="F209" s="242"/>
      <c r="G209" s="217"/>
      <c r="H209" s="244"/>
      <c r="I209" s="224">
        <v>0</v>
      </c>
      <c r="J209" s="98"/>
      <c r="K209" s="356" t="s">
        <v>52</v>
      </c>
      <c r="L209" s="86">
        <v>21.602416294499999</v>
      </c>
      <c r="M209" s="73"/>
      <c r="N209" s="21"/>
      <c r="O209" s="21"/>
      <c r="P209" s="61">
        <v>21.602416294499999</v>
      </c>
      <c r="Q209" s="275">
        <v>0</v>
      </c>
      <c r="R209" s="275">
        <v>0</v>
      </c>
      <c r="S209" s="275">
        <v>0</v>
      </c>
      <c r="T209" s="86">
        <v>0</v>
      </c>
      <c r="U209" s="43">
        <f t="shared" si="9"/>
        <v>21.602416294499999</v>
      </c>
    </row>
    <row r="210" spans="1:21" x14ac:dyDescent="0.25">
      <c r="A210" s="2">
        <v>6879</v>
      </c>
      <c r="B210" s="2" t="s">
        <v>42</v>
      </c>
      <c r="C210" s="2" t="s">
        <v>53</v>
      </c>
      <c r="D210" s="229">
        <v>223.669515225</v>
      </c>
      <c r="E210" s="241"/>
      <c r="F210" s="242"/>
      <c r="G210" s="217"/>
      <c r="H210" s="244"/>
      <c r="I210" s="224">
        <v>0</v>
      </c>
      <c r="J210" s="98"/>
      <c r="K210" s="356" t="s">
        <v>52</v>
      </c>
      <c r="L210" s="86">
        <v>223.669515225</v>
      </c>
      <c r="M210" s="72"/>
      <c r="N210" s="21"/>
      <c r="O210" s="21"/>
      <c r="P210" s="61">
        <v>0</v>
      </c>
      <c r="Q210" s="275">
        <v>0</v>
      </c>
      <c r="R210" s="275">
        <v>0</v>
      </c>
      <c r="S210" s="275">
        <v>0</v>
      </c>
      <c r="T210" s="86">
        <v>0</v>
      </c>
      <c r="U210" s="43">
        <f t="shared" si="9"/>
        <v>223.669515225</v>
      </c>
    </row>
    <row r="211" spans="1:21" x14ac:dyDescent="0.25">
      <c r="A211" s="108" t="s">
        <v>56</v>
      </c>
      <c r="B211" s="108"/>
      <c r="C211" s="108"/>
      <c r="D211" s="57">
        <f>SUM(D197:D210)</f>
        <v>320.58091662009997</v>
      </c>
      <c r="E211" s="215"/>
      <c r="F211" s="23">
        <f t="shared" ref="F211:U211" si="10">SUM(F197:F210)</f>
        <v>53.793975793800001</v>
      </c>
      <c r="G211" s="215"/>
      <c r="H211" s="23">
        <f t="shared" si="10"/>
        <v>0</v>
      </c>
      <c r="I211" s="57">
        <f t="shared" si="10"/>
        <v>23.269403253069999</v>
      </c>
      <c r="J211" s="57">
        <f t="shared" si="10"/>
        <v>0</v>
      </c>
      <c r="K211" s="359"/>
      <c r="L211" s="57">
        <f t="shared" si="10"/>
        <v>266.7869408263</v>
      </c>
      <c r="M211" s="57">
        <f t="shared" si="10"/>
        <v>0</v>
      </c>
      <c r="N211" s="12"/>
      <c r="O211" s="12"/>
      <c r="P211" s="368">
        <f t="shared" si="10"/>
        <v>42.721794300399999</v>
      </c>
      <c r="Q211" s="15">
        <f t="shared" si="10"/>
        <v>0</v>
      </c>
      <c r="R211" s="15">
        <f t="shared" si="10"/>
        <v>0</v>
      </c>
      <c r="S211" s="15">
        <f t="shared" si="10"/>
        <v>28.39774083704086</v>
      </c>
      <c r="T211" s="81">
        <f t="shared" si="10"/>
        <v>0.10756495977699999</v>
      </c>
      <c r="U211" s="57">
        <f t="shared" si="10"/>
        <v>292.07561082328215</v>
      </c>
    </row>
    <row r="212" spans="1:21" x14ac:dyDescent="0.25">
      <c r="A212" s="68"/>
      <c r="B212" s="68"/>
      <c r="C212" s="68"/>
      <c r="D212" s="67"/>
      <c r="E212" s="238"/>
      <c r="F212" s="244"/>
      <c r="G212" s="243"/>
      <c r="H212" s="366"/>
      <c r="I212" s="97"/>
      <c r="J212" s="98"/>
      <c r="K212" s="358"/>
      <c r="L212" s="78"/>
      <c r="M212" s="72"/>
      <c r="N212" s="21"/>
      <c r="O212" s="21"/>
      <c r="P212" s="303"/>
      <c r="Q212" s="276"/>
      <c r="R212" s="274"/>
      <c r="S212" s="274"/>
      <c r="T212" s="392"/>
      <c r="U212" s="43"/>
    </row>
    <row r="213" spans="1:21" x14ac:dyDescent="0.25">
      <c r="A213" s="68"/>
      <c r="B213" s="68"/>
      <c r="C213" s="68"/>
      <c r="D213" s="67"/>
      <c r="E213" s="241"/>
      <c r="F213" s="242"/>
      <c r="G213" s="243"/>
      <c r="H213" s="366"/>
      <c r="I213" s="97"/>
      <c r="J213" s="98"/>
      <c r="K213" s="357"/>
      <c r="L213" s="147"/>
      <c r="M213" s="110"/>
      <c r="N213" s="21"/>
      <c r="O213" s="262"/>
      <c r="Q213" s="276"/>
      <c r="R213" s="274"/>
      <c r="S213" s="274"/>
      <c r="T213" s="392"/>
      <c r="U213" s="43"/>
    </row>
    <row r="214" spans="1:21" x14ac:dyDescent="0.25">
      <c r="A214" s="68"/>
      <c r="B214" s="68"/>
      <c r="C214" s="68"/>
      <c r="D214" s="67"/>
      <c r="E214" s="238"/>
      <c r="F214" s="244"/>
      <c r="G214" s="243"/>
      <c r="H214" s="366"/>
      <c r="I214" s="97"/>
      <c r="J214" s="98"/>
      <c r="K214" s="358"/>
      <c r="L214" s="78"/>
      <c r="M214" s="72"/>
      <c r="N214" s="21"/>
      <c r="O214" s="21"/>
      <c r="Q214" s="276"/>
      <c r="R214" s="274"/>
      <c r="S214" s="274"/>
      <c r="T214" s="392"/>
      <c r="U214" s="43"/>
    </row>
    <row r="215" spans="1:21" x14ac:dyDescent="0.25">
      <c r="A215" s="68"/>
      <c r="B215" s="68"/>
      <c r="C215" s="68"/>
      <c r="D215" s="67"/>
      <c r="E215" s="241"/>
      <c r="F215" s="242"/>
      <c r="G215" s="217"/>
      <c r="H215" s="244"/>
      <c r="I215" s="97"/>
      <c r="J215" s="98"/>
      <c r="K215" s="357"/>
      <c r="L215" s="147"/>
      <c r="M215" s="110"/>
      <c r="N215" s="21"/>
      <c r="O215" s="21"/>
      <c r="P215" s="61"/>
      <c r="Q215" s="276"/>
      <c r="R215" s="274"/>
      <c r="S215" s="274"/>
      <c r="T215" s="392"/>
      <c r="U215" s="43"/>
    </row>
    <row r="216" spans="1:21" x14ac:dyDescent="0.25">
      <c r="A216" s="68"/>
      <c r="B216" s="68"/>
      <c r="C216" s="68"/>
      <c r="D216" s="67"/>
      <c r="E216" s="241"/>
      <c r="F216" s="242"/>
      <c r="G216" s="243"/>
      <c r="H216" s="366"/>
      <c r="I216" s="97"/>
      <c r="J216" s="98"/>
      <c r="K216" s="357"/>
      <c r="L216" s="147"/>
      <c r="M216" s="110"/>
      <c r="N216" s="21"/>
      <c r="O216" s="262"/>
      <c r="P216" s="303"/>
      <c r="Q216" s="276"/>
      <c r="R216" s="274"/>
      <c r="S216" s="274"/>
      <c r="T216" s="392"/>
      <c r="U216" s="43"/>
    </row>
    <row r="217" spans="1:21" x14ac:dyDescent="0.25">
      <c r="A217" s="68"/>
      <c r="B217" s="68"/>
      <c r="C217" s="68"/>
      <c r="D217" s="67"/>
      <c r="E217" s="241"/>
      <c r="F217" s="242"/>
      <c r="G217" s="240"/>
      <c r="H217" s="242"/>
      <c r="I217" s="97"/>
      <c r="J217" s="98"/>
      <c r="K217" s="357"/>
      <c r="L217" s="147"/>
      <c r="M217" s="110"/>
      <c r="N217" s="21"/>
      <c r="O217" s="262"/>
      <c r="Q217" s="276"/>
      <c r="R217" s="274"/>
      <c r="S217" s="274"/>
      <c r="T217" s="392"/>
      <c r="U217" s="43"/>
    </row>
    <row r="218" spans="1:21" x14ac:dyDescent="0.25">
      <c r="A218" s="68"/>
      <c r="B218" s="68"/>
      <c r="C218" s="68"/>
      <c r="D218" s="67"/>
      <c r="E218" s="241"/>
      <c r="F218" s="242"/>
      <c r="G218" s="243"/>
      <c r="H218" s="366"/>
      <c r="I218" s="97"/>
      <c r="J218" s="98"/>
      <c r="K218" s="357"/>
      <c r="L218" s="147"/>
      <c r="M218" s="110"/>
      <c r="N218" s="21"/>
      <c r="O218" s="262"/>
      <c r="P218" s="303"/>
      <c r="Q218" s="276"/>
      <c r="R218" s="274"/>
      <c r="S218" s="274"/>
      <c r="T218" s="392"/>
      <c r="U218" s="43"/>
    </row>
    <row r="219" spans="1:21" x14ac:dyDescent="0.25">
      <c r="A219" s="68"/>
      <c r="B219" s="68"/>
      <c r="C219" s="68"/>
      <c r="D219" s="67"/>
      <c r="E219" s="241"/>
      <c r="F219" s="242"/>
      <c r="G219" s="243"/>
      <c r="H219" s="366"/>
      <c r="I219" s="97"/>
      <c r="J219" s="98"/>
      <c r="K219" s="357"/>
      <c r="L219" s="147"/>
      <c r="M219" s="110"/>
      <c r="N219" s="21"/>
      <c r="O219" s="262"/>
      <c r="P219" s="303"/>
      <c r="Q219" s="276"/>
      <c r="R219" s="274"/>
      <c r="S219" s="274"/>
      <c r="T219" s="392"/>
      <c r="U219" s="43"/>
    </row>
    <row r="220" spans="1:21" x14ac:dyDescent="0.25">
      <c r="A220" s="68"/>
      <c r="B220" s="68"/>
      <c r="C220" s="68"/>
      <c r="D220" s="67"/>
      <c r="E220" s="238"/>
      <c r="F220" s="244"/>
      <c r="G220" s="243"/>
      <c r="H220" s="366"/>
      <c r="I220" s="97"/>
      <c r="J220" s="98"/>
      <c r="K220" s="358"/>
      <c r="L220" s="78"/>
      <c r="M220" s="72"/>
      <c r="N220" s="21"/>
      <c r="O220" s="21"/>
      <c r="P220" s="303"/>
      <c r="Q220" s="276"/>
      <c r="R220" s="274"/>
      <c r="S220" s="274"/>
      <c r="T220" s="392"/>
      <c r="U220" s="43"/>
    </row>
    <row r="221" spans="1:21" x14ac:dyDescent="0.25">
      <c r="A221" s="68"/>
      <c r="B221" s="68"/>
      <c r="C221" s="68"/>
      <c r="D221" s="67"/>
      <c r="E221" s="241"/>
      <c r="F221" s="242"/>
      <c r="G221" s="243"/>
      <c r="H221" s="366"/>
      <c r="I221" s="97"/>
      <c r="J221" s="98"/>
      <c r="K221" s="357"/>
      <c r="L221" s="147"/>
      <c r="M221" s="110"/>
      <c r="N221" s="21"/>
      <c r="O221" s="21"/>
      <c r="P221" s="61"/>
      <c r="Q221" s="276"/>
      <c r="R221" s="274"/>
      <c r="S221" s="274"/>
      <c r="T221" s="392"/>
      <c r="U221" s="43"/>
    </row>
    <row r="222" spans="1:21" x14ac:dyDescent="0.25">
      <c r="A222" s="68"/>
      <c r="B222" s="68"/>
      <c r="C222" s="68"/>
      <c r="D222" s="67"/>
      <c r="E222" s="241"/>
      <c r="F222" s="242"/>
      <c r="G222" s="243"/>
      <c r="H222" s="366"/>
      <c r="I222" s="97"/>
      <c r="J222" s="98"/>
      <c r="K222" s="357"/>
      <c r="L222" s="147"/>
      <c r="M222" s="110"/>
      <c r="N222" s="21"/>
      <c r="O222" s="21"/>
      <c r="P222" s="61"/>
      <c r="Q222" s="276"/>
      <c r="R222" s="274"/>
      <c r="S222" s="274"/>
      <c r="T222" s="392"/>
      <c r="U222" s="43"/>
    </row>
    <row r="223" spans="1:21" x14ac:dyDescent="0.25">
      <c r="A223" s="68"/>
      <c r="B223" s="68"/>
      <c r="C223" s="68"/>
      <c r="D223" s="67"/>
      <c r="E223" s="241"/>
      <c r="F223" s="242"/>
      <c r="G223" s="240"/>
      <c r="H223" s="242"/>
      <c r="I223" s="97"/>
      <c r="J223" s="98"/>
      <c r="K223" s="357"/>
      <c r="L223" s="147"/>
      <c r="M223" s="110"/>
      <c r="N223" s="21"/>
      <c r="O223" s="21"/>
      <c r="P223" s="61"/>
      <c r="Q223" s="276"/>
      <c r="R223" s="274"/>
      <c r="S223" s="274"/>
      <c r="T223" s="392"/>
      <c r="U223" s="43"/>
    </row>
    <row r="224" spans="1:21" x14ac:dyDescent="0.25">
      <c r="A224" s="68"/>
      <c r="B224" s="68"/>
      <c r="C224" s="68"/>
      <c r="D224" s="67"/>
      <c r="E224" s="238"/>
      <c r="F224" s="244"/>
      <c r="G224" s="243"/>
      <c r="H224" s="366"/>
      <c r="I224" s="97"/>
      <c r="J224" s="98"/>
      <c r="K224" s="358"/>
      <c r="L224" s="78"/>
      <c r="M224" s="72"/>
      <c r="N224" s="21"/>
      <c r="O224" s="21"/>
      <c r="P224" s="303"/>
      <c r="Q224" s="276"/>
      <c r="R224" s="274"/>
      <c r="S224" s="274"/>
      <c r="T224" s="392"/>
      <c r="U224" s="43"/>
    </row>
    <row r="225" spans="1:21" x14ac:dyDescent="0.25">
      <c r="A225" s="68"/>
      <c r="B225" s="68"/>
      <c r="C225" s="68"/>
      <c r="D225" s="67"/>
      <c r="E225" s="238"/>
      <c r="F225" s="244"/>
      <c r="G225" s="243"/>
      <c r="H225" s="366"/>
      <c r="I225" s="97"/>
      <c r="J225" s="98"/>
      <c r="K225" s="358"/>
      <c r="L225" s="78"/>
      <c r="M225" s="72"/>
      <c r="N225" s="21"/>
      <c r="O225" s="21"/>
      <c r="P225" s="303"/>
      <c r="Q225" s="276"/>
      <c r="R225" s="274"/>
      <c r="S225" s="274"/>
      <c r="T225" s="392"/>
      <c r="U225" s="43"/>
    </row>
    <row r="226" spans="1:21" x14ac:dyDescent="0.25">
      <c r="A226" s="68"/>
      <c r="B226" s="68"/>
      <c r="C226" s="68"/>
      <c r="D226" s="67"/>
      <c r="E226" s="238"/>
      <c r="F226" s="244"/>
      <c r="G226" s="243"/>
      <c r="H226" s="366"/>
      <c r="I226" s="97"/>
      <c r="J226" s="98"/>
      <c r="K226" s="358"/>
      <c r="L226" s="78"/>
      <c r="M226" s="72"/>
      <c r="N226" s="21"/>
      <c r="O226" s="21"/>
      <c r="P226" s="61"/>
      <c r="Q226" s="275"/>
      <c r="R226" s="274"/>
      <c r="S226" s="274"/>
      <c r="T226" s="392"/>
      <c r="U226" s="43"/>
    </row>
    <row r="227" spans="1:21" x14ac:dyDescent="0.25">
      <c r="A227" s="68"/>
      <c r="B227" s="68"/>
      <c r="C227" s="68"/>
      <c r="D227" s="67"/>
      <c r="E227" s="241"/>
      <c r="F227" s="242"/>
      <c r="G227" s="243"/>
      <c r="H227" s="366"/>
      <c r="I227" s="97"/>
      <c r="J227" s="98"/>
      <c r="K227" s="357"/>
      <c r="L227" s="147"/>
      <c r="M227" s="110"/>
      <c r="N227" s="21"/>
      <c r="O227" s="21"/>
      <c r="P227" s="61"/>
      <c r="Q227" s="276"/>
      <c r="R227" s="274"/>
      <c r="S227" s="274"/>
      <c r="T227" s="392"/>
      <c r="U227" s="43"/>
    </row>
    <row r="228" spans="1:21" x14ac:dyDescent="0.25">
      <c r="A228" s="68"/>
      <c r="B228" s="68"/>
      <c r="C228" s="68"/>
      <c r="D228" s="67"/>
      <c r="E228" s="238"/>
      <c r="F228" s="244"/>
      <c r="G228" s="243"/>
      <c r="H228" s="366"/>
      <c r="I228" s="97"/>
      <c r="J228" s="98"/>
      <c r="K228" s="358"/>
      <c r="L228" s="78"/>
      <c r="M228" s="72"/>
      <c r="N228" s="21"/>
      <c r="O228" s="21"/>
      <c r="P228" s="303"/>
      <c r="Q228" s="276"/>
      <c r="R228" s="274"/>
      <c r="S228" s="274"/>
      <c r="T228" s="392"/>
      <c r="U228" s="43"/>
    </row>
    <row r="229" spans="1:21" x14ac:dyDescent="0.25">
      <c r="A229" s="68"/>
      <c r="B229" s="68"/>
      <c r="C229" s="68"/>
      <c r="D229" s="67"/>
      <c r="E229" s="241"/>
      <c r="F229" s="242"/>
      <c r="G229" s="243"/>
      <c r="H229" s="366"/>
      <c r="I229" s="97"/>
      <c r="J229" s="98"/>
      <c r="K229" s="357"/>
      <c r="L229" s="147"/>
      <c r="M229" s="110"/>
      <c r="N229" s="21"/>
      <c r="O229" s="21"/>
      <c r="P229" s="303"/>
      <c r="Q229" s="276"/>
      <c r="R229" s="274"/>
      <c r="S229" s="274"/>
      <c r="T229" s="392"/>
      <c r="U229" s="43"/>
    </row>
    <row r="230" spans="1:21" x14ac:dyDescent="0.25">
      <c r="A230" s="68"/>
      <c r="B230" s="68"/>
      <c r="C230" s="68"/>
      <c r="D230" s="67"/>
      <c r="E230" s="238"/>
      <c r="F230" s="244"/>
      <c r="G230" s="243"/>
      <c r="H230" s="366"/>
      <c r="I230" s="97"/>
      <c r="J230" s="98"/>
      <c r="K230" s="358"/>
      <c r="L230" s="78"/>
      <c r="M230" s="72"/>
      <c r="N230" s="21"/>
      <c r="O230" s="21"/>
      <c r="P230" s="303"/>
      <c r="Q230" s="276"/>
      <c r="R230" s="274"/>
      <c r="S230" s="274"/>
      <c r="T230" s="392"/>
      <c r="U230" s="43"/>
    </row>
    <row r="231" spans="1:21" x14ac:dyDescent="0.25">
      <c r="A231" s="68"/>
      <c r="B231" s="68"/>
      <c r="C231" s="68"/>
      <c r="D231" s="67"/>
      <c r="E231" s="241"/>
      <c r="F231" s="242"/>
      <c r="G231" s="243"/>
      <c r="H231" s="366"/>
      <c r="I231" s="97"/>
      <c r="J231" s="98"/>
      <c r="K231" s="356"/>
      <c r="L231" s="77"/>
      <c r="M231" s="73"/>
      <c r="N231" s="21"/>
      <c r="O231" s="21"/>
      <c r="Q231" s="276"/>
      <c r="R231" s="274"/>
      <c r="S231" s="274"/>
      <c r="T231" s="392"/>
      <c r="U231" s="43"/>
    </row>
    <row r="232" spans="1:21" x14ac:dyDescent="0.25">
      <c r="A232" s="68"/>
      <c r="B232" s="68"/>
      <c r="C232" s="68"/>
      <c r="D232" s="67"/>
      <c r="E232" s="241"/>
      <c r="F232" s="242"/>
      <c r="G232" s="243"/>
      <c r="H232" s="366"/>
      <c r="I232" s="97"/>
      <c r="J232" s="98"/>
      <c r="K232" s="356"/>
      <c r="L232" s="77"/>
      <c r="M232" s="73"/>
      <c r="N232" s="21"/>
      <c r="O232" s="262"/>
      <c r="P232" s="61"/>
      <c r="Q232" s="276"/>
      <c r="R232" s="274"/>
      <c r="S232" s="274"/>
      <c r="T232" s="392"/>
      <c r="U232" s="43"/>
    </row>
    <row r="233" spans="1:21" x14ac:dyDescent="0.25">
      <c r="A233" s="68"/>
      <c r="B233" s="68"/>
      <c r="C233" s="68"/>
      <c r="D233" s="67"/>
      <c r="E233" s="241"/>
      <c r="F233" s="242"/>
      <c r="G233" s="243"/>
      <c r="H233" s="366"/>
      <c r="I233" s="97"/>
      <c r="J233" s="98"/>
      <c r="K233" s="356"/>
      <c r="L233" s="77"/>
      <c r="M233" s="73"/>
      <c r="N233" s="21"/>
      <c r="O233" s="262"/>
      <c r="P233" s="61"/>
      <c r="Q233" s="276"/>
      <c r="R233" s="274"/>
      <c r="S233" s="274"/>
      <c r="T233" s="392"/>
      <c r="U233" s="43"/>
    </row>
    <row r="234" spans="1:21" x14ac:dyDescent="0.25">
      <c r="A234" s="68"/>
      <c r="B234" s="68"/>
      <c r="C234" s="68"/>
      <c r="D234" s="67"/>
      <c r="G234" s="243"/>
      <c r="H234" s="366"/>
      <c r="I234" s="97"/>
      <c r="J234" s="98"/>
      <c r="K234" s="358"/>
      <c r="L234" s="78"/>
      <c r="M234" s="72"/>
      <c r="N234" s="21"/>
      <c r="O234" s="21"/>
      <c r="P234" s="303"/>
      <c r="Q234" s="276"/>
      <c r="R234" s="274"/>
      <c r="S234" s="274"/>
      <c r="T234" s="392"/>
      <c r="U234" s="43"/>
    </row>
    <row r="235" spans="1:21" x14ac:dyDescent="0.25">
      <c r="A235" s="68"/>
      <c r="B235" s="68"/>
      <c r="C235" s="68"/>
      <c r="D235" s="67"/>
      <c r="E235" s="241"/>
      <c r="F235" s="242"/>
      <c r="G235" s="243"/>
      <c r="H235" s="366"/>
      <c r="I235" s="97"/>
      <c r="J235" s="98"/>
      <c r="K235" s="357"/>
      <c r="L235" s="147"/>
      <c r="M235" s="110"/>
      <c r="N235" s="21"/>
      <c r="O235" s="262"/>
      <c r="P235" s="303"/>
      <c r="Q235" s="276"/>
      <c r="R235" s="274"/>
      <c r="S235" s="274"/>
      <c r="T235" s="392"/>
      <c r="U235" s="43"/>
    </row>
    <row r="236" spans="1:21" x14ac:dyDescent="0.25">
      <c r="A236" s="68"/>
      <c r="B236" s="68"/>
      <c r="C236" s="68"/>
      <c r="D236" s="67"/>
      <c r="E236" s="241"/>
      <c r="F236" s="242"/>
      <c r="G236" s="243"/>
      <c r="H236" s="366"/>
      <c r="I236" s="97"/>
      <c r="J236" s="98"/>
      <c r="K236" s="357"/>
      <c r="L236" s="147"/>
      <c r="M236" s="110"/>
      <c r="N236" s="21"/>
      <c r="O236" s="262"/>
      <c r="P236" s="61"/>
      <c r="Q236" s="276"/>
      <c r="R236" s="274"/>
      <c r="S236" s="274"/>
      <c r="T236" s="392"/>
      <c r="U236" s="43"/>
    </row>
    <row r="237" spans="1:21" x14ac:dyDescent="0.25">
      <c r="A237" s="68"/>
      <c r="B237" s="68"/>
      <c r="C237" s="68"/>
      <c r="D237" s="67"/>
      <c r="E237" s="241"/>
      <c r="F237" s="242"/>
      <c r="G237" s="217"/>
      <c r="H237" s="244"/>
      <c r="I237" s="97"/>
      <c r="J237" s="98"/>
      <c r="K237" s="357"/>
      <c r="L237" s="147"/>
      <c r="M237" s="110"/>
      <c r="N237" s="21"/>
      <c r="O237" s="21"/>
      <c r="Q237" s="276"/>
      <c r="R237" s="274"/>
      <c r="S237" s="274"/>
      <c r="T237" s="392"/>
      <c r="U237" s="43"/>
    </row>
    <row r="238" spans="1:21" x14ac:dyDescent="0.25">
      <c r="A238" s="68"/>
      <c r="B238" s="68"/>
      <c r="C238" s="68"/>
      <c r="D238" s="67"/>
      <c r="E238" s="238"/>
      <c r="F238" s="244"/>
      <c r="G238" s="243"/>
      <c r="H238" s="366"/>
      <c r="I238" s="97"/>
      <c r="J238" s="98"/>
      <c r="K238" s="358"/>
      <c r="L238" s="78"/>
      <c r="M238" s="72"/>
      <c r="N238" s="21"/>
      <c r="O238" s="21"/>
      <c r="P238" s="303"/>
      <c r="Q238" s="276"/>
      <c r="R238" s="274"/>
      <c r="S238" s="274"/>
      <c r="T238" s="392"/>
      <c r="U238" s="43"/>
    </row>
    <row r="239" spans="1:21" x14ac:dyDescent="0.25">
      <c r="A239" s="68"/>
      <c r="B239" s="68"/>
      <c r="C239" s="68"/>
      <c r="D239" s="67"/>
      <c r="E239" s="241"/>
      <c r="F239" s="242"/>
      <c r="G239" s="243"/>
      <c r="H239" s="366"/>
      <c r="I239" s="97"/>
      <c r="J239" s="98"/>
      <c r="K239" s="358"/>
      <c r="L239" s="78"/>
      <c r="M239" s="72"/>
      <c r="N239" s="21"/>
      <c r="O239" s="21"/>
      <c r="P239" s="61"/>
      <c r="Q239" s="276"/>
      <c r="R239" s="274"/>
      <c r="S239" s="274"/>
      <c r="T239" s="392"/>
      <c r="U239" s="43"/>
    </row>
    <row r="240" spans="1:21" x14ac:dyDescent="0.25">
      <c r="A240" s="68"/>
      <c r="B240" s="68"/>
      <c r="C240" s="68"/>
      <c r="D240" s="67"/>
      <c r="E240" s="241"/>
      <c r="F240" s="242"/>
      <c r="G240" s="243"/>
      <c r="H240" s="366"/>
      <c r="I240" s="97"/>
      <c r="J240" s="98"/>
      <c r="K240" s="358"/>
      <c r="L240" s="78"/>
      <c r="M240" s="72"/>
      <c r="N240" s="21"/>
      <c r="O240" s="262"/>
      <c r="Q240" s="276"/>
      <c r="R240" s="274"/>
      <c r="S240" s="274"/>
      <c r="T240" s="392"/>
      <c r="U240" s="43"/>
    </row>
    <row r="241" spans="1:21" x14ac:dyDescent="0.25">
      <c r="A241" s="68"/>
      <c r="B241" s="68"/>
      <c r="C241" s="68"/>
      <c r="D241" s="67"/>
      <c r="E241" s="241"/>
      <c r="F241" s="242"/>
      <c r="G241" s="243"/>
      <c r="H241" s="366"/>
      <c r="I241" s="97"/>
      <c r="J241" s="98"/>
      <c r="K241" s="357"/>
      <c r="L241" s="147"/>
      <c r="M241" s="110"/>
      <c r="N241" s="21"/>
      <c r="O241" s="21"/>
      <c r="Q241" s="275"/>
      <c r="R241" s="274"/>
      <c r="S241" s="274"/>
      <c r="T241" s="392"/>
      <c r="U241" s="43"/>
    </row>
    <row r="242" spans="1:21" x14ac:dyDescent="0.25">
      <c r="A242" s="68"/>
      <c r="B242" s="68"/>
      <c r="C242" s="68"/>
      <c r="D242" s="67"/>
      <c r="E242" s="241"/>
      <c r="F242" s="242"/>
      <c r="G242" s="243"/>
      <c r="H242" s="366"/>
      <c r="I242" s="97"/>
      <c r="J242" s="98"/>
      <c r="K242" s="357"/>
      <c r="L242" s="147"/>
      <c r="M242" s="110"/>
      <c r="N242" s="21"/>
      <c r="O242" s="21"/>
      <c r="Q242" s="276"/>
      <c r="R242" s="274"/>
      <c r="S242" s="274"/>
      <c r="T242" s="392"/>
      <c r="U242" s="43"/>
    </row>
    <row r="243" spans="1:21" x14ac:dyDescent="0.25">
      <c r="A243" s="68"/>
      <c r="B243" s="68"/>
      <c r="C243" s="68"/>
      <c r="D243" s="67"/>
      <c r="E243" s="238"/>
      <c r="F243" s="244"/>
      <c r="G243" s="243"/>
      <c r="H243" s="366"/>
      <c r="I243" s="97"/>
      <c r="J243" s="98"/>
      <c r="K243" s="358"/>
      <c r="L243" s="78"/>
      <c r="M243" s="72"/>
      <c r="N243" s="21"/>
      <c r="O243" s="21"/>
      <c r="P243" s="61"/>
      <c r="Q243" s="276"/>
      <c r="R243" s="274"/>
      <c r="S243" s="274"/>
      <c r="T243" s="392"/>
      <c r="U243" s="43"/>
    </row>
    <row r="244" spans="1:21" x14ac:dyDescent="0.25">
      <c r="A244" s="68"/>
      <c r="B244" s="68"/>
      <c r="C244" s="68"/>
      <c r="D244" s="67"/>
      <c r="E244" s="238"/>
      <c r="F244" s="244"/>
      <c r="G244" s="243"/>
      <c r="H244" s="366"/>
      <c r="I244" s="97"/>
      <c r="J244" s="98"/>
      <c r="K244" s="358"/>
      <c r="L244" s="78"/>
      <c r="M244" s="72"/>
      <c r="N244" s="21"/>
      <c r="O244" s="21"/>
      <c r="Q244" s="276"/>
      <c r="R244" s="274"/>
      <c r="S244" s="274"/>
      <c r="T244" s="392"/>
      <c r="U244" s="43"/>
    </row>
    <row r="245" spans="1:21" x14ac:dyDescent="0.25">
      <c r="A245" s="68"/>
      <c r="B245" s="68"/>
      <c r="C245" s="68"/>
      <c r="D245" s="67"/>
      <c r="E245" s="238"/>
      <c r="F245" s="244"/>
      <c r="G245" s="243"/>
      <c r="H245" s="366"/>
      <c r="I245" s="97"/>
      <c r="J245" s="98"/>
      <c r="K245" s="358"/>
      <c r="L245" s="78"/>
      <c r="M245" s="72"/>
      <c r="N245" s="21"/>
      <c r="O245" s="21"/>
      <c r="P245" s="303"/>
      <c r="Q245" s="276"/>
      <c r="R245" s="274"/>
      <c r="S245" s="274"/>
      <c r="T245" s="392"/>
      <c r="U245" s="43"/>
    </row>
    <row r="246" spans="1:21" x14ac:dyDescent="0.25">
      <c r="A246" s="68"/>
      <c r="B246" s="68"/>
      <c r="C246" s="68"/>
      <c r="D246" s="67"/>
      <c r="E246" s="241"/>
      <c r="F246" s="242"/>
      <c r="G246" s="243"/>
      <c r="H246" s="366"/>
      <c r="I246" s="97"/>
      <c r="J246" s="98"/>
      <c r="K246" s="357"/>
      <c r="L246" s="147"/>
      <c r="M246" s="110"/>
      <c r="N246" s="21"/>
      <c r="O246" s="21"/>
      <c r="P246" s="61"/>
      <c r="Q246" s="275"/>
      <c r="R246" s="274"/>
      <c r="S246" s="274"/>
      <c r="T246" s="392"/>
      <c r="U246" s="43"/>
    </row>
    <row r="247" spans="1:21" x14ac:dyDescent="0.25">
      <c r="A247" s="68"/>
      <c r="B247" s="68"/>
      <c r="C247" s="68"/>
      <c r="D247" s="67"/>
      <c r="E247" s="241"/>
      <c r="F247" s="242"/>
      <c r="G247" s="243"/>
      <c r="H247" s="366"/>
      <c r="I247" s="97"/>
      <c r="J247" s="98"/>
      <c r="K247" s="358"/>
      <c r="L247" s="78"/>
      <c r="M247" s="72"/>
      <c r="N247" s="21"/>
      <c r="O247" s="21"/>
      <c r="P247" s="61"/>
      <c r="Q247" s="276"/>
      <c r="R247" s="274"/>
      <c r="S247" s="274"/>
      <c r="T247" s="392"/>
      <c r="U247" s="43"/>
    </row>
    <row r="248" spans="1:21" x14ac:dyDescent="0.25">
      <c r="A248" s="68"/>
      <c r="B248" s="68"/>
      <c r="C248" s="68"/>
      <c r="D248" s="67"/>
      <c r="E248" s="241"/>
      <c r="F248" s="242"/>
      <c r="G248" s="243"/>
      <c r="H248" s="366"/>
      <c r="I248" s="97"/>
      <c r="J248" s="98"/>
      <c r="K248" s="357"/>
      <c r="L248" s="147"/>
      <c r="M248" s="110"/>
      <c r="N248" s="21"/>
      <c r="O248" s="262"/>
      <c r="P248" s="61"/>
      <c r="Q248" s="275"/>
      <c r="R248" s="274"/>
      <c r="S248" s="274"/>
      <c r="T248" s="392"/>
      <c r="U248" s="43"/>
    </row>
    <row r="249" spans="1:21" x14ac:dyDescent="0.25">
      <c r="A249" s="68"/>
      <c r="B249" s="68"/>
      <c r="C249" s="68"/>
      <c r="D249" s="67"/>
      <c r="E249" s="241"/>
      <c r="F249" s="242"/>
      <c r="G249" s="243"/>
      <c r="H249" s="366"/>
      <c r="I249" s="97"/>
      <c r="J249" s="98"/>
      <c r="K249" s="357"/>
      <c r="L249" s="147"/>
      <c r="M249" s="110"/>
      <c r="N249" s="21"/>
      <c r="O249" s="262"/>
      <c r="Q249" s="276"/>
      <c r="R249" s="274"/>
      <c r="S249" s="274"/>
      <c r="T249" s="392"/>
      <c r="U249" s="43"/>
    </row>
    <row r="250" spans="1:21" x14ac:dyDescent="0.25">
      <c r="A250" s="68"/>
      <c r="B250" s="68"/>
      <c r="C250" s="68"/>
      <c r="D250" s="67"/>
      <c r="E250" s="241"/>
      <c r="F250" s="242"/>
      <c r="G250" s="240"/>
      <c r="H250" s="242"/>
      <c r="I250" s="97"/>
      <c r="J250" s="98"/>
      <c r="K250" s="357"/>
      <c r="L250" s="147"/>
      <c r="M250" s="110"/>
      <c r="N250" s="21"/>
      <c r="O250" s="21"/>
      <c r="Q250" s="276"/>
      <c r="R250" s="274"/>
      <c r="S250" s="274"/>
      <c r="T250" s="392"/>
      <c r="U250" s="43"/>
    </row>
    <row r="251" spans="1:21" x14ac:dyDescent="0.25">
      <c r="A251" s="68"/>
      <c r="B251" s="68"/>
      <c r="C251" s="68"/>
      <c r="D251" s="67"/>
      <c r="E251" s="241"/>
      <c r="F251" s="242"/>
      <c r="G251" s="243"/>
      <c r="H251" s="366"/>
      <c r="I251" s="97"/>
      <c r="J251" s="98"/>
      <c r="K251" s="357"/>
      <c r="L251" s="147"/>
      <c r="M251" s="110"/>
      <c r="N251" s="21"/>
      <c r="O251" s="262"/>
      <c r="Q251" s="276"/>
      <c r="R251" s="274"/>
      <c r="S251" s="274"/>
      <c r="T251" s="392"/>
      <c r="U251" s="43"/>
    </row>
    <row r="252" spans="1:21" x14ac:dyDescent="0.25">
      <c r="A252" s="68"/>
      <c r="B252" s="68"/>
      <c r="C252" s="68"/>
      <c r="D252" s="67"/>
      <c r="E252" s="241"/>
      <c r="F252" s="242"/>
      <c r="G252" s="243"/>
      <c r="H252" s="366"/>
      <c r="I252" s="97"/>
      <c r="J252" s="98"/>
      <c r="K252" s="357"/>
      <c r="L252" s="147"/>
      <c r="M252" s="110"/>
      <c r="N252" s="21"/>
      <c r="O252" s="21"/>
      <c r="Q252" s="275"/>
      <c r="R252" s="274"/>
      <c r="S252" s="274"/>
      <c r="T252" s="392"/>
      <c r="U252" s="43"/>
    </row>
    <row r="253" spans="1:21" x14ac:dyDescent="0.25">
      <c r="A253" s="68"/>
      <c r="B253" s="68"/>
      <c r="C253" s="68"/>
      <c r="D253" s="67"/>
      <c r="E253" s="238"/>
      <c r="F253" s="244"/>
      <c r="G253" s="243"/>
      <c r="H253" s="366"/>
      <c r="I253" s="97"/>
      <c r="J253" s="98"/>
      <c r="K253" s="358"/>
      <c r="L253" s="78"/>
      <c r="M253" s="72"/>
      <c r="N253" s="21"/>
      <c r="O253" s="21"/>
      <c r="P253" s="61"/>
      <c r="Q253" s="276"/>
      <c r="R253" s="274"/>
      <c r="S253" s="274"/>
      <c r="T253" s="392"/>
      <c r="U253" s="43"/>
    </row>
    <row r="254" spans="1:21" x14ac:dyDescent="0.25">
      <c r="A254" s="68"/>
      <c r="B254" s="68"/>
      <c r="C254" s="68"/>
      <c r="D254" s="67"/>
      <c r="E254" s="238"/>
      <c r="F254" s="244"/>
      <c r="G254" s="243"/>
      <c r="H254" s="366"/>
      <c r="I254" s="97"/>
      <c r="J254" s="98"/>
      <c r="K254" s="358"/>
      <c r="L254" s="78"/>
      <c r="M254" s="72"/>
      <c r="N254" s="21"/>
      <c r="O254" s="21"/>
      <c r="P254" s="61"/>
      <c r="Q254" s="276"/>
      <c r="R254" s="274"/>
      <c r="S254" s="274"/>
      <c r="T254" s="392"/>
      <c r="U254" s="43"/>
    </row>
    <row r="255" spans="1:21" x14ac:dyDescent="0.25">
      <c r="A255" s="68"/>
      <c r="B255" s="68"/>
      <c r="C255" s="68"/>
      <c r="D255" s="67"/>
      <c r="E255" s="241"/>
      <c r="F255" s="242"/>
      <c r="G255" s="243"/>
      <c r="H255" s="366"/>
      <c r="I255" s="97"/>
      <c r="J255" s="98"/>
      <c r="K255" s="358"/>
      <c r="L255" s="78"/>
      <c r="M255" s="72"/>
      <c r="N255" s="21"/>
      <c r="O255" s="21"/>
      <c r="P255" s="303"/>
      <c r="Q255" s="275"/>
      <c r="R255" s="274"/>
      <c r="S255" s="274"/>
      <c r="T255" s="392"/>
      <c r="U255" s="43"/>
    </row>
    <row r="256" spans="1:21" x14ac:dyDescent="0.25">
      <c r="A256" s="68"/>
      <c r="B256" s="68"/>
      <c r="C256" s="68"/>
      <c r="D256" s="67"/>
      <c r="G256" s="243"/>
      <c r="H256" s="366"/>
      <c r="I256" s="97"/>
      <c r="J256" s="98"/>
      <c r="K256" s="358"/>
      <c r="L256" s="78"/>
      <c r="M256" s="72"/>
      <c r="N256" s="21"/>
      <c r="O256" s="21"/>
      <c r="Q256" s="275"/>
      <c r="R256" s="274"/>
      <c r="S256" s="274"/>
      <c r="T256" s="392"/>
      <c r="U256" s="43"/>
    </row>
    <row r="257" spans="1:21" x14ac:dyDescent="0.25">
      <c r="A257" s="68"/>
      <c r="B257" s="68"/>
      <c r="C257" s="68"/>
      <c r="D257" s="67"/>
      <c r="E257" s="241"/>
      <c r="F257" s="242"/>
      <c r="G257" s="243"/>
      <c r="H257" s="366"/>
      <c r="I257" s="97"/>
      <c r="J257" s="98"/>
      <c r="K257" s="357"/>
      <c r="L257" s="147"/>
      <c r="M257" s="110"/>
      <c r="N257" s="21"/>
      <c r="O257" s="21"/>
      <c r="P257" s="303"/>
      <c r="Q257" s="276"/>
      <c r="R257" s="274"/>
      <c r="S257" s="274"/>
      <c r="T257" s="392"/>
      <c r="U257" s="43"/>
    </row>
    <row r="258" spans="1:21" x14ac:dyDescent="0.25">
      <c r="A258" s="68"/>
      <c r="B258" s="68"/>
      <c r="C258" s="68"/>
      <c r="D258" s="67"/>
      <c r="E258" s="238"/>
      <c r="F258" s="244"/>
      <c r="G258" s="243"/>
      <c r="H258" s="366"/>
      <c r="I258" s="97"/>
      <c r="J258" s="98"/>
      <c r="K258" s="358"/>
      <c r="L258" s="78"/>
      <c r="M258" s="72"/>
      <c r="N258" s="21"/>
      <c r="O258" s="21"/>
      <c r="P258" s="303"/>
      <c r="Q258" s="276"/>
      <c r="R258" s="274"/>
      <c r="S258" s="274"/>
      <c r="T258" s="392"/>
      <c r="U258" s="43"/>
    </row>
    <row r="259" spans="1:21" x14ac:dyDescent="0.25">
      <c r="A259" s="68"/>
      <c r="B259" s="68"/>
      <c r="C259" s="68"/>
      <c r="D259" s="67"/>
      <c r="E259" s="238"/>
      <c r="F259" s="244"/>
      <c r="G259" s="243"/>
      <c r="H259" s="366"/>
      <c r="I259" s="97"/>
      <c r="J259" s="98"/>
      <c r="K259" s="358"/>
      <c r="L259" s="78"/>
      <c r="M259" s="72"/>
      <c r="N259" s="21"/>
      <c r="O259" s="21"/>
      <c r="P259" s="303"/>
      <c r="Q259" s="275"/>
      <c r="R259" s="274"/>
      <c r="S259" s="274"/>
      <c r="T259" s="392"/>
      <c r="U259" s="43"/>
    </row>
    <row r="260" spans="1:21" x14ac:dyDescent="0.25">
      <c r="A260" s="68"/>
      <c r="B260" s="68"/>
      <c r="C260" s="68"/>
      <c r="D260" s="67"/>
      <c r="E260" s="241"/>
      <c r="F260" s="242"/>
      <c r="G260" s="243"/>
      <c r="H260" s="366"/>
      <c r="I260" s="97"/>
      <c r="J260" s="98"/>
      <c r="K260" s="357"/>
      <c r="L260" s="147"/>
      <c r="M260" s="110"/>
      <c r="N260" s="21"/>
      <c r="O260" s="21"/>
      <c r="P260" s="303"/>
      <c r="Q260" s="275"/>
      <c r="R260" s="274"/>
      <c r="S260" s="274"/>
      <c r="T260" s="392"/>
      <c r="U260" s="43"/>
    </row>
    <row r="261" spans="1:21" x14ac:dyDescent="0.25">
      <c r="A261" s="68"/>
      <c r="B261" s="68"/>
      <c r="C261" s="68"/>
      <c r="D261" s="67"/>
      <c r="E261" s="238"/>
      <c r="F261" s="244"/>
      <c r="G261" s="243"/>
      <c r="H261" s="366"/>
      <c r="I261" s="97"/>
      <c r="J261" s="98"/>
      <c r="K261" s="358"/>
      <c r="L261" s="78"/>
      <c r="M261" s="72"/>
      <c r="N261" s="21"/>
      <c r="O261" s="262"/>
      <c r="P261" s="303"/>
      <c r="Q261" s="276"/>
      <c r="R261" s="274"/>
      <c r="S261" s="274"/>
      <c r="T261" s="392"/>
      <c r="U261" s="43"/>
    </row>
    <row r="262" spans="1:21" x14ac:dyDescent="0.25">
      <c r="A262" s="68"/>
      <c r="B262" s="68"/>
      <c r="C262" s="68"/>
      <c r="D262" s="67"/>
      <c r="E262" s="238"/>
      <c r="F262" s="244"/>
      <c r="G262" s="243"/>
      <c r="H262" s="366"/>
      <c r="I262" s="97"/>
      <c r="J262" s="98"/>
      <c r="K262" s="358"/>
      <c r="L262" s="78"/>
      <c r="M262" s="72"/>
      <c r="N262" s="21"/>
      <c r="O262" s="262"/>
      <c r="P262" s="303"/>
      <c r="Q262" s="276"/>
      <c r="R262" s="274"/>
      <c r="S262" s="274"/>
      <c r="T262" s="392"/>
      <c r="U262" s="43"/>
    </row>
    <row r="263" spans="1:21" x14ac:dyDescent="0.25">
      <c r="A263" s="68"/>
      <c r="B263" s="68"/>
      <c r="C263" s="68"/>
      <c r="D263" s="67"/>
      <c r="E263" s="238"/>
      <c r="F263" s="244"/>
      <c r="G263" s="243"/>
      <c r="H263" s="366"/>
      <c r="I263" s="97"/>
      <c r="J263" s="98"/>
      <c r="K263" s="358"/>
      <c r="L263" s="78"/>
      <c r="M263" s="72"/>
      <c r="N263" s="21"/>
      <c r="O263" s="21"/>
      <c r="P263" s="61"/>
      <c r="Q263" s="275"/>
      <c r="R263" s="274"/>
      <c r="S263" s="274"/>
      <c r="T263" s="392"/>
      <c r="U263" s="43"/>
    </row>
    <row r="264" spans="1:21" x14ac:dyDescent="0.25">
      <c r="A264" s="68"/>
      <c r="B264" s="68"/>
      <c r="C264" s="68"/>
      <c r="D264" s="67"/>
      <c r="E264" s="238"/>
      <c r="F264" s="244"/>
      <c r="G264" s="243"/>
      <c r="H264" s="366"/>
      <c r="I264" s="97"/>
      <c r="J264" s="98"/>
      <c r="K264" s="358"/>
      <c r="L264" s="78"/>
      <c r="M264" s="72"/>
      <c r="N264" s="21"/>
      <c r="O264" s="21"/>
      <c r="Q264" s="275"/>
      <c r="R264" s="274"/>
      <c r="S264" s="274"/>
      <c r="T264" s="392"/>
      <c r="U264" s="43"/>
    </row>
    <row r="265" spans="1:21" x14ac:dyDescent="0.25">
      <c r="A265" s="68"/>
      <c r="B265" s="68"/>
      <c r="C265" s="68"/>
      <c r="D265" s="67"/>
      <c r="E265" s="238"/>
      <c r="F265" s="244"/>
      <c r="G265" s="243"/>
      <c r="H265" s="366"/>
      <c r="I265" s="97"/>
      <c r="J265" s="98"/>
      <c r="K265" s="358"/>
      <c r="L265" s="78"/>
      <c r="M265" s="72"/>
      <c r="N265" s="21"/>
      <c r="O265" s="21"/>
      <c r="P265" s="61"/>
      <c r="Q265" s="275"/>
      <c r="R265" s="274"/>
      <c r="S265" s="274"/>
      <c r="T265" s="392"/>
      <c r="U265" s="43"/>
    </row>
    <row r="266" spans="1:21" x14ac:dyDescent="0.25">
      <c r="A266" s="68"/>
      <c r="B266" s="68"/>
      <c r="C266" s="68"/>
      <c r="D266" s="67"/>
      <c r="E266" s="238"/>
      <c r="F266" s="244"/>
      <c r="G266" s="243"/>
      <c r="H266" s="366"/>
      <c r="I266" s="97"/>
      <c r="J266" s="98"/>
      <c r="K266" s="358"/>
      <c r="L266" s="78"/>
      <c r="M266" s="72"/>
      <c r="N266" s="21"/>
      <c r="O266" s="21"/>
      <c r="P266" s="61"/>
      <c r="Q266" s="275"/>
      <c r="R266" s="274"/>
      <c r="S266" s="274"/>
      <c r="T266" s="392"/>
      <c r="U266" s="43"/>
    </row>
    <row r="267" spans="1:21" x14ac:dyDescent="0.25">
      <c r="A267" s="68"/>
      <c r="B267" s="68"/>
      <c r="C267" s="68"/>
      <c r="D267" s="67"/>
      <c r="E267" s="241"/>
      <c r="F267" s="242"/>
      <c r="G267" s="217"/>
      <c r="H267" s="244"/>
      <c r="I267" s="97"/>
      <c r="J267" s="98"/>
      <c r="K267" s="356"/>
      <c r="L267" s="77"/>
      <c r="M267" s="73"/>
      <c r="N267" s="21"/>
      <c r="O267" s="21"/>
      <c r="P267" s="61"/>
      <c r="Q267" s="275"/>
      <c r="R267" s="274"/>
      <c r="S267" s="274"/>
      <c r="T267" s="392"/>
      <c r="U267" s="43"/>
    </row>
    <row r="268" spans="1:21" x14ac:dyDescent="0.25">
      <c r="A268" s="68"/>
      <c r="B268" s="68"/>
      <c r="C268" s="68"/>
      <c r="D268" s="67"/>
      <c r="E268" s="241"/>
      <c r="F268" s="242"/>
      <c r="G268" s="243"/>
      <c r="H268" s="366"/>
      <c r="I268" s="97"/>
      <c r="J268" s="98"/>
      <c r="K268" s="356"/>
      <c r="L268" s="77"/>
      <c r="M268" s="73"/>
      <c r="N268" s="21"/>
      <c r="O268" s="21"/>
      <c r="P268" s="303"/>
      <c r="Q268" s="276"/>
      <c r="R268" s="274"/>
      <c r="S268" s="274"/>
      <c r="T268" s="392"/>
      <c r="U268" s="43"/>
    </row>
    <row r="269" spans="1:21" x14ac:dyDescent="0.25">
      <c r="A269" s="68"/>
      <c r="B269" s="68"/>
      <c r="C269" s="68"/>
      <c r="D269" s="67"/>
      <c r="E269" s="238"/>
      <c r="F269" s="244"/>
      <c r="G269" s="243"/>
      <c r="H269" s="366"/>
      <c r="I269" s="97"/>
      <c r="J269" s="98"/>
      <c r="K269" s="356"/>
      <c r="L269" s="77"/>
      <c r="M269" s="73"/>
      <c r="N269" s="21"/>
      <c r="O269" s="21"/>
      <c r="Q269" s="275"/>
      <c r="R269" s="274"/>
      <c r="S269" s="274"/>
      <c r="T269" s="392"/>
      <c r="U269" s="43"/>
    </row>
    <row r="270" spans="1:21" x14ac:dyDescent="0.25">
      <c r="A270" s="68"/>
      <c r="B270" s="68"/>
      <c r="C270" s="68"/>
      <c r="D270" s="67"/>
      <c r="E270" s="238"/>
      <c r="F270" s="244"/>
      <c r="G270" s="243"/>
      <c r="H270" s="366"/>
      <c r="I270" s="97"/>
      <c r="J270" s="98"/>
      <c r="K270" s="356"/>
      <c r="L270" s="77"/>
      <c r="M270" s="73"/>
      <c r="N270" s="21"/>
      <c r="O270" s="21"/>
      <c r="P270" s="61"/>
      <c r="Q270" s="275"/>
      <c r="R270" s="274"/>
      <c r="S270" s="274"/>
      <c r="T270" s="392"/>
      <c r="U270" s="43"/>
    </row>
    <row r="271" spans="1:21" x14ac:dyDescent="0.25">
      <c r="A271" s="68"/>
      <c r="B271" s="68"/>
      <c r="C271" s="68"/>
      <c r="D271" s="67"/>
      <c r="E271" s="241"/>
      <c r="F271" s="242"/>
      <c r="G271" s="243"/>
      <c r="H271" s="366"/>
      <c r="I271" s="97"/>
      <c r="J271" s="98"/>
      <c r="K271" s="356"/>
      <c r="L271" s="77"/>
      <c r="M271" s="73"/>
      <c r="N271" s="21"/>
      <c r="O271" s="21"/>
      <c r="P271" s="61"/>
      <c r="Q271" s="275"/>
      <c r="R271" s="274"/>
      <c r="S271" s="274"/>
      <c r="T271" s="392"/>
      <c r="U271" s="43"/>
    </row>
    <row r="272" spans="1:21" s="104" customFormat="1" x14ac:dyDescent="0.25">
      <c r="A272" s="233"/>
      <c r="B272" s="233"/>
      <c r="C272" s="233"/>
      <c r="D272" s="234"/>
      <c r="E272" s="248"/>
      <c r="F272" s="249"/>
      <c r="G272" s="250"/>
      <c r="H272" s="249"/>
      <c r="I272" s="253"/>
      <c r="J272" s="255"/>
      <c r="K272" s="361"/>
      <c r="L272" s="259"/>
      <c r="M272" s="261"/>
      <c r="N272" s="263"/>
      <c r="O272" s="263"/>
      <c r="P272" s="370"/>
      <c r="Q272" s="277"/>
      <c r="R272" s="277"/>
      <c r="S272" s="277"/>
      <c r="T272" s="259"/>
      <c r="U272" s="118"/>
    </row>
    <row r="273" spans="1:21" s="119" customFormat="1" ht="28.5" customHeight="1" x14ac:dyDescent="0.25">
      <c r="A273" s="233"/>
      <c r="B273" s="233"/>
      <c r="C273" s="233"/>
      <c r="D273" s="234"/>
      <c r="E273" s="248"/>
      <c r="F273" s="249"/>
      <c r="G273" s="250"/>
      <c r="H273" s="249"/>
      <c r="I273" s="253"/>
      <c r="J273" s="255"/>
      <c r="K273" s="361"/>
      <c r="L273" s="259"/>
      <c r="M273" s="261"/>
      <c r="N273" s="263"/>
      <c r="O273" s="263"/>
      <c r="P273" s="370"/>
      <c r="Q273" s="383"/>
      <c r="R273" s="384"/>
      <c r="S273" s="384"/>
      <c r="T273" s="393"/>
      <c r="U273" s="181"/>
    </row>
    <row r="274" spans="1:21" s="119" customFormat="1" x14ac:dyDescent="0.25">
      <c r="A274" s="233"/>
      <c r="B274" s="233"/>
      <c r="C274" s="233"/>
      <c r="D274" s="234"/>
      <c r="E274" s="248"/>
      <c r="F274" s="249"/>
      <c r="G274" s="250"/>
      <c r="H274" s="249"/>
      <c r="I274" s="253"/>
      <c r="J274" s="255"/>
      <c r="K274" s="361"/>
      <c r="L274" s="259"/>
      <c r="M274" s="261"/>
      <c r="N274" s="263"/>
      <c r="O274" s="263"/>
      <c r="P274" s="370"/>
      <c r="Q274" s="278"/>
      <c r="R274" s="278"/>
      <c r="S274" s="278"/>
      <c r="T274" s="394"/>
      <c r="U274" s="88"/>
    </row>
    <row r="275" spans="1:21" x14ac:dyDescent="0.25">
      <c r="A275" s="68"/>
      <c r="B275" s="68"/>
      <c r="C275" s="68"/>
      <c r="D275" s="67"/>
      <c r="E275" s="241"/>
      <c r="F275" s="242"/>
      <c r="G275" s="243"/>
      <c r="H275" s="366"/>
      <c r="I275" s="97"/>
      <c r="J275" s="98"/>
      <c r="K275" s="357"/>
      <c r="L275" s="147"/>
      <c r="M275" s="110"/>
      <c r="N275" s="21"/>
      <c r="O275" s="21"/>
      <c r="P275" s="303"/>
      <c r="Q275" s="274"/>
      <c r="R275" s="274"/>
      <c r="S275" s="274"/>
      <c r="T275" s="392"/>
      <c r="U275" s="43"/>
    </row>
    <row r="276" spans="1:21" x14ac:dyDescent="0.25">
      <c r="A276" s="68"/>
      <c r="B276" s="68"/>
      <c r="C276" s="68"/>
      <c r="D276" s="67"/>
      <c r="E276" s="241"/>
      <c r="F276" s="242"/>
      <c r="G276" s="240"/>
      <c r="H276" s="242"/>
      <c r="I276" s="97"/>
      <c r="J276" s="98"/>
      <c r="K276" s="357"/>
      <c r="L276" s="147"/>
      <c r="M276" s="72"/>
      <c r="N276" s="21"/>
      <c r="O276" s="21"/>
      <c r="P276" s="303"/>
      <c r="Q276" s="274"/>
      <c r="R276" s="274"/>
      <c r="S276" s="274"/>
      <c r="T276" s="392"/>
      <c r="U276" s="43"/>
    </row>
    <row r="277" spans="1:21" x14ac:dyDescent="0.25">
      <c r="A277" s="68"/>
      <c r="B277" s="68"/>
      <c r="C277" s="68"/>
      <c r="D277" s="67"/>
      <c r="E277" s="241"/>
      <c r="F277" s="242"/>
      <c r="G277" s="243"/>
      <c r="H277" s="366"/>
      <c r="I277" s="97"/>
      <c r="J277" s="98"/>
      <c r="K277" s="357"/>
      <c r="L277" s="147"/>
      <c r="M277" s="110"/>
      <c r="N277" s="21"/>
      <c r="O277" s="262"/>
      <c r="P277" s="303"/>
      <c r="Q277" s="274"/>
      <c r="R277" s="274"/>
      <c r="S277" s="274"/>
      <c r="T277" s="392"/>
      <c r="U277" s="43"/>
    </row>
    <row r="278" spans="1:21" x14ac:dyDescent="0.25">
      <c r="A278" s="68"/>
      <c r="B278" s="68"/>
      <c r="C278" s="68"/>
      <c r="D278" s="67"/>
      <c r="E278" s="241"/>
      <c r="F278" s="242"/>
      <c r="G278" s="243"/>
      <c r="H278" s="366"/>
      <c r="I278" s="97"/>
      <c r="J278" s="98"/>
      <c r="K278" s="357"/>
      <c r="L278" s="147"/>
      <c r="M278" s="110"/>
      <c r="N278" s="21"/>
      <c r="O278" s="21"/>
      <c r="P278" s="303"/>
      <c r="Q278" s="274"/>
      <c r="R278" s="274"/>
      <c r="S278" s="274"/>
      <c r="T278" s="392"/>
      <c r="U278" s="43"/>
    </row>
    <row r="279" spans="1:21" x14ac:dyDescent="0.25">
      <c r="A279" s="68"/>
      <c r="B279" s="68"/>
      <c r="C279" s="68"/>
      <c r="D279" s="67"/>
      <c r="E279" s="241"/>
      <c r="F279" s="242"/>
      <c r="G279" s="243"/>
      <c r="H279" s="366"/>
      <c r="I279" s="97"/>
      <c r="J279" s="98"/>
      <c r="K279" s="357"/>
      <c r="L279" s="147"/>
      <c r="M279" s="72"/>
      <c r="N279" s="21"/>
      <c r="O279" s="262"/>
      <c r="P279" s="61"/>
      <c r="Q279" s="274"/>
      <c r="R279" s="274"/>
      <c r="S279" s="274"/>
      <c r="T279" s="392"/>
      <c r="U279" s="43"/>
    </row>
    <row r="280" spans="1:21" x14ac:dyDescent="0.25">
      <c r="A280" s="68"/>
      <c r="B280" s="68"/>
      <c r="C280" s="68"/>
      <c r="D280" s="67"/>
      <c r="E280" s="241"/>
      <c r="F280" s="242"/>
      <c r="G280" s="243"/>
      <c r="H280" s="366"/>
      <c r="I280" s="97"/>
      <c r="J280" s="98"/>
      <c r="K280" s="357"/>
      <c r="L280" s="147"/>
      <c r="M280" s="110"/>
      <c r="N280" s="21"/>
      <c r="O280" s="21"/>
      <c r="P280" s="303"/>
      <c r="Q280" s="274"/>
      <c r="R280" s="274"/>
      <c r="S280" s="274"/>
      <c r="T280" s="392"/>
      <c r="U280" s="43"/>
    </row>
    <row r="281" spans="1:21" x14ac:dyDescent="0.25">
      <c r="A281" s="68"/>
      <c r="B281" s="68"/>
      <c r="C281" s="68"/>
      <c r="D281" s="67"/>
      <c r="E281" s="241"/>
      <c r="F281" s="242"/>
      <c r="G281" s="243"/>
      <c r="H281" s="366"/>
      <c r="I281" s="97"/>
      <c r="J281" s="98"/>
      <c r="K281" s="357"/>
      <c r="L281" s="147"/>
      <c r="M281" s="110"/>
      <c r="N281" s="21"/>
      <c r="O281" s="21"/>
      <c r="P281" s="61"/>
      <c r="Q281" s="274"/>
      <c r="R281" s="274"/>
      <c r="S281" s="274"/>
      <c r="T281" s="392"/>
      <c r="U281" s="43"/>
    </row>
    <row r="282" spans="1:21" x14ac:dyDescent="0.25">
      <c r="A282" s="68"/>
      <c r="B282" s="68"/>
      <c r="C282" s="68"/>
      <c r="D282" s="67"/>
      <c r="E282" s="241"/>
      <c r="F282" s="242"/>
      <c r="G282" s="217"/>
      <c r="H282" s="244"/>
      <c r="I282" s="97"/>
      <c r="J282" s="98"/>
      <c r="K282" s="357"/>
      <c r="L282" s="147"/>
      <c r="M282" s="110"/>
      <c r="N282" s="21"/>
      <c r="O282" s="21"/>
      <c r="P282" s="303"/>
      <c r="Q282" s="275"/>
      <c r="R282" s="274"/>
      <c r="S282" s="274"/>
      <c r="T282" s="392"/>
      <c r="U282" s="43"/>
    </row>
    <row r="283" spans="1:21" x14ac:dyDescent="0.25">
      <c r="A283" s="68"/>
      <c r="B283" s="68"/>
      <c r="C283" s="68"/>
      <c r="D283" s="67"/>
      <c r="E283" s="241"/>
      <c r="F283" s="242"/>
      <c r="G283" s="243"/>
      <c r="H283" s="366"/>
      <c r="I283" s="97"/>
      <c r="J283" s="98"/>
      <c r="K283" s="357"/>
      <c r="L283" s="147"/>
      <c r="M283" s="110"/>
      <c r="N283" s="21"/>
      <c r="O283" s="21"/>
      <c r="P283" s="303"/>
      <c r="Q283" s="275"/>
      <c r="R283" s="274"/>
      <c r="S283" s="274"/>
      <c r="T283" s="392"/>
      <c r="U283" s="43"/>
    </row>
    <row r="284" spans="1:21" x14ac:dyDescent="0.25">
      <c r="A284" s="68"/>
      <c r="B284" s="68"/>
      <c r="C284" s="68"/>
      <c r="D284" s="67"/>
      <c r="E284" s="241"/>
      <c r="F284" s="242"/>
      <c r="G284" s="243"/>
      <c r="H284" s="366"/>
      <c r="I284" s="97"/>
      <c r="J284" s="98"/>
      <c r="K284" s="357"/>
      <c r="L284" s="147"/>
      <c r="M284" s="110"/>
      <c r="N284" s="21"/>
      <c r="O284" s="21"/>
      <c r="Q284" s="275"/>
      <c r="R284" s="274"/>
      <c r="S284" s="274"/>
      <c r="T284" s="392"/>
      <c r="U284" s="43"/>
    </row>
    <row r="285" spans="1:21" x14ac:dyDescent="0.25">
      <c r="A285" s="68"/>
      <c r="B285" s="68"/>
      <c r="C285" s="68"/>
      <c r="D285" s="67"/>
      <c r="E285" s="241"/>
      <c r="F285" s="242"/>
      <c r="G285" s="243"/>
      <c r="H285" s="366"/>
      <c r="I285" s="97"/>
      <c r="J285" s="98"/>
      <c r="K285" s="357"/>
      <c r="L285" s="147"/>
      <c r="M285" s="110"/>
      <c r="N285" s="21"/>
      <c r="O285" s="21"/>
      <c r="P285" s="61"/>
      <c r="Q285" s="275"/>
      <c r="R285" s="274"/>
      <c r="S285" s="274"/>
      <c r="T285" s="392"/>
      <c r="U285" s="43"/>
    </row>
    <row r="286" spans="1:21" x14ac:dyDescent="0.25">
      <c r="A286" s="68"/>
      <c r="B286" s="68"/>
      <c r="C286" s="68"/>
      <c r="D286" s="67"/>
      <c r="E286" s="241"/>
      <c r="F286" s="242"/>
      <c r="G286" s="243"/>
      <c r="H286" s="366"/>
      <c r="I286" s="97"/>
      <c r="J286" s="98"/>
      <c r="K286" s="357"/>
      <c r="L286" s="147"/>
      <c r="M286" s="110"/>
      <c r="N286" s="21"/>
      <c r="O286" s="21"/>
      <c r="P286" s="61"/>
      <c r="Q286" s="274"/>
      <c r="R286" s="274"/>
      <c r="S286" s="274"/>
      <c r="T286" s="392"/>
      <c r="U286" s="43"/>
    </row>
    <row r="287" spans="1:21" x14ac:dyDescent="0.25">
      <c r="A287" s="68"/>
      <c r="B287" s="68"/>
      <c r="C287" s="68"/>
      <c r="D287" s="67"/>
      <c r="E287" s="238"/>
      <c r="F287" s="244"/>
      <c r="G287" s="217"/>
      <c r="H287" s="244"/>
      <c r="I287" s="97"/>
      <c r="J287" s="98"/>
      <c r="K287" s="358"/>
      <c r="L287" s="78"/>
      <c r="M287" s="72"/>
      <c r="N287" s="21"/>
      <c r="O287" s="21"/>
      <c r="Q287" s="274"/>
      <c r="R287" s="274"/>
      <c r="S287" s="274"/>
      <c r="T287" s="392"/>
      <c r="U287" s="43"/>
    </row>
    <row r="288" spans="1:21" x14ac:dyDescent="0.25">
      <c r="A288" s="68"/>
      <c r="B288" s="68"/>
      <c r="C288" s="68"/>
      <c r="D288" s="67"/>
      <c r="E288" s="241"/>
      <c r="F288" s="242"/>
      <c r="G288" s="240"/>
      <c r="H288" s="242"/>
      <c r="I288" s="97"/>
      <c r="J288" s="98"/>
      <c r="K288" s="357"/>
      <c r="L288" s="147"/>
      <c r="M288" s="72"/>
      <c r="N288" s="21"/>
      <c r="O288" s="21"/>
      <c r="P288" s="61"/>
      <c r="Q288" s="275"/>
      <c r="R288" s="274"/>
      <c r="S288" s="274"/>
      <c r="T288" s="392"/>
      <c r="U288" s="43"/>
    </row>
    <row r="289" spans="1:21" x14ac:dyDescent="0.25">
      <c r="A289" s="68"/>
      <c r="B289" s="68"/>
      <c r="C289" s="68"/>
      <c r="D289" s="67"/>
      <c r="E289" s="241"/>
      <c r="F289" s="242"/>
      <c r="G289" s="240"/>
      <c r="H289" s="242"/>
      <c r="I289" s="97"/>
      <c r="J289" s="98"/>
      <c r="K289" s="357"/>
      <c r="L289" s="147"/>
      <c r="M289" s="110"/>
      <c r="N289" s="21"/>
      <c r="O289" s="21"/>
      <c r="Q289" s="274"/>
      <c r="R289" s="274"/>
      <c r="S289" s="274"/>
      <c r="T289" s="392"/>
      <c r="U289" s="43"/>
    </row>
    <row r="290" spans="1:21" x14ac:dyDescent="0.25">
      <c r="A290" s="68"/>
      <c r="B290" s="68"/>
      <c r="C290" s="68"/>
      <c r="D290" s="67"/>
      <c r="E290" s="241"/>
      <c r="F290" s="242"/>
      <c r="G290" s="243"/>
      <c r="H290" s="366"/>
      <c r="I290" s="97"/>
      <c r="J290" s="98"/>
      <c r="K290" s="357"/>
      <c r="L290" s="147"/>
      <c r="M290" s="110"/>
      <c r="N290" s="21"/>
      <c r="O290" s="21"/>
      <c r="P290" s="303"/>
      <c r="Q290" s="275"/>
      <c r="R290" s="274"/>
      <c r="S290" s="274"/>
      <c r="T290" s="392"/>
      <c r="U290" s="43"/>
    </row>
    <row r="291" spans="1:21" x14ac:dyDescent="0.25">
      <c r="A291" s="68"/>
      <c r="B291" s="68"/>
      <c r="C291" s="68"/>
      <c r="D291" s="67"/>
      <c r="E291" s="241"/>
      <c r="F291" s="242"/>
      <c r="G291" s="243"/>
      <c r="H291" s="366"/>
      <c r="I291" s="97"/>
      <c r="J291" s="98"/>
      <c r="K291" s="357"/>
      <c r="L291" s="147"/>
      <c r="M291" s="110"/>
      <c r="N291" s="21"/>
      <c r="O291" s="21"/>
      <c r="P291" s="303"/>
      <c r="Q291" s="274"/>
      <c r="R291" s="274"/>
      <c r="S291" s="274"/>
      <c r="T291" s="392"/>
      <c r="U291" s="43"/>
    </row>
    <row r="292" spans="1:21" x14ac:dyDescent="0.25">
      <c r="A292" s="68"/>
      <c r="B292" s="68"/>
      <c r="C292" s="68"/>
      <c r="D292" s="67"/>
      <c r="E292" s="241"/>
      <c r="F292" s="242"/>
      <c r="G292" s="243"/>
      <c r="H292" s="366"/>
      <c r="I292" s="97"/>
      <c r="J292" s="98"/>
      <c r="K292" s="357"/>
      <c r="L292" s="147"/>
      <c r="M292" s="110"/>
      <c r="N292" s="21"/>
      <c r="O292" s="262"/>
      <c r="P292" s="303"/>
      <c r="Q292" s="274"/>
      <c r="R292" s="274"/>
      <c r="S292" s="274"/>
      <c r="T292" s="392"/>
      <c r="U292" s="43"/>
    </row>
    <row r="293" spans="1:21" x14ac:dyDescent="0.25">
      <c r="A293" s="68"/>
      <c r="B293" s="68"/>
      <c r="C293" s="68"/>
      <c r="D293" s="67"/>
      <c r="E293" s="241"/>
      <c r="F293" s="242"/>
      <c r="G293" s="217"/>
      <c r="H293" s="244"/>
      <c r="I293" s="97"/>
      <c r="J293" s="98"/>
      <c r="K293" s="358"/>
      <c r="L293" s="78"/>
      <c r="M293" s="72"/>
      <c r="N293" s="21"/>
      <c r="O293" s="262"/>
      <c r="P293" s="303"/>
      <c r="Q293" s="274"/>
      <c r="R293" s="274"/>
      <c r="S293" s="274"/>
      <c r="T293" s="392"/>
      <c r="U293" s="43"/>
    </row>
    <row r="294" spans="1:21" x14ac:dyDescent="0.25">
      <c r="A294" s="68"/>
      <c r="B294" s="68"/>
      <c r="C294" s="68"/>
      <c r="D294" s="67"/>
      <c r="G294" s="243"/>
      <c r="H294" s="366"/>
      <c r="I294" s="97"/>
      <c r="J294" s="98"/>
      <c r="K294" s="358"/>
      <c r="L294" s="78"/>
      <c r="M294" s="72"/>
      <c r="N294" s="21"/>
      <c r="O294" s="21"/>
      <c r="P294" s="303"/>
      <c r="Q294" s="275"/>
      <c r="R294" s="274"/>
      <c r="S294" s="274"/>
      <c r="T294" s="392"/>
      <c r="U294" s="43"/>
    </row>
    <row r="295" spans="1:21" x14ac:dyDescent="0.25">
      <c r="A295" s="68"/>
      <c r="B295" s="68"/>
      <c r="C295" s="68"/>
      <c r="D295" s="67"/>
      <c r="E295" s="241"/>
      <c r="F295" s="242"/>
      <c r="G295" s="243"/>
      <c r="H295" s="366"/>
      <c r="I295" s="97"/>
      <c r="J295" s="98"/>
      <c r="K295" s="357"/>
      <c r="L295" s="147"/>
      <c r="M295" s="110"/>
      <c r="N295" s="21"/>
      <c r="O295" s="21"/>
      <c r="P295" s="303"/>
      <c r="Q295" s="275"/>
      <c r="R295" s="274"/>
      <c r="S295" s="274"/>
      <c r="T295" s="392"/>
      <c r="U295" s="43"/>
    </row>
    <row r="296" spans="1:21" x14ac:dyDescent="0.25">
      <c r="A296" s="68"/>
      <c r="B296" s="68"/>
      <c r="C296" s="68"/>
      <c r="D296" s="67"/>
      <c r="E296" s="241"/>
      <c r="F296" s="242"/>
      <c r="G296" s="243"/>
      <c r="H296" s="366"/>
      <c r="I296" s="97"/>
      <c r="J296" s="98"/>
      <c r="K296" s="357"/>
      <c r="L296" s="147"/>
      <c r="M296" s="110"/>
      <c r="N296" s="21"/>
      <c r="O296" s="21"/>
      <c r="P296" s="303"/>
      <c r="Q296" s="275"/>
      <c r="R296" s="274"/>
      <c r="S296" s="274"/>
      <c r="T296" s="392"/>
      <c r="U296" s="43"/>
    </row>
    <row r="297" spans="1:21" x14ac:dyDescent="0.25">
      <c r="A297" s="68"/>
      <c r="B297" s="68"/>
      <c r="C297" s="68"/>
      <c r="D297" s="67"/>
      <c r="E297" s="241"/>
      <c r="F297" s="242"/>
      <c r="G297" s="243"/>
      <c r="H297" s="366"/>
      <c r="I297" s="97"/>
      <c r="J297" s="98"/>
      <c r="K297" s="357"/>
      <c r="L297" s="147"/>
      <c r="M297" s="110"/>
      <c r="N297" s="21"/>
      <c r="O297" s="21"/>
      <c r="P297" s="303"/>
      <c r="Q297" s="275"/>
      <c r="R297" s="274"/>
      <c r="S297" s="274"/>
      <c r="T297" s="392"/>
      <c r="U297" s="43"/>
    </row>
    <row r="298" spans="1:21" x14ac:dyDescent="0.25">
      <c r="A298" s="68"/>
      <c r="B298" s="68"/>
      <c r="C298" s="68"/>
      <c r="D298" s="67"/>
      <c r="E298" s="241"/>
      <c r="F298" s="242"/>
      <c r="G298" s="243"/>
      <c r="H298" s="366"/>
      <c r="I298" s="97"/>
      <c r="J298" s="98"/>
      <c r="N298" s="21"/>
      <c r="O298" s="21"/>
      <c r="P298" s="303"/>
      <c r="Q298" s="275"/>
      <c r="R298" s="274"/>
      <c r="S298" s="274"/>
      <c r="T298" s="392"/>
      <c r="U298" s="43"/>
    </row>
    <row r="299" spans="1:21" s="107" customFormat="1" x14ac:dyDescent="0.25">
      <c r="A299" s="235"/>
      <c r="B299" s="235"/>
      <c r="C299" s="235"/>
      <c r="D299" s="46"/>
      <c r="E299" s="251"/>
      <c r="F299" s="23"/>
      <c r="G299" s="215"/>
      <c r="H299" s="23"/>
      <c r="I299" s="254"/>
      <c r="J299" s="256"/>
      <c r="K299" s="363"/>
      <c r="L299" s="81"/>
      <c r="M299" s="75"/>
      <c r="N299" s="264"/>
      <c r="O299" s="264"/>
      <c r="P299" s="368"/>
      <c r="Q299" s="272"/>
      <c r="R299" s="272"/>
      <c r="S299" s="272"/>
      <c r="T299" s="81"/>
      <c r="U299" s="45"/>
    </row>
    <row r="300" spans="1:21" x14ac:dyDescent="0.25">
      <c r="A300" s="2"/>
      <c r="B300" s="2"/>
      <c r="C300" s="2"/>
      <c r="E300" s="241"/>
      <c r="F300" s="242"/>
      <c r="G300" s="240"/>
      <c r="H300" s="242"/>
      <c r="I300" s="92"/>
      <c r="J300" s="120"/>
      <c r="N300" s="21"/>
      <c r="O300" s="262"/>
      <c r="Q300" s="275"/>
      <c r="R300" s="276"/>
      <c r="S300" s="275"/>
      <c r="T300" s="86"/>
      <c r="U300" s="43"/>
    </row>
    <row r="301" spans="1:21" x14ac:dyDescent="0.25">
      <c r="A301" s="2"/>
      <c r="B301" s="2"/>
      <c r="C301" s="2"/>
      <c r="E301" s="238"/>
      <c r="F301" s="244"/>
      <c r="G301" s="243"/>
      <c r="H301" s="366"/>
      <c r="I301" s="92"/>
      <c r="J301" s="120"/>
      <c r="N301" s="21"/>
      <c r="O301" s="21"/>
      <c r="P301" s="61"/>
      <c r="Q301" s="275"/>
      <c r="R301" s="275"/>
      <c r="S301" s="275"/>
      <c r="T301" s="86"/>
      <c r="U301" s="43"/>
    </row>
    <row r="302" spans="1:21" x14ac:dyDescent="0.25">
      <c r="A302" s="2"/>
      <c r="B302" s="2"/>
      <c r="C302" s="2"/>
      <c r="E302" s="238"/>
      <c r="F302" s="244"/>
      <c r="G302" s="243"/>
      <c r="H302" s="366"/>
      <c r="I302" s="92"/>
      <c r="J302" s="120"/>
      <c r="K302" s="356"/>
      <c r="L302" s="77"/>
      <c r="M302" s="73"/>
      <c r="N302" s="21"/>
      <c r="O302" s="21"/>
      <c r="P302" s="61"/>
      <c r="Q302" s="275"/>
      <c r="R302" s="275"/>
      <c r="S302" s="275"/>
      <c r="U302" s="43"/>
    </row>
    <row r="303" spans="1:21" x14ac:dyDescent="0.25">
      <c r="A303" s="2"/>
      <c r="B303" s="2"/>
      <c r="C303" s="2"/>
      <c r="E303" s="238"/>
      <c r="F303" s="244"/>
      <c r="G303" s="243"/>
      <c r="H303" s="366"/>
      <c r="I303" s="92"/>
      <c r="J303" s="120"/>
      <c r="N303" s="21"/>
      <c r="O303" s="21"/>
      <c r="Q303" s="275"/>
      <c r="R303" s="275"/>
      <c r="S303" s="275"/>
      <c r="U303" s="43"/>
    </row>
    <row r="304" spans="1:21" x14ac:dyDescent="0.25">
      <c r="A304" s="2"/>
      <c r="B304" s="2"/>
      <c r="C304" s="2"/>
      <c r="E304" s="238"/>
      <c r="F304" s="244"/>
      <c r="G304" s="243"/>
      <c r="H304" s="366"/>
      <c r="I304" s="92"/>
      <c r="J304" s="120"/>
      <c r="N304" s="21"/>
      <c r="O304" s="21"/>
      <c r="P304" s="61"/>
      <c r="Q304" s="275"/>
      <c r="R304" s="275"/>
      <c r="S304" s="275"/>
      <c r="U304" s="43"/>
    </row>
    <row r="305" spans="1:21" x14ac:dyDescent="0.25">
      <c r="A305" s="2"/>
      <c r="B305" s="2"/>
      <c r="C305" s="2"/>
      <c r="E305" s="238"/>
      <c r="F305" s="244"/>
      <c r="G305" s="243"/>
      <c r="H305" s="366"/>
      <c r="I305" s="92"/>
      <c r="J305" s="120"/>
      <c r="N305" s="21"/>
      <c r="O305" s="21"/>
      <c r="Q305" s="275"/>
      <c r="R305" s="275"/>
      <c r="S305" s="275"/>
      <c r="U305" s="43"/>
    </row>
    <row r="306" spans="1:21" x14ac:dyDescent="0.25">
      <c r="A306" s="2"/>
      <c r="B306" s="2"/>
      <c r="C306" s="2"/>
      <c r="E306" s="238"/>
      <c r="F306" s="244"/>
      <c r="G306" s="243"/>
      <c r="H306" s="366"/>
      <c r="I306" s="92"/>
      <c r="J306" s="120"/>
      <c r="N306" s="21"/>
      <c r="O306" s="21"/>
      <c r="Q306" s="275"/>
      <c r="R306" s="275"/>
      <c r="S306" s="275"/>
      <c r="T306" s="86"/>
      <c r="U306" s="43"/>
    </row>
    <row r="307" spans="1:21" x14ac:dyDescent="0.25">
      <c r="A307" s="2"/>
      <c r="B307" s="2"/>
      <c r="C307" s="2"/>
      <c r="E307" s="238"/>
      <c r="F307" s="244"/>
      <c r="G307" s="243"/>
      <c r="H307" s="366"/>
      <c r="I307" s="92"/>
      <c r="J307" s="120"/>
      <c r="N307" s="21"/>
      <c r="O307" s="21"/>
      <c r="Q307" s="275"/>
      <c r="R307" s="275"/>
      <c r="S307" s="275"/>
      <c r="T307" s="86"/>
      <c r="U307" s="43"/>
    </row>
    <row r="308" spans="1:21" x14ac:dyDescent="0.25">
      <c r="A308" s="2"/>
      <c r="B308" s="2"/>
      <c r="C308" s="2"/>
      <c r="E308" s="238"/>
      <c r="F308" s="244"/>
      <c r="G308" s="217"/>
      <c r="H308" s="244"/>
      <c r="I308" s="92"/>
      <c r="J308" s="120"/>
      <c r="N308" s="21"/>
      <c r="O308" s="21"/>
      <c r="Q308" s="275"/>
      <c r="R308" s="275"/>
      <c r="S308" s="275"/>
      <c r="T308" s="86"/>
      <c r="U308" s="43"/>
    </row>
    <row r="309" spans="1:21" x14ac:dyDescent="0.25">
      <c r="A309" s="2"/>
      <c r="B309" s="2"/>
      <c r="C309" s="2"/>
      <c r="E309" s="238"/>
      <c r="F309" s="244"/>
      <c r="G309" s="217"/>
      <c r="H309" s="244"/>
      <c r="I309" s="92"/>
      <c r="J309" s="120"/>
      <c r="N309" s="21"/>
      <c r="O309" s="21"/>
      <c r="Q309" s="275"/>
      <c r="R309" s="275"/>
      <c r="S309" s="275"/>
      <c r="T309" s="86"/>
      <c r="U309" s="43"/>
    </row>
    <row r="310" spans="1:21" x14ac:dyDescent="0.25">
      <c r="A310" s="2"/>
      <c r="B310" s="2"/>
      <c r="C310" s="2"/>
      <c r="E310" s="238"/>
      <c r="F310" s="244"/>
      <c r="G310" s="243"/>
      <c r="H310" s="366"/>
      <c r="I310" s="92"/>
      <c r="J310" s="120"/>
      <c r="N310" s="21"/>
      <c r="O310" s="21"/>
      <c r="Q310" s="275"/>
      <c r="R310" s="275"/>
      <c r="S310" s="275"/>
      <c r="T310" s="86"/>
      <c r="U310" s="43"/>
    </row>
    <row r="311" spans="1:21" x14ac:dyDescent="0.25">
      <c r="A311" s="2"/>
      <c r="B311" s="2"/>
      <c r="C311" s="2"/>
      <c r="E311" s="238"/>
      <c r="F311" s="244"/>
      <c r="G311" s="217"/>
      <c r="H311" s="244"/>
      <c r="I311" s="92"/>
      <c r="J311" s="120"/>
      <c r="N311" s="21"/>
      <c r="O311" s="21"/>
      <c r="Q311" s="275"/>
      <c r="R311" s="275"/>
      <c r="S311" s="275"/>
      <c r="T311" s="86"/>
      <c r="U311" s="43"/>
    </row>
    <row r="312" spans="1:21" x14ac:dyDescent="0.25">
      <c r="A312" s="2"/>
      <c r="B312" s="2"/>
      <c r="C312" s="2"/>
      <c r="E312" s="238"/>
      <c r="F312" s="244"/>
      <c r="G312" s="243"/>
      <c r="H312" s="366"/>
      <c r="I312" s="92"/>
      <c r="J312" s="120"/>
      <c r="K312" s="356"/>
      <c r="L312" s="77"/>
      <c r="N312" s="21"/>
      <c r="O312" s="21"/>
      <c r="P312" s="61"/>
      <c r="Q312" s="275"/>
      <c r="R312" s="275"/>
      <c r="S312" s="275"/>
      <c r="T312" s="86"/>
      <c r="U312" s="43"/>
    </row>
    <row r="313" spans="1:21" x14ac:dyDescent="0.25">
      <c r="A313" s="2"/>
      <c r="B313" s="2"/>
      <c r="C313" s="2"/>
      <c r="E313" s="238"/>
      <c r="F313" s="244"/>
      <c r="G313" s="243"/>
      <c r="H313" s="366"/>
      <c r="I313" s="92"/>
      <c r="J313" s="120"/>
      <c r="N313" s="21"/>
      <c r="O313" s="21"/>
      <c r="P313" s="61"/>
      <c r="Q313" s="275"/>
      <c r="R313" s="275"/>
      <c r="S313" s="275"/>
      <c r="T313" s="86"/>
      <c r="U313" s="43"/>
    </row>
    <row r="314" spans="1:21" x14ac:dyDescent="0.25">
      <c r="A314" s="2"/>
      <c r="B314" s="2"/>
      <c r="C314" s="2"/>
      <c r="E314" s="238"/>
      <c r="F314" s="244"/>
      <c r="G314" s="243"/>
      <c r="H314" s="366"/>
      <c r="I314" s="92"/>
      <c r="J314" s="120"/>
      <c r="K314" s="356"/>
      <c r="L314" s="77"/>
      <c r="N314" s="21"/>
      <c r="O314" s="21"/>
      <c r="P314" s="61"/>
      <c r="Q314" s="275"/>
      <c r="R314" s="275"/>
      <c r="S314" s="275"/>
      <c r="T314" s="86"/>
      <c r="U314" s="43"/>
    </row>
    <row r="315" spans="1:21" x14ac:dyDescent="0.25">
      <c r="A315" s="2"/>
      <c r="B315" s="2"/>
      <c r="C315" s="2"/>
      <c r="E315" s="238"/>
      <c r="F315" s="244"/>
      <c r="G315" s="243"/>
      <c r="H315" s="366"/>
      <c r="I315" s="92"/>
      <c r="J315" s="120"/>
      <c r="N315" s="21"/>
      <c r="O315" s="21"/>
      <c r="P315" s="61"/>
      <c r="Q315" s="275"/>
      <c r="R315" s="275"/>
      <c r="S315" s="275"/>
      <c r="U315" s="43"/>
    </row>
    <row r="316" spans="1:21" x14ac:dyDescent="0.25">
      <c r="A316" s="2"/>
      <c r="B316" s="2"/>
      <c r="C316" s="2"/>
      <c r="E316" s="238"/>
      <c r="F316" s="244"/>
      <c r="G316" s="217"/>
      <c r="H316" s="244"/>
      <c r="I316" s="92"/>
      <c r="J316" s="120"/>
      <c r="N316" s="21"/>
      <c r="O316" s="21"/>
      <c r="P316" s="61"/>
      <c r="Q316" s="275"/>
      <c r="R316" s="275"/>
      <c r="S316" s="275"/>
      <c r="U316" s="43"/>
    </row>
    <row r="317" spans="1:21" x14ac:dyDescent="0.25">
      <c r="A317" s="2"/>
      <c r="B317" s="2"/>
      <c r="C317" s="2"/>
      <c r="E317" s="238"/>
      <c r="F317" s="244"/>
      <c r="G317" s="243"/>
      <c r="H317" s="366"/>
      <c r="I317" s="92"/>
      <c r="J317" s="120"/>
      <c r="N317" s="21"/>
      <c r="O317" s="21"/>
      <c r="P317" s="61"/>
      <c r="Q317" s="275"/>
      <c r="R317" s="275"/>
      <c r="S317" s="275"/>
      <c r="U317" s="43"/>
    </row>
    <row r="318" spans="1:21" x14ac:dyDescent="0.25">
      <c r="A318" s="2"/>
      <c r="B318" s="2"/>
      <c r="C318" s="2"/>
      <c r="E318" s="238"/>
      <c r="F318" s="244"/>
      <c r="G318" s="243"/>
      <c r="H318" s="366"/>
      <c r="I318" s="92"/>
      <c r="J318" s="120"/>
      <c r="N318" s="21"/>
      <c r="O318" s="21"/>
      <c r="Q318" s="275"/>
      <c r="R318" s="275"/>
      <c r="S318" s="275"/>
      <c r="T318" s="86"/>
      <c r="U318" s="43"/>
    </row>
    <row r="319" spans="1:21" x14ac:dyDescent="0.25">
      <c r="A319" s="2"/>
      <c r="B319" s="2"/>
      <c r="C319" s="2"/>
      <c r="E319" s="238"/>
      <c r="F319" s="244"/>
      <c r="G319" s="243"/>
      <c r="H319" s="366"/>
      <c r="I319" s="92"/>
      <c r="J319" s="120"/>
      <c r="N319" s="21"/>
      <c r="O319" s="21"/>
      <c r="Q319" s="275"/>
      <c r="R319" s="275"/>
      <c r="S319" s="275"/>
      <c r="U319" s="43"/>
    </row>
    <row r="320" spans="1:21" x14ac:dyDescent="0.25">
      <c r="A320" s="2"/>
      <c r="B320" s="2"/>
      <c r="C320" s="2"/>
      <c r="E320" s="238"/>
      <c r="F320" s="244"/>
      <c r="G320" s="243"/>
      <c r="H320" s="366"/>
      <c r="I320" s="92"/>
      <c r="J320" s="120"/>
      <c r="N320" s="21"/>
      <c r="O320" s="21"/>
      <c r="Q320" s="275"/>
      <c r="R320" s="275"/>
      <c r="S320" s="275"/>
      <c r="T320" s="86"/>
      <c r="U320" s="43"/>
    </row>
    <row r="321" spans="1:21" x14ac:dyDescent="0.25">
      <c r="A321" s="2"/>
      <c r="B321" s="2"/>
      <c r="C321" s="2"/>
      <c r="E321" s="238"/>
      <c r="F321" s="244"/>
      <c r="G321" s="243"/>
      <c r="H321" s="366"/>
      <c r="I321" s="92"/>
      <c r="J321" s="120"/>
      <c r="N321" s="21"/>
      <c r="O321" s="21"/>
      <c r="Q321" s="275"/>
      <c r="R321" s="275"/>
      <c r="S321" s="275"/>
      <c r="T321" s="86"/>
      <c r="U321" s="43"/>
    </row>
    <row r="322" spans="1:21" x14ac:dyDescent="0.25">
      <c r="A322" s="2"/>
      <c r="B322" s="2"/>
      <c r="C322" s="2"/>
      <c r="E322" s="238"/>
      <c r="F322" s="244"/>
      <c r="G322" s="243"/>
      <c r="H322" s="366"/>
      <c r="I322" s="92"/>
      <c r="J322" s="120"/>
      <c r="N322" s="21"/>
      <c r="O322" s="21"/>
      <c r="Q322" s="275"/>
      <c r="R322" s="275"/>
      <c r="S322" s="275"/>
      <c r="U322" s="43"/>
    </row>
    <row r="323" spans="1:21" x14ac:dyDescent="0.25">
      <c r="A323" s="2"/>
      <c r="B323" s="2"/>
      <c r="C323" s="2"/>
      <c r="E323" s="238"/>
      <c r="F323" s="244"/>
      <c r="G323" s="243"/>
      <c r="H323" s="366"/>
      <c r="I323" s="92"/>
      <c r="J323" s="120"/>
      <c r="N323" s="21"/>
      <c r="O323" s="21"/>
      <c r="P323" s="61"/>
      <c r="Q323" s="275"/>
      <c r="R323" s="275"/>
      <c r="S323" s="275"/>
      <c r="U323" s="43"/>
    </row>
    <row r="324" spans="1:21" x14ac:dyDescent="0.25">
      <c r="A324" s="2"/>
      <c r="B324" s="2"/>
      <c r="C324" s="2"/>
      <c r="E324" s="238"/>
      <c r="F324" s="244"/>
      <c r="G324" s="243"/>
      <c r="H324" s="366"/>
      <c r="I324" s="92"/>
      <c r="J324" s="120"/>
      <c r="N324" s="21"/>
      <c r="O324" s="21"/>
      <c r="Q324" s="275"/>
      <c r="R324" s="275"/>
      <c r="S324" s="275"/>
      <c r="U324" s="43"/>
    </row>
    <row r="325" spans="1:21" x14ac:dyDescent="0.25">
      <c r="A325" s="2"/>
      <c r="B325" s="2"/>
      <c r="C325" s="2"/>
      <c r="E325" s="238"/>
      <c r="F325" s="244"/>
      <c r="G325" s="243"/>
      <c r="H325" s="366"/>
      <c r="I325" s="92"/>
      <c r="J325" s="120"/>
      <c r="N325" s="21"/>
      <c r="O325" s="21"/>
      <c r="Q325" s="275"/>
      <c r="R325" s="275"/>
      <c r="S325" s="275"/>
      <c r="T325" s="86"/>
      <c r="U325" s="43"/>
    </row>
    <row r="326" spans="1:21" x14ac:dyDescent="0.25">
      <c r="A326" s="2"/>
      <c r="B326" s="2"/>
      <c r="C326" s="2"/>
      <c r="E326" s="238"/>
      <c r="F326" s="244"/>
      <c r="G326" s="217"/>
      <c r="H326" s="244"/>
      <c r="I326" s="92"/>
      <c r="J326" s="120"/>
      <c r="N326" s="21"/>
      <c r="O326" s="21"/>
      <c r="Q326" s="275"/>
      <c r="R326" s="275"/>
      <c r="S326" s="275"/>
      <c r="T326" s="86"/>
      <c r="U326" s="43"/>
    </row>
    <row r="327" spans="1:21" x14ac:dyDescent="0.25">
      <c r="A327" s="2"/>
      <c r="B327" s="2"/>
      <c r="C327" s="2"/>
      <c r="E327" s="238"/>
      <c r="F327" s="244"/>
      <c r="G327" s="217"/>
      <c r="H327" s="244"/>
      <c r="I327" s="91"/>
      <c r="J327" s="121"/>
      <c r="K327" s="356"/>
      <c r="L327" s="77"/>
      <c r="N327" s="21"/>
      <c r="O327" s="21"/>
      <c r="P327" s="61"/>
      <c r="Q327" s="275"/>
      <c r="R327" s="275"/>
      <c r="S327" s="275"/>
      <c r="T327" s="86"/>
      <c r="U327" s="43"/>
    </row>
    <row r="328" spans="1:21" x14ac:dyDescent="0.25">
      <c r="A328" s="2"/>
      <c r="B328" s="2"/>
      <c r="C328" s="2"/>
      <c r="E328" s="238"/>
      <c r="F328" s="244"/>
      <c r="G328" s="239"/>
      <c r="H328" s="366"/>
      <c r="I328" s="92"/>
      <c r="J328" s="120"/>
      <c r="N328" s="21"/>
      <c r="O328" s="21"/>
      <c r="P328" s="61"/>
      <c r="Q328" s="275"/>
      <c r="R328" s="275"/>
      <c r="S328" s="275"/>
      <c r="T328" s="86"/>
      <c r="U328" s="43"/>
    </row>
    <row r="329" spans="1:21" x14ac:dyDescent="0.25">
      <c r="A329" s="2"/>
      <c r="B329" s="2"/>
      <c r="C329" s="2"/>
      <c r="E329" s="238"/>
      <c r="F329" s="244"/>
      <c r="G329" s="217"/>
      <c r="H329" s="244"/>
      <c r="I329" s="91"/>
      <c r="J329" s="121"/>
      <c r="N329" s="21"/>
      <c r="O329" s="21"/>
      <c r="P329" s="61"/>
      <c r="Q329" s="275"/>
      <c r="R329" s="275"/>
      <c r="S329" s="275"/>
      <c r="T329" s="86"/>
      <c r="U329" s="43"/>
    </row>
    <row r="330" spans="1:21" x14ac:dyDescent="0.25">
      <c r="A330" s="2"/>
      <c r="B330" s="2"/>
      <c r="C330" s="2"/>
      <c r="E330" s="238"/>
      <c r="F330" s="244"/>
      <c r="G330" s="243"/>
      <c r="H330" s="366"/>
      <c r="I330" s="92"/>
      <c r="J330" s="120"/>
      <c r="N330" s="21"/>
      <c r="O330" s="21"/>
      <c r="P330" s="61"/>
      <c r="Q330" s="275"/>
      <c r="R330" s="275"/>
      <c r="S330" s="275"/>
      <c r="T330" s="86"/>
      <c r="U330" s="43"/>
    </row>
    <row r="331" spans="1:21" x14ac:dyDescent="0.25">
      <c r="A331" s="2"/>
      <c r="B331" s="2"/>
      <c r="C331" s="2"/>
      <c r="E331" s="238"/>
      <c r="F331" s="244"/>
      <c r="G331" s="217"/>
      <c r="H331" s="244"/>
      <c r="I331" s="91"/>
      <c r="J331" s="121"/>
      <c r="N331" s="21"/>
      <c r="O331" s="21"/>
      <c r="Q331" s="275"/>
      <c r="R331" s="275"/>
      <c r="S331" s="275"/>
      <c r="T331" s="86"/>
      <c r="U331" s="43"/>
    </row>
    <row r="332" spans="1:21" x14ac:dyDescent="0.25">
      <c r="A332" s="2"/>
      <c r="B332" s="2"/>
      <c r="C332" s="2"/>
      <c r="E332" s="238"/>
      <c r="F332" s="244"/>
      <c r="G332" s="215"/>
      <c r="H332" s="366"/>
      <c r="I332" s="92"/>
      <c r="J332" s="120"/>
      <c r="N332" s="21"/>
      <c r="O332" s="21"/>
      <c r="P332" s="61"/>
      <c r="Q332" s="275"/>
      <c r="R332" s="275"/>
      <c r="S332" s="275"/>
      <c r="U332" s="43"/>
    </row>
    <row r="333" spans="1:21" x14ac:dyDescent="0.25">
      <c r="A333" s="2"/>
      <c r="B333" s="2"/>
      <c r="C333" s="2"/>
      <c r="E333" s="238"/>
      <c r="F333" s="244"/>
      <c r="G333" s="217"/>
      <c r="H333" s="244"/>
      <c r="I333" s="91"/>
      <c r="J333" s="121"/>
      <c r="M333" s="73"/>
      <c r="N333" s="21"/>
      <c r="O333" s="21"/>
      <c r="Q333" s="275"/>
      <c r="R333" s="275"/>
      <c r="S333" s="275"/>
      <c r="U333" s="43"/>
    </row>
    <row r="334" spans="1:21" x14ac:dyDescent="0.25">
      <c r="A334" s="2"/>
      <c r="B334" s="2"/>
      <c r="C334" s="2"/>
      <c r="E334" s="238"/>
      <c r="F334" s="244"/>
      <c r="G334" s="217"/>
      <c r="H334" s="244"/>
      <c r="I334" s="94"/>
      <c r="J334" s="257"/>
      <c r="K334" s="364"/>
      <c r="L334" s="80"/>
      <c r="M334" s="75"/>
      <c r="N334" s="21"/>
      <c r="O334" s="21"/>
      <c r="P334" s="369"/>
      <c r="Q334" s="275"/>
      <c r="R334" s="275"/>
      <c r="S334" s="273"/>
      <c r="T334" s="86"/>
      <c r="U334" s="43"/>
    </row>
    <row r="335" spans="1:21" x14ac:dyDescent="0.25">
      <c r="A335" s="2"/>
      <c r="B335" s="2"/>
      <c r="C335" s="2"/>
      <c r="E335" s="238"/>
      <c r="F335" s="244"/>
      <c r="G335" s="217"/>
      <c r="H335" s="244"/>
      <c r="I335" s="92"/>
      <c r="J335" s="120"/>
      <c r="K335" s="356"/>
      <c r="L335" s="77"/>
      <c r="N335" s="21"/>
      <c r="O335" s="21"/>
      <c r="P335" s="61"/>
      <c r="Q335" s="275"/>
      <c r="R335" s="275"/>
      <c r="S335" s="275"/>
      <c r="U335" s="43"/>
    </row>
    <row r="336" spans="1:21" x14ac:dyDescent="0.25">
      <c r="A336" s="2"/>
      <c r="B336" s="2"/>
      <c r="C336" s="2"/>
      <c r="E336" s="238"/>
      <c r="F336" s="244"/>
      <c r="G336" s="239"/>
      <c r="H336" s="366"/>
      <c r="I336" s="92"/>
      <c r="J336" s="120"/>
      <c r="N336" s="21"/>
      <c r="O336" s="21"/>
      <c r="P336" s="61"/>
      <c r="Q336" s="275"/>
      <c r="R336" s="275"/>
      <c r="S336" s="275"/>
      <c r="U336" s="43"/>
    </row>
    <row r="337" spans="1:21" x14ac:dyDescent="0.25">
      <c r="A337" s="2"/>
      <c r="B337" s="2"/>
      <c r="C337" s="2"/>
      <c r="E337" s="238"/>
      <c r="F337" s="244"/>
      <c r="G337" s="217"/>
      <c r="H337" s="244"/>
      <c r="I337" s="92"/>
      <c r="J337" s="120"/>
      <c r="K337" s="356"/>
      <c r="L337" s="77"/>
      <c r="N337" s="21"/>
      <c r="O337" s="21"/>
      <c r="P337" s="61"/>
      <c r="Q337" s="275"/>
      <c r="R337" s="275"/>
      <c r="S337" s="275"/>
      <c r="T337" s="86"/>
      <c r="U337" s="43"/>
    </row>
    <row r="338" spans="1:21" x14ac:dyDescent="0.25">
      <c r="A338" s="2"/>
      <c r="B338" s="2"/>
      <c r="C338" s="2"/>
      <c r="E338" s="238"/>
      <c r="F338" s="244"/>
      <c r="G338" s="239"/>
      <c r="H338" s="366"/>
      <c r="I338" s="92"/>
      <c r="J338" s="120"/>
      <c r="K338" s="356"/>
      <c r="L338" s="77"/>
      <c r="N338" s="21"/>
      <c r="O338" s="21"/>
      <c r="P338" s="61"/>
      <c r="Q338" s="275"/>
      <c r="R338" s="275"/>
      <c r="S338" s="275"/>
      <c r="T338" s="86"/>
      <c r="U338" s="43"/>
    </row>
    <row r="339" spans="1:21" x14ac:dyDescent="0.25">
      <c r="A339" s="2"/>
      <c r="B339" s="2"/>
      <c r="C339" s="2"/>
      <c r="E339" s="238"/>
      <c r="F339" s="244"/>
      <c r="G339" s="239"/>
      <c r="H339" s="366"/>
      <c r="I339" s="92"/>
      <c r="J339" s="120"/>
      <c r="N339" s="21"/>
      <c r="O339" s="21"/>
      <c r="P339" s="61"/>
      <c r="Q339" s="275"/>
      <c r="R339" s="275"/>
      <c r="S339" s="275"/>
      <c r="T339" s="86"/>
      <c r="U339" s="43"/>
    </row>
    <row r="340" spans="1:21" x14ac:dyDescent="0.25">
      <c r="A340" s="2"/>
      <c r="B340" s="2"/>
      <c r="C340" s="2"/>
      <c r="E340" s="238"/>
      <c r="F340" s="244"/>
      <c r="G340" s="217"/>
      <c r="H340" s="244"/>
      <c r="I340" s="91"/>
      <c r="J340" s="121"/>
      <c r="N340" s="21"/>
      <c r="O340" s="21"/>
      <c r="P340" s="61"/>
      <c r="Q340" s="275"/>
      <c r="R340" s="275"/>
      <c r="S340" s="275"/>
      <c r="T340" s="86"/>
      <c r="U340" s="43"/>
    </row>
    <row r="341" spans="1:21" x14ac:dyDescent="0.25">
      <c r="A341" s="2"/>
      <c r="B341" s="2"/>
      <c r="C341" s="2"/>
      <c r="E341" s="238"/>
      <c r="F341" s="244"/>
      <c r="G341" s="239"/>
      <c r="H341" s="366"/>
      <c r="I341" s="92"/>
      <c r="J341" s="120"/>
      <c r="N341" s="21"/>
      <c r="O341" s="21"/>
      <c r="P341" s="61"/>
      <c r="Q341" s="275"/>
      <c r="R341" s="275"/>
      <c r="S341" s="275"/>
      <c r="T341" s="86"/>
      <c r="U341" s="43"/>
    </row>
    <row r="342" spans="1:21" x14ac:dyDescent="0.25">
      <c r="A342" s="2"/>
      <c r="B342" s="2"/>
      <c r="C342" s="2"/>
      <c r="E342" s="238"/>
      <c r="F342" s="244"/>
      <c r="G342" s="243"/>
      <c r="H342" s="366"/>
      <c r="I342" s="92"/>
      <c r="J342" s="120"/>
      <c r="K342" s="356"/>
      <c r="L342" s="77"/>
      <c r="N342" s="21"/>
      <c r="O342" s="21"/>
      <c r="Q342" s="275"/>
      <c r="R342" s="275"/>
      <c r="S342" s="275"/>
      <c r="U342" s="43"/>
    </row>
    <row r="343" spans="1:21" x14ac:dyDescent="0.25">
      <c r="A343" s="2"/>
      <c r="B343" s="2"/>
      <c r="C343" s="2"/>
      <c r="E343" s="238"/>
      <c r="F343" s="244"/>
      <c r="G343" s="239"/>
      <c r="H343" s="366"/>
      <c r="I343" s="92"/>
      <c r="J343" s="120"/>
      <c r="K343" s="356"/>
      <c r="L343" s="77"/>
      <c r="N343" s="21"/>
      <c r="O343" s="21"/>
      <c r="P343" s="61"/>
      <c r="Q343" s="275"/>
      <c r="R343" s="275"/>
      <c r="S343" s="275"/>
      <c r="U343" s="43"/>
    </row>
    <row r="344" spans="1:21" x14ac:dyDescent="0.25">
      <c r="A344" s="2"/>
      <c r="B344" s="2"/>
      <c r="C344" s="2"/>
      <c r="E344" s="238"/>
      <c r="F344" s="244"/>
      <c r="G344" s="239"/>
      <c r="H344" s="366"/>
      <c r="I344" s="92"/>
      <c r="J344" s="120"/>
      <c r="N344" s="21"/>
      <c r="O344" s="21"/>
      <c r="Q344" s="275"/>
      <c r="R344" s="275"/>
      <c r="S344" s="275"/>
      <c r="U344" s="43"/>
    </row>
    <row r="345" spans="1:21" x14ac:dyDescent="0.25">
      <c r="A345" s="2"/>
      <c r="B345" s="2"/>
      <c r="C345" s="2"/>
      <c r="E345" s="238"/>
      <c r="F345" s="244"/>
      <c r="G345" s="239"/>
      <c r="H345" s="366"/>
      <c r="I345" s="92"/>
      <c r="J345" s="120"/>
      <c r="N345" s="21"/>
      <c r="O345" s="21"/>
      <c r="Q345" s="275"/>
      <c r="R345" s="275"/>
      <c r="S345" s="275"/>
      <c r="U345" s="43"/>
    </row>
    <row r="346" spans="1:21" x14ac:dyDescent="0.25">
      <c r="A346" s="2"/>
      <c r="B346" s="2"/>
      <c r="C346" s="2"/>
      <c r="E346" s="238"/>
      <c r="F346" s="244"/>
      <c r="G346" s="243"/>
      <c r="H346" s="366"/>
      <c r="I346" s="92"/>
      <c r="J346" s="120"/>
      <c r="N346" s="21"/>
      <c r="O346" s="21"/>
      <c r="P346" s="61"/>
      <c r="Q346" s="275"/>
      <c r="R346" s="275"/>
      <c r="S346" s="275"/>
      <c r="T346" s="86"/>
      <c r="U346" s="43"/>
    </row>
    <row r="347" spans="1:21" x14ac:dyDescent="0.25">
      <c r="A347" s="2"/>
      <c r="B347" s="2"/>
      <c r="C347" s="2"/>
      <c r="E347" s="238"/>
      <c r="F347" s="244"/>
      <c r="G347" s="239"/>
      <c r="H347" s="366"/>
      <c r="I347" s="92"/>
      <c r="J347" s="120"/>
      <c r="K347" s="356"/>
      <c r="L347" s="77"/>
      <c r="N347" s="21"/>
      <c r="O347" s="21"/>
      <c r="P347" s="61"/>
      <c r="Q347" s="275"/>
      <c r="R347" s="275"/>
      <c r="S347" s="275"/>
      <c r="U347" s="43"/>
    </row>
    <row r="348" spans="1:21" x14ac:dyDescent="0.25">
      <c r="A348" s="2"/>
      <c r="B348" s="2"/>
      <c r="C348" s="2"/>
      <c r="E348" s="238"/>
      <c r="F348" s="244"/>
      <c r="G348" s="239"/>
      <c r="H348" s="366"/>
      <c r="I348" s="92"/>
      <c r="J348" s="120"/>
      <c r="N348" s="21"/>
      <c r="O348" s="21"/>
      <c r="P348" s="61"/>
      <c r="Q348" s="275"/>
      <c r="R348" s="275"/>
      <c r="S348" s="275"/>
      <c r="U348" s="43"/>
    </row>
    <row r="349" spans="1:21" x14ac:dyDescent="0.25">
      <c r="A349" s="2"/>
      <c r="B349" s="2"/>
      <c r="C349" s="2"/>
      <c r="E349" s="238"/>
      <c r="F349" s="244"/>
      <c r="G349" s="239"/>
      <c r="H349" s="366"/>
      <c r="I349" s="92"/>
      <c r="J349" s="120"/>
      <c r="N349" s="21"/>
      <c r="O349" s="21"/>
      <c r="Q349" s="275"/>
      <c r="R349" s="275"/>
      <c r="S349" s="275"/>
      <c r="U349" s="43"/>
    </row>
    <row r="350" spans="1:21" x14ac:dyDescent="0.25">
      <c r="A350" s="2"/>
      <c r="B350" s="2"/>
      <c r="C350" s="2"/>
      <c r="E350" s="238"/>
      <c r="F350" s="244"/>
      <c r="G350" s="239"/>
      <c r="H350" s="366"/>
      <c r="I350" s="92"/>
      <c r="J350" s="120"/>
      <c r="K350" s="356"/>
      <c r="L350" s="77"/>
      <c r="N350" s="21"/>
      <c r="O350" s="21"/>
      <c r="P350" s="61"/>
      <c r="Q350" s="275"/>
      <c r="R350" s="275"/>
      <c r="S350" s="275"/>
      <c r="U350" s="43"/>
    </row>
    <row r="351" spans="1:21" x14ac:dyDescent="0.25">
      <c r="A351" s="2"/>
      <c r="B351" s="2"/>
      <c r="C351" s="2"/>
      <c r="E351" s="238"/>
      <c r="F351" s="244"/>
      <c r="G351" s="243"/>
      <c r="H351" s="366"/>
      <c r="I351" s="92"/>
      <c r="J351" s="120"/>
      <c r="N351" s="21"/>
      <c r="O351" s="21"/>
      <c r="Q351" s="275"/>
      <c r="R351" s="275"/>
      <c r="S351" s="275"/>
      <c r="U351" s="43"/>
    </row>
    <row r="352" spans="1:21" x14ac:dyDescent="0.25">
      <c r="A352" s="2"/>
      <c r="B352" s="2"/>
      <c r="C352" s="2"/>
      <c r="E352" s="238"/>
      <c r="F352" s="244"/>
      <c r="G352" s="239"/>
      <c r="H352" s="366"/>
      <c r="I352" s="92"/>
      <c r="J352" s="120"/>
      <c r="K352" s="356"/>
      <c r="L352" s="77"/>
      <c r="N352" s="21"/>
      <c r="O352" s="21"/>
      <c r="Q352" s="275"/>
      <c r="R352" s="275"/>
      <c r="S352" s="275"/>
      <c r="T352" s="86"/>
      <c r="U352" s="43"/>
    </row>
    <row r="353" spans="1:21" x14ac:dyDescent="0.25">
      <c r="A353" s="2"/>
      <c r="B353" s="2"/>
      <c r="C353" s="2"/>
      <c r="E353" s="238"/>
      <c r="F353" s="244"/>
      <c r="G353" s="239"/>
      <c r="H353" s="366"/>
      <c r="I353" s="92"/>
      <c r="J353" s="120"/>
      <c r="K353" s="356"/>
      <c r="L353" s="77"/>
      <c r="N353" s="21"/>
      <c r="O353" s="21"/>
      <c r="P353" s="61"/>
      <c r="Q353" s="275"/>
      <c r="R353" s="275"/>
      <c r="S353" s="275"/>
      <c r="U353" s="43"/>
    </row>
    <row r="354" spans="1:21" x14ac:dyDescent="0.25">
      <c r="A354" s="2"/>
      <c r="B354" s="2"/>
      <c r="C354" s="2"/>
      <c r="E354" s="238"/>
      <c r="F354" s="244"/>
      <c r="G354" s="239"/>
      <c r="H354" s="366"/>
      <c r="I354" s="92"/>
      <c r="J354" s="120"/>
      <c r="K354" s="356"/>
      <c r="L354" s="77"/>
      <c r="N354" s="21"/>
      <c r="O354" s="21"/>
      <c r="P354" s="61"/>
      <c r="Q354" s="275"/>
      <c r="R354" s="275"/>
      <c r="S354" s="275"/>
      <c r="U354" s="43"/>
    </row>
    <row r="355" spans="1:21" x14ac:dyDescent="0.25">
      <c r="A355" s="2"/>
      <c r="B355" s="2"/>
      <c r="C355" s="2"/>
      <c r="E355" s="238"/>
      <c r="F355" s="244"/>
      <c r="G355" s="239"/>
      <c r="H355" s="366"/>
      <c r="I355" s="92"/>
      <c r="J355" s="120"/>
      <c r="K355" s="356"/>
      <c r="L355" s="77"/>
      <c r="N355" s="21"/>
      <c r="O355" s="21"/>
      <c r="Q355" s="275"/>
      <c r="R355" s="275"/>
      <c r="S355" s="275"/>
      <c r="U355" s="43"/>
    </row>
    <row r="356" spans="1:21" x14ac:dyDescent="0.25">
      <c r="A356" s="2"/>
      <c r="B356" s="2"/>
      <c r="C356" s="2"/>
      <c r="E356" s="238"/>
      <c r="F356" s="244"/>
      <c r="G356" s="239"/>
      <c r="H356" s="366"/>
      <c r="I356" s="92"/>
      <c r="J356" s="120"/>
      <c r="K356" s="356"/>
      <c r="L356" s="77"/>
      <c r="N356" s="21"/>
      <c r="O356" s="21"/>
      <c r="P356" s="61"/>
      <c r="Q356" s="275"/>
      <c r="R356" s="275"/>
      <c r="S356" s="275"/>
      <c r="T356" s="86"/>
      <c r="U356" s="43"/>
    </row>
    <row r="357" spans="1:21" x14ac:dyDescent="0.25">
      <c r="A357" s="2"/>
      <c r="B357" s="2"/>
      <c r="C357" s="2"/>
      <c r="E357" s="238"/>
      <c r="F357" s="244"/>
      <c r="G357" s="239"/>
      <c r="H357" s="366"/>
      <c r="I357" s="92"/>
      <c r="J357" s="120"/>
      <c r="K357" s="356"/>
      <c r="L357" s="77"/>
      <c r="N357" s="21"/>
      <c r="O357" s="21"/>
      <c r="P357" s="61"/>
      <c r="Q357" s="275"/>
      <c r="R357" s="275"/>
      <c r="S357" s="275"/>
      <c r="T357" s="86"/>
      <c r="U357" s="43"/>
    </row>
    <row r="358" spans="1:21" x14ac:dyDescent="0.25">
      <c r="A358" s="2"/>
      <c r="B358" s="2"/>
      <c r="C358" s="2"/>
      <c r="E358" s="238"/>
      <c r="F358" s="244"/>
      <c r="G358" s="239"/>
      <c r="H358" s="366"/>
      <c r="I358" s="92"/>
      <c r="J358" s="120"/>
      <c r="K358" s="356"/>
      <c r="L358" s="77"/>
      <c r="N358" s="21"/>
      <c r="O358" s="21"/>
      <c r="Q358" s="275"/>
      <c r="R358" s="275"/>
      <c r="S358" s="275"/>
      <c r="T358" s="86"/>
      <c r="U358" s="43"/>
    </row>
    <row r="359" spans="1:21" x14ac:dyDescent="0.25">
      <c r="A359" s="2"/>
      <c r="B359" s="2"/>
      <c r="C359" s="2"/>
      <c r="D359" s="46"/>
      <c r="E359" s="251"/>
      <c r="F359" s="252"/>
      <c r="G359" s="215"/>
      <c r="H359" s="252"/>
      <c r="I359" s="94"/>
      <c r="J359" s="257"/>
      <c r="K359" s="363"/>
      <c r="L359" s="81"/>
      <c r="M359" s="75"/>
      <c r="N359" s="264"/>
      <c r="O359" s="264"/>
      <c r="P359" s="368"/>
      <c r="Q359" s="272"/>
      <c r="R359" s="272"/>
      <c r="S359" s="272"/>
      <c r="T359" s="81"/>
      <c r="U359" s="45"/>
    </row>
    <row r="360" spans="1:21" x14ac:dyDescent="0.25">
      <c r="A360" s="2"/>
      <c r="B360" s="2"/>
      <c r="C360" s="2"/>
      <c r="E360" s="238"/>
      <c r="F360" s="244"/>
      <c r="G360" s="239"/>
      <c r="H360" s="366"/>
      <c r="I360" s="92"/>
      <c r="J360" s="120"/>
      <c r="K360" s="356"/>
      <c r="L360" s="77"/>
      <c r="M360" s="73"/>
      <c r="N360" s="21"/>
      <c r="O360" s="21"/>
      <c r="P360" s="61"/>
      <c r="R360" s="275"/>
      <c r="S360" s="275"/>
      <c r="U360" s="43"/>
    </row>
    <row r="361" spans="1:21" x14ac:dyDescent="0.25">
      <c r="A361" s="2"/>
      <c r="B361" s="2"/>
      <c r="C361" s="2"/>
      <c r="E361" s="238"/>
      <c r="F361" s="244"/>
      <c r="G361" s="239"/>
      <c r="H361" s="366"/>
      <c r="I361" s="92"/>
      <c r="J361" s="120"/>
      <c r="N361" s="21"/>
      <c r="O361" s="21"/>
      <c r="P361" s="61"/>
      <c r="Q361" s="275"/>
      <c r="R361" s="275"/>
      <c r="S361" s="275"/>
      <c r="T361" s="86"/>
      <c r="U361" s="43"/>
    </row>
    <row r="362" spans="1:21" x14ac:dyDescent="0.25">
      <c r="A362" s="2"/>
      <c r="B362" s="2"/>
      <c r="C362" s="2"/>
      <c r="E362" s="238"/>
      <c r="F362" s="244"/>
      <c r="G362" s="239"/>
      <c r="H362" s="366"/>
      <c r="I362" s="92"/>
      <c r="J362" s="120"/>
      <c r="K362" s="356"/>
      <c r="L362" s="77"/>
      <c r="N362" s="21"/>
      <c r="O362" s="21"/>
      <c r="P362" s="61"/>
      <c r="Q362" s="275"/>
      <c r="R362" s="275"/>
      <c r="S362" s="275"/>
      <c r="T362" s="86"/>
      <c r="U362" s="43"/>
    </row>
    <row r="363" spans="1:21" x14ac:dyDescent="0.25">
      <c r="A363" s="2"/>
      <c r="B363" s="2"/>
      <c r="C363" s="2"/>
      <c r="E363" s="238"/>
      <c r="F363" s="244"/>
      <c r="I363" s="92"/>
      <c r="J363" s="120"/>
      <c r="N363" s="21"/>
      <c r="O363" s="21"/>
      <c r="P363" s="61"/>
      <c r="Q363" s="275"/>
      <c r="R363" s="275"/>
      <c r="S363" s="275"/>
      <c r="U363" s="43"/>
    </row>
    <row r="364" spans="1:21" x14ac:dyDescent="0.25">
      <c r="A364" s="2"/>
      <c r="B364" s="2"/>
      <c r="C364" s="2"/>
      <c r="E364" s="238"/>
      <c r="F364" s="244"/>
      <c r="G364" s="239"/>
      <c r="H364" s="366"/>
      <c r="I364" s="92"/>
      <c r="J364" s="120"/>
      <c r="K364" s="356"/>
      <c r="L364" s="77"/>
      <c r="N364" s="21"/>
      <c r="O364" s="21"/>
      <c r="P364" s="61"/>
      <c r="Q364" s="275"/>
      <c r="R364" s="275"/>
      <c r="S364" s="275"/>
      <c r="U364" s="43"/>
    </row>
    <row r="365" spans="1:21" x14ac:dyDescent="0.25">
      <c r="A365" s="2"/>
      <c r="B365" s="2"/>
      <c r="C365" s="2"/>
      <c r="E365" s="238"/>
      <c r="F365" s="244"/>
      <c r="G365" s="239"/>
      <c r="H365" s="366"/>
      <c r="I365" s="92"/>
      <c r="J365" s="120"/>
      <c r="N365" s="21"/>
      <c r="O365" s="21"/>
      <c r="Q365" s="275"/>
      <c r="R365" s="275"/>
      <c r="S365" s="275"/>
      <c r="T365" s="86"/>
      <c r="U365" s="43"/>
    </row>
    <row r="366" spans="1:21" x14ac:dyDescent="0.25">
      <c r="A366" s="2"/>
      <c r="B366" s="2"/>
      <c r="C366" s="2"/>
      <c r="E366" s="238"/>
      <c r="F366" s="244"/>
      <c r="G366" s="217"/>
      <c r="H366" s="244"/>
      <c r="I366" s="92"/>
      <c r="J366" s="120"/>
      <c r="K366" s="356"/>
      <c r="L366" s="77"/>
      <c r="N366" s="21"/>
      <c r="O366" s="21"/>
      <c r="P366" s="61"/>
      <c r="Q366" s="275"/>
      <c r="R366" s="275"/>
      <c r="S366" s="275"/>
      <c r="U366" s="43"/>
    </row>
    <row r="367" spans="1:21" x14ac:dyDescent="0.25">
      <c r="A367" s="2"/>
      <c r="B367" s="2"/>
      <c r="C367" s="2"/>
      <c r="D367" s="46"/>
      <c r="E367" s="251"/>
      <c r="F367" s="252"/>
      <c r="G367" s="215"/>
      <c r="H367" s="252"/>
      <c r="I367" s="94"/>
      <c r="J367" s="257"/>
      <c r="K367" s="363"/>
      <c r="L367" s="81"/>
      <c r="M367" s="75"/>
      <c r="N367" s="264"/>
      <c r="O367" s="264"/>
      <c r="P367" s="368"/>
      <c r="Q367" s="272"/>
      <c r="R367" s="272"/>
      <c r="S367" s="272"/>
      <c r="T367" s="81"/>
      <c r="U367" s="45"/>
    </row>
    <row r="368" spans="1:21" x14ac:dyDescent="0.25">
      <c r="A368" s="2"/>
      <c r="B368" s="2"/>
      <c r="C368" s="2"/>
      <c r="E368" s="238"/>
      <c r="F368" s="244"/>
      <c r="G368" s="239"/>
      <c r="H368" s="366"/>
      <c r="I368" s="92"/>
      <c r="J368" s="120"/>
      <c r="N368" s="21"/>
      <c r="O368" s="21"/>
      <c r="Q368" s="275"/>
      <c r="R368" s="275"/>
      <c r="S368" s="275"/>
      <c r="T368" s="86"/>
      <c r="U368" s="43"/>
    </row>
    <row r="369" spans="1:21" x14ac:dyDescent="0.25">
      <c r="A369" s="2"/>
      <c r="B369" s="2"/>
      <c r="C369" s="2"/>
      <c r="E369" s="238"/>
      <c r="F369" s="244"/>
      <c r="G369" s="239"/>
      <c r="H369" s="366"/>
      <c r="I369" s="92"/>
      <c r="J369" s="120"/>
      <c r="N369" s="21"/>
      <c r="O369" s="21"/>
      <c r="Q369" s="275"/>
      <c r="R369" s="275"/>
      <c r="S369" s="275"/>
      <c r="T369" s="86"/>
      <c r="U369" s="43"/>
    </row>
    <row r="370" spans="1:21" x14ac:dyDescent="0.25">
      <c r="A370" s="2"/>
      <c r="B370" s="2"/>
      <c r="C370" s="2"/>
      <c r="E370" s="238"/>
      <c r="F370" s="244"/>
      <c r="G370" s="239"/>
      <c r="H370" s="366"/>
      <c r="I370" s="92"/>
      <c r="J370" s="120"/>
      <c r="N370" s="21"/>
      <c r="O370" s="21"/>
      <c r="Q370" s="275"/>
      <c r="R370" s="275"/>
      <c r="S370" s="275"/>
      <c r="U370" s="43"/>
    </row>
    <row r="371" spans="1:21" x14ac:dyDescent="0.25">
      <c r="A371" s="2"/>
      <c r="B371" s="2"/>
      <c r="C371" s="2"/>
      <c r="E371" s="238"/>
      <c r="F371" s="244"/>
      <c r="G371" s="239"/>
      <c r="H371" s="366"/>
      <c r="I371" s="92"/>
      <c r="J371" s="120"/>
      <c r="N371" s="21"/>
      <c r="O371" s="21"/>
      <c r="P371" s="61"/>
      <c r="Q371" s="275"/>
      <c r="R371" s="275"/>
      <c r="S371" s="275"/>
      <c r="T371" s="86"/>
      <c r="U371" s="43"/>
    </row>
    <row r="372" spans="1:21" x14ac:dyDescent="0.25">
      <c r="A372" s="2"/>
      <c r="B372" s="2"/>
      <c r="C372" s="2"/>
      <c r="E372" s="238"/>
      <c r="F372" s="244"/>
      <c r="G372" s="239"/>
      <c r="H372" s="366"/>
      <c r="I372" s="92"/>
      <c r="J372" s="120"/>
      <c r="N372" s="21"/>
      <c r="O372" s="21"/>
      <c r="P372" s="61"/>
      <c r="Q372" s="275"/>
      <c r="R372" s="275"/>
      <c r="S372" s="275"/>
      <c r="T372" s="86"/>
      <c r="U372" s="43"/>
    </row>
    <row r="373" spans="1:21" x14ac:dyDescent="0.25">
      <c r="A373" s="2"/>
      <c r="B373" s="2"/>
      <c r="C373" s="2"/>
      <c r="E373" s="238"/>
      <c r="F373" s="244"/>
      <c r="G373" s="239"/>
      <c r="H373" s="366"/>
      <c r="I373" s="92"/>
      <c r="J373" s="120"/>
      <c r="N373" s="21"/>
      <c r="O373" s="21"/>
      <c r="P373" s="61"/>
      <c r="Q373" s="275"/>
      <c r="R373" s="275"/>
      <c r="S373" s="275"/>
      <c r="U373" s="43"/>
    </row>
    <row r="374" spans="1:21" x14ac:dyDescent="0.25">
      <c r="A374" s="2"/>
      <c r="B374" s="2"/>
      <c r="C374" s="2"/>
      <c r="E374" s="238"/>
      <c r="F374" s="244"/>
      <c r="G374" s="239"/>
      <c r="H374" s="366"/>
      <c r="I374" s="92"/>
      <c r="J374" s="120"/>
      <c r="N374" s="21"/>
      <c r="O374" s="21"/>
      <c r="P374" s="61"/>
      <c r="Q374" s="275"/>
      <c r="R374" s="275"/>
      <c r="S374" s="275"/>
      <c r="U374" s="43"/>
    </row>
    <row r="375" spans="1:21" x14ac:dyDescent="0.25">
      <c r="A375" s="2"/>
      <c r="B375" s="2"/>
      <c r="C375" s="2"/>
      <c r="E375" s="238"/>
      <c r="F375" s="244"/>
      <c r="G375" s="239"/>
      <c r="H375" s="366"/>
      <c r="I375" s="92"/>
      <c r="J375" s="120"/>
      <c r="N375" s="21"/>
      <c r="O375" s="21"/>
      <c r="P375" s="61"/>
      <c r="Q375" s="275"/>
      <c r="R375" s="275"/>
      <c r="S375" s="275"/>
      <c r="U375" s="43"/>
    </row>
    <row r="376" spans="1:21" x14ac:dyDescent="0.25">
      <c r="A376" s="2"/>
      <c r="B376" s="2"/>
      <c r="C376" s="2"/>
      <c r="E376" s="238"/>
      <c r="F376" s="244"/>
      <c r="G376" s="239"/>
      <c r="H376" s="366"/>
      <c r="I376" s="92"/>
      <c r="J376" s="120"/>
      <c r="K376" s="356"/>
      <c r="L376" s="77"/>
      <c r="N376" s="21"/>
      <c r="O376" s="21"/>
      <c r="Q376" s="275"/>
      <c r="R376" s="275"/>
      <c r="S376" s="275"/>
      <c r="U376" s="43"/>
    </row>
    <row r="377" spans="1:21" x14ac:dyDescent="0.25">
      <c r="A377" s="2"/>
      <c r="B377" s="2"/>
      <c r="C377" s="2"/>
      <c r="E377" s="238"/>
      <c r="F377" s="244"/>
      <c r="G377" s="239"/>
      <c r="H377" s="366"/>
      <c r="I377" s="92"/>
      <c r="J377" s="120"/>
      <c r="N377" s="21"/>
      <c r="O377" s="21"/>
      <c r="Q377" s="275"/>
      <c r="R377" s="275"/>
      <c r="S377" s="275"/>
      <c r="T377" s="86"/>
      <c r="U377" s="43"/>
    </row>
    <row r="378" spans="1:21" x14ac:dyDescent="0.25">
      <c r="A378" s="2"/>
      <c r="B378" s="2"/>
      <c r="C378" s="2"/>
      <c r="E378" s="238"/>
      <c r="F378" s="244"/>
      <c r="G378" s="239"/>
      <c r="H378" s="366"/>
      <c r="I378" s="92"/>
      <c r="J378" s="120"/>
      <c r="N378" s="21"/>
      <c r="O378" s="21"/>
      <c r="P378" s="61"/>
      <c r="Q378" s="275"/>
      <c r="R378" s="275"/>
      <c r="S378" s="275"/>
      <c r="U378" s="43"/>
    </row>
    <row r="379" spans="1:21" x14ac:dyDescent="0.25">
      <c r="A379" s="2"/>
      <c r="B379" s="2"/>
      <c r="C379" s="2"/>
      <c r="E379" s="238"/>
      <c r="F379" s="244"/>
      <c r="G379" s="239"/>
      <c r="H379" s="366"/>
      <c r="I379" s="92"/>
      <c r="J379" s="120"/>
      <c r="N379" s="21"/>
      <c r="O379" s="21"/>
      <c r="Q379" s="275"/>
      <c r="R379" s="275"/>
      <c r="S379" s="275"/>
      <c r="U379" s="43"/>
    </row>
    <row r="380" spans="1:21" x14ac:dyDescent="0.25">
      <c r="A380" s="2"/>
      <c r="B380" s="2"/>
      <c r="C380" s="2"/>
      <c r="E380" s="238"/>
      <c r="F380" s="244"/>
      <c r="G380" s="239"/>
      <c r="H380" s="366"/>
      <c r="I380" s="92"/>
      <c r="J380" s="120"/>
      <c r="N380" s="21"/>
      <c r="O380" s="21"/>
      <c r="Q380" s="275"/>
      <c r="R380" s="275"/>
      <c r="S380" s="275"/>
      <c r="U380" s="43"/>
    </row>
    <row r="381" spans="1:21" ht="15.75" x14ac:dyDescent="0.25">
      <c r="A381" s="7"/>
      <c r="B381" s="2"/>
      <c r="C381" s="2"/>
      <c r="D381" s="46"/>
      <c r="E381" s="251"/>
      <c r="F381" s="252"/>
      <c r="G381" s="215"/>
      <c r="H381" s="252"/>
      <c r="I381" s="94"/>
      <c r="J381" s="257"/>
      <c r="K381" s="363"/>
      <c r="L381" s="81"/>
      <c r="M381" s="75"/>
      <c r="N381" s="264"/>
      <c r="O381" s="264"/>
      <c r="P381" s="368"/>
      <c r="Q381" s="272"/>
      <c r="R381" s="272"/>
      <c r="S381" s="272"/>
      <c r="T381" s="81"/>
      <c r="U381" s="45"/>
    </row>
    <row r="382" spans="1:21" x14ac:dyDescent="0.25">
      <c r="A382" s="2"/>
      <c r="B382" s="2"/>
      <c r="C382" s="2"/>
      <c r="E382" s="238"/>
      <c r="U382" s="43"/>
    </row>
    <row r="383" spans="1:21" x14ac:dyDescent="0.25">
      <c r="A383" s="2"/>
      <c r="B383" s="2"/>
      <c r="C383" s="2"/>
      <c r="E383" s="238"/>
      <c r="U383" s="43"/>
    </row>
    <row r="384" spans="1:21" x14ac:dyDescent="0.25">
      <c r="A384" s="2"/>
      <c r="B384" s="2"/>
      <c r="C384" s="2"/>
      <c r="E384" s="238"/>
      <c r="U384" s="43"/>
    </row>
    <row r="386" spans="14:17" x14ac:dyDescent="0.25">
      <c r="O386" s="21"/>
    </row>
    <row r="387" spans="14:17" x14ac:dyDescent="0.25">
      <c r="N387" s="21"/>
      <c r="P387" s="61"/>
    </row>
    <row r="390" spans="14:17" x14ac:dyDescent="0.25">
      <c r="Q390" s="275"/>
    </row>
  </sheetData>
  <mergeCells count="8">
    <mergeCell ref="Q1:S1"/>
    <mergeCell ref="Q273:S273"/>
    <mergeCell ref="A1:D1"/>
    <mergeCell ref="E1:H1"/>
    <mergeCell ref="K1:L1"/>
    <mergeCell ref="N1:O1"/>
    <mergeCell ref="P1:P2"/>
    <mergeCell ref="Q64:S6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</sheetPr>
  <dimension ref="A1:P409"/>
  <sheetViews>
    <sheetView workbookViewId="0">
      <selection activeCell="I28" sqref="I28"/>
    </sheetView>
  </sheetViews>
  <sheetFormatPr defaultRowHeight="15" x14ac:dyDescent="0.25"/>
  <cols>
    <col min="1" max="1" width="13.28515625" style="160" customWidth="1"/>
    <col min="2" max="2" width="9.140625" style="41"/>
    <col min="3" max="3" width="23.85546875" style="268" customWidth="1"/>
    <col min="4" max="4" width="12.85546875" style="1" customWidth="1"/>
    <col min="5" max="5" width="9.140625" style="41"/>
    <col min="6" max="6" width="7.140625" customWidth="1"/>
    <col min="8" max="8" width="7.42578125" style="62" customWidth="1"/>
    <col min="9" max="9" width="26.28515625" customWidth="1"/>
    <col min="10" max="10" width="12.7109375" style="37" customWidth="1"/>
  </cols>
  <sheetData>
    <row r="1" spans="1:16" ht="18.75" x14ac:dyDescent="0.3">
      <c r="D1" s="82" t="s">
        <v>65</v>
      </c>
      <c r="F1" s="62"/>
      <c r="G1" s="65"/>
      <c r="H1" s="65"/>
      <c r="I1" s="66"/>
      <c r="J1" s="65"/>
    </row>
    <row r="2" spans="1:16" ht="21" customHeight="1" x14ac:dyDescent="0.25">
      <c r="A2" s="24" t="s">
        <v>27</v>
      </c>
      <c r="B2" s="24"/>
      <c r="C2" s="269"/>
      <c r="D2" s="20"/>
      <c r="E2" s="20"/>
      <c r="F2" s="38"/>
      <c r="G2" s="48" t="s">
        <v>28</v>
      </c>
      <c r="H2" s="48"/>
      <c r="I2" s="63"/>
      <c r="J2" s="64"/>
    </row>
    <row r="3" spans="1:16" x14ac:dyDescent="0.25">
      <c r="A3" s="327" t="s">
        <v>29</v>
      </c>
      <c r="B3" s="327" t="s">
        <v>0</v>
      </c>
      <c r="C3" s="371" t="s">
        <v>30</v>
      </c>
      <c r="D3" s="323" t="s">
        <v>31</v>
      </c>
      <c r="E3" s="330" t="s">
        <v>32</v>
      </c>
      <c r="F3" s="62"/>
      <c r="G3" s="214" t="s">
        <v>29</v>
      </c>
      <c r="H3" s="214" t="s">
        <v>0</v>
      </c>
      <c r="I3" s="203" t="s">
        <v>33</v>
      </c>
      <c r="J3" s="185" t="s">
        <v>32</v>
      </c>
    </row>
    <row r="4" spans="1:16" x14ac:dyDescent="0.25">
      <c r="A4" s="40">
        <v>6051</v>
      </c>
      <c r="B4" s="156" t="s">
        <v>26</v>
      </c>
      <c r="C4" s="156" t="s">
        <v>136</v>
      </c>
      <c r="D4" s="42">
        <v>35309</v>
      </c>
      <c r="E4" s="155">
        <v>4.6919822224300001</v>
      </c>
      <c r="F4" s="55"/>
      <c r="G4" s="40">
        <v>6090</v>
      </c>
      <c r="H4" s="40" t="s">
        <v>26</v>
      </c>
      <c r="I4" s="372" t="s">
        <v>187</v>
      </c>
      <c r="J4" s="324">
        <v>13.8952907812</v>
      </c>
      <c r="K4" s="83"/>
      <c r="L4" s="83"/>
      <c r="M4" s="55"/>
      <c r="N4" s="55"/>
      <c r="O4" s="51"/>
      <c r="P4" s="51"/>
    </row>
    <row r="5" spans="1:16" x14ac:dyDescent="0.25">
      <c r="A5" s="40">
        <v>6051</v>
      </c>
      <c r="B5" s="156" t="s">
        <v>26</v>
      </c>
      <c r="C5" s="156" t="s">
        <v>137</v>
      </c>
      <c r="D5" s="42">
        <v>38684</v>
      </c>
      <c r="E5" s="155">
        <v>4.1630206654200004</v>
      </c>
      <c r="F5" s="55"/>
      <c r="G5" s="40">
        <v>6134</v>
      </c>
      <c r="H5" s="40" t="s">
        <v>26</v>
      </c>
      <c r="I5" s="372" t="s">
        <v>188</v>
      </c>
      <c r="J5" s="324">
        <v>9.7533212515300001</v>
      </c>
      <c r="K5" s="83"/>
      <c r="L5" s="83"/>
      <c r="M5" s="55"/>
      <c r="N5" s="55"/>
      <c r="O5" s="51"/>
      <c r="P5" s="51"/>
    </row>
    <row r="6" spans="1:16" s="373" customFormat="1" x14ac:dyDescent="0.25">
      <c r="A6" s="40"/>
      <c r="B6" s="156"/>
      <c r="C6" s="156"/>
      <c r="D6" s="42"/>
      <c r="E6" s="324">
        <f>SUM(E4:E5)</f>
        <v>8.8550028878500004</v>
      </c>
      <c r="F6" s="55"/>
      <c r="G6" s="40">
        <v>6137</v>
      </c>
      <c r="H6" s="40" t="s">
        <v>26</v>
      </c>
      <c r="I6" s="372" t="s">
        <v>189</v>
      </c>
      <c r="J6" s="155">
        <v>6.5340346527199999</v>
      </c>
      <c r="K6" s="83"/>
      <c r="L6" s="83"/>
      <c r="M6" s="55"/>
      <c r="N6" s="55"/>
      <c r="O6" s="51"/>
      <c r="P6" s="51"/>
    </row>
    <row r="7" spans="1:16" x14ac:dyDescent="0.25">
      <c r="A7" s="40">
        <v>6054</v>
      </c>
      <c r="B7" s="156" t="s">
        <v>26</v>
      </c>
      <c r="C7" s="156" t="s">
        <v>80</v>
      </c>
      <c r="D7" s="42">
        <v>35947</v>
      </c>
      <c r="E7" s="324">
        <v>3.5794636407599998</v>
      </c>
      <c r="F7" s="55"/>
      <c r="G7" s="40">
        <v>6137</v>
      </c>
      <c r="H7" s="40" t="s">
        <v>26</v>
      </c>
      <c r="I7" s="372" t="s">
        <v>190</v>
      </c>
      <c r="J7" s="155">
        <v>10.659751433</v>
      </c>
      <c r="K7" s="83"/>
      <c r="L7" s="83"/>
      <c r="M7" s="55"/>
      <c r="N7" s="55"/>
      <c r="O7" s="51"/>
      <c r="P7" s="51"/>
    </row>
    <row r="8" spans="1:16" x14ac:dyDescent="0.25">
      <c r="A8" s="40">
        <v>6055</v>
      </c>
      <c r="B8" s="156" t="s">
        <v>26</v>
      </c>
      <c r="C8" s="156" t="s">
        <v>138</v>
      </c>
      <c r="D8" s="42">
        <v>38972</v>
      </c>
      <c r="E8" s="155">
        <v>10.9791747911</v>
      </c>
      <c r="F8" s="55"/>
      <c r="G8" s="160"/>
      <c r="H8" s="160"/>
      <c r="I8" s="268"/>
      <c r="J8" s="324">
        <f>SUM(J6:J7)</f>
        <v>17.193786085719999</v>
      </c>
      <c r="K8" s="83"/>
      <c r="L8" s="83"/>
      <c r="M8" s="55"/>
      <c r="N8" s="55"/>
      <c r="O8" s="51"/>
      <c r="P8" s="51"/>
    </row>
    <row r="9" spans="1:16" x14ac:dyDescent="0.25">
      <c r="A9" s="40">
        <v>6055</v>
      </c>
      <c r="B9" s="156" t="s">
        <v>26</v>
      </c>
      <c r="C9" s="156" t="s">
        <v>139</v>
      </c>
      <c r="D9" s="42">
        <v>38852</v>
      </c>
      <c r="E9" s="155">
        <v>1.69912860112</v>
      </c>
      <c r="F9" s="55"/>
      <c r="G9" s="40">
        <v>6159</v>
      </c>
      <c r="H9" s="40" t="s">
        <v>26</v>
      </c>
      <c r="I9" s="372" t="s">
        <v>157</v>
      </c>
      <c r="J9" s="324">
        <v>0.32733422257900002</v>
      </c>
      <c r="K9" s="83"/>
      <c r="L9" s="83"/>
      <c r="M9" s="55"/>
      <c r="N9" s="55"/>
      <c r="O9" s="51"/>
      <c r="P9" s="51"/>
    </row>
    <row r="10" spans="1:16" s="373" customFormat="1" x14ac:dyDescent="0.25">
      <c r="A10" s="40"/>
      <c r="B10" s="156"/>
      <c r="C10" s="156"/>
      <c r="D10" s="42"/>
      <c r="E10" s="324">
        <f>SUM(E8:E9)</f>
        <v>12.67830339222</v>
      </c>
      <c r="F10" s="55"/>
      <c r="G10" s="40">
        <v>6289</v>
      </c>
      <c r="H10" s="40" t="s">
        <v>2</v>
      </c>
      <c r="I10" s="372" t="s">
        <v>191</v>
      </c>
      <c r="J10" s="324">
        <v>6.8028052421399998</v>
      </c>
      <c r="K10" s="83"/>
      <c r="L10" s="83"/>
      <c r="M10" s="55"/>
      <c r="N10" s="55"/>
      <c r="O10" s="51"/>
      <c r="P10" s="51"/>
    </row>
    <row r="11" spans="1:16" s="62" customFormat="1" x14ac:dyDescent="0.25">
      <c r="A11" s="40">
        <v>6056</v>
      </c>
      <c r="B11" s="156" t="s">
        <v>26</v>
      </c>
      <c r="C11" s="156" t="s">
        <v>140</v>
      </c>
      <c r="D11" s="42">
        <v>20972</v>
      </c>
      <c r="E11" s="155">
        <v>0.26875690608899999</v>
      </c>
      <c r="F11" s="55"/>
      <c r="G11" s="40">
        <v>6060</v>
      </c>
      <c r="H11" s="40" t="s">
        <v>26</v>
      </c>
      <c r="I11" s="372" t="s">
        <v>192</v>
      </c>
      <c r="J11" s="324">
        <v>1.2366679121599999</v>
      </c>
      <c r="K11" s="83"/>
      <c r="L11" s="83"/>
      <c r="M11" s="55"/>
      <c r="N11" s="55"/>
      <c r="O11" s="51"/>
      <c r="P11" s="51"/>
    </row>
    <row r="12" spans="1:16" s="270" customFormat="1" x14ac:dyDescent="0.25">
      <c r="A12" s="40">
        <v>6056</v>
      </c>
      <c r="B12" s="156" t="s">
        <v>26</v>
      </c>
      <c r="C12" s="156" t="s">
        <v>141</v>
      </c>
      <c r="D12" s="42">
        <v>21337</v>
      </c>
      <c r="E12" s="155">
        <v>13.048511707599999</v>
      </c>
      <c r="F12" s="55"/>
      <c r="G12" s="55"/>
      <c r="H12" s="55"/>
      <c r="I12" s="55"/>
      <c r="J12" s="231"/>
      <c r="K12" s="83"/>
      <c r="L12" s="83"/>
      <c r="M12" s="55"/>
      <c r="N12" s="55"/>
      <c r="O12" s="51"/>
      <c r="P12" s="51"/>
    </row>
    <row r="13" spans="1:16" s="373" customFormat="1" x14ac:dyDescent="0.25">
      <c r="A13" s="40"/>
      <c r="B13" s="156"/>
      <c r="C13" s="156"/>
      <c r="D13" s="42"/>
      <c r="E13" s="324">
        <f>SUM(E11:E12)</f>
        <v>13.317268613688999</v>
      </c>
      <c r="F13" s="55"/>
      <c r="G13" s="55"/>
      <c r="H13" s="55"/>
      <c r="I13" s="55"/>
      <c r="J13" s="231"/>
      <c r="K13" s="83"/>
      <c r="L13" s="83"/>
      <c r="M13" s="55"/>
      <c r="N13" s="55"/>
      <c r="O13" s="51"/>
      <c r="P13" s="51"/>
    </row>
    <row r="14" spans="1:16" x14ac:dyDescent="0.25">
      <c r="A14" s="40">
        <v>6057</v>
      </c>
      <c r="B14" s="156" t="s">
        <v>26</v>
      </c>
      <c r="C14" s="156" t="s">
        <v>142</v>
      </c>
      <c r="D14" s="42">
        <v>36069</v>
      </c>
      <c r="E14" s="155">
        <v>0.50963262268300002</v>
      </c>
      <c r="F14" s="55"/>
      <c r="G14" s="230"/>
      <c r="H14" s="230"/>
      <c r="I14" s="230"/>
      <c r="J14" s="231"/>
      <c r="K14" s="55"/>
      <c r="L14" s="55"/>
      <c r="M14" s="55"/>
      <c r="N14" s="55"/>
      <c r="O14" s="51"/>
      <c r="P14" s="51"/>
    </row>
    <row r="15" spans="1:16" x14ac:dyDescent="0.25">
      <c r="A15" s="40">
        <v>6057</v>
      </c>
      <c r="B15" s="156" t="s">
        <v>26</v>
      </c>
      <c r="C15" s="156" t="s">
        <v>82</v>
      </c>
      <c r="D15" s="42">
        <v>39264</v>
      </c>
      <c r="E15" s="155">
        <v>1.0071854858</v>
      </c>
      <c r="F15" s="55"/>
      <c r="G15" s="230"/>
      <c r="H15" s="230"/>
      <c r="I15" s="230"/>
      <c r="J15" s="231"/>
      <c r="K15" s="55"/>
      <c r="L15" s="55"/>
      <c r="M15" s="55"/>
      <c r="N15" s="55"/>
      <c r="O15" s="51"/>
      <c r="P15" s="51"/>
    </row>
    <row r="16" spans="1:16" s="373" customFormat="1" x14ac:dyDescent="0.25">
      <c r="A16" s="40"/>
      <c r="B16" s="156"/>
      <c r="C16" s="156"/>
      <c r="D16" s="42"/>
      <c r="E16" s="324">
        <f>SUM(E14:E15)</f>
        <v>1.5168181084830001</v>
      </c>
      <c r="F16" s="55"/>
      <c r="G16" s="230"/>
      <c r="H16" s="230"/>
      <c r="I16" s="230"/>
      <c r="J16" s="231"/>
      <c r="K16" s="55"/>
      <c r="L16" s="55"/>
      <c r="M16" s="55"/>
      <c r="N16" s="55"/>
      <c r="O16" s="51"/>
      <c r="P16" s="51"/>
    </row>
    <row r="17" spans="1:16" x14ac:dyDescent="0.25">
      <c r="A17" s="40">
        <v>6060</v>
      </c>
      <c r="B17" s="156" t="s">
        <v>26</v>
      </c>
      <c r="C17" s="156" t="s">
        <v>143</v>
      </c>
      <c r="D17" s="42">
        <v>26451</v>
      </c>
      <c r="E17" s="155">
        <v>1.18832267295</v>
      </c>
      <c r="F17" s="55"/>
      <c r="G17" s="230"/>
      <c r="H17" s="230"/>
      <c r="I17" s="230"/>
      <c r="J17" s="231"/>
      <c r="K17" s="55"/>
      <c r="L17" s="55"/>
      <c r="M17" s="55"/>
      <c r="N17" s="55"/>
      <c r="O17" s="51"/>
      <c r="P17" s="51"/>
    </row>
    <row r="18" spans="1:16" s="270" customFormat="1" x14ac:dyDescent="0.25">
      <c r="A18" s="40">
        <v>6060</v>
      </c>
      <c r="B18" s="156" t="s">
        <v>26</v>
      </c>
      <c r="C18" s="156" t="s">
        <v>144</v>
      </c>
      <c r="D18" s="42">
        <v>39995</v>
      </c>
      <c r="E18" s="155">
        <v>9.3103288435000007</v>
      </c>
      <c r="F18" s="55"/>
      <c r="G18" s="208"/>
      <c r="H18" s="199"/>
      <c r="I18" s="202"/>
      <c r="J18" s="223"/>
      <c r="K18" s="55"/>
      <c r="L18" s="55"/>
      <c r="M18" s="55"/>
      <c r="N18" s="55"/>
      <c r="O18" s="51"/>
      <c r="P18" s="51"/>
    </row>
    <row r="19" spans="1:16" s="373" customFormat="1" x14ac:dyDescent="0.25">
      <c r="A19" s="40"/>
      <c r="B19" s="156"/>
      <c r="C19" s="156"/>
      <c r="D19" s="42"/>
      <c r="E19" s="324">
        <f>SUM(E17:E18)</f>
        <v>10.49865151645</v>
      </c>
      <c r="F19" s="55"/>
      <c r="G19" s="208"/>
      <c r="H19" s="199"/>
      <c r="I19" s="202"/>
      <c r="J19" s="223"/>
      <c r="K19" s="55"/>
      <c r="L19" s="55"/>
      <c r="M19" s="55"/>
      <c r="N19" s="55"/>
      <c r="O19" s="51"/>
      <c r="P19" s="51"/>
    </row>
    <row r="20" spans="1:16" x14ac:dyDescent="0.25">
      <c r="A20" s="40">
        <v>6080</v>
      </c>
      <c r="B20" s="156" t="s">
        <v>26</v>
      </c>
      <c r="C20" s="156" t="s">
        <v>145</v>
      </c>
      <c r="D20" s="42">
        <v>29738</v>
      </c>
      <c r="E20" s="155">
        <v>1.51748958413</v>
      </c>
      <c r="F20" s="55"/>
      <c r="G20" s="208"/>
      <c r="H20" s="199"/>
      <c r="I20" s="202"/>
      <c r="J20" s="223"/>
      <c r="K20" s="55"/>
      <c r="L20" s="55"/>
      <c r="M20" s="55"/>
      <c r="N20" s="55"/>
      <c r="O20" s="51"/>
      <c r="P20" s="51"/>
    </row>
    <row r="21" spans="1:16" s="62" customFormat="1" x14ac:dyDescent="0.25">
      <c r="A21" s="40">
        <v>6080</v>
      </c>
      <c r="B21" s="156" t="s">
        <v>26</v>
      </c>
      <c r="C21" s="156" t="s">
        <v>146</v>
      </c>
      <c r="D21" s="42">
        <v>29952</v>
      </c>
      <c r="E21" s="155">
        <v>5.6145688259600002</v>
      </c>
      <c r="F21" s="55"/>
      <c r="G21" s="208"/>
      <c r="H21" s="199"/>
      <c r="I21" s="202"/>
      <c r="J21" s="223"/>
      <c r="K21" s="55"/>
      <c r="L21" s="55"/>
      <c r="M21" s="55"/>
      <c r="N21" s="55"/>
      <c r="O21" s="51"/>
      <c r="P21" s="51"/>
    </row>
    <row r="22" spans="1:16" s="373" customFormat="1" x14ac:dyDescent="0.25">
      <c r="A22" s="40"/>
      <c r="B22" s="156"/>
      <c r="C22" s="156"/>
      <c r="D22" s="42"/>
      <c r="E22" s="324">
        <f>SUM(E20:E21)</f>
        <v>7.13205841009</v>
      </c>
      <c r="F22" s="55"/>
      <c r="G22" s="208"/>
      <c r="H22" s="199"/>
      <c r="I22" s="202"/>
      <c r="J22" s="223"/>
      <c r="K22" s="55"/>
      <c r="L22" s="55"/>
      <c r="M22" s="55"/>
      <c r="N22" s="55"/>
      <c r="O22" s="51"/>
      <c r="P22" s="51"/>
    </row>
    <row r="23" spans="1:16" x14ac:dyDescent="0.25">
      <c r="A23" s="40">
        <v>6083</v>
      </c>
      <c r="B23" s="156" t="s">
        <v>26</v>
      </c>
      <c r="C23" s="156" t="s">
        <v>147</v>
      </c>
      <c r="D23" s="42">
        <v>29007</v>
      </c>
      <c r="E23" s="324">
        <v>1.77665082577</v>
      </c>
      <c r="F23" s="55"/>
      <c r="G23" s="208"/>
      <c r="H23" s="199"/>
      <c r="I23" s="202"/>
      <c r="J23" s="223"/>
      <c r="K23" s="55"/>
      <c r="L23" s="55"/>
      <c r="M23" s="55"/>
      <c r="N23" s="55"/>
      <c r="O23" s="51"/>
      <c r="P23" s="51"/>
    </row>
    <row r="24" spans="1:16" x14ac:dyDescent="0.25">
      <c r="A24" s="40">
        <v>6090</v>
      </c>
      <c r="B24" s="156" t="s">
        <v>26</v>
      </c>
      <c r="C24" s="156" t="s">
        <v>148</v>
      </c>
      <c r="D24" s="42">
        <v>25204</v>
      </c>
      <c r="E24" s="324">
        <v>5.86835551237</v>
      </c>
      <c r="F24" s="55"/>
      <c r="G24" s="55"/>
      <c r="H24" s="55"/>
      <c r="I24" s="55"/>
      <c r="J24" s="231"/>
      <c r="K24" s="55"/>
      <c r="L24" s="55"/>
      <c r="M24" s="51"/>
      <c r="N24" s="51"/>
      <c r="O24" s="51"/>
      <c r="P24" s="51"/>
    </row>
    <row r="25" spans="1:16" s="270" customFormat="1" x14ac:dyDescent="0.25">
      <c r="A25" s="40">
        <v>6134</v>
      </c>
      <c r="B25" s="156" t="s">
        <v>26</v>
      </c>
      <c r="C25" s="156" t="s">
        <v>149</v>
      </c>
      <c r="D25" s="42">
        <v>41928</v>
      </c>
      <c r="E25" s="324">
        <v>2.6504103858099999</v>
      </c>
      <c r="F25" s="55"/>
      <c r="G25" s="55"/>
      <c r="H25" s="55"/>
      <c r="I25" s="55"/>
      <c r="J25" s="231"/>
      <c r="K25" s="55"/>
      <c r="L25" s="55"/>
      <c r="M25" s="51"/>
      <c r="N25" s="51"/>
      <c r="O25" s="51"/>
      <c r="P25" s="51"/>
    </row>
    <row r="26" spans="1:16" s="62" customFormat="1" x14ac:dyDescent="0.25">
      <c r="A26" s="40">
        <v>6137</v>
      </c>
      <c r="B26" s="156" t="s">
        <v>26</v>
      </c>
      <c r="C26" s="156" t="s">
        <v>150</v>
      </c>
      <c r="D26" s="42">
        <v>33970</v>
      </c>
      <c r="E26" s="324">
        <v>2.3447253808799999</v>
      </c>
      <c r="F26" s="55"/>
      <c r="G26" s="208"/>
      <c r="H26" s="199"/>
      <c r="I26" s="202"/>
      <c r="J26" s="223"/>
      <c r="K26" s="55"/>
      <c r="L26" s="55"/>
      <c r="M26" s="51"/>
      <c r="N26" s="51"/>
      <c r="O26" s="51"/>
      <c r="P26" s="51"/>
    </row>
    <row r="27" spans="1:16" x14ac:dyDescent="0.25">
      <c r="A27" s="40">
        <v>6138</v>
      </c>
      <c r="B27" s="156" t="s">
        <v>26</v>
      </c>
      <c r="C27" s="156" t="s">
        <v>151</v>
      </c>
      <c r="D27" s="42">
        <v>40940</v>
      </c>
      <c r="E27" s="324">
        <v>0.28630196167999999</v>
      </c>
      <c r="F27" s="55"/>
      <c r="G27" s="208"/>
      <c r="H27" s="199"/>
      <c r="I27" s="202"/>
      <c r="J27" s="223"/>
      <c r="K27" s="55"/>
      <c r="L27" s="55"/>
      <c r="M27" s="51"/>
      <c r="N27" s="51"/>
      <c r="O27" s="51"/>
      <c r="P27" s="51"/>
    </row>
    <row r="28" spans="1:16" x14ac:dyDescent="0.25">
      <c r="A28" s="40">
        <v>6140</v>
      </c>
      <c r="B28" s="156" t="s">
        <v>26</v>
      </c>
      <c r="C28" s="156" t="s">
        <v>152</v>
      </c>
      <c r="D28" s="42">
        <v>39281</v>
      </c>
      <c r="E28" s="324">
        <v>11.218603163399999</v>
      </c>
      <c r="F28" s="55"/>
      <c r="G28" s="208"/>
      <c r="H28" s="199"/>
      <c r="I28" s="202"/>
      <c r="J28" s="223"/>
      <c r="K28" s="55"/>
      <c r="L28" s="55"/>
      <c r="M28" s="51"/>
      <c r="N28" s="51"/>
      <c r="O28" s="51"/>
      <c r="P28" s="51"/>
    </row>
    <row r="29" spans="1:16" s="270" customFormat="1" x14ac:dyDescent="0.25">
      <c r="A29" s="40">
        <v>6141</v>
      </c>
      <c r="B29" s="156" t="s">
        <v>26</v>
      </c>
      <c r="C29" s="156" t="s">
        <v>153</v>
      </c>
      <c r="D29" s="42">
        <v>33055</v>
      </c>
      <c r="E29" s="324">
        <v>0.81425915432999996</v>
      </c>
      <c r="F29" s="55"/>
      <c r="G29" s="208"/>
      <c r="H29" s="199"/>
      <c r="I29" s="202"/>
      <c r="J29" s="223"/>
      <c r="K29" s="55"/>
      <c r="L29" s="55"/>
      <c r="M29" s="51"/>
      <c r="N29" s="51"/>
      <c r="O29" s="51"/>
      <c r="P29" s="51"/>
    </row>
    <row r="30" spans="1:16" x14ac:dyDescent="0.25">
      <c r="A30" s="40">
        <v>6142</v>
      </c>
      <c r="B30" s="156" t="s">
        <v>26</v>
      </c>
      <c r="C30" s="156" t="s">
        <v>154</v>
      </c>
      <c r="D30" s="42">
        <v>32782</v>
      </c>
      <c r="E30" s="155">
        <v>2.1468453688100002</v>
      </c>
      <c r="F30" s="55"/>
      <c r="G30" s="208"/>
      <c r="H30" s="199"/>
      <c r="I30" s="202"/>
      <c r="J30" s="223"/>
      <c r="K30" s="55"/>
      <c r="L30" s="55"/>
    </row>
    <row r="31" spans="1:16" s="62" customFormat="1" x14ac:dyDescent="0.25">
      <c r="A31" s="40">
        <v>6142</v>
      </c>
      <c r="B31" s="156" t="s">
        <v>26</v>
      </c>
      <c r="C31" s="156" t="s">
        <v>155</v>
      </c>
      <c r="D31" s="42">
        <v>26451</v>
      </c>
      <c r="E31" s="155">
        <v>18.267574639599999</v>
      </c>
      <c r="F31" s="55"/>
      <c r="G31" s="55"/>
      <c r="H31" s="55"/>
      <c r="I31" s="55"/>
      <c r="J31" s="231"/>
      <c r="K31" s="55"/>
      <c r="L31" s="55"/>
    </row>
    <row r="32" spans="1:16" x14ac:dyDescent="0.25">
      <c r="A32" s="40">
        <v>6142</v>
      </c>
      <c r="B32" s="156" t="s">
        <v>26</v>
      </c>
      <c r="C32" s="156" t="s">
        <v>156</v>
      </c>
      <c r="D32" s="42">
        <v>25720</v>
      </c>
      <c r="E32" s="155">
        <v>9.4541557158699998</v>
      </c>
      <c r="F32" s="55"/>
      <c r="G32" s="208"/>
      <c r="H32" s="199"/>
      <c r="I32" s="202"/>
      <c r="J32" s="223"/>
      <c r="K32" s="55"/>
      <c r="L32" s="55"/>
    </row>
    <row r="33" spans="1:12" s="373" customFormat="1" x14ac:dyDescent="0.25">
      <c r="A33" s="40"/>
      <c r="B33" s="156"/>
      <c r="C33" s="156"/>
      <c r="D33" s="42"/>
      <c r="E33" s="324">
        <f>SUM(E30:E32)</f>
        <v>29.868575724279999</v>
      </c>
      <c r="F33" s="55"/>
      <c r="G33" s="208"/>
      <c r="H33" s="199"/>
      <c r="I33" s="202"/>
      <c r="J33" s="223"/>
      <c r="K33" s="55"/>
      <c r="L33" s="55"/>
    </row>
    <row r="34" spans="1:12" x14ac:dyDescent="0.25">
      <c r="A34" s="40">
        <v>6159</v>
      </c>
      <c r="B34" s="156" t="s">
        <v>26</v>
      </c>
      <c r="C34" s="156" t="s">
        <v>157</v>
      </c>
      <c r="D34" s="42">
        <v>41932</v>
      </c>
      <c r="E34" s="155">
        <v>0.32733422257099998</v>
      </c>
      <c r="F34" s="55"/>
      <c r="G34" s="208"/>
      <c r="H34" s="199"/>
      <c r="I34" s="202"/>
      <c r="J34" s="223"/>
      <c r="K34" s="55"/>
      <c r="L34" s="55"/>
    </row>
    <row r="35" spans="1:12" x14ac:dyDescent="0.25">
      <c r="A35" s="40">
        <v>6159</v>
      </c>
      <c r="B35" s="156" t="s">
        <v>26</v>
      </c>
      <c r="C35" s="156" t="s">
        <v>158</v>
      </c>
      <c r="D35" s="42">
        <v>25948</v>
      </c>
      <c r="E35" s="155">
        <v>0.11402281178199999</v>
      </c>
      <c r="F35" s="55"/>
      <c r="G35" s="208"/>
      <c r="H35" s="199"/>
      <c r="I35" s="202"/>
      <c r="J35" s="223"/>
      <c r="K35" s="55"/>
      <c r="L35" s="55"/>
    </row>
    <row r="36" spans="1:12" s="373" customFormat="1" x14ac:dyDescent="0.25">
      <c r="A36" s="40"/>
      <c r="B36" s="156"/>
      <c r="C36" s="156"/>
      <c r="D36" s="42"/>
      <c r="E36" s="324">
        <f>SUM(E34:E35)</f>
        <v>0.441357034353</v>
      </c>
      <c r="F36" s="55"/>
      <c r="G36" s="208"/>
      <c r="H36" s="199"/>
      <c r="I36" s="202"/>
      <c r="J36" s="223"/>
      <c r="K36" s="55"/>
      <c r="L36" s="55"/>
    </row>
    <row r="37" spans="1:12" s="62" customFormat="1" x14ac:dyDescent="0.25">
      <c r="A37" s="40">
        <v>6164</v>
      </c>
      <c r="B37" s="156" t="s">
        <v>26</v>
      </c>
      <c r="C37" s="156" t="s">
        <v>159</v>
      </c>
      <c r="D37" s="42">
        <v>20607</v>
      </c>
      <c r="E37" s="324">
        <v>8.5380193444800003</v>
      </c>
      <c r="F37" s="55"/>
      <c r="G37" s="208"/>
      <c r="H37" s="199"/>
      <c r="I37" s="202"/>
      <c r="J37" s="223"/>
      <c r="K37" s="55"/>
      <c r="L37" s="55"/>
    </row>
    <row r="38" spans="1:12" s="270" customFormat="1" x14ac:dyDescent="0.25">
      <c r="A38" s="40">
        <v>6169</v>
      </c>
      <c r="B38" s="156" t="s">
        <v>26</v>
      </c>
      <c r="C38" s="156" t="s">
        <v>160</v>
      </c>
      <c r="D38" s="42">
        <v>26085</v>
      </c>
      <c r="E38" s="324">
        <v>3.02877665263</v>
      </c>
      <c r="F38" s="55"/>
      <c r="G38" s="208"/>
      <c r="H38" s="199"/>
      <c r="I38" s="202"/>
      <c r="J38" s="223"/>
      <c r="K38" s="55"/>
      <c r="L38" s="55"/>
    </row>
    <row r="39" spans="1:12" x14ac:dyDescent="0.25">
      <c r="A39" s="40">
        <v>6171</v>
      </c>
      <c r="B39" s="156" t="s">
        <v>26</v>
      </c>
      <c r="C39" s="156" t="s">
        <v>160</v>
      </c>
      <c r="D39" s="42">
        <v>26085</v>
      </c>
      <c r="E39" s="324">
        <v>1.44410306487</v>
      </c>
      <c r="F39" s="55"/>
      <c r="G39" s="208"/>
      <c r="H39" s="199"/>
      <c r="I39" s="202"/>
      <c r="J39" s="223"/>
      <c r="K39" s="55"/>
      <c r="L39" s="55"/>
    </row>
    <row r="40" spans="1:12" x14ac:dyDescent="0.25">
      <c r="A40" s="40">
        <v>6194</v>
      </c>
      <c r="B40" s="156" t="s">
        <v>2</v>
      </c>
      <c r="C40" s="156" t="s">
        <v>161</v>
      </c>
      <c r="D40" s="42">
        <v>26451</v>
      </c>
      <c r="E40" s="155">
        <v>10.657920814600001</v>
      </c>
      <c r="F40" s="55"/>
      <c r="G40" s="208"/>
      <c r="H40" s="199"/>
      <c r="I40" s="202"/>
      <c r="J40" s="223"/>
      <c r="K40" s="55"/>
      <c r="L40" s="55"/>
    </row>
    <row r="41" spans="1:12" s="270" customFormat="1" x14ac:dyDescent="0.25">
      <c r="A41" s="40">
        <v>6194</v>
      </c>
      <c r="B41" s="156" t="s">
        <v>2</v>
      </c>
      <c r="C41" s="156" t="s">
        <v>162</v>
      </c>
      <c r="D41" s="42">
        <v>24990</v>
      </c>
      <c r="E41" s="155">
        <v>0.29040018871099998</v>
      </c>
      <c r="F41" s="55"/>
      <c r="G41" s="208"/>
      <c r="H41" s="199"/>
      <c r="I41" s="202"/>
      <c r="J41" s="223"/>
      <c r="K41" s="55"/>
      <c r="L41" s="55"/>
    </row>
    <row r="42" spans="1:12" s="373" customFormat="1" x14ac:dyDescent="0.25">
      <c r="A42" s="40"/>
      <c r="B42" s="156"/>
      <c r="C42" s="156"/>
      <c r="D42" s="42"/>
      <c r="E42" s="324">
        <f>SUM(E40:E41)</f>
        <v>10.948321003311001</v>
      </c>
      <c r="F42" s="55"/>
      <c r="G42" s="208"/>
      <c r="H42" s="199"/>
      <c r="I42" s="202"/>
      <c r="J42" s="223"/>
      <c r="K42" s="55"/>
      <c r="L42" s="55"/>
    </row>
    <row r="43" spans="1:12" s="62" customFormat="1" x14ac:dyDescent="0.25">
      <c r="A43" s="40">
        <v>6267</v>
      </c>
      <c r="B43" s="156" t="s">
        <v>2</v>
      </c>
      <c r="C43" s="156" t="s">
        <v>163</v>
      </c>
      <c r="D43" s="42">
        <v>34151</v>
      </c>
      <c r="E43" s="324">
        <v>3.1992979823700001</v>
      </c>
      <c r="F43" s="55"/>
      <c r="G43" s="208"/>
      <c r="H43" s="199"/>
      <c r="I43" s="202"/>
      <c r="J43" s="223"/>
      <c r="K43" s="55"/>
      <c r="L43" s="55"/>
    </row>
    <row r="44" spans="1:12" x14ac:dyDescent="0.25">
      <c r="A44" s="40">
        <v>6289</v>
      </c>
      <c r="B44" s="156" t="s">
        <v>2</v>
      </c>
      <c r="C44" s="156" t="s">
        <v>164</v>
      </c>
      <c r="D44" s="42">
        <v>32325</v>
      </c>
      <c r="E44" s="155">
        <v>3.22438340207</v>
      </c>
      <c r="F44" s="55"/>
      <c r="G44" s="208"/>
      <c r="H44" s="199"/>
      <c r="I44" s="202"/>
      <c r="J44" s="223"/>
      <c r="K44" s="55"/>
      <c r="L44" s="55"/>
    </row>
    <row r="45" spans="1:12" s="270" customFormat="1" x14ac:dyDescent="0.25">
      <c r="A45" s="40">
        <v>6289</v>
      </c>
      <c r="B45" s="156" t="s">
        <v>2</v>
      </c>
      <c r="C45" s="156" t="s">
        <v>165</v>
      </c>
      <c r="D45" s="42">
        <v>22433</v>
      </c>
      <c r="E45" s="155">
        <v>6.3499963627899998</v>
      </c>
      <c r="F45" s="55"/>
      <c r="G45" s="208"/>
      <c r="H45" s="199"/>
      <c r="I45" s="202"/>
      <c r="J45" s="223"/>
      <c r="K45" s="55"/>
      <c r="L45" s="55"/>
    </row>
    <row r="46" spans="1:12" s="373" customFormat="1" x14ac:dyDescent="0.25">
      <c r="A46" s="40"/>
      <c r="B46" s="156"/>
      <c r="C46" s="156"/>
      <c r="D46" s="42"/>
      <c r="E46" s="324">
        <f>SUM(E44:E45)</f>
        <v>9.5743797648599998</v>
      </c>
      <c r="F46" s="55"/>
      <c r="G46" s="208"/>
      <c r="H46" s="199"/>
      <c r="I46" s="202"/>
      <c r="J46" s="223"/>
      <c r="K46" s="55"/>
      <c r="L46" s="55"/>
    </row>
    <row r="47" spans="1:12" x14ac:dyDescent="0.25">
      <c r="A47" s="40">
        <v>6341</v>
      </c>
      <c r="B47" s="156" t="s">
        <v>2</v>
      </c>
      <c r="C47" s="156" t="s">
        <v>166</v>
      </c>
      <c r="D47" s="42">
        <v>39052</v>
      </c>
      <c r="E47" s="324">
        <v>1.0753169595000001</v>
      </c>
      <c r="F47" s="55"/>
      <c r="G47" s="208"/>
      <c r="H47" s="199"/>
      <c r="I47" s="202"/>
      <c r="J47" s="223"/>
      <c r="K47" s="55"/>
      <c r="L47" s="55"/>
    </row>
    <row r="48" spans="1:12" s="62" customFormat="1" x14ac:dyDescent="0.25">
      <c r="A48" s="40">
        <v>6352</v>
      </c>
      <c r="B48" s="156" t="s">
        <v>2</v>
      </c>
      <c r="C48" s="156" t="s">
        <v>167</v>
      </c>
      <c r="D48" s="42">
        <v>36770</v>
      </c>
      <c r="E48" s="324">
        <v>1.9527580494700001</v>
      </c>
      <c r="F48" s="55"/>
      <c r="G48" s="55"/>
      <c r="H48" s="55"/>
      <c r="I48" s="55"/>
      <c r="J48" s="231"/>
      <c r="K48" s="55"/>
      <c r="L48" s="55"/>
    </row>
    <row r="49" spans="1:12" x14ac:dyDescent="0.25">
      <c r="A49" s="40">
        <v>6476</v>
      </c>
      <c r="B49" s="156" t="s">
        <v>2</v>
      </c>
      <c r="C49" s="156" t="s">
        <v>168</v>
      </c>
      <c r="D49" s="42">
        <v>40486</v>
      </c>
      <c r="E49" s="155">
        <v>1.17891434382</v>
      </c>
      <c r="F49" s="55"/>
      <c r="G49" s="208"/>
      <c r="H49" s="199"/>
      <c r="I49" s="202"/>
      <c r="J49" s="223"/>
      <c r="K49" s="55"/>
      <c r="L49" s="55"/>
    </row>
    <row r="50" spans="1:12" x14ac:dyDescent="0.25">
      <c r="A50" s="40">
        <v>6476</v>
      </c>
      <c r="B50" s="156" t="s">
        <v>2</v>
      </c>
      <c r="C50" s="156" t="s">
        <v>169</v>
      </c>
      <c r="D50" s="42">
        <v>40813</v>
      </c>
      <c r="E50" s="155">
        <v>0.85889598808199996</v>
      </c>
      <c r="F50" s="55"/>
      <c r="G50" s="208"/>
      <c r="H50" s="199"/>
      <c r="I50" s="202"/>
      <c r="J50" s="223"/>
      <c r="K50" s="55"/>
      <c r="L50" s="55"/>
    </row>
    <row r="51" spans="1:12" s="373" customFormat="1" x14ac:dyDescent="0.25">
      <c r="A51" s="40"/>
      <c r="B51" s="156"/>
      <c r="C51" s="156"/>
      <c r="D51" s="42"/>
      <c r="E51" s="324">
        <f>SUM(E49:E50)</f>
        <v>2.037810331902</v>
      </c>
      <c r="F51" s="55"/>
      <c r="G51" s="208"/>
      <c r="H51" s="199"/>
      <c r="I51" s="202"/>
      <c r="J51" s="223"/>
      <c r="K51" s="55"/>
      <c r="L51" s="55"/>
    </row>
    <row r="52" spans="1:12" x14ac:dyDescent="0.25">
      <c r="A52" s="40">
        <v>6537</v>
      </c>
      <c r="B52" s="156" t="s">
        <v>2</v>
      </c>
      <c r="C52" s="156" t="s">
        <v>170</v>
      </c>
      <c r="D52" s="42">
        <v>36465</v>
      </c>
      <c r="E52" s="324">
        <v>2.79467960695</v>
      </c>
      <c r="F52" s="55"/>
      <c r="G52" s="208"/>
      <c r="H52" s="199"/>
      <c r="I52" s="202"/>
      <c r="J52" s="223"/>
      <c r="K52" s="55"/>
      <c r="L52" s="55"/>
    </row>
    <row r="53" spans="1:12" s="62" customFormat="1" x14ac:dyDescent="0.25">
      <c r="A53" s="40">
        <v>6639</v>
      </c>
      <c r="B53" s="156" t="s">
        <v>2</v>
      </c>
      <c r="C53" s="156" t="s">
        <v>171</v>
      </c>
      <c r="D53" s="42">
        <v>39335</v>
      </c>
      <c r="E53" s="43">
        <v>4.2033616244200003</v>
      </c>
      <c r="F53" s="55"/>
      <c r="G53" s="208"/>
      <c r="H53" s="199"/>
      <c r="I53" s="202"/>
      <c r="J53" s="223"/>
      <c r="K53" s="55"/>
      <c r="L53" s="55"/>
    </row>
    <row r="54" spans="1:12" x14ac:dyDescent="0.25">
      <c r="A54" s="40">
        <v>6639</v>
      </c>
      <c r="B54" s="156" t="s">
        <v>2</v>
      </c>
      <c r="C54" s="156" t="s">
        <v>172</v>
      </c>
      <c r="D54" s="42">
        <v>39666</v>
      </c>
      <c r="E54" s="43">
        <v>0.352146219599</v>
      </c>
      <c r="F54" s="55"/>
      <c r="G54" s="208"/>
      <c r="H54" s="199"/>
      <c r="I54" s="202"/>
      <c r="J54" s="223"/>
      <c r="K54" s="55"/>
      <c r="L54" s="55"/>
    </row>
    <row r="55" spans="1:12" s="373" customFormat="1" x14ac:dyDescent="0.25">
      <c r="A55" s="40"/>
      <c r="B55" s="156"/>
      <c r="C55" s="156"/>
      <c r="D55" s="42"/>
      <c r="E55" s="324">
        <f>SUM(E53:E54)</f>
        <v>4.555507844019</v>
      </c>
      <c r="F55" s="55"/>
      <c r="G55" s="208"/>
      <c r="H55" s="199"/>
      <c r="I55" s="202"/>
      <c r="J55" s="223"/>
      <c r="K55" s="55"/>
      <c r="L55" s="55"/>
    </row>
    <row r="56" spans="1:12" x14ac:dyDescent="0.25">
      <c r="A56" s="40">
        <v>6708</v>
      </c>
      <c r="B56" s="156" t="s">
        <v>2</v>
      </c>
      <c r="C56" s="156" t="s">
        <v>173</v>
      </c>
      <c r="D56" s="42">
        <v>26299</v>
      </c>
      <c r="E56" s="324">
        <v>2.4716297333799999</v>
      </c>
      <c r="F56" s="55"/>
      <c r="G56" s="55"/>
      <c r="H56" s="55"/>
      <c r="I56" s="55"/>
      <c r="J56" s="231"/>
      <c r="K56" s="55"/>
      <c r="L56" s="55"/>
    </row>
    <row r="57" spans="1:12" s="62" customFormat="1" x14ac:dyDescent="0.25">
      <c r="A57" s="40">
        <v>6718</v>
      </c>
      <c r="B57" s="156" t="s">
        <v>2</v>
      </c>
      <c r="C57" s="156" t="s">
        <v>174</v>
      </c>
      <c r="D57" s="42">
        <v>36982</v>
      </c>
      <c r="E57" s="155">
        <v>0.22312233700600001</v>
      </c>
      <c r="F57" s="55"/>
      <c r="G57" s="208"/>
      <c r="H57" s="199"/>
      <c r="I57" s="202"/>
      <c r="J57" s="223"/>
      <c r="K57" s="55"/>
      <c r="L57" s="55"/>
    </row>
    <row r="58" spans="1:12" s="270" customFormat="1" x14ac:dyDescent="0.25">
      <c r="A58" s="40">
        <v>6718</v>
      </c>
      <c r="B58" s="156" t="s">
        <v>2</v>
      </c>
      <c r="C58" s="156" t="s">
        <v>175</v>
      </c>
      <c r="D58" s="42">
        <v>32021</v>
      </c>
      <c r="E58" s="155">
        <v>1.89215902218</v>
      </c>
      <c r="F58" s="55"/>
      <c r="G58" s="208"/>
      <c r="H58" s="199"/>
      <c r="I58" s="202"/>
      <c r="J58" s="223"/>
      <c r="K58" s="55"/>
      <c r="L58" s="55"/>
    </row>
    <row r="59" spans="1:12" x14ac:dyDescent="0.25">
      <c r="A59" s="40">
        <v>6718</v>
      </c>
      <c r="B59" s="156" t="s">
        <v>2</v>
      </c>
      <c r="C59" s="156" t="s">
        <v>176</v>
      </c>
      <c r="D59" s="42">
        <v>36923</v>
      </c>
      <c r="E59" s="155">
        <v>4.9572745897399999</v>
      </c>
      <c r="F59" s="55"/>
      <c r="G59" s="208"/>
      <c r="H59" s="199"/>
      <c r="I59" s="202"/>
      <c r="J59" s="223"/>
      <c r="K59" s="55"/>
      <c r="L59" s="55"/>
    </row>
    <row r="60" spans="1:12" s="62" customFormat="1" x14ac:dyDescent="0.25">
      <c r="A60" s="40">
        <v>6718</v>
      </c>
      <c r="B60" s="156" t="s">
        <v>2</v>
      </c>
      <c r="C60" s="156" t="s">
        <v>177</v>
      </c>
      <c r="D60" s="42">
        <v>30864</v>
      </c>
      <c r="E60" s="155">
        <v>1.7</v>
      </c>
      <c r="F60" s="55"/>
      <c r="G60" s="208"/>
      <c r="H60" s="199"/>
      <c r="I60" s="202"/>
      <c r="J60" s="223"/>
      <c r="K60" s="55"/>
      <c r="L60" s="55"/>
    </row>
    <row r="61" spans="1:12" s="270" customFormat="1" x14ac:dyDescent="0.25">
      <c r="A61" s="40">
        <v>6718</v>
      </c>
      <c r="B61" s="156" t="s">
        <v>2</v>
      </c>
      <c r="C61" s="156" t="s">
        <v>178</v>
      </c>
      <c r="D61" s="42">
        <v>31199</v>
      </c>
      <c r="E61" s="155">
        <v>1.4</v>
      </c>
      <c r="F61" s="55"/>
      <c r="G61" s="208"/>
      <c r="H61" s="199"/>
      <c r="I61" s="202"/>
      <c r="J61" s="223"/>
      <c r="K61" s="55"/>
      <c r="L61" s="55"/>
    </row>
    <row r="62" spans="1:12" s="373" customFormat="1" x14ac:dyDescent="0.25">
      <c r="A62" s="40">
        <v>6718</v>
      </c>
      <c r="B62" s="156" t="s">
        <v>2</v>
      </c>
      <c r="C62" s="156" t="s">
        <v>186</v>
      </c>
      <c r="D62" s="42">
        <v>24624</v>
      </c>
      <c r="E62" s="155">
        <v>1.1800185546099999</v>
      </c>
      <c r="F62" s="55"/>
      <c r="G62" s="208"/>
      <c r="H62" s="199"/>
      <c r="I62" s="202"/>
      <c r="J62" s="223"/>
      <c r="K62" s="55"/>
      <c r="L62" s="55"/>
    </row>
    <row r="63" spans="1:12" s="373" customFormat="1" x14ac:dyDescent="0.25">
      <c r="A63" s="40"/>
      <c r="B63" s="156"/>
      <c r="C63" s="156"/>
      <c r="D63" s="42"/>
      <c r="E63" s="324">
        <f>SUM(E57:E62)</f>
        <v>11.352574503535999</v>
      </c>
      <c r="F63" s="55"/>
      <c r="G63" s="208"/>
      <c r="H63" s="199"/>
      <c r="I63" s="202"/>
      <c r="J63" s="223"/>
      <c r="K63" s="55"/>
      <c r="L63" s="55"/>
    </row>
    <row r="64" spans="1:12" x14ac:dyDescent="0.25">
      <c r="A64" s="40">
        <v>6720</v>
      </c>
      <c r="B64" s="156" t="s">
        <v>2</v>
      </c>
      <c r="C64" s="156" t="s">
        <v>179</v>
      </c>
      <c r="D64" s="42">
        <v>27395</v>
      </c>
      <c r="E64" s="324">
        <v>17.461661074199998</v>
      </c>
      <c r="F64" s="55"/>
      <c r="G64" s="208"/>
      <c r="H64" s="199"/>
      <c r="I64" s="202"/>
      <c r="J64" s="223"/>
      <c r="K64" s="55"/>
      <c r="L64" s="55"/>
    </row>
    <row r="65" spans="1:12" x14ac:dyDescent="0.25">
      <c r="A65" s="40">
        <v>6724</v>
      </c>
      <c r="B65" s="156" t="s">
        <v>2</v>
      </c>
      <c r="C65" s="156" t="s">
        <v>180</v>
      </c>
      <c r="D65" s="42">
        <v>29007</v>
      </c>
      <c r="E65" s="324">
        <v>4.4601666149400003</v>
      </c>
      <c r="F65" s="55"/>
      <c r="G65" s="208"/>
      <c r="H65" s="199"/>
      <c r="I65" s="202"/>
      <c r="J65" s="223"/>
      <c r="K65" s="55"/>
      <c r="L65" s="55"/>
    </row>
    <row r="66" spans="1:12" s="62" customFormat="1" x14ac:dyDescent="0.25">
      <c r="A66" s="40">
        <v>6756</v>
      </c>
      <c r="B66" s="156" t="s">
        <v>2</v>
      </c>
      <c r="C66" s="156" t="s">
        <v>181</v>
      </c>
      <c r="D66" s="42">
        <v>34943</v>
      </c>
      <c r="E66" s="155">
        <v>3.4612107862000001</v>
      </c>
      <c r="F66" s="55"/>
      <c r="G66" s="208"/>
      <c r="H66" s="199"/>
      <c r="I66" s="202"/>
      <c r="J66" s="223"/>
      <c r="K66" s="55"/>
      <c r="L66" s="55"/>
    </row>
    <row r="67" spans="1:12" s="270" customFormat="1" x14ac:dyDescent="0.25">
      <c r="A67" s="40">
        <v>6756</v>
      </c>
      <c r="B67" s="156" t="s">
        <v>2</v>
      </c>
      <c r="C67" s="156" t="s">
        <v>182</v>
      </c>
      <c r="D67" s="42">
        <v>34547</v>
      </c>
      <c r="E67" s="155">
        <v>6.5852511066200003</v>
      </c>
      <c r="F67" s="55"/>
      <c r="G67" s="208"/>
      <c r="H67" s="199"/>
      <c r="I67" s="202"/>
      <c r="J67" s="223"/>
      <c r="K67" s="55"/>
      <c r="L67" s="55"/>
    </row>
    <row r="68" spans="1:12" s="373" customFormat="1" x14ac:dyDescent="0.25">
      <c r="A68" s="40"/>
      <c r="B68" s="156"/>
      <c r="C68" s="156"/>
      <c r="D68" s="42"/>
      <c r="E68" s="324">
        <f>SUM(E66:E67)</f>
        <v>10.04646189282</v>
      </c>
      <c r="F68" s="55"/>
      <c r="G68" s="208"/>
      <c r="H68" s="199"/>
      <c r="I68" s="202"/>
      <c r="J68" s="223"/>
      <c r="K68" s="55"/>
      <c r="L68" s="55"/>
    </row>
    <row r="69" spans="1:12" x14ac:dyDescent="0.25">
      <c r="A69" s="40">
        <v>6862</v>
      </c>
      <c r="B69" s="156" t="s">
        <v>42</v>
      </c>
      <c r="C69" s="156" t="s">
        <v>183</v>
      </c>
      <c r="D69" s="42">
        <v>23529</v>
      </c>
      <c r="E69" s="155">
        <v>0.23650230746500001</v>
      </c>
      <c r="F69" s="55"/>
      <c r="G69" s="208"/>
      <c r="H69" s="199"/>
      <c r="I69" s="202"/>
      <c r="J69" s="223"/>
      <c r="K69" s="55"/>
      <c r="L69" s="55"/>
    </row>
    <row r="70" spans="1:12" x14ac:dyDescent="0.25">
      <c r="A70" s="40">
        <v>6862</v>
      </c>
      <c r="B70" s="156" t="s">
        <v>42</v>
      </c>
      <c r="C70" s="156" t="s">
        <v>184</v>
      </c>
      <c r="D70" s="42">
        <v>24990</v>
      </c>
      <c r="E70" s="155">
        <v>11.5423608732</v>
      </c>
      <c r="F70" s="55"/>
      <c r="G70" s="208"/>
      <c r="H70" s="199"/>
      <c r="I70" s="202"/>
      <c r="J70" s="223"/>
      <c r="K70" s="55"/>
      <c r="L70" s="55"/>
    </row>
    <row r="71" spans="1:12" x14ac:dyDescent="0.25">
      <c r="A71" s="40">
        <v>6862</v>
      </c>
      <c r="B71" s="156" t="s">
        <v>42</v>
      </c>
      <c r="C71" s="156" t="s">
        <v>185</v>
      </c>
      <c r="D71" s="42">
        <v>42639</v>
      </c>
      <c r="E71" s="155">
        <v>1.85997567995</v>
      </c>
      <c r="F71" s="55"/>
      <c r="G71" s="208"/>
      <c r="H71" s="199"/>
      <c r="I71" s="202"/>
      <c r="J71" s="223"/>
      <c r="K71" s="55"/>
      <c r="L71" s="55"/>
    </row>
    <row r="72" spans="1:12" s="373" customFormat="1" x14ac:dyDescent="0.25">
      <c r="A72" s="40"/>
      <c r="B72" s="156"/>
      <c r="C72" s="156"/>
      <c r="D72" s="42"/>
      <c r="E72" s="324">
        <f>SUM(E69:E71)</f>
        <v>13.638838860615001</v>
      </c>
      <c r="F72" s="55"/>
      <c r="G72" s="208"/>
      <c r="H72" s="199"/>
      <c r="I72" s="202"/>
      <c r="J72" s="223"/>
      <c r="K72" s="55"/>
      <c r="L72" s="55"/>
    </row>
    <row r="73" spans="1:12" x14ac:dyDescent="0.25">
      <c r="B73" s="160"/>
      <c r="E73" s="160"/>
      <c r="F73" s="55"/>
      <c r="G73" s="208"/>
      <c r="H73" s="199"/>
      <c r="I73" s="202"/>
      <c r="J73" s="223"/>
      <c r="K73" s="55"/>
      <c r="L73" s="55"/>
    </row>
    <row r="74" spans="1:12" s="62" customFormat="1" x14ac:dyDescent="0.25">
      <c r="A74" s="374"/>
      <c r="F74" s="55"/>
      <c r="G74" s="208"/>
      <c r="H74" s="199"/>
      <c r="I74" s="202"/>
      <c r="J74" s="223"/>
      <c r="K74" s="55"/>
      <c r="L74" s="55"/>
    </row>
    <row r="75" spans="1:12" x14ac:dyDescent="0.25">
      <c r="A75" s="230"/>
      <c r="B75" s="230"/>
      <c r="C75" s="183"/>
      <c r="D75" s="53"/>
      <c r="E75" s="231"/>
      <c r="F75" s="55"/>
      <c r="G75" s="208"/>
      <c r="H75" s="199"/>
      <c r="I75" s="202"/>
      <c r="J75" s="223"/>
      <c r="K75" s="55"/>
      <c r="L75" s="55"/>
    </row>
    <row r="76" spans="1:12" x14ac:dyDescent="0.25">
      <c r="A76" s="230"/>
      <c r="B76" s="230"/>
      <c r="C76" s="183"/>
      <c r="D76" s="232"/>
      <c r="E76" s="231"/>
      <c r="F76" s="55"/>
      <c r="G76" s="193"/>
      <c r="H76" s="221"/>
      <c r="I76" s="221"/>
      <c r="J76" s="192"/>
      <c r="K76" s="55"/>
      <c r="L76" s="55"/>
    </row>
    <row r="77" spans="1:12" x14ac:dyDescent="0.25">
      <c r="A77" s="230"/>
      <c r="B77" s="230"/>
      <c r="C77" s="183"/>
      <c r="D77" s="232"/>
      <c r="E77" s="231"/>
      <c r="F77" s="55"/>
      <c r="G77" s="208"/>
      <c r="H77" s="199"/>
      <c r="I77" s="202"/>
      <c r="J77" s="223"/>
      <c r="K77" s="55"/>
      <c r="L77" s="55"/>
    </row>
    <row r="78" spans="1:12" x14ac:dyDescent="0.25">
      <c r="A78" s="230"/>
      <c r="B78" s="230"/>
      <c r="C78" s="183"/>
      <c r="D78" s="232"/>
      <c r="E78" s="231"/>
      <c r="F78" s="55"/>
      <c r="G78" s="208"/>
      <c r="H78" s="199"/>
      <c r="I78" s="202"/>
      <c r="J78" s="223"/>
      <c r="K78" s="55"/>
      <c r="L78" s="55"/>
    </row>
    <row r="79" spans="1:12" x14ac:dyDescent="0.25">
      <c r="A79" s="230"/>
      <c r="B79" s="230"/>
      <c r="C79" s="183"/>
      <c r="D79" s="232"/>
      <c r="E79" s="231"/>
      <c r="F79" s="55"/>
      <c r="G79" s="208"/>
      <c r="H79" s="199"/>
      <c r="I79" s="202"/>
      <c r="J79" s="223"/>
      <c r="K79" s="55"/>
      <c r="L79" s="55"/>
    </row>
    <row r="80" spans="1:12" s="270" customFormat="1" x14ac:dyDescent="0.25">
      <c r="A80" s="230"/>
      <c r="B80" s="230"/>
      <c r="C80" s="183"/>
      <c r="D80" s="232"/>
      <c r="E80" s="231"/>
      <c r="F80" s="55"/>
      <c r="G80" s="208"/>
      <c r="H80" s="199"/>
      <c r="I80" s="202"/>
      <c r="J80" s="223"/>
      <c r="K80" s="55"/>
      <c r="L80" s="55"/>
    </row>
    <row r="81" spans="1:13" x14ac:dyDescent="0.25">
      <c r="A81" s="230"/>
      <c r="B81" s="230"/>
      <c r="C81" s="183"/>
      <c r="D81" s="232"/>
      <c r="E81" s="231"/>
      <c r="F81" s="55"/>
      <c r="G81" s="208"/>
      <c r="H81" s="199"/>
      <c r="I81" s="202"/>
      <c r="J81" s="223"/>
      <c r="K81" s="55"/>
      <c r="L81" s="55"/>
    </row>
    <row r="82" spans="1:13" s="62" customFormat="1" x14ac:dyDescent="0.25">
      <c r="A82" s="230"/>
      <c r="B82" s="230"/>
      <c r="C82" s="183"/>
      <c r="D82" s="232"/>
      <c r="E82" s="231"/>
      <c r="F82" s="55"/>
      <c r="G82" s="208"/>
      <c r="H82" s="199"/>
      <c r="I82" s="219"/>
      <c r="J82" s="223"/>
      <c r="K82" s="55"/>
      <c r="L82" s="55"/>
    </row>
    <row r="83" spans="1:13" x14ac:dyDescent="0.25">
      <c r="A83" s="230"/>
      <c r="B83" s="230"/>
      <c r="C83" s="183"/>
      <c r="D83" s="232"/>
      <c r="E83" s="231"/>
      <c r="F83" s="55"/>
      <c r="G83" s="208"/>
      <c r="H83" s="199"/>
      <c r="I83" s="202"/>
      <c r="J83" s="223"/>
      <c r="K83" s="55"/>
      <c r="L83" s="55"/>
      <c r="M83" s="32"/>
    </row>
    <row r="84" spans="1:13" s="270" customFormat="1" x14ac:dyDescent="0.25">
      <c r="A84" s="230"/>
      <c r="B84" s="230"/>
      <c r="C84" s="183"/>
      <c r="D84" s="232"/>
      <c r="E84" s="231"/>
      <c r="F84" s="55"/>
      <c r="G84" s="208"/>
      <c r="H84" s="199"/>
      <c r="I84" s="202"/>
      <c r="J84" s="223"/>
      <c r="K84" s="55"/>
      <c r="L84" s="55"/>
      <c r="M84" s="32"/>
    </row>
    <row r="85" spans="1:13" x14ac:dyDescent="0.25">
      <c r="A85" s="230"/>
      <c r="B85" s="230"/>
      <c r="C85" s="183"/>
      <c r="D85" s="232"/>
      <c r="E85" s="231"/>
      <c r="F85" s="55"/>
      <c r="G85" s="193"/>
      <c r="H85" s="53"/>
      <c r="I85" s="53"/>
      <c r="J85" s="192"/>
      <c r="K85" s="55"/>
      <c r="L85" s="55"/>
    </row>
    <row r="86" spans="1:13" s="62" customFormat="1" x14ac:dyDescent="0.25">
      <c r="A86" s="230"/>
      <c r="B86" s="230"/>
      <c r="C86" s="183"/>
      <c r="D86" s="232"/>
      <c r="E86" s="231"/>
      <c r="F86" s="55"/>
      <c r="G86" s="55"/>
      <c r="H86" s="55"/>
      <c r="I86" s="55"/>
      <c r="J86" s="55"/>
      <c r="K86" s="55"/>
      <c r="L86" s="55"/>
    </row>
    <row r="87" spans="1:13" x14ac:dyDescent="0.25">
      <c r="A87" s="230"/>
      <c r="B87" s="230"/>
      <c r="C87" s="183"/>
      <c r="D87" s="232"/>
      <c r="E87" s="231"/>
      <c r="F87" s="55"/>
      <c r="G87" s="55"/>
      <c r="H87" s="55"/>
      <c r="I87" s="55"/>
      <c r="J87" s="53"/>
      <c r="K87" s="55"/>
      <c r="L87" s="194"/>
    </row>
    <row r="88" spans="1:13" x14ac:dyDescent="0.25">
      <c r="A88" s="230"/>
      <c r="B88" s="230"/>
      <c r="C88" s="183"/>
      <c r="D88" s="232"/>
      <c r="E88" s="231"/>
      <c r="F88" s="55"/>
      <c r="G88" s="55"/>
      <c r="H88" s="55"/>
      <c r="I88" s="55"/>
      <c r="J88" s="53"/>
      <c r="K88" s="55"/>
      <c r="L88" s="55"/>
    </row>
    <row r="89" spans="1:13" s="62" customFormat="1" x14ac:dyDescent="0.25">
      <c r="A89" s="230"/>
      <c r="B89" s="230"/>
      <c r="C89" s="183"/>
      <c r="D89" s="232"/>
      <c r="E89" s="231"/>
      <c r="F89" s="55"/>
      <c r="G89" s="55"/>
      <c r="H89" s="55"/>
      <c r="I89" s="55"/>
      <c r="J89" s="53"/>
      <c r="K89" s="55"/>
      <c r="L89" s="55"/>
    </row>
    <row r="90" spans="1:13" x14ac:dyDescent="0.25">
      <c r="A90" s="230"/>
      <c r="B90" s="230"/>
      <c r="C90" s="183"/>
      <c r="D90" s="232"/>
      <c r="E90" s="231"/>
      <c r="F90" s="55"/>
      <c r="G90" s="55"/>
      <c r="H90" s="55"/>
      <c r="I90" s="55"/>
      <c r="J90" s="53"/>
      <c r="K90" s="55"/>
      <c r="L90" s="55"/>
    </row>
    <row r="91" spans="1:13" s="270" customFormat="1" x14ac:dyDescent="0.25">
      <c r="A91" s="230"/>
      <c r="B91" s="230"/>
      <c r="C91" s="183"/>
      <c r="D91" s="232"/>
      <c r="E91" s="231"/>
      <c r="F91" s="55"/>
      <c r="G91" s="55"/>
      <c r="H91" s="55"/>
      <c r="I91" s="55"/>
      <c r="J91" s="53"/>
      <c r="K91" s="55"/>
      <c r="L91" s="55"/>
    </row>
    <row r="92" spans="1:13" x14ac:dyDescent="0.25">
      <c r="A92" s="230"/>
      <c r="B92" s="230"/>
      <c r="C92" s="183"/>
      <c r="D92" s="232"/>
      <c r="E92" s="231"/>
      <c r="F92" s="55"/>
      <c r="G92" s="55"/>
      <c r="H92" s="55"/>
      <c r="I92" s="55"/>
      <c r="J92" s="53"/>
      <c r="K92" s="55"/>
      <c r="L92" s="55"/>
    </row>
    <row r="93" spans="1:13" x14ac:dyDescent="0.25">
      <c r="A93" s="230"/>
      <c r="B93" s="230"/>
      <c r="C93" s="183"/>
      <c r="D93" s="232"/>
      <c r="E93" s="231"/>
      <c r="F93" s="55"/>
      <c r="G93" s="55"/>
      <c r="H93" s="55"/>
      <c r="I93" s="55"/>
      <c r="J93" s="53"/>
      <c r="K93" s="55"/>
      <c r="L93" s="55"/>
    </row>
    <row r="94" spans="1:13" x14ac:dyDescent="0.25">
      <c r="A94" s="230"/>
      <c r="B94" s="230"/>
      <c r="C94" s="183"/>
      <c r="D94" s="232"/>
      <c r="E94" s="231"/>
      <c r="F94" s="55"/>
      <c r="G94" s="55"/>
      <c r="H94" s="55"/>
      <c r="I94" s="55"/>
      <c r="J94" s="53"/>
      <c r="K94" s="55"/>
      <c r="L94" s="55"/>
    </row>
    <row r="95" spans="1:13" s="62" customFormat="1" x14ac:dyDescent="0.25">
      <c r="A95" s="230"/>
      <c r="B95" s="230"/>
      <c r="C95" s="183"/>
      <c r="D95" s="232"/>
      <c r="E95" s="231"/>
      <c r="F95" s="55"/>
      <c r="G95" s="55"/>
      <c r="H95" s="55"/>
      <c r="I95" s="55"/>
      <c r="J95" s="53"/>
      <c r="K95" s="55"/>
      <c r="L95" s="55"/>
    </row>
    <row r="96" spans="1:13" s="270" customFormat="1" x14ac:dyDescent="0.25">
      <c r="A96" s="230"/>
      <c r="B96" s="230"/>
      <c r="C96" s="183"/>
      <c r="D96" s="232"/>
      <c r="E96" s="231"/>
      <c r="F96" s="55"/>
      <c r="G96" s="55"/>
      <c r="H96" s="55"/>
      <c r="I96" s="55"/>
      <c r="J96" s="53"/>
      <c r="K96" s="55"/>
      <c r="L96" s="55"/>
    </row>
    <row r="97" spans="1:12" x14ac:dyDescent="0.25">
      <c r="A97" s="230"/>
      <c r="B97" s="230"/>
      <c r="C97" s="183"/>
      <c r="D97" s="232"/>
      <c r="E97" s="231"/>
      <c r="F97" s="55"/>
      <c r="G97" s="55"/>
      <c r="H97" s="55"/>
      <c r="I97" s="55"/>
      <c r="J97" s="53"/>
      <c r="K97" s="55"/>
      <c r="L97" s="55"/>
    </row>
    <row r="98" spans="1:12" x14ac:dyDescent="0.25">
      <c r="A98" s="230"/>
      <c r="B98" s="230"/>
      <c r="C98" s="183"/>
      <c r="D98" s="232"/>
      <c r="E98" s="231"/>
      <c r="F98" s="55"/>
      <c r="G98" s="55"/>
      <c r="H98" s="55"/>
      <c r="I98" s="55"/>
      <c r="J98" s="53"/>
      <c r="K98" s="55"/>
      <c r="L98" s="55"/>
    </row>
    <row r="99" spans="1:12" x14ac:dyDescent="0.25">
      <c r="A99" s="230"/>
      <c r="B99" s="230"/>
      <c r="C99" s="183"/>
      <c r="D99" s="232"/>
      <c r="E99" s="231"/>
      <c r="F99" s="55"/>
      <c r="G99" s="55"/>
      <c r="H99" s="55"/>
      <c r="I99" s="55"/>
      <c r="J99" s="53"/>
      <c r="K99" s="55"/>
      <c r="L99" s="55"/>
    </row>
    <row r="100" spans="1:12" s="62" customFormat="1" x14ac:dyDescent="0.25">
      <c r="A100" s="230"/>
      <c r="B100" s="230"/>
      <c r="C100" s="183"/>
      <c r="D100" s="232"/>
      <c r="E100" s="231"/>
      <c r="F100" s="55"/>
      <c r="G100" s="55"/>
      <c r="H100" s="55"/>
      <c r="I100" s="55"/>
      <c r="J100" s="53"/>
      <c r="K100" s="55"/>
      <c r="L100" s="55"/>
    </row>
    <row r="101" spans="1:12" x14ac:dyDescent="0.25">
      <c r="A101" s="230"/>
      <c r="B101" s="230"/>
      <c r="C101" s="183"/>
      <c r="D101" s="232"/>
      <c r="E101" s="231"/>
      <c r="F101" s="55"/>
      <c r="G101" s="55"/>
      <c r="H101" s="55"/>
      <c r="I101" s="55"/>
      <c r="J101" s="53"/>
      <c r="K101" s="55"/>
      <c r="L101" s="55"/>
    </row>
    <row r="102" spans="1:12" x14ac:dyDescent="0.25">
      <c r="A102" s="230"/>
      <c r="B102" s="230"/>
      <c r="C102" s="183"/>
      <c r="D102" s="232"/>
      <c r="E102" s="231"/>
      <c r="F102" s="55"/>
      <c r="G102" s="55"/>
      <c r="H102" s="55"/>
      <c r="I102" s="55"/>
      <c r="J102" s="53"/>
      <c r="K102" s="55"/>
      <c r="L102" s="55"/>
    </row>
    <row r="103" spans="1:12" x14ac:dyDescent="0.25">
      <c r="A103" s="208"/>
      <c r="B103" s="53"/>
      <c r="C103" s="202"/>
      <c r="D103" s="205"/>
      <c r="E103" s="223"/>
      <c r="F103" s="55"/>
      <c r="G103" s="55"/>
      <c r="H103" s="55"/>
      <c r="I103" s="55"/>
      <c r="J103" s="53"/>
      <c r="K103" s="55"/>
      <c r="L103" s="55"/>
    </row>
    <row r="104" spans="1:12" x14ac:dyDescent="0.25">
      <c r="A104" s="208"/>
      <c r="B104" s="53"/>
      <c r="C104" s="202"/>
      <c r="D104" s="205"/>
      <c r="E104" s="223"/>
      <c r="F104" s="55"/>
      <c r="G104" s="55"/>
      <c r="H104" s="55"/>
      <c r="I104" s="55"/>
      <c r="J104" s="53"/>
      <c r="K104" s="55"/>
      <c r="L104" s="55"/>
    </row>
    <row r="105" spans="1:12" s="62" customFormat="1" x14ac:dyDescent="0.25">
      <c r="A105" s="208"/>
      <c r="B105" s="53"/>
      <c r="C105" s="202"/>
      <c r="D105" s="205"/>
      <c r="E105" s="223"/>
      <c r="F105" s="55"/>
      <c r="G105" s="55"/>
      <c r="H105" s="55"/>
      <c r="I105" s="55"/>
      <c r="J105" s="53"/>
      <c r="K105" s="55"/>
      <c r="L105" s="55"/>
    </row>
    <row r="106" spans="1:12" x14ac:dyDescent="0.25">
      <c r="A106" s="208"/>
      <c r="B106" s="53"/>
      <c r="C106" s="202"/>
      <c r="D106" s="205"/>
      <c r="E106" s="223"/>
      <c r="F106" s="55"/>
      <c r="G106" s="55"/>
      <c r="H106" s="55"/>
      <c r="I106" s="55"/>
      <c r="J106" s="53"/>
      <c r="K106" s="55"/>
      <c r="L106" s="55"/>
    </row>
    <row r="107" spans="1:12" x14ac:dyDescent="0.25">
      <c r="A107" s="208"/>
      <c r="B107" s="53"/>
      <c r="C107" s="202"/>
      <c r="D107" s="205"/>
      <c r="E107" s="223"/>
      <c r="F107" s="55"/>
      <c r="G107" s="55"/>
      <c r="H107" s="55"/>
      <c r="I107" s="55"/>
      <c r="J107" s="53"/>
      <c r="K107" s="55"/>
      <c r="L107" s="55"/>
    </row>
    <row r="108" spans="1:12" x14ac:dyDescent="0.25">
      <c r="A108" s="208"/>
      <c r="B108" s="53"/>
      <c r="C108" s="202"/>
      <c r="D108" s="205"/>
      <c r="E108" s="223"/>
      <c r="F108" s="55"/>
      <c r="G108" s="55"/>
      <c r="H108" s="55"/>
      <c r="I108" s="55"/>
      <c r="J108" s="53"/>
      <c r="K108" s="55"/>
      <c r="L108" s="55"/>
    </row>
    <row r="109" spans="1:12" x14ac:dyDescent="0.25">
      <c r="A109" s="208"/>
      <c r="B109" s="53"/>
      <c r="C109" s="202"/>
      <c r="D109" s="205"/>
      <c r="E109" s="223"/>
      <c r="F109" s="55"/>
      <c r="G109" s="55"/>
      <c r="H109" s="55"/>
      <c r="I109" s="55"/>
      <c r="J109" s="53"/>
      <c r="K109" s="55"/>
      <c r="L109" s="55"/>
    </row>
    <row r="110" spans="1:12" s="62" customFormat="1" x14ac:dyDescent="0.25">
      <c r="A110" s="208"/>
      <c r="B110" s="53"/>
      <c r="C110" s="202"/>
      <c r="D110" s="205"/>
      <c r="E110" s="223"/>
      <c r="F110" s="55"/>
      <c r="G110" s="55"/>
      <c r="H110" s="55"/>
      <c r="I110" s="55"/>
      <c r="J110" s="53"/>
      <c r="K110" s="55"/>
      <c r="L110" s="55"/>
    </row>
    <row r="111" spans="1:12" x14ac:dyDescent="0.25">
      <c r="A111" s="208"/>
      <c r="B111" s="53"/>
      <c r="C111" s="202"/>
      <c r="D111" s="205"/>
      <c r="E111" s="223"/>
      <c r="F111" s="55"/>
      <c r="G111" s="55"/>
      <c r="H111" s="55"/>
      <c r="I111" s="55"/>
      <c r="J111" s="53"/>
      <c r="K111" s="55"/>
      <c r="L111" s="55"/>
    </row>
    <row r="112" spans="1:12" x14ac:dyDescent="0.25">
      <c r="A112" s="208"/>
      <c r="B112" s="53"/>
      <c r="C112" s="202"/>
      <c r="D112" s="205"/>
      <c r="E112" s="223"/>
      <c r="F112" s="55"/>
      <c r="G112" s="55"/>
      <c r="H112" s="55"/>
      <c r="I112" s="55"/>
      <c r="J112" s="53"/>
      <c r="K112" s="55"/>
      <c r="L112" s="55"/>
    </row>
    <row r="113" spans="1:12" s="62" customFormat="1" x14ac:dyDescent="0.25">
      <c r="A113" s="208"/>
      <c r="B113" s="53"/>
      <c r="C113" s="202"/>
      <c r="D113" s="205"/>
      <c r="E113" s="223"/>
      <c r="F113" s="55"/>
      <c r="G113" s="55"/>
      <c r="H113" s="55"/>
      <c r="I113" s="55"/>
      <c r="J113" s="53"/>
      <c r="K113" s="55"/>
      <c r="L113" s="55"/>
    </row>
    <row r="114" spans="1:12" x14ac:dyDescent="0.25">
      <c r="A114" s="208"/>
      <c r="B114" s="53"/>
      <c r="C114" s="202"/>
      <c r="D114" s="205"/>
      <c r="E114" s="223"/>
      <c r="F114" s="55"/>
      <c r="G114" s="55"/>
      <c r="H114" s="55"/>
      <c r="I114" s="55"/>
      <c r="J114" s="53"/>
      <c r="K114" s="55"/>
      <c r="L114" s="55"/>
    </row>
    <row r="115" spans="1:12" x14ac:dyDescent="0.25">
      <c r="A115" s="208"/>
      <c r="B115" s="53"/>
      <c r="C115" s="202"/>
      <c r="D115" s="205"/>
      <c r="E115" s="223"/>
      <c r="F115" s="55"/>
      <c r="G115" s="55"/>
      <c r="H115" s="55"/>
      <c r="I115" s="55"/>
      <c r="J115" s="53"/>
      <c r="K115" s="55"/>
      <c r="L115" s="55"/>
    </row>
    <row r="116" spans="1:12" x14ac:dyDescent="0.25">
      <c r="A116" s="208"/>
      <c r="B116" s="53"/>
      <c r="C116" s="202"/>
      <c r="D116" s="205"/>
      <c r="E116" s="223"/>
      <c r="F116" s="55"/>
      <c r="G116" s="55"/>
      <c r="H116" s="55"/>
      <c r="I116" s="55"/>
      <c r="J116" s="53"/>
      <c r="K116" s="55"/>
      <c r="L116" s="55"/>
    </row>
    <row r="117" spans="1:12" x14ac:dyDescent="0.25">
      <c r="A117" s="208"/>
      <c r="B117" s="53"/>
      <c r="C117" s="202"/>
      <c r="D117" s="205"/>
      <c r="E117" s="223"/>
      <c r="F117" s="55"/>
      <c r="G117" s="55"/>
      <c r="H117" s="55"/>
      <c r="I117" s="55"/>
      <c r="J117" s="53"/>
      <c r="K117" s="55"/>
      <c r="L117" s="55"/>
    </row>
    <row r="118" spans="1:12" x14ac:dyDescent="0.25">
      <c r="A118" s="208"/>
      <c r="B118" s="53"/>
      <c r="C118" s="202"/>
      <c r="D118" s="205"/>
      <c r="E118" s="223"/>
      <c r="F118" s="55"/>
      <c r="G118" s="55"/>
      <c r="H118" s="55"/>
      <c r="I118" s="55"/>
      <c r="J118" s="53"/>
      <c r="K118" s="55"/>
      <c r="L118" s="55"/>
    </row>
    <row r="119" spans="1:12" s="62" customFormat="1" x14ac:dyDescent="0.25">
      <c r="A119" s="208"/>
      <c r="B119" s="53"/>
      <c r="C119" s="202"/>
      <c r="D119" s="205"/>
      <c r="E119" s="223"/>
      <c r="F119" s="55"/>
      <c r="G119" s="55"/>
      <c r="H119" s="55"/>
      <c r="I119" s="55"/>
      <c r="J119" s="53"/>
      <c r="K119" s="55"/>
      <c r="L119" s="55"/>
    </row>
    <row r="120" spans="1:12" x14ac:dyDescent="0.25">
      <c r="A120" s="208"/>
      <c r="B120" s="53"/>
      <c r="C120" s="202"/>
      <c r="D120" s="205"/>
      <c r="E120" s="223"/>
      <c r="F120" s="55"/>
      <c r="G120" s="55"/>
      <c r="H120" s="55"/>
      <c r="I120" s="55"/>
      <c r="J120" s="53"/>
      <c r="K120" s="55"/>
      <c r="L120" s="55"/>
    </row>
    <row r="121" spans="1:12" x14ac:dyDescent="0.25">
      <c r="A121" s="208"/>
      <c r="B121" s="53"/>
      <c r="C121" s="202"/>
      <c r="D121" s="205"/>
      <c r="E121" s="223"/>
      <c r="F121" s="55"/>
      <c r="G121" s="55"/>
      <c r="H121" s="55"/>
      <c r="I121" s="55"/>
      <c r="J121" s="53"/>
      <c r="K121" s="55"/>
      <c r="L121" s="55"/>
    </row>
    <row r="122" spans="1:12" x14ac:dyDescent="0.25">
      <c r="A122" s="208"/>
      <c r="B122" s="53"/>
      <c r="C122" s="202"/>
      <c r="D122" s="205"/>
      <c r="E122" s="223"/>
      <c r="F122" s="55"/>
      <c r="G122" s="55"/>
      <c r="H122" s="55"/>
      <c r="I122" s="55"/>
      <c r="J122" s="53"/>
      <c r="K122" s="55"/>
      <c r="L122" s="55"/>
    </row>
    <row r="123" spans="1:12" s="62" customFormat="1" x14ac:dyDescent="0.25">
      <c r="A123" s="208"/>
      <c r="B123" s="53"/>
      <c r="C123" s="202"/>
      <c r="D123" s="205"/>
      <c r="E123" s="223"/>
      <c r="F123" s="55"/>
      <c r="G123" s="55"/>
      <c r="H123" s="55"/>
      <c r="I123" s="55"/>
      <c r="J123" s="53"/>
      <c r="K123" s="55"/>
      <c r="L123" s="55"/>
    </row>
    <row r="124" spans="1:12" x14ac:dyDescent="0.25">
      <c r="A124" s="208"/>
      <c r="B124" s="53"/>
      <c r="C124" s="202"/>
      <c r="D124" s="205"/>
      <c r="E124" s="223"/>
      <c r="F124" s="55"/>
      <c r="G124" s="55"/>
      <c r="H124" s="55"/>
      <c r="I124" s="55"/>
      <c r="J124" s="53"/>
      <c r="K124" s="55"/>
      <c r="L124" s="55"/>
    </row>
    <row r="125" spans="1:12" x14ac:dyDescent="0.25">
      <c r="A125" s="208"/>
      <c r="B125" s="53"/>
      <c r="C125" s="202"/>
      <c r="D125" s="205"/>
      <c r="E125" s="223"/>
      <c r="F125" s="55"/>
      <c r="G125" s="55"/>
      <c r="H125" s="55"/>
      <c r="I125" s="55"/>
      <c r="J125" s="53"/>
      <c r="K125" s="55"/>
      <c r="L125" s="55"/>
    </row>
    <row r="126" spans="1:12" s="62" customFormat="1" x14ac:dyDescent="0.25">
      <c r="A126" s="208"/>
      <c r="B126" s="53"/>
      <c r="C126" s="202"/>
      <c r="D126" s="205"/>
      <c r="E126" s="223"/>
      <c r="F126" s="55"/>
      <c r="G126" s="55"/>
      <c r="H126" s="55"/>
      <c r="I126" s="55"/>
      <c r="J126" s="53"/>
      <c r="K126" s="55"/>
      <c r="L126" s="55"/>
    </row>
    <row r="127" spans="1:12" x14ac:dyDescent="0.25">
      <c r="A127" s="208"/>
      <c r="B127" s="53"/>
      <c r="C127" s="202"/>
      <c r="D127" s="205"/>
      <c r="E127" s="223"/>
      <c r="F127" s="55"/>
      <c r="G127" s="55"/>
      <c r="H127" s="55"/>
      <c r="I127" s="55"/>
      <c r="J127" s="53"/>
      <c r="K127" s="55"/>
      <c r="L127" s="55"/>
    </row>
    <row r="128" spans="1:12" x14ac:dyDescent="0.25">
      <c r="A128" s="208"/>
      <c r="B128" s="53"/>
      <c r="C128" s="202"/>
      <c r="D128" s="205"/>
      <c r="E128" s="223"/>
      <c r="F128" s="55"/>
      <c r="G128" s="55"/>
      <c r="H128" s="55"/>
      <c r="I128" s="55"/>
      <c r="J128" s="53"/>
      <c r="K128" s="55"/>
      <c r="L128" s="55"/>
    </row>
    <row r="129" spans="1:12" x14ac:dyDescent="0.25">
      <c r="A129" s="208"/>
      <c r="B129" s="53"/>
      <c r="C129" s="202"/>
      <c r="D129" s="205"/>
      <c r="E129" s="223"/>
      <c r="F129" s="55"/>
      <c r="G129" s="55"/>
      <c r="H129" s="55"/>
      <c r="I129" s="55"/>
      <c r="J129" s="53"/>
      <c r="K129" s="55"/>
      <c r="L129" s="55"/>
    </row>
    <row r="130" spans="1:12" x14ac:dyDescent="0.25">
      <c r="A130" s="208"/>
      <c r="B130" s="53"/>
      <c r="C130" s="202"/>
      <c r="D130" s="205"/>
      <c r="E130" s="223"/>
      <c r="F130" s="55"/>
      <c r="G130" s="55"/>
      <c r="H130" s="55"/>
      <c r="I130" s="55"/>
      <c r="J130" s="53"/>
      <c r="K130" s="55"/>
      <c r="L130" s="55"/>
    </row>
    <row r="131" spans="1:12" s="62" customFormat="1" x14ac:dyDescent="0.25">
      <c r="A131" s="208"/>
      <c r="B131" s="53"/>
      <c r="C131" s="202"/>
      <c r="D131" s="205"/>
      <c r="E131" s="223"/>
      <c r="F131" s="55"/>
      <c r="G131" s="55"/>
      <c r="H131" s="55"/>
      <c r="I131" s="55"/>
      <c r="J131" s="53"/>
      <c r="K131" s="55"/>
      <c r="L131" s="55"/>
    </row>
    <row r="132" spans="1:12" x14ac:dyDescent="0.25">
      <c r="A132" s="208"/>
      <c r="B132" s="53"/>
      <c r="C132" s="202"/>
      <c r="D132" s="205"/>
      <c r="E132" s="223"/>
      <c r="F132" s="55"/>
      <c r="G132" s="55"/>
      <c r="H132" s="55"/>
      <c r="I132" s="55"/>
      <c r="J132" s="53"/>
      <c r="K132" s="55"/>
      <c r="L132" s="55"/>
    </row>
    <row r="133" spans="1:12" x14ac:dyDescent="0.25">
      <c r="A133" s="208"/>
      <c r="B133" s="53"/>
      <c r="C133" s="202"/>
      <c r="D133" s="205"/>
      <c r="E133" s="223"/>
      <c r="F133" s="55"/>
      <c r="G133" s="55"/>
      <c r="H133" s="55"/>
      <c r="I133" s="55"/>
      <c r="J133" s="53"/>
      <c r="K133" s="55"/>
      <c r="L133" s="55"/>
    </row>
    <row r="134" spans="1:12" x14ac:dyDescent="0.25">
      <c r="A134" s="208"/>
      <c r="B134" s="53"/>
      <c r="C134" s="202"/>
      <c r="D134" s="205"/>
      <c r="E134" s="223"/>
      <c r="F134" s="55"/>
      <c r="G134" s="55"/>
      <c r="H134" s="55"/>
      <c r="I134" s="55"/>
      <c r="J134" s="53"/>
      <c r="K134" s="55"/>
      <c r="L134" s="55"/>
    </row>
    <row r="135" spans="1:12" s="62" customFormat="1" x14ac:dyDescent="0.25">
      <c r="A135" s="208"/>
      <c r="B135" s="53"/>
      <c r="C135" s="202"/>
      <c r="D135" s="205"/>
      <c r="E135" s="223"/>
      <c r="F135" s="55"/>
      <c r="G135" s="55"/>
      <c r="H135" s="55"/>
      <c r="I135" s="55"/>
      <c r="J135" s="53"/>
      <c r="K135" s="55"/>
      <c r="L135" s="55"/>
    </row>
    <row r="136" spans="1:12" x14ac:dyDescent="0.25">
      <c r="A136" s="208"/>
      <c r="B136" s="53"/>
      <c r="C136" s="202"/>
      <c r="D136" s="205"/>
      <c r="E136" s="223"/>
      <c r="F136" s="55"/>
      <c r="G136" s="55"/>
      <c r="H136" s="55"/>
      <c r="I136" s="55"/>
      <c r="J136" s="53"/>
      <c r="K136" s="55"/>
      <c r="L136" s="55"/>
    </row>
    <row r="137" spans="1:12" x14ac:dyDescent="0.25">
      <c r="A137" s="208"/>
      <c r="B137" s="53"/>
      <c r="C137" s="202"/>
      <c r="D137" s="205"/>
      <c r="E137" s="223"/>
      <c r="F137" s="55"/>
      <c r="G137" s="55"/>
      <c r="H137" s="55"/>
      <c r="I137" s="55"/>
      <c r="J137" s="53"/>
      <c r="K137" s="55"/>
      <c r="L137" s="55"/>
    </row>
    <row r="138" spans="1:12" x14ac:dyDescent="0.25">
      <c r="A138" s="208"/>
      <c r="B138" s="53"/>
      <c r="C138" s="202"/>
      <c r="D138" s="205"/>
      <c r="E138" s="223"/>
      <c r="F138" s="55"/>
      <c r="G138" s="55"/>
      <c r="H138" s="55"/>
      <c r="I138" s="55"/>
      <c r="J138" s="53"/>
      <c r="K138" s="55"/>
      <c r="L138" s="55"/>
    </row>
    <row r="139" spans="1:12" x14ac:dyDescent="0.25">
      <c r="A139" s="208"/>
      <c r="B139" s="53"/>
      <c r="C139" s="202"/>
      <c r="D139" s="205"/>
      <c r="E139" s="223"/>
      <c r="F139" s="55"/>
      <c r="G139" s="55"/>
      <c r="H139" s="55"/>
      <c r="I139" s="55"/>
      <c r="J139" s="53"/>
      <c r="K139" s="55"/>
      <c r="L139" s="55"/>
    </row>
    <row r="140" spans="1:12" s="62" customFormat="1" x14ac:dyDescent="0.25">
      <c r="A140" s="208"/>
      <c r="B140" s="53"/>
      <c r="C140" s="202"/>
      <c r="D140" s="205"/>
      <c r="E140" s="223"/>
      <c r="F140" s="55"/>
      <c r="G140" s="55"/>
      <c r="H140" s="55"/>
      <c r="I140" s="55"/>
      <c r="J140" s="53"/>
      <c r="K140" s="55"/>
      <c r="L140" s="55"/>
    </row>
    <row r="141" spans="1:12" x14ac:dyDescent="0.25">
      <c r="A141" s="208"/>
      <c r="B141" s="53"/>
      <c r="C141" s="202"/>
      <c r="D141" s="205"/>
      <c r="E141" s="223"/>
      <c r="F141" s="55"/>
      <c r="G141" s="55"/>
      <c r="H141" s="55"/>
      <c r="I141" s="55"/>
      <c r="J141" s="53"/>
      <c r="K141" s="55"/>
      <c r="L141" s="55"/>
    </row>
    <row r="142" spans="1:12" x14ac:dyDescent="0.25">
      <c r="A142" s="208"/>
      <c r="B142" s="53"/>
      <c r="C142" s="202"/>
      <c r="D142" s="205"/>
      <c r="E142" s="223"/>
      <c r="F142" s="55"/>
      <c r="G142" s="55"/>
      <c r="H142" s="55"/>
      <c r="I142" s="55"/>
      <c r="J142" s="53"/>
      <c r="K142" s="55"/>
      <c r="L142" s="55"/>
    </row>
    <row r="143" spans="1:12" x14ac:dyDescent="0.25">
      <c r="A143" s="208"/>
      <c r="B143" s="53"/>
      <c r="C143" s="202"/>
      <c r="D143" s="205"/>
      <c r="E143" s="223"/>
      <c r="F143" s="55"/>
      <c r="G143" s="55"/>
      <c r="H143" s="55"/>
      <c r="I143" s="55"/>
      <c r="J143" s="53"/>
      <c r="K143" s="55"/>
      <c r="L143" s="55"/>
    </row>
    <row r="144" spans="1:12" x14ac:dyDescent="0.25">
      <c r="A144" s="208"/>
      <c r="B144" s="53"/>
      <c r="C144" s="202"/>
      <c r="D144" s="205"/>
      <c r="E144" s="223"/>
      <c r="F144" s="55"/>
      <c r="G144" s="55"/>
      <c r="H144" s="55"/>
      <c r="I144" s="55"/>
      <c r="J144" s="53"/>
      <c r="K144" s="55"/>
      <c r="L144" s="55"/>
    </row>
    <row r="145" spans="1:12" x14ac:dyDescent="0.25">
      <c r="A145" s="208"/>
      <c r="B145" s="53"/>
      <c r="C145" s="202"/>
      <c r="D145" s="205"/>
      <c r="E145" s="223"/>
      <c r="F145" s="55"/>
      <c r="G145" s="55"/>
      <c r="H145" s="55"/>
      <c r="I145" s="55"/>
      <c r="J145" s="53"/>
      <c r="K145" s="55"/>
      <c r="L145" s="55"/>
    </row>
    <row r="146" spans="1:12" s="62" customFormat="1" x14ac:dyDescent="0.25">
      <c r="A146" s="208"/>
      <c r="B146" s="53"/>
      <c r="C146" s="202"/>
      <c r="D146" s="205"/>
      <c r="E146" s="223"/>
      <c r="F146" s="55"/>
      <c r="G146" s="55"/>
      <c r="H146" s="55"/>
      <c r="I146" s="55"/>
      <c r="J146" s="53"/>
      <c r="K146" s="55"/>
      <c r="L146" s="55"/>
    </row>
    <row r="147" spans="1:12" x14ac:dyDescent="0.25">
      <c r="A147" s="208"/>
      <c r="B147" s="53"/>
      <c r="C147" s="202"/>
      <c r="D147" s="205"/>
      <c r="E147" s="223"/>
      <c r="F147" s="55"/>
      <c r="G147" s="55"/>
      <c r="H147" s="55"/>
      <c r="I147" s="55"/>
      <c r="J147" s="53"/>
      <c r="K147" s="55"/>
      <c r="L147" s="55"/>
    </row>
    <row r="148" spans="1:12" x14ac:dyDescent="0.25">
      <c r="A148" s="208"/>
      <c r="B148" s="53"/>
      <c r="C148" s="202"/>
      <c r="D148" s="205"/>
      <c r="E148" s="223"/>
      <c r="F148" s="55"/>
      <c r="G148" s="55"/>
      <c r="H148" s="55"/>
      <c r="I148" s="55"/>
      <c r="J148" s="53"/>
      <c r="K148" s="55"/>
      <c r="L148" s="55"/>
    </row>
    <row r="149" spans="1:12" s="62" customFormat="1" x14ac:dyDescent="0.25">
      <c r="A149" s="208"/>
      <c r="B149" s="53"/>
      <c r="C149" s="202"/>
      <c r="D149" s="205"/>
      <c r="E149" s="223"/>
      <c r="F149" s="55"/>
      <c r="G149" s="55"/>
      <c r="H149" s="55"/>
      <c r="I149" s="55"/>
      <c r="J149" s="53"/>
      <c r="K149" s="55"/>
      <c r="L149" s="55"/>
    </row>
    <row r="150" spans="1:12" x14ac:dyDescent="0.25">
      <c r="A150" s="208"/>
      <c r="B150" s="53"/>
      <c r="C150" s="202"/>
      <c r="D150" s="205"/>
      <c r="E150" s="223"/>
      <c r="F150" s="55"/>
      <c r="G150" s="55"/>
      <c r="H150" s="55"/>
      <c r="I150" s="55"/>
      <c r="J150" s="53"/>
      <c r="K150" s="55"/>
      <c r="L150" s="55"/>
    </row>
    <row r="151" spans="1:12" x14ac:dyDescent="0.25">
      <c r="A151" s="208"/>
      <c r="B151" s="53"/>
      <c r="C151" s="202"/>
      <c r="D151" s="205"/>
      <c r="E151" s="223"/>
      <c r="F151" s="55"/>
      <c r="G151" s="55"/>
      <c r="H151" s="55"/>
      <c r="I151" s="55"/>
      <c r="J151" s="53"/>
      <c r="K151" s="55"/>
      <c r="L151" s="55"/>
    </row>
    <row r="152" spans="1:12" x14ac:dyDescent="0.25">
      <c r="A152" s="208"/>
      <c r="B152" s="53"/>
      <c r="C152" s="202"/>
      <c r="D152" s="205"/>
      <c r="E152" s="223"/>
      <c r="F152" s="55"/>
      <c r="G152" s="55"/>
      <c r="H152" s="55"/>
      <c r="I152" s="55"/>
      <c r="J152" s="53"/>
      <c r="K152" s="55"/>
      <c r="L152" s="55"/>
    </row>
    <row r="153" spans="1:12" x14ac:dyDescent="0.25">
      <c r="A153" s="208"/>
      <c r="B153" s="53"/>
      <c r="C153" s="202"/>
      <c r="D153" s="205"/>
      <c r="E153" s="223"/>
      <c r="F153" s="55"/>
      <c r="G153" s="55"/>
      <c r="H153" s="55"/>
      <c r="I153" s="55"/>
      <c r="J153" s="53"/>
      <c r="K153" s="55"/>
      <c r="L153" s="55"/>
    </row>
    <row r="154" spans="1:12" s="62" customFormat="1" x14ac:dyDescent="0.25">
      <c r="A154" s="208"/>
      <c r="B154" s="53"/>
      <c r="C154" s="202"/>
      <c r="D154" s="205"/>
      <c r="E154" s="223"/>
      <c r="F154" s="55"/>
      <c r="G154" s="55"/>
      <c r="H154" s="55"/>
      <c r="I154" s="55"/>
      <c r="J154" s="53"/>
      <c r="K154" s="55"/>
      <c r="L154" s="55"/>
    </row>
    <row r="155" spans="1:12" x14ac:dyDescent="0.25">
      <c r="A155" s="208"/>
      <c r="B155" s="53"/>
      <c r="C155" s="202"/>
      <c r="D155" s="205"/>
      <c r="E155" s="223"/>
      <c r="F155" s="55"/>
      <c r="G155" s="55"/>
      <c r="H155" s="55"/>
      <c r="I155" s="55"/>
      <c r="J155" s="53"/>
      <c r="K155" s="55"/>
      <c r="L155" s="55"/>
    </row>
    <row r="156" spans="1:12" x14ac:dyDescent="0.25">
      <c r="A156" s="208"/>
      <c r="B156" s="53"/>
      <c r="C156" s="202"/>
      <c r="D156" s="205"/>
      <c r="E156" s="223"/>
      <c r="F156" s="55"/>
      <c r="G156" s="55"/>
      <c r="H156" s="55"/>
      <c r="I156" s="55"/>
      <c r="J156" s="53"/>
      <c r="K156" s="55"/>
      <c r="L156" s="55"/>
    </row>
    <row r="157" spans="1:12" x14ac:dyDescent="0.25">
      <c r="A157" s="208"/>
      <c r="B157" s="53"/>
      <c r="C157" s="202"/>
      <c r="D157" s="205"/>
      <c r="E157" s="223"/>
      <c r="F157" s="55"/>
      <c r="G157" s="55"/>
      <c r="H157" s="55"/>
      <c r="I157" s="55"/>
      <c r="J157" s="53"/>
      <c r="K157" s="55"/>
      <c r="L157" s="55"/>
    </row>
    <row r="158" spans="1:12" x14ac:dyDescent="0.25">
      <c r="A158" s="208"/>
      <c r="B158" s="53"/>
      <c r="C158" s="202"/>
      <c r="D158" s="205"/>
      <c r="E158" s="223"/>
      <c r="F158" s="55"/>
      <c r="G158" s="55"/>
      <c r="H158" s="55"/>
      <c r="I158" s="55"/>
      <c r="J158" s="53"/>
      <c r="K158" s="55"/>
      <c r="L158" s="55"/>
    </row>
    <row r="159" spans="1:12" s="62" customFormat="1" x14ac:dyDescent="0.25">
      <c r="A159" s="208"/>
      <c r="B159" s="53"/>
      <c r="C159" s="202"/>
      <c r="D159" s="205"/>
      <c r="E159" s="223"/>
      <c r="F159" s="55"/>
      <c r="G159" s="55"/>
      <c r="H159" s="55"/>
      <c r="I159" s="55"/>
      <c r="J159" s="53"/>
      <c r="K159" s="55"/>
      <c r="L159" s="55"/>
    </row>
    <row r="160" spans="1:12" x14ac:dyDescent="0.25">
      <c r="A160" s="208"/>
      <c r="B160" s="53"/>
      <c r="C160" s="202"/>
      <c r="D160" s="205"/>
      <c r="E160" s="223"/>
      <c r="F160" s="55"/>
      <c r="G160" s="55"/>
      <c r="H160" s="55"/>
      <c r="I160" s="55"/>
      <c r="J160" s="53"/>
      <c r="K160" s="55"/>
      <c r="L160" s="55"/>
    </row>
    <row r="161" spans="1:12" x14ac:dyDescent="0.25">
      <c r="A161" s="208"/>
      <c r="B161" s="53"/>
      <c r="C161" s="202"/>
      <c r="D161" s="205"/>
      <c r="E161" s="223"/>
      <c r="F161" s="55"/>
      <c r="G161" s="55"/>
      <c r="H161" s="55"/>
      <c r="I161" s="55"/>
      <c r="J161" s="53"/>
      <c r="K161" s="55"/>
      <c r="L161" s="55"/>
    </row>
    <row r="162" spans="1:12" x14ac:dyDescent="0.25">
      <c r="A162" s="208"/>
      <c r="B162" s="53"/>
      <c r="C162" s="202"/>
      <c r="D162" s="205"/>
      <c r="E162" s="223"/>
      <c r="F162" s="55"/>
      <c r="G162" s="55"/>
      <c r="H162" s="55"/>
      <c r="I162" s="55"/>
      <c r="J162" s="53"/>
      <c r="K162" s="55"/>
      <c r="L162" s="55"/>
    </row>
    <row r="163" spans="1:12" s="62" customFormat="1" x14ac:dyDescent="0.25">
      <c r="A163" s="208"/>
      <c r="B163" s="53"/>
      <c r="C163" s="202"/>
      <c r="D163" s="205"/>
      <c r="E163" s="223"/>
      <c r="F163" s="55"/>
      <c r="G163" s="55"/>
      <c r="H163" s="55"/>
      <c r="I163" s="55"/>
      <c r="J163" s="53"/>
      <c r="K163" s="55"/>
      <c r="L163" s="55"/>
    </row>
    <row r="164" spans="1:12" x14ac:dyDescent="0.25">
      <c r="A164" s="208"/>
      <c r="B164" s="53"/>
      <c r="C164" s="202"/>
      <c r="D164" s="205"/>
      <c r="E164" s="223"/>
      <c r="F164" s="55"/>
      <c r="G164" s="55"/>
      <c r="H164" s="55"/>
      <c r="I164" s="55"/>
      <c r="J164" s="53"/>
      <c r="K164" s="55"/>
      <c r="L164" s="55"/>
    </row>
    <row r="165" spans="1:12" x14ac:dyDescent="0.25">
      <c r="A165" s="208"/>
      <c r="B165" s="53"/>
      <c r="C165" s="202"/>
      <c r="D165" s="205"/>
      <c r="E165" s="223"/>
      <c r="F165" s="55"/>
      <c r="G165" s="55"/>
      <c r="H165" s="55"/>
      <c r="I165" s="55"/>
      <c r="J165" s="53"/>
      <c r="K165" s="55"/>
      <c r="L165" s="55"/>
    </row>
    <row r="166" spans="1:12" x14ac:dyDescent="0.25">
      <c r="A166" s="208"/>
      <c r="B166" s="53"/>
      <c r="C166" s="202"/>
      <c r="D166" s="205"/>
      <c r="E166" s="223"/>
      <c r="F166" s="55"/>
      <c r="G166" s="55"/>
      <c r="H166" s="55"/>
      <c r="I166" s="55"/>
      <c r="J166" s="53"/>
      <c r="K166" s="55"/>
      <c r="L166" s="55"/>
    </row>
    <row r="167" spans="1:12" x14ac:dyDescent="0.25">
      <c r="A167" s="208"/>
      <c r="B167" s="53"/>
      <c r="C167" s="202"/>
      <c r="D167" s="205"/>
      <c r="E167" s="223"/>
      <c r="F167" s="55"/>
      <c r="G167" s="55"/>
      <c r="H167" s="55"/>
      <c r="I167" s="55"/>
      <c r="J167" s="53"/>
      <c r="K167" s="55"/>
      <c r="L167" s="55"/>
    </row>
    <row r="168" spans="1:12" x14ac:dyDescent="0.25">
      <c r="A168" s="208"/>
      <c r="B168" s="53"/>
      <c r="C168" s="202"/>
      <c r="D168" s="205"/>
      <c r="E168" s="223"/>
      <c r="F168" s="55"/>
      <c r="G168" s="55"/>
      <c r="H168" s="55"/>
      <c r="I168" s="55"/>
      <c r="J168" s="53"/>
      <c r="K168" s="55"/>
      <c r="L168" s="55"/>
    </row>
    <row r="169" spans="1:12" s="62" customFormat="1" x14ac:dyDescent="0.25">
      <c r="A169" s="208"/>
      <c r="B169" s="53"/>
      <c r="C169" s="202"/>
      <c r="D169" s="205"/>
      <c r="E169" s="223"/>
      <c r="F169" s="55"/>
      <c r="G169" s="55"/>
      <c r="H169" s="55"/>
      <c r="I169" s="55"/>
      <c r="J169" s="53"/>
      <c r="K169" s="55"/>
      <c r="L169" s="55"/>
    </row>
    <row r="170" spans="1:12" x14ac:dyDescent="0.25">
      <c r="A170" s="208"/>
      <c r="B170" s="53"/>
      <c r="C170" s="202"/>
      <c r="D170" s="205"/>
      <c r="E170" s="223"/>
      <c r="F170" s="55"/>
      <c r="G170" s="55"/>
      <c r="H170" s="55"/>
      <c r="I170" s="55"/>
      <c r="J170" s="53"/>
      <c r="K170" s="55"/>
      <c r="L170" s="55"/>
    </row>
    <row r="171" spans="1:12" x14ac:dyDescent="0.25">
      <c r="A171" s="208"/>
      <c r="B171" s="53"/>
      <c r="C171" s="202"/>
      <c r="D171" s="205"/>
      <c r="E171" s="223"/>
      <c r="F171" s="55"/>
      <c r="G171" s="55"/>
      <c r="H171" s="55"/>
      <c r="I171" s="55"/>
      <c r="J171" s="53"/>
      <c r="K171" s="55"/>
      <c r="L171" s="55"/>
    </row>
    <row r="172" spans="1:12" x14ac:dyDescent="0.25">
      <c r="A172" s="208"/>
      <c r="B172" s="53"/>
      <c r="C172" s="202"/>
      <c r="D172" s="205"/>
      <c r="E172" s="223"/>
      <c r="F172" s="55"/>
      <c r="G172" s="55"/>
      <c r="H172" s="55"/>
      <c r="I172" s="55"/>
      <c r="J172" s="53"/>
      <c r="K172" s="55"/>
      <c r="L172" s="55"/>
    </row>
    <row r="173" spans="1:12" x14ac:dyDescent="0.25">
      <c r="A173" s="208"/>
      <c r="B173" s="53"/>
      <c r="C173" s="202"/>
      <c r="D173" s="205"/>
      <c r="E173" s="223"/>
      <c r="F173" s="55"/>
      <c r="G173" s="55"/>
      <c r="H173" s="55"/>
      <c r="I173" s="55"/>
      <c r="J173" s="53"/>
      <c r="K173" s="55"/>
      <c r="L173" s="55"/>
    </row>
    <row r="174" spans="1:12" x14ac:dyDescent="0.25">
      <c r="A174" s="208"/>
      <c r="B174" s="53"/>
      <c r="C174" s="202"/>
      <c r="D174" s="205"/>
      <c r="E174" s="223"/>
      <c r="F174" s="55"/>
      <c r="G174" s="55"/>
      <c r="H174" s="55"/>
      <c r="I174" s="55"/>
      <c r="J174" s="53"/>
      <c r="K174" s="55"/>
      <c r="L174" s="55"/>
    </row>
    <row r="175" spans="1:12" x14ac:dyDescent="0.25">
      <c r="A175" s="208"/>
      <c r="B175" s="53"/>
      <c r="C175" s="202"/>
      <c r="D175" s="205"/>
      <c r="E175" s="223"/>
      <c r="F175" s="55"/>
      <c r="G175" s="55"/>
      <c r="H175" s="55"/>
      <c r="I175" s="55"/>
      <c r="J175" s="53"/>
      <c r="K175" s="55"/>
      <c r="L175" s="55"/>
    </row>
    <row r="176" spans="1:12" x14ac:dyDescent="0.25">
      <c r="A176" s="208"/>
      <c r="B176" s="53"/>
      <c r="C176" s="202"/>
      <c r="D176" s="205"/>
      <c r="E176" s="223"/>
      <c r="F176" s="55"/>
      <c r="G176" s="55"/>
      <c r="H176" s="55"/>
      <c r="I176" s="55"/>
      <c r="J176" s="53"/>
      <c r="K176" s="55"/>
      <c r="L176" s="55"/>
    </row>
    <row r="177" spans="1:12" x14ac:dyDescent="0.25">
      <c r="A177" s="208"/>
      <c r="B177" s="53"/>
      <c r="C177" s="202"/>
      <c r="D177" s="205"/>
      <c r="E177" s="223"/>
      <c r="F177" s="55"/>
      <c r="G177" s="55"/>
      <c r="H177" s="55"/>
      <c r="I177" s="55"/>
      <c r="J177" s="53"/>
      <c r="K177" s="55"/>
      <c r="L177" s="55"/>
    </row>
    <row r="178" spans="1:12" x14ac:dyDescent="0.25">
      <c r="A178" s="208"/>
      <c r="B178" s="53"/>
      <c r="C178" s="202"/>
      <c r="D178" s="205"/>
      <c r="E178" s="223"/>
      <c r="F178" s="55"/>
      <c r="G178" s="55"/>
      <c r="H178" s="55"/>
      <c r="I178" s="55"/>
      <c r="J178" s="53"/>
      <c r="K178" s="55"/>
      <c r="L178" s="55"/>
    </row>
    <row r="179" spans="1:12" x14ac:dyDescent="0.25">
      <c r="A179" s="208"/>
      <c r="B179" s="53"/>
      <c r="C179" s="202"/>
      <c r="D179" s="205"/>
      <c r="E179" s="223"/>
      <c r="F179" s="55"/>
      <c r="G179" s="55"/>
      <c r="H179" s="55"/>
      <c r="I179" s="55"/>
      <c r="J179" s="53"/>
      <c r="K179" s="55"/>
      <c r="L179" s="55"/>
    </row>
    <row r="180" spans="1:12" x14ac:dyDescent="0.25">
      <c r="A180" s="208"/>
      <c r="B180" s="53"/>
      <c r="C180" s="202"/>
      <c r="D180" s="205"/>
      <c r="E180" s="223"/>
      <c r="F180" s="55"/>
      <c r="G180" s="55"/>
      <c r="H180" s="55"/>
      <c r="I180" s="55"/>
      <c r="J180" s="53"/>
      <c r="K180" s="55"/>
      <c r="L180" s="55"/>
    </row>
    <row r="181" spans="1:12" s="62" customFormat="1" x14ac:dyDescent="0.25">
      <c r="A181" s="208"/>
      <c r="B181" s="53"/>
      <c r="C181" s="202"/>
      <c r="D181" s="205"/>
      <c r="E181" s="223"/>
      <c r="F181" s="55"/>
      <c r="G181" s="55"/>
      <c r="H181" s="55"/>
      <c r="I181" s="55"/>
      <c r="J181" s="53"/>
      <c r="K181" s="55"/>
      <c r="L181" s="55"/>
    </row>
    <row r="182" spans="1:12" x14ac:dyDescent="0.25">
      <c r="A182" s="208"/>
      <c r="B182" s="53"/>
      <c r="C182" s="202"/>
      <c r="D182" s="205"/>
      <c r="E182" s="223"/>
      <c r="F182" s="55"/>
      <c r="G182" s="55"/>
      <c r="H182" s="55"/>
      <c r="I182" s="55"/>
      <c r="J182" s="53"/>
      <c r="K182" s="55"/>
      <c r="L182" s="55"/>
    </row>
    <row r="183" spans="1:12" x14ac:dyDescent="0.25">
      <c r="A183" s="208"/>
      <c r="B183" s="53"/>
      <c r="C183" s="202"/>
      <c r="D183" s="205"/>
      <c r="E183" s="223"/>
      <c r="F183" s="55"/>
      <c r="G183" s="55"/>
      <c r="H183" s="55"/>
      <c r="I183" s="55"/>
      <c r="J183" s="53"/>
      <c r="K183" s="55"/>
      <c r="L183" s="55"/>
    </row>
    <row r="184" spans="1:12" x14ac:dyDescent="0.25">
      <c r="A184" s="208"/>
      <c r="B184" s="53"/>
      <c r="C184" s="202"/>
      <c r="D184" s="205"/>
      <c r="E184" s="223"/>
      <c r="F184" s="55"/>
      <c r="G184" s="55"/>
      <c r="H184" s="55"/>
      <c r="I184" s="55"/>
      <c r="J184" s="53"/>
      <c r="K184" s="55"/>
      <c r="L184" s="55"/>
    </row>
    <row r="185" spans="1:12" x14ac:dyDescent="0.25">
      <c r="A185" s="208"/>
      <c r="B185" s="53"/>
      <c r="C185" s="202"/>
      <c r="D185" s="205"/>
      <c r="E185" s="223"/>
      <c r="F185" s="55"/>
      <c r="G185" s="55"/>
      <c r="H185" s="55"/>
      <c r="I185" s="55"/>
      <c r="J185" s="53"/>
      <c r="K185" s="55"/>
      <c r="L185" s="55"/>
    </row>
    <row r="186" spans="1:12" x14ac:dyDescent="0.25">
      <c r="A186" s="208"/>
      <c r="B186" s="53"/>
      <c r="C186" s="202"/>
      <c r="D186" s="205"/>
      <c r="E186" s="223"/>
      <c r="F186" s="55"/>
      <c r="G186" s="55"/>
      <c r="H186" s="55"/>
      <c r="I186" s="55"/>
      <c r="J186" s="53"/>
      <c r="K186" s="55"/>
      <c r="L186" s="55"/>
    </row>
    <row r="187" spans="1:12" x14ac:dyDescent="0.25">
      <c r="A187" s="208"/>
      <c r="B187" s="53"/>
      <c r="C187" s="202"/>
      <c r="D187" s="205"/>
      <c r="E187" s="223"/>
      <c r="F187" s="55"/>
      <c r="G187" s="55"/>
      <c r="H187" s="55"/>
      <c r="I187" s="55"/>
      <c r="J187" s="53"/>
      <c r="K187" s="55"/>
      <c r="L187" s="55"/>
    </row>
    <row r="188" spans="1:12" s="62" customFormat="1" x14ac:dyDescent="0.25">
      <c r="A188" s="208"/>
      <c r="B188" s="53"/>
      <c r="C188" s="202"/>
      <c r="D188" s="205"/>
      <c r="E188" s="223"/>
      <c r="F188" s="55"/>
      <c r="G188" s="55"/>
      <c r="H188" s="55"/>
      <c r="I188" s="55"/>
      <c r="J188" s="53"/>
      <c r="K188" s="55"/>
      <c r="L188" s="55"/>
    </row>
    <row r="189" spans="1:12" x14ac:dyDescent="0.25">
      <c r="A189" s="208"/>
      <c r="B189" s="53"/>
      <c r="C189" s="202"/>
      <c r="D189" s="205"/>
      <c r="E189" s="223"/>
      <c r="F189" s="55"/>
      <c r="G189" s="55"/>
      <c r="H189" s="55"/>
      <c r="I189" s="55"/>
      <c r="J189" s="53"/>
      <c r="K189" s="55"/>
      <c r="L189" s="55"/>
    </row>
    <row r="190" spans="1:12" x14ac:dyDescent="0.25">
      <c r="A190" s="208"/>
      <c r="B190" s="53"/>
      <c r="C190" s="202"/>
      <c r="D190" s="205"/>
      <c r="E190" s="223"/>
      <c r="F190" s="55"/>
      <c r="G190" s="55"/>
      <c r="H190" s="55"/>
      <c r="I190" s="55"/>
      <c r="J190" s="53"/>
      <c r="K190" s="55"/>
      <c r="L190" s="55"/>
    </row>
    <row r="191" spans="1:12" x14ac:dyDescent="0.25">
      <c r="A191" s="208"/>
      <c r="B191" s="53"/>
      <c r="C191" s="202"/>
      <c r="D191" s="205"/>
      <c r="E191" s="223"/>
      <c r="F191" s="55"/>
      <c r="G191" s="55"/>
      <c r="H191" s="55"/>
      <c r="I191" s="55"/>
      <c r="J191" s="53"/>
      <c r="K191" s="55"/>
      <c r="L191" s="55"/>
    </row>
    <row r="192" spans="1:12" s="62" customFormat="1" x14ac:dyDescent="0.25">
      <c r="A192" s="208"/>
      <c r="B192" s="53"/>
      <c r="C192" s="202"/>
      <c r="D192" s="205"/>
      <c r="E192" s="223"/>
      <c r="F192" s="55"/>
      <c r="G192" s="55"/>
      <c r="H192" s="55"/>
      <c r="I192" s="55"/>
      <c r="J192" s="53"/>
      <c r="K192" s="55"/>
      <c r="L192" s="55"/>
    </row>
    <row r="193" spans="1:12" x14ac:dyDescent="0.25">
      <c r="A193" s="208"/>
      <c r="B193" s="53"/>
      <c r="C193" s="202"/>
      <c r="D193" s="205"/>
      <c r="E193" s="223"/>
      <c r="F193" s="55"/>
      <c r="G193" s="55"/>
      <c r="H193" s="55"/>
      <c r="I193" s="55"/>
      <c r="J193" s="53"/>
      <c r="K193" s="55"/>
      <c r="L193" s="55"/>
    </row>
    <row r="194" spans="1:12" x14ac:dyDescent="0.25">
      <c r="A194" s="208"/>
      <c r="B194" s="53"/>
      <c r="C194" s="202"/>
      <c r="D194" s="205"/>
      <c r="E194" s="223"/>
      <c r="F194" s="55"/>
      <c r="G194" s="55"/>
      <c r="H194" s="55"/>
      <c r="I194" s="55"/>
      <c r="J194" s="53"/>
      <c r="K194" s="55"/>
      <c r="L194" s="55"/>
    </row>
    <row r="195" spans="1:12" x14ac:dyDescent="0.25">
      <c r="A195" s="208"/>
      <c r="B195" s="53"/>
      <c r="C195" s="202"/>
      <c r="D195" s="205"/>
      <c r="E195" s="223"/>
      <c r="F195" s="55"/>
      <c r="G195" s="55"/>
      <c r="H195" s="55"/>
      <c r="I195" s="55"/>
      <c r="J195" s="53"/>
      <c r="K195" s="55"/>
      <c r="L195" s="55"/>
    </row>
    <row r="196" spans="1:12" x14ac:dyDescent="0.25">
      <c r="A196" s="208"/>
      <c r="B196" s="53"/>
      <c r="C196" s="202"/>
      <c r="D196" s="205"/>
      <c r="E196" s="223"/>
      <c r="F196" s="55"/>
      <c r="G196" s="55"/>
      <c r="H196" s="55"/>
      <c r="I196" s="55"/>
      <c r="J196" s="53"/>
      <c r="K196" s="55"/>
      <c r="L196" s="55"/>
    </row>
    <row r="197" spans="1:12" s="62" customFormat="1" x14ac:dyDescent="0.25">
      <c r="A197" s="208"/>
      <c r="B197" s="53"/>
      <c r="C197" s="202"/>
      <c r="D197" s="205"/>
      <c r="E197" s="223"/>
      <c r="F197" s="55"/>
      <c r="G197" s="55"/>
      <c r="H197" s="55"/>
      <c r="I197" s="55"/>
      <c r="J197" s="53"/>
      <c r="K197" s="55"/>
      <c r="L197" s="55"/>
    </row>
    <row r="198" spans="1:12" x14ac:dyDescent="0.25">
      <c r="A198" s="208"/>
      <c r="B198" s="53"/>
      <c r="C198" s="202"/>
      <c r="D198" s="205"/>
      <c r="E198" s="223"/>
      <c r="F198" s="55"/>
      <c r="G198" s="55"/>
      <c r="H198" s="55"/>
      <c r="I198" s="55"/>
      <c r="J198" s="53"/>
      <c r="K198" s="55"/>
      <c r="L198" s="55"/>
    </row>
    <row r="199" spans="1:12" x14ac:dyDescent="0.25">
      <c r="A199" s="208"/>
      <c r="B199" s="53"/>
      <c r="C199" s="202"/>
      <c r="D199" s="205"/>
      <c r="E199" s="223"/>
      <c r="F199" s="55"/>
      <c r="G199" s="55"/>
      <c r="H199" s="55"/>
      <c r="I199" s="55"/>
      <c r="J199" s="53"/>
      <c r="K199" s="55"/>
      <c r="L199" s="55"/>
    </row>
    <row r="200" spans="1:12" x14ac:dyDescent="0.25">
      <c r="A200" s="208"/>
      <c r="B200" s="53"/>
      <c r="C200" s="202"/>
      <c r="D200" s="205"/>
      <c r="E200" s="223"/>
      <c r="F200" s="55"/>
      <c r="G200" s="55"/>
      <c r="H200" s="55"/>
      <c r="I200" s="55"/>
      <c r="J200" s="53"/>
      <c r="K200" s="55"/>
      <c r="L200" s="55"/>
    </row>
    <row r="201" spans="1:12" s="62" customFormat="1" x14ac:dyDescent="0.25">
      <c r="A201" s="208"/>
      <c r="B201" s="53"/>
      <c r="C201" s="202"/>
      <c r="D201" s="205"/>
      <c r="E201" s="223"/>
      <c r="F201" s="55"/>
      <c r="G201" s="55"/>
      <c r="H201" s="55"/>
      <c r="I201" s="55"/>
      <c r="J201" s="53"/>
      <c r="K201" s="55"/>
      <c r="L201" s="55"/>
    </row>
    <row r="202" spans="1:12" x14ac:dyDescent="0.25">
      <c r="A202" s="208"/>
      <c r="B202" s="53"/>
      <c r="C202" s="202"/>
      <c r="D202" s="205"/>
      <c r="E202" s="223"/>
      <c r="F202" s="55"/>
      <c r="G202" s="55"/>
      <c r="H202" s="55"/>
      <c r="I202" s="55"/>
      <c r="J202" s="53"/>
      <c r="K202" s="55"/>
      <c r="L202" s="55"/>
    </row>
    <row r="203" spans="1:12" x14ac:dyDescent="0.25">
      <c r="A203" s="208"/>
      <c r="B203" s="53"/>
      <c r="C203" s="202"/>
      <c r="D203" s="205"/>
      <c r="E203" s="223"/>
      <c r="F203" s="55"/>
      <c r="G203" s="55"/>
      <c r="H203" s="55"/>
      <c r="I203" s="55"/>
      <c r="J203" s="53"/>
      <c r="K203" s="55"/>
      <c r="L203" s="55"/>
    </row>
    <row r="204" spans="1:12" s="62" customFormat="1" x14ac:dyDescent="0.25">
      <c r="A204" s="208"/>
      <c r="B204" s="53"/>
      <c r="C204" s="202"/>
      <c r="D204" s="205"/>
      <c r="E204" s="223"/>
      <c r="F204" s="55"/>
      <c r="G204" s="55"/>
      <c r="H204" s="55"/>
      <c r="I204" s="55"/>
      <c r="J204" s="53"/>
      <c r="K204" s="55"/>
      <c r="L204" s="55"/>
    </row>
    <row r="205" spans="1:12" x14ac:dyDescent="0.25">
      <c r="A205" s="208"/>
      <c r="B205" s="53"/>
      <c r="C205" s="202"/>
      <c r="D205" s="205"/>
      <c r="E205" s="223"/>
      <c r="F205" s="55"/>
      <c r="G205" s="55"/>
      <c r="H205" s="55"/>
      <c r="I205" s="55"/>
      <c r="J205" s="53"/>
      <c r="K205" s="55"/>
      <c r="L205" s="55"/>
    </row>
    <row r="206" spans="1:12" x14ac:dyDescent="0.25">
      <c r="A206" s="208"/>
      <c r="B206" s="53"/>
      <c r="C206" s="202"/>
      <c r="D206" s="205"/>
      <c r="E206" s="223"/>
      <c r="F206" s="55"/>
      <c r="G206" s="55"/>
      <c r="H206" s="55"/>
      <c r="I206" s="55"/>
      <c r="J206" s="53"/>
      <c r="K206" s="55"/>
      <c r="L206" s="55"/>
    </row>
    <row r="207" spans="1:12" x14ac:dyDescent="0.25">
      <c r="A207" s="208"/>
      <c r="B207" s="53"/>
      <c r="C207" s="202"/>
      <c r="D207" s="205"/>
      <c r="E207" s="223"/>
      <c r="F207" s="55"/>
      <c r="G207" s="55"/>
      <c r="H207" s="55"/>
      <c r="I207" s="55"/>
      <c r="J207" s="53"/>
      <c r="K207" s="55"/>
      <c r="L207" s="55"/>
    </row>
    <row r="208" spans="1:12" x14ac:dyDescent="0.25">
      <c r="A208" s="208"/>
      <c r="B208" s="53"/>
      <c r="C208" s="202"/>
      <c r="D208" s="205"/>
      <c r="E208" s="223"/>
      <c r="F208" s="55"/>
      <c r="G208" s="55"/>
      <c r="H208" s="55"/>
      <c r="I208" s="55"/>
      <c r="J208" s="53"/>
      <c r="K208" s="55"/>
      <c r="L208" s="55"/>
    </row>
    <row r="209" spans="1:12" x14ac:dyDescent="0.25">
      <c r="A209" s="208"/>
      <c r="B209" s="53"/>
      <c r="C209" s="202"/>
      <c r="D209" s="205"/>
      <c r="E209" s="223"/>
      <c r="F209" s="55"/>
      <c r="G209" s="55"/>
      <c r="H209" s="55"/>
      <c r="I209" s="55"/>
      <c r="J209" s="53"/>
      <c r="K209" s="55"/>
      <c r="L209" s="55"/>
    </row>
    <row r="210" spans="1:12" x14ac:dyDescent="0.25">
      <c r="A210" s="208"/>
      <c r="B210" s="53"/>
      <c r="C210" s="202"/>
      <c r="D210" s="205"/>
      <c r="E210" s="223"/>
      <c r="F210" s="55"/>
      <c r="G210" s="55"/>
      <c r="H210" s="55"/>
      <c r="I210" s="55"/>
      <c r="J210" s="53"/>
      <c r="K210" s="55"/>
      <c r="L210" s="55"/>
    </row>
    <row r="211" spans="1:12" s="62" customFormat="1" x14ac:dyDescent="0.25">
      <c r="A211" s="208"/>
      <c r="B211" s="53"/>
      <c r="C211" s="202"/>
      <c r="D211" s="205"/>
      <c r="E211" s="223"/>
      <c r="F211" s="55"/>
      <c r="G211" s="55"/>
      <c r="H211" s="55"/>
      <c r="I211" s="55"/>
      <c r="J211" s="53"/>
      <c r="K211" s="55"/>
      <c r="L211" s="55"/>
    </row>
    <row r="212" spans="1:12" x14ac:dyDescent="0.25">
      <c r="A212" s="208"/>
      <c r="B212" s="53"/>
      <c r="C212" s="202"/>
      <c r="D212" s="205"/>
      <c r="E212" s="223"/>
      <c r="F212" s="55"/>
      <c r="G212" s="55"/>
      <c r="H212" s="55"/>
      <c r="I212" s="55"/>
      <c r="J212" s="53"/>
      <c r="K212" s="55"/>
      <c r="L212" s="55"/>
    </row>
    <row r="213" spans="1:12" x14ac:dyDescent="0.25">
      <c r="A213" s="208"/>
      <c r="B213" s="53"/>
      <c r="C213" s="202"/>
      <c r="D213" s="205"/>
      <c r="E213" s="223"/>
      <c r="F213" s="55"/>
      <c r="G213" s="55"/>
      <c r="H213" s="55"/>
      <c r="I213" s="55"/>
      <c r="J213" s="53"/>
      <c r="K213" s="55"/>
      <c r="L213" s="55"/>
    </row>
    <row r="214" spans="1:12" x14ac:dyDescent="0.25">
      <c r="A214" s="208"/>
      <c r="B214" s="53"/>
      <c r="C214" s="202"/>
      <c r="D214" s="205"/>
      <c r="E214" s="223"/>
      <c r="F214" s="55"/>
      <c r="G214" s="55"/>
      <c r="H214" s="55"/>
      <c r="I214" s="55"/>
      <c r="J214" s="53"/>
      <c r="K214" s="55"/>
      <c r="L214" s="55"/>
    </row>
    <row r="215" spans="1:12" s="62" customFormat="1" x14ac:dyDescent="0.25">
      <c r="A215" s="208"/>
      <c r="B215" s="53"/>
      <c r="C215" s="202"/>
      <c r="D215" s="205"/>
      <c r="E215" s="223"/>
      <c r="F215" s="55"/>
      <c r="G215" s="55"/>
      <c r="H215" s="55"/>
      <c r="I215" s="55"/>
      <c r="J215" s="53"/>
      <c r="K215" s="55"/>
      <c r="L215" s="55"/>
    </row>
    <row r="216" spans="1:12" x14ac:dyDescent="0.25">
      <c r="A216" s="208"/>
      <c r="B216" s="53"/>
      <c r="C216" s="202"/>
      <c r="D216" s="205"/>
      <c r="E216" s="223"/>
      <c r="F216" s="55"/>
      <c r="G216" s="55"/>
      <c r="H216" s="55"/>
      <c r="I216" s="55"/>
      <c r="J216" s="53"/>
      <c r="K216" s="55"/>
      <c r="L216" s="55"/>
    </row>
    <row r="217" spans="1:12" x14ac:dyDescent="0.25">
      <c r="A217" s="208"/>
      <c r="B217" s="53"/>
      <c r="C217" s="202"/>
      <c r="D217" s="205"/>
      <c r="E217" s="223"/>
      <c r="F217" s="55"/>
      <c r="G217" s="55"/>
      <c r="H217" s="55"/>
      <c r="I217" s="55"/>
      <c r="J217" s="53"/>
      <c r="K217" s="55"/>
      <c r="L217" s="55"/>
    </row>
    <row r="218" spans="1:12" s="62" customFormat="1" x14ac:dyDescent="0.25">
      <c r="A218" s="208"/>
      <c r="B218" s="53"/>
      <c r="C218" s="202"/>
      <c r="D218" s="205"/>
      <c r="E218" s="223"/>
      <c r="F218" s="55"/>
      <c r="G218" s="55"/>
      <c r="H218" s="55"/>
      <c r="I218" s="55"/>
      <c r="J218" s="53"/>
      <c r="K218" s="55"/>
      <c r="L218" s="55"/>
    </row>
    <row r="219" spans="1:12" x14ac:dyDescent="0.25">
      <c r="A219" s="208"/>
      <c r="B219" s="53"/>
      <c r="C219" s="202"/>
      <c r="D219" s="205"/>
      <c r="E219" s="223"/>
      <c r="F219" s="55"/>
      <c r="G219" s="55"/>
      <c r="H219" s="55"/>
      <c r="I219" s="55"/>
      <c r="J219" s="53"/>
      <c r="K219" s="55"/>
      <c r="L219" s="55"/>
    </row>
    <row r="220" spans="1:12" x14ac:dyDescent="0.25">
      <c r="A220" s="208"/>
      <c r="B220" s="53"/>
      <c r="C220" s="202"/>
      <c r="D220" s="205"/>
      <c r="E220" s="223"/>
      <c r="F220" s="55"/>
      <c r="G220" s="55"/>
      <c r="H220" s="55"/>
      <c r="I220" s="55"/>
      <c r="J220" s="53"/>
      <c r="K220" s="55"/>
      <c r="L220" s="55"/>
    </row>
    <row r="221" spans="1:12" s="62" customFormat="1" x14ac:dyDescent="0.25">
      <c r="A221" s="208"/>
      <c r="B221" s="53"/>
      <c r="C221" s="202"/>
      <c r="D221" s="205"/>
      <c r="E221" s="223"/>
      <c r="F221" s="55"/>
      <c r="G221" s="55"/>
      <c r="H221" s="55"/>
      <c r="I221" s="55"/>
      <c r="J221" s="53"/>
      <c r="K221" s="55"/>
      <c r="L221" s="55"/>
    </row>
    <row r="222" spans="1:12" x14ac:dyDescent="0.25">
      <c r="A222" s="208"/>
      <c r="B222" s="53"/>
      <c r="C222" s="202"/>
      <c r="D222" s="205"/>
      <c r="E222" s="223"/>
      <c r="F222" s="55"/>
      <c r="G222" s="55"/>
      <c r="H222" s="55"/>
      <c r="I222" s="55"/>
      <c r="J222" s="53"/>
      <c r="K222" s="55"/>
      <c r="L222" s="55"/>
    </row>
    <row r="223" spans="1:12" x14ac:dyDescent="0.25">
      <c r="A223" s="208"/>
      <c r="B223" s="53"/>
      <c r="C223" s="202"/>
      <c r="D223" s="205"/>
      <c r="E223" s="223"/>
      <c r="F223" s="55"/>
      <c r="G223" s="55"/>
      <c r="H223" s="55"/>
      <c r="I223" s="55"/>
      <c r="J223" s="53"/>
      <c r="K223" s="55"/>
      <c r="L223" s="55"/>
    </row>
    <row r="224" spans="1:12" s="62" customFormat="1" x14ac:dyDescent="0.25">
      <c r="A224" s="208"/>
      <c r="B224" s="53"/>
      <c r="C224" s="202"/>
      <c r="D224" s="205"/>
      <c r="E224" s="223"/>
      <c r="F224" s="55"/>
      <c r="G224" s="55"/>
      <c r="H224" s="55"/>
      <c r="I224" s="55"/>
      <c r="J224" s="53"/>
      <c r="K224" s="55"/>
      <c r="L224" s="55"/>
    </row>
    <row r="225" spans="1:12" x14ac:dyDescent="0.25">
      <c r="A225" s="208"/>
      <c r="B225" s="53"/>
      <c r="C225" s="202"/>
      <c r="D225" s="205"/>
      <c r="E225" s="223"/>
      <c r="F225" s="55"/>
      <c r="G225" s="55"/>
      <c r="H225" s="55"/>
      <c r="I225" s="55"/>
      <c r="J225" s="53"/>
      <c r="K225" s="55"/>
      <c r="L225" s="55"/>
    </row>
    <row r="226" spans="1:12" x14ac:dyDescent="0.25">
      <c r="A226" s="208"/>
      <c r="B226" s="53"/>
      <c r="C226" s="202"/>
      <c r="D226" s="205"/>
      <c r="E226" s="223"/>
      <c r="F226" s="55"/>
      <c r="G226" s="55"/>
      <c r="H226" s="55"/>
      <c r="I226" s="55"/>
      <c r="J226" s="53"/>
      <c r="K226" s="55"/>
      <c r="L226" s="55"/>
    </row>
    <row r="227" spans="1:12" x14ac:dyDescent="0.25">
      <c r="A227" s="208"/>
      <c r="B227" s="53"/>
      <c r="C227" s="202"/>
      <c r="D227" s="205"/>
      <c r="E227" s="223"/>
      <c r="F227" s="55"/>
      <c r="G227" s="55"/>
      <c r="H227" s="55"/>
      <c r="I227" s="55"/>
      <c r="J227" s="53"/>
      <c r="K227" s="55"/>
      <c r="L227" s="55"/>
    </row>
    <row r="228" spans="1:12" s="62" customFormat="1" x14ac:dyDescent="0.25">
      <c r="A228" s="208"/>
      <c r="B228" s="53"/>
      <c r="C228" s="202"/>
      <c r="D228" s="205"/>
      <c r="E228" s="223"/>
      <c r="F228" s="55"/>
      <c r="G228" s="55"/>
      <c r="H228" s="55"/>
      <c r="I228" s="55"/>
      <c r="J228" s="53"/>
      <c r="K228" s="55"/>
      <c r="L228" s="55"/>
    </row>
    <row r="229" spans="1:12" x14ac:dyDescent="0.25">
      <c r="A229" s="208"/>
      <c r="B229" s="53"/>
      <c r="C229" s="202"/>
      <c r="D229" s="205"/>
      <c r="E229" s="223"/>
      <c r="F229" s="55"/>
      <c r="G229" s="55"/>
      <c r="H229" s="55"/>
      <c r="I229" s="55"/>
      <c r="J229" s="53"/>
      <c r="K229" s="55"/>
      <c r="L229" s="55"/>
    </row>
    <row r="230" spans="1:12" x14ac:dyDescent="0.25">
      <c r="A230" s="208"/>
      <c r="B230" s="53"/>
      <c r="C230" s="202"/>
      <c r="D230" s="205"/>
      <c r="E230" s="223"/>
      <c r="F230" s="55"/>
      <c r="G230" s="55"/>
      <c r="H230" s="55"/>
      <c r="I230" s="55"/>
      <c r="J230" s="53"/>
      <c r="K230" s="55"/>
      <c r="L230" s="55"/>
    </row>
    <row r="231" spans="1:12" s="62" customFormat="1" x14ac:dyDescent="0.25">
      <c r="A231" s="208"/>
      <c r="B231" s="53"/>
      <c r="C231" s="202"/>
      <c r="D231" s="205"/>
      <c r="E231" s="223"/>
      <c r="F231" s="55"/>
      <c r="G231" s="55"/>
      <c r="H231" s="55"/>
      <c r="I231" s="55"/>
      <c r="J231" s="53"/>
      <c r="K231" s="55"/>
      <c r="L231" s="55"/>
    </row>
    <row r="232" spans="1:12" x14ac:dyDescent="0.25">
      <c r="A232" s="208"/>
      <c r="B232" s="53"/>
      <c r="C232" s="202"/>
      <c r="D232" s="205"/>
      <c r="E232" s="223"/>
      <c r="F232" s="55"/>
      <c r="G232" s="55"/>
      <c r="H232" s="55"/>
      <c r="I232" s="55"/>
      <c r="J232" s="53"/>
      <c r="K232" s="55"/>
      <c r="L232" s="55"/>
    </row>
    <row r="233" spans="1:12" s="62" customFormat="1" x14ac:dyDescent="0.25">
      <c r="A233" s="208"/>
      <c r="B233" s="53"/>
      <c r="C233" s="202"/>
      <c r="D233" s="205"/>
      <c r="E233" s="223"/>
      <c r="F233" s="55"/>
      <c r="G233" s="55"/>
      <c r="H233" s="55"/>
      <c r="I233" s="55"/>
      <c r="J233" s="53"/>
      <c r="K233" s="55"/>
      <c r="L233" s="55"/>
    </row>
    <row r="234" spans="1:12" x14ac:dyDescent="0.25">
      <c r="A234" s="208"/>
      <c r="B234" s="53"/>
      <c r="C234" s="202"/>
      <c r="D234" s="205"/>
      <c r="E234" s="223"/>
      <c r="F234" s="55"/>
      <c r="G234" s="55"/>
      <c r="H234" s="55"/>
      <c r="I234" s="55"/>
      <c r="J234" s="53"/>
      <c r="K234" s="55"/>
      <c r="L234" s="55"/>
    </row>
    <row r="235" spans="1:12" x14ac:dyDescent="0.25">
      <c r="A235" s="208"/>
      <c r="B235" s="53"/>
      <c r="C235" s="202"/>
      <c r="D235" s="205"/>
      <c r="E235" s="223"/>
      <c r="F235" s="55"/>
      <c r="G235" s="55"/>
      <c r="H235" s="55"/>
      <c r="I235" s="55"/>
      <c r="J235" s="53"/>
      <c r="K235" s="55"/>
      <c r="L235" s="55"/>
    </row>
    <row r="236" spans="1:12" x14ac:dyDescent="0.25">
      <c r="A236" s="208"/>
      <c r="B236" s="53"/>
      <c r="C236" s="202"/>
      <c r="D236" s="205"/>
      <c r="E236" s="223"/>
      <c r="F236" s="55"/>
      <c r="G236" s="55"/>
      <c r="H236" s="55"/>
      <c r="I236" s="55"/>
      <c r="J236" s="53"/>
      <c r="K236" s="55"/>
      <c r="L236" s="55"/>
    </row>
    <row r="237" spans="1:12" x14ac:dyDescent="0.25">
      <c r="A237" s="208"/>
      <c r="B237" s="53"/>
      <c r="C237" s="202"/>
      <c r="D237" s="205"/>
      <c r="E237" s="223"/>
      <c r="F237" s="55"/>
      <c r="G237" s="55"/>
      <c r="H237" s="55"/>
      <c r="I237" s="55"/>
      <c r="J237" s="53"/>
      <c r="K237" s="55"/>
      <c r="L237" s="55"/>
    </row>
    <row r="238" spans="1:12" x14ac:dyDescent="0.25">
      <c r="A238" s="208"/>
      <c r="B238" s="53"/>
      <c r="C238" s="202"/>
      <c r="D238" s="205"/>
      <c r="E238" s="223"/>
      <c r="F238" s="55"/>
      <c r="G238" s="55"/>
      <c r="H238" s="55"/>
      <c r="I238" s="55"/>
      <c r="J238" s="53"/>
      <c r="K238" s="55"/>
      <c r="L238" s="55"/>
    </row>
    <row r="239" spans="1:12" x14ac:dyDescent="0.25">
      <c r="A239" s="208"/>
      <c r="B239" s="53"/>
      <c r="C239" s="202"/>
      <c r="D239" s="205"/>
      <c r="E239" s="223"/>
      <c r="F239" s="55"/>
      <c r="G239" s="55"/>
      <c r="H239" s="55"/>
      <c r="I239" s="55"/>
      <c r="J239" s="53"/>
      <c r="K239" s="55"/>
      <c r="L239" s="55"/>
    </row>
    <row r="240" spans="1:12" x14ac:dyDescent="0.25">
      <c r="A240" s="208"/>
      <c r="B240" s="53"/>
      <c r="C240" s="202"/>
      <c r="D240" s="205"/>
      <c r="E240" s="223"/>
      <c r="F240" s="55"/>
      <c r="G240" s="55"/>
      <c r="H240" s="55"/>
      <c r="I240" s="55"/>
      <c r="J240" s="53"/>
      <c r="K240" s="55"/>
      <c r="L240" s="55"/>
    </row>
    <row r="241" spans="1:12" s="62" customFormat="1" x14ac:dyDescent="0.25">
      <c r="A241" s="208"/>
      <c r="B241" s="53"/>
      <c r="C241" s="202"/>
      <c r="D241" s="205"/>
      <c r="E241" s="223"/>
      <c r="F241" s="55"/>
      <c r="G241" s="55"/>
      <c r="H241" s="55"/>
      <c r="I241" s="55"/>
      <c r="J241" s="53"/>
      <c r="K241" s="55"/>
      <c r="L241" s="55"/>
    </row>
    <row r="242" spans="1:12" x14ac:dyDescent="0.25">
      <c r="A242" s="208"/>
      <c r="B242" s="53"/>
      <c r="C242" s="202"/>
      <c r="D242" s="205"/>
      <c r="E242" s="223"/>
      <c r="F242" s="55"/>
      <c r="G242" s="55"/>
      <c r="H242" s="55"/>
      <c r="I242" s="55"/>
      <c r="J242" s="53"/>
      <c r="K242" s="55"/>
      <c r="L242" s="55"/>
    </row>
    <row r="243" spans="1:12" x14ac:dyDescent="0.25">
      <c r="A243" s="208"/>
      <c r="B243" s="53"/>
      <c r="C243" s="202"/>
      <c r="D243" s="205"/>
      <c r="E243" s="223"/>
      <c r="F243" s="55"/>
      <c r="G243" s="55"/>
      <c r="H243" s="55"/>
      <c r="I243" s="55"/>
      <c r="J243" s="53"/>
      <c r="K243" s="55"/>
      <c r="L243" s="55"/>
    </row>
    <row r="244" spans="1:12" x14ac:dyDescent="0.25">
      <c r="A244" s="208"/>
      <c r="B244" s="53"/>
      <c r="C244" s="202"/>
      <c r="D244" s="205"/>
      <c r="E244" s="223"/>
      <c r="F244" s="55"/>
      <c r="G244" s="55"/>
      <c r="H244" s="55"/>
      <c r="I244" s="55"/>
      <c r="J244" s="53"/>
      <c r="K244" s="55"/>
      <c r="L244" s="55"/>
    </row>
    <row r="245" spans="1:12" x14ac:dyDescent="0.25">
      <c r="A245" s="208"/>
      <c r="B245" s="53"/>
      <c r="C245" s="202"/>
      <c r="D245" s="205"/>
      <c r="E245" s="223"/>
      <c r="F245" s="55"/>
      <c r="G245" s="55"/>
      <c r="H245" s="55"/>
      <c r="I245" s="55"/>
      <c r="J245" s="53"/>
      <c r="K245" s="55"/>
      <c r="L245" s="55"/>
    </row>
    <row r="246" spans="1:12" x14ac:dyDescent="0.25">
      <c r="A246" s="208"/>
      <c r="B246" s="53"/>
      <c r="C246" s="202"/>
      <c r="D246" s="205"/>
      <c r="E246" s="223"/>
      <c r="F246" s="55"/>
      <c r="G246" s="55"/>
      <c r="H246" s="55"/>
      <c r="I246" s="55"/>
      <c r="J246" s="53"/>
      <c r="K246" s="55"/>
      <c r="L246" s="55"/>
    </row>
    <row r="247" spans="1:12" s="62" customFormat="1" x14ac:dyDescent="0.25">
      <c r="A247" s="208"/>
      <c r="B247" s="53"/>
      <c r="C247" s="202"/>
      <c r="D247" s="205"/>
      <c r="E247" s="223"/>
      <c r="F247" s="55"/>
      <c r="G247" s="55"/>
      <c r="H247" s="55"/>
      <c r="I247" s="55"/>
      <c r="J247" s="53"/>
      <c r="K247" s="55"/>
      <c r="L247" s="55"/>
    </row>
    <row r="248" spans="1:12" x14ac:dyDescent="0.25">
      <c r="A248" s="208"/>
      <c r="B248" s="53"/>
      <c r="C248" s="202"/>
      <c r="D248" s="205"/>
      <c r="E248" s="223"/>
      <c r="F248" s="55"/>
      <c r="G248" s="55"/>
      <c r="H248" s="55"/>
      <c r="I248" s="55"/>
      <c r="J248" s="53"/>
      <c r="K248" s="55"/>
      <c r="L248" s="55"/>
    </row>
    <row r="249" spans="1:12" x14ac:dyDescent="0.25">
      <c r="A249" s="208"/>
      <c r="B249" s="53"/>
      <c r="C249" s="202"/>
      <c r="D249" s="205"/>
      <c r="E249" s="223"/>
      <c r="F249" s="55"/>
      <c r="G249" s="55"/>
      <c r="H249" s="55"/>
      <c r="I249" s="55"/>
      <c r="J249" s="53"/>
      <c r="K249" s="55"/>
      <c r="L249" s="55"/>
    </row>
    <row r="250" spans="1:12" s="62" customFormat="1" x14ac:dyDescent="0.25">
      <c r="A250" s="208"/>
      <c r="B250" s="53"/>
      <c r="C250" s="202"/>
      <c r="D250" s="205"/>
      <c r="E250" s="223"/>
      <c r="F250" s="55"/>
      <c r="G250" s="55"/>
      <c r="H250" s="55"/>
      <c r="I250" s="55"/>
      <c r="J250" s="53"/>
      <c r="K250" s="55"/>
      <c r="L250" s="55"/>
    </row>
    <row r="251" spans="1:12" x14ac:dyDescent="0.25">
      <c r="A251" s="208"/>
      <c r="B251" s="53"/>
      <c r="C251" s="202"/>
      <c r="D251" s="205"/>
      <c r="E251" s="223"/>
      <c r="F251" s="55"/>
      <c r="G251" s="55"/>
      <c r="H251" s="55"/>
      <c r="I251" s="55"/>
      <c r="J251" s="53"/>
      <c r="K251" s="55"/>
      <c r="L251" s="55"/>
    </row>
    <row r="252" spans="1:12" x14ac:dyDescent="0.25">
      <c r="A252" s="208"/>
      <c r="B252" s="53"/>
      <c r="C252" s="202"/>
      <c r="D252" s="205"/>
      <c r="E252" s="223"/>
      <c r="F252" s="55"/>
      <c r="G252" s="55"/>
      <c r="H252" s="55"/>
      <c r="I252" s="55"/>
      <c r="J252" s="53"/>
      <c r="K252" s="55"/>
      <c r="L252" s="55"/>
    </row>
    <row r="253" spans="1:12" x14ac:dyDescent="0.25">
      <c r="A253" s="208"/>
      <c r="B253" s="53"/>
      <c r="C253" s="202"/>
      <c r="D253" s="205"/>
      <c r="E253" s="223"/>
      <c r="F253" s="55"/>
      <c r="G253" s="55"/>
      <c r="H253" s="55"/>
      <c r="I253" s="55"/>
      <c r="J253" s="53"/>
      <c r="K253" s="55"/>
      <c r="L253" s="55"/>
    </row>
    <row r="254" spans="1:12" x14ac:dyDescent="0.25">
      <c r="A254" s="208"/>
      <c r="B254" s="53"/>
      <c r="C254" s="202"/>
      <c r="D254" s="205"/>
      <c r="E254" s="223"/>
      <c r="F254" s="55"/>
      <c r="G254" s="55"/>
      <c r="H254" s="55"/>
      <c r="I254" s="55"/>
      <c r="J254" s="53"/>
      <c r="K254" s="55"/>
      <c r="L254" s="55"/>
    </row>
    <row r="255" spans="1:12" s="62" customFormat="1" x14ac:dyDescent="0.25">
      <c r="A255" s="208"/>
      <c r="B255" s="53"/>
      <c r="C255" s="202"/>
      <c r="D255" s="205"/>
      <c r="E255" s="223"/>
      <c r="F255" s="55"/>
      <c r="G255" s="55"/>
      <c r="H255" s="55"/>
      <c r="I255" s="55"/>
      <c r="J255" s="53"/>
      <c r="K255" s="55"/>
      <c r="L255" s="55"/>
    </row>
    <row r="256" spans="1:12" x14ac:dyDescent="0.25">
      <c r="A256" s="208"/>
      <c r="B256" s="53"/>
      <c r="C256" s="202"/>
      <c r="D256" s="205"/>
      <c r="E256" s="223"/>
      <c r="F256" s="55"/>
      <c r="G256" s="55"/>
      <c r="H256" s="55"/>
      <c r="I256" s="55"/>
      <c r="J256" s="53"/>
      <c r="K256" s="55"/>
      <c r="L256" s="55"/>
    </row>
    <row r="257" spans="1:12" x14ac:dyDescent="0.25">
      <c r="A257" s="208"/>
      <c r="B257" s="53"/>
      <c r="C257" s="202"/>
      <c r="D257" s="205"/>
      <c r="E257" s="223"/>
      <c r="F257" s="55"/>
      <c r="G257" s="55"/>
      <c r="H257" s="55"/>
      <c r="I257" s="55"/>
      <c r="J257" s="53"/>
      <c r="K257" s="55"/>
      <c r="L257" s="55"/>
    </row>
    <row r="258" spans="1:12" x14ac:dyDescent="0.25">
      <c r="A258" s="208"/>
      <c r="B258" s="53"/>
      <c r="C258" s="202"/>
      <c r="D258" s="205"/>
      <c r="E258" s="223"/>
      <c r="F258" s="55"/>
      <c r="G258" s="55"/>
      <c r="H258" s="55"/>
      <c r="I258" s="55"/>
      <c r="J258" s="53"/>
      <c r="K258" s="55"/>
      <c r="L258" s="55"/>
    </row>
    <row r="259" spans="1:12" x14ac:dyDescent="0.25">
      <c r="A259" s="208"/>
      <c r="B259" s="53"/>
      <c r="C259" s="202"/>
      <c r="D259" s="205"/>
      <c r="E259" s="223"/>
      <c r="F259" s="55"/>
      <c r="G259" s="55"/>
      <c r="H259" s="55"/>
      <c r="I259" s="55"/>
      <c r="J259" s="53"/>
      <c r="K259" s="55"/>
      <c r="L259" s="55"/>
    </row>
    <row r="260" spans="1:12" x14ac:dyDescent="0.25">
      <c r="A260" s="208"/>
      <c r="B260" s="53"/>
      <c r="C260" s="202"/>
      <c r="D260" s="205"/>
      <c r="E260" s="223"/>
      <c r="F260" s="55"/>
      <c r="G260" s="55"/>
      <c r="H260" s="55"/>
      <c r="I260" s="55"/>
      <c r="J260" s="53"/>
      <c r="K260" s="55"/>
      <c r="L260" s="55"/>
    </row>
    <row r="261" spans="1:12" x14ac:dyDescent="0.25">
      <c r="A261" s="208"/>
      <c r="B261" s="53"/>
      <c r="C261" s="202"/>
      <c r="D261" s="205"/>
      <c r="E261" s="223"/>
      <c r="F261" s="55"/>
      <c r="G261" s="55"/>
      <c r="H261" s="55"/>
      <c r="I261" s="55"/>
      <c r="J261" s="53"/>
      <c r="K261" s="55"/>
      <c r="L261" s="55"/>
    </row>
    <row r="262" spans="1:12" x14ac:dyDescent="0.25">
      <c r="A262" s="208"/>
      <c r="B262" s="53"/>
      <c r="C262" s="202"/>
      <c r="D262" s="205"/>
      <c r="E262" s="223"/>
      <c r="F262" s="55"/>
      <c r="G262" s="55"/>
      <c r="H262" s="55"/>
      <c r="I262" s="55"/>
      <c r="J262" s="53"/>
      <c r="K262" s="55"/>
      <c r="L262" s="55"/>
    </row>
    <row r="263" spans="1:12" x14ac:dyDescent="0.25">
      <c r="A263" s="208"/>
      <c r="B263" s="53"/>
      <c r="C263" s="202"/>
      <c r="D263" s="205"/>
      <c r="E263" s="223"/>
      <c r="F263" s="55"/>
      <c r="G263" s="55"/>
      <c r="H263" s="55"/>
      <c r="I263" s="55"/>
      <c r="J263" s="53"/>
      <c r="K263" s="55"/>
      <c r="L263" s="55"/>
    </row>
    <row r="264" spans="1:12" s="62" customFormat="1" x14ac:dyDescent="0.25">
      <c r="A264" s="208"/>
      <c r="B264" s="53"/>
      <c r="C264" s="202"/>
      <c r="D264" s="205"/>
      <c r="E264" s="223"/>
      <c r="F264" s="55"/>
      <c r="G264" s="55"/>
      <c r="H264" s="55"/>
      <c r="I264" s="55"/>
      <c r="J264" s="53"/>
      <c r="K264" s="55"/>
      <c r="L264" s="55"/>
    </row>
    <row r="265" spans="1:12" ht="14.25" customHeight="1" x14ac:dyDescent="0.25">
      <c r="A265" s="208"/>
      <c r="B265" s="53"/>
      <c r="C265" s="202"/>
      <c r="D265" s="205"/>
      <c r="E265" s="223"/>
      <c r="F265" s="55"/>
      <c r="G265" s="55"/>
      <c r="H265" s="55"/>
      <c r="I265" s="55"/>
      <c r="J265" s="53"/>
      <c r="K265" s="55"/>
      <c r="L265" s="55"/>
    </row>
    <row r="266" spans="1:12" x14ac:dyDescent="0.25">
      <c r="A266" s="208"/>
      <c r="B266" s="53"/>
      <c r="C266" s="202"/>
      <c r="D266" s="205"/>
      <c r="E266" s="223"/>
      <c r="F266" s="55"/>
      <c r="G266" s="55"/>
      <c r="H266" s="55"/>
      <c r="I266" s="55"/>
      <c r="J266" s="53"/>
      <c r="K266" s="55"/>
      <c r="L266" s="55"/>
    </row>
    <row r="267" spans="1:12" s="62" customFormat="1" x14ac:dyDescent="0.25">
      <c r="A267" s="208"/>
      <c r="B267" s="53"/>
      <c r="C267" s="202"/>
      <c r="D267" s="205"/>
      <c r="E267" s="223"/>
      <c r="F267" s="55"/>
      <c r="G267" s="55"/>
      <c r="H267" s="55"/>
      <c r="I267" s="55"/>
      <c r="J267" s="53"/>
      <c r="K267" s="55"/>
      <c r="L267" s="55"/>
    </row>
    <row r="268" spans="1:12" x14ac:dyDescent="0.25">
      <c r="A268" s="208"/>
      <c r="B268" s="53"/>
      <c r="C268" s="202"/>
      <c r="D268" s="205"/>
      <c r="E268" s="223"/>
      <c r="F268" s="55"/>
      <c r="G268" s="55"/>
      <c r="H268" s="55"/>
      <c r="I268" s="55"/>
      <c r="J268" s="53"/>
      <c r="K268" s="55"/>
      <c r="L268" s="55"/>
    </row>
    <row r="269" spans="1:12" x14ac:dyDescent="0.25">
      <c r="A269" s="208"/>
      <c r="B269" s="53"/>
      <c r="C269" s="202"/>
      <c r="D269" s="205"/>
      <c r="E269" s="223"/>
      <c r="F269" s="55"/>
      <c r="G269" s="55"/>
      <c r="H269" s="55"/>
      <c r="I269" s="55"/>
      <c r="J269" s="53"/>
      <c r="K269" s="55"/>
      <c r="L269" s="55"/>
    </row>
    <row r="270" spans="1:12" x14ac:dyDescent="0.25">
      <c r="A270" s="208"/>
      <c r="B270" s="53"/>
      <c r="C270" s="202"/>
      <c r="D270" s="205"/>
      <c r="E270" s="223"/>
      <c r="F270" s="55"/>
      <c r="G270" s="55"/>
      <c r="H270" s="55"/>
      <c r="I270" s="55"/>
      <c r="J270" s="53"/>
      <c r="K270" s="55"/>
      <c r="L270" s="55"/>
    </row>
    <row r="271" spans="1:12" x14ac:dyDescent="0.25">
      <c r="A271" s="208"/>
      <c r="B271" s="53"/>
      <c r="C271" s="202"/>
      <c r="D271" s="205"/>
      <c r="E271" s="223"/>
      <c r="F271" s="55"/>
      <c r="G271" s="55"/>
      <c r="H271" s="55"/>
      <c r="I271" s="55"/>
      <c r="J271" s="53"/>
      <c r="K271" s="55"/>
      <c r="L271" s="55"/>
    </row>
    <row r="272" spans="1:12" x14ac:dyDescent="0.25">
      <c r="A272" s="208"/>
      <c r="B272" s="53"/>
      <c r="C272" s="202"/>
      <c r="D272" s="205"/>
      <c r="E272" s="223"/>
      <c r="F272" s="55"/>
      <c r="G272" s="55"/>
      <c r="H272" s="55"/>
      <c r="I272" s="55"/>
      <c r="J272" s="53"/>
      <c r="K272" s="55"/>
      <c r="L272" s="55"/>
    </row>
    <row r="273" spans="1:12" x14ac:dyDescent="0.25">
      <c r="A273" s="208"/>
      <c r="B273" s="53"/>
      <c r="C273" s="202"/>
      <c r="D273" s="205"/>
      <c r="E273" s="223"/>
      <c r="F273" s="55"/>
      <c r="G273" s="55"/>
      <c r="H273" s="55"/>
      <c r="I273" s="55"/>
      <c r="J273" s="53"/>
      <c r="K273" s="55"/>
      <c r="L273" s="55"/>
    </row>
    <row r="274" spans="1:12" x14ac:dyDescent="0.25">
      <c r="A274" s="208"/>
      <c r="B274" s="53"/>
      <c r="C274" s="202"/>
      <c r="D274" s="205"/>
      <c r="E274" s="223"/>
      <c r="F274" s="55"/>
      <c r="G274" s="55"/>
      <c r="H274" s="55"/>
      <c r="I274" s="55"/>
      <c r="J274" s="53"/>
      <c r="K274" s="55"/>
      <c r="L274" s="55"/>
    </row>
    <row r="275" spans="1:12" x14ac:dyDescent="0.25">
      <c r="A275" s="208"/>
      <c r="B275" s="53"/>
      <c r="C275" s="202"/>
      <c r="D275" s="205"/>
      <c r="E275" s="223"/>
      <c r="F275" s="55"/>
      <c r="G275" s="55"/>
      <c r="H275" s="55"/>
      <c r="I275" s="55"/>
      <c r="J275" s="53"/>
      <c r="K275" s="55"/>
      <c r="L275" s="55"/>
    </row>
    <row r="276" spans="1:12" x14ac:dyDescent="0.25">
      <c r="A276" s="208"/>
      <c r="B276" s="53"/>
      <c r="C276" s="202"/>
      <c r="D276" s="205"/>
      <c r="E276" s="223"/>
      <c r="F276" s="55"/>
      <c r="G276" s="55"/>
      <c r="H276" s="55"/>
      <c r="I276" s="55"/>
      <c r="J276" s="53"/>
      <c r="K276" s="55"/>
      <c r="L276" s="55"/>
    </row>
    <row r="277" spans="1:12" x14ac:dyDescent="0.25">
      <c r="A277" s="208"/>
      <c r="B277" s="53"/>
      <c r="C277" s="202"/>
      <c r="D277" s="205"/>
      <c r="E277" s="223"/>
      <c r="F277" s="55"/>
      <c r="G277" s="55"/>
      <c r="H277" s="55"/>
      <c r="I277" s="55"/>
      <c r="J277" s="53"/>
      <c r="K277" s="55"/>
      <c r="L277" s="55"/>
    </row>
    <row r="278" spans="1:12" x14ac:dyDescent="0.25">
      <c r="A278" s="208"/>
      <c r="B278" s="53"/>
      <c r="C278" s="202"/>
      <c r="D278" s="205"/>
      <c r="E278" s="223"/>
      <c r="F278" s="55"/>
      <c r="G278" s="55"/>
      <c r="H278" s="55"/>
      <c r="I278" s="55"/>
      <c r="J278" s="53"/>
      <c r="K278" s="55"/>
      <c r="L278" s="55"/>
    </row>
    <row r="279" spans="1:12" x14ac:dyDescent="0.25">
      <c r="A279" s="208"/>
      <c r="B279" s="53"/>
      <c r="C279" s="202"/>
      <c r="D279" s="205"/>
      <c r="E279" s="223"/>
      <c r="F279" s="55"/>
      <c r="G279" s="55"/>
      <c r="H279" s="55"/>
      <c r="I279" s="55"/>
      <c r="J279" s="53"/>
      <c r="K279" s="55"/>
      <c r="L279" s="55"/>
    </row>
    <row r="280" spans="1:12" x14ac:dyDescent="0.25">
      <c r="A280" s="208"/>
      <c r="B280" s="53"/>
      <c r="C280" s="202"/>
      <c r="D280" s="205"/>
      <c r="E280" s="223"/>
      <c r="F280" s="55"/>
      <c r="G280" s="55"/>
      <c r="H280" s="55"/>
      <c r="I280" s="55"/>
      <c r="J280" s="53"/>
      <c r="K280" s="55"/>
      <c r="L280" s="55"/>
    </row>
    <row r="281" spans="1:12" s="62" customFormat="1" x14ac:dyDescent="0.25">
      <c r="A281" s="208"/>
      <c r="B281" s="53"/>
      <c r="C281" s="202"/>
      <c r="D281" s="205"/>
      <c r="E281" s="223"/>
      <c r="F281" s="55"/>
      <c r="G281" s="55"/>
      <c r="H281" s="55"/>
      <c r="I281" s="55"/>
      <c r="J281" s="53"/>
      <c r="K281" s="55"/>
      <c r="L281" s="55"/>
    </row>
    <row r="282" spans="1:12" x14ac:dyDescent="0.25">
      <c r="A282" s="208"/>
      <c r="B282" s="53"/>
      <c r="C282" s="202"/>
      <c r="D282" s="205"/>
      <c r="E282" s="223"/>
      <c r="F282" s="55"/>
      <c r="G282" s="55"/>
      <c r="H282" s="55"/>
      <c r="I282" s="55"/>
      <c r="J282" s="53"/>
      <c r="K282" s="55"/>
      <c r="L282" s="55"/>
    </row>
    <row r="283" spans="1:12" x14ac:dyDescent="0.25">
      <c r="A283" s="208"/>
      <c r="B283" s="53"/>
      <c r="C283" s="202"/>
      <c r="D283" s="205"/>
      <c r="E283" s="223"/>
      <c r="F283" s="55"/>
      <c r="G283" s="55"/>
      <c r="H283" s="55"/>
      <c r="I283" s="55"/>
      <c r="J283" s="53"/>
      <c r="K283" s="55"/>
      <c r="L283" s="55"/>
    </row>
    <row r="284" spans="1:12" x14ac:dyDescent="0.25">
      <c r="A284" s="208"/>
      <c r="B284" s="53"/>
      <c r="C284" s="202"/>
      <c r="D284" s="205"/>
      <c r="E284" s="223"/>
      <c r="F284" s="55"/>
      <c r="G284" s="55"/>
      <c r="H284" s="55"/>
      <c r="I284" s="55"/>
      <c r="J284" s="53"/>
      <c r="K284" s="55"/>
      <c r="L284" s="55"/>
    </row>
    <row r="285" spans="1:12" x14ac:dyDescent="0.25">
      <c r="A285" s="208"/>
      <c r="B285" s="53"/>
      <c r="C285" s="202"/>
      <c r="D285" s="205"/>
      <c r="E285" s="223"/>
      <c r="F285" s="55"/>
      <c r="G285" s="55"/>
      <c r="H285" s="55"/>
      <c r="I285" s="55"/>
      <c r="J285" s="53"/>
      <c r="K285" s="55"/>
      <c r="L285" s="55"/>
    </row>
    <row r="286" spans="1:12" s="62" customFormat="1" x14ac:dyDescent="0.25">
      <c r="A286" s="208"/>
      <c r="B286" s="53"/>
      <c r="C286" s="202"/>
      <c r="D286" s="205"/>
      <c r="E286" s="223"/>
      <c r="F286" s="55"/>
      <c r="G286" s="55"/>
      <c r="H286" s="55"/>
      <c r="I286" s="55"/>
      <c r="J286" s="53"/>
      <c r="K286" s="55"/>
      <c r="L286" s="55"/>
    </row>
    <row r="287" spans="1:12" x14ac:dyDescent="0.25">
      <c r="A287" s="208"/>
      <c r="B287" s="53"/>
      <c r="C287" s="202"/>
      <c r="D287" s="205"/>
      <c r="E287" s="223"/>
      <c r="F287" s="55"/>
      <c r="G287" s="55"/>
      <c r="H287" s="55"/>
      <c r="I287" s="55"/>
      <c r="J287" s="53"/>
      <c r="K287" s="55"/>
      <c r="L287" s="55"/>
    </row>
    <row r="288" spans="1:12" x14ac:dyDescent="0.25">
      <c r="A288" s="208"/>
      <c r="B288" s="53"/>
      <c r="C288" s="202"/>
      <c r="D288" s="205"/>
      <c r="E288" s="223"/>
      <c r="F288" s="55"/>
      <c r="G288" s="55"/>
      <c r="H288" s="55"/>
      <c r="I288" s="55"/>
      <c r="J288" s="53"/>
      <c r="K288" s="55"/>
      <c r="L288" s="55"/>
    </row>
    <row r="289" spans="1:12" x14ac:dyDescent="0.25">
      <c r="A289" s="208"/>
      <c r="B289" s="53"/>
      <c r="C289" s="202"/>
      <c r="D289" s="205"/>
      <c r="E289" s="223"/>
      <c r="F289" s="55"/>
      <c r="G289" s="55"/>
      <c r="H289" s="55"/>
      <c r="I289" s="55"/>
      <c r="J289" s="53"/>
      <c r="K289" s="55"/>
      <c r="L289" s="55"/>
    </row>
    <row r="290" spans="1:12" s="62" customFormat="1" x14ac:dyDescent="0.25">
      <c r="A290" s="208"/>
      <c r="B290" s="53"/>
      <c r="C290" s="202"/>
      <c r="D290" s="205"/>
      <c r="E290" s="223"/>
      <c r="F290" s="55"/>
      <c r="G290" s="55"/>
      <c r="H290" s="55"/>
      <c r="I290" s="55"/>
      <c r="J290" s="53"/>
      <c r="K290" s="55"/>
      <c r="L290" s="55"/>
    </row>
    <row r="291" spans="1:12" x14ac:dyDescent="0.25">
      <c r="A291" s="208"/>
      <c r="B291" s="53"/>
      <c r="C291" s="202"/>
      <c r="D291" s="205"/>
      <c r="E291" s="223"/>
      <c r="F291" s="55"/>
      <c r="G291" s="55"/>
      <c r="H291" s="55"/>
      <c r="I291" s="55"/>
      <c r="J291" s="53"/>
      <c r="K291" s="55"/>
      <c r="L291" s="55"/>
    </row>
    <row r="292" spans="1:12" x14ac:dyDescent="0.25">
      <c r="A292" s="208"/>
      <c r="B292" s="53"/>
      <c r="C292" s="202"/>
      <c r="D292" s="205"/>
      <c r="E292" s="223"/>
      <c r="F292" s="55"/>
      <c r="G292" s="55"/>
      <c r="H292" s="55"/>
      <c r="I292" s="55"/>
      <c r="J292" s="53"/>
      <c r="K292" s="55"/>
      <c r="L292" s="55"/>
    </row>
    <row r="293" spans="1:12" x14ac:dyDescent="0.25">
      <c r="A293" s="208"/>
      <c r="B293" s="53"/>
      <c r="C293" s="202"/>
      <c r="D293" s="205"/>
      <c r="E293" s="223"/>
      <c r="F293" s="55"/>
      <c r="G293" s="55"/>
      <c r="H293" s="55"/>
      <c r="I293" s="55"/>
      <c r="J293" s="53"/>
      <c r="K293" s="55"/>
      <c r="L293" s="55"/>
    </row>
    <row r="294" spans="1:12" x14ac:dyDescent="0.25">
      <c r="A294" s="208"/>
      <c r="B294" s="53"/>
      <c r="C294" s="202"/>
      <c r="D294" s="205"/>
      <c r="E294" s="223"/>
      <c r="F294" s="55"/>
      <c r="G294" s="55"/>
      <c r="H294" s="55"/>
      <c r="I294" s="55"/>
      <c r="J294" s="53"/>
      <c r="K294" s="55"/>
      <c r="L294" s="55"/>
    </row>
    <row r="295" spans="1:12" s="62" customFormat="1" x14ac:dyDescent="0.25">
      <c r="A295" s="208"/>
      <c r="B295" s="53"/>
      <c r="C295" s="202"/>
      <c r="D295" s="205"/>
      <c r="E295" s="223"/>
      <c r="F295" s="55"/>
      <c r="G295" s="55"/>
      <c r="H295" s="55"/>
      <c r="I295" s="55"/>
      <c r="J295" s="53"/>
      <c r="K295" s="55"/>
      <c r="L295" s="55"/>
    </row>
    <row r="296" spans="1:12" x14ac:dyDescent="0.25">
      <c r="A296" s="208"/>
      <c r="B296" s="53"/>
      <c r="C296" s="202"/>
      <c r="D296" s="205"/>
      <c r="E296" s="223"/>
      <c r="F296" s="55"/>
      <c r="G296" s="55"/>
      <c r="H296" s="55"/>
      <c r="I296" s="55"/>
      <c r="J296" s="53"/>
      <c r="K296" s="55"/>
      <c r="L296" s="55"/>
    </row>
    <row r="297" spans="1:12" x14ac:dyDescent="0.25">
      <c r="A297" s="208"/>
      <c r="B297" s="53"/>
      <c r="C297" s="202"/>
      <c r="D297" s="205"/>
      <c r="E297" s="223"/>
      <c r="F297" s="55"/>
      <c r="G297" s="55"/>
      <c r="H297" s="55"/>
      <c r="I297" s="55"/>
      <c r="J297" s="53"/>
      <c r="K297" s="55"/>
      <c r="L297" s="55"/>
    </row>
    <row r="298" spans="1:12" s="62" customFormat="1" x14ac:dyDescent="0.25">
      <c r="A298" s="208"/>
      <c r="B298" s="53"/>
      <c r="C298" s="202"/>
      <c r="D298" s="205"/>
      <c r="E298" s="223"/>
      <c r="F298" s="55"/>
      <c r="G298" s="55"/>
      <c r="H298" s="55"/>
      <c r="I298" s="55"/>
      <c r="J298" s="53"/>
      <c r="K298" s="55"/>
      <c r="L298" s="55"/>
    </row>
    <row r="299" spans="1:12" x14ac:dyDescent="0.25">
      <c r="A299" s="208"/>
      <c r="B299" s="53"/>
      <c r="C299" s="202"/>
      <c r="D299" s="205"/>
      <c r="E299" s="223"/>
      <c r="F299" s="55"/>
      <c r="G299" s="55"/>
      <c r="H299" s="55"/>
      <c r="I299" s="55"/>
      <c r="J299" s="53"/>
      <c r="K299" s="55"/>
      <c r="L299" s="55"/>
    </row>
    <row r="300" spans="1:12" x14ac:dyDescent="0.25">
      <c r="A300" s="208"/>
      <c r="B300" s="53"/>
      <c r="C300" s="202"/>
      <c r="D300" s="205"/>
      <c r="E300" s="223"/>
      <c r="F300" s="55"/>
      <c r="G300" s="55"/>
      <c r="H300" s="55"/>
      <c r="I300" s="55"/>
      <c r="J300" s="53"/>
      <c r="K300" s="55"/>
      <c r="L300" s="55"/>
    </row>
    <row r="301" spans="1:12" x14ac:dyDescent="0.25">
      <c r="A301" s="208"/>
      <c r="B301" s="53"/>
      <c r="C301" s="202"/>
      <c r="D301" s="205"/>
      <c r="E301" s="223"/>
      <c r="F301" s="55"/>
      <c r="G301" s="55"/>
      <c r="H301" s="55"/>
      <c r="I301" s="55"/>
      <c r="J301" s="53"/>
      <c r="K301" s="55"/>
      <c r="L301" s="55"/>
    </row>
    <row r="302" spans="1:12" x14ac:dyDescent="0.25">
      <c r="A302" s="208"/>
      <c r="B302" s="53"/>
      <c r="C302" s="202"/>
      <c r="D302" s="205"/>
      <c r="E302" s="223"/>
      <c r="F302" s="55"/>
      <c r="G302" s="55"/>
      <c r="H302" s="55"/>
      <c r="I302" s="55"/>
      <c r="J302" s="53"/>
      <c r="K302" s="55"/>
      <c r="L302" s="55"/>
    </row>
    <row r="303" spans="1:12" s="62" customFormat="1" x14ac:dyDescent="0.25">
      <c r="A303" s="208"/>
      <c r="B303" s="53"/>
      <c r="C303" s="202"/>
      <c r="D303" s="205"/>
      <c r="E303" s="223"/>
      <c r="F303" s="55"/>
      <c r="G303" s="55"/>
      <c r="H303" s="55"/>
      <c r="I303" s="55"/>
      <c r="J303" s="53"/>
      <c r="K303" s="55"/>
      <c r="L303" s="55"/>
    </row>
    <row r="304" spans="1:12" x14ac:dyDescent="0.25">
      <c r="A304" s="208"/>
      <c r="B304" s="53"/>
      <c r="C304" s="202"/>
      <c r="D304" s="205"/>
      <c r="E304" s="223"/>
      <c r="F304" s="55"/>
      <c r="G304" s="55"/>
      <c r="H304" s="55"/>
      <c r="I304" s="55"/>
      <c r="J304" s="53"/>
      <c r="K304" s="55"/>
      <c r="L304" s="55"/>
    </row>
    <row r="305" spans="1:12" x14ac:dyDescent="0.25">
      <c r="A305" s="208"/>
      <c r="B305" s="53"/>
      <c r="C305" s="202"/>
      <c r="D305" s="205"/>
      <c r="E305" s="223"/>
      <c r="F305" s="55"/>
      <c r="G305" s="55"/>
      <c r="H305" s="55"/>
      <c r="I305" s="55"/>
      <c r="J305" s="53"/>
      <c r="K305" s="55"/>
      <c r="L305" s="55"/>
    </row>
    <row r="306" spans="1:12" x14ac:dyDescent="0.25">
      <c r="A306" s="208"/>
      <c r="B306" s="53"/>
      <c r="C306" s="202"/>
      <c r="D306" s="205"/>
      <c r="E306" s="223"/>
      <c r="F306" s="55"/>
      <c r="G306" s="55"/>
      <c r="H306" s="55"/>
      <c r="I306" s="55"/>
      <c r="J306" s="53"/>
      <c r="K306" s="55"/>
      <c r="L306" s="55"/>
    </row>
    <row r="307" spans="1:12" x14ac:dyDescent="0.25">
      <c r="A307" s="208"/>
      <c r="B307" s="53"/>
      <c r="C307" s="202"/>
      <c r="D307" s="205"/>
      <c r="E307" s="223"/>
      <c r="F307" s="55"/>
      <c r="G307" s="55"/>
      <c r="H307" s="55"/>
      <c r="I307" s="55"/>
      <c r="J307" s="53"/>
      <c r="K307" s="55"/>
      <c r="L307" s="55"/>
    </row>
    <row r="308" spans="1:12" x14ac:dyDescent="0.25">
      <c r="A308" s="208"/>
      <c r="B308" s="53"/>
      <c r="C308" s="202"/>
      <c r="D308" s="205"/>
      <c r="E308" s="223"/>
      <c r="F308" s="55"/>
      <c r="G308" s="55"/>
      <c r="H308" s="55"/>
      <c r="I308" s="55"/>
      <c r="J308" s="53"/>
      <c r="K308" s="55"/>
      <c r="L308" s="55"/>
    </row>
    <row r="309" spans="1:12" x14ac:dyDescent="0.25">
      <c r="A309" s="208"/>
      <c r="B309" s="53"/>
      <c r="C309" s="202"/>
      <c r="D309" s="205"/>
      <c r="E309" s="223"/>
      <c r="F309" s="55"/>
      <c r="G309" s="55"/>
      <c r="H309" s="55"/>
      <c r="I309" s="55"/>
      <c r="J309" s="53"/>
      <c r="K309" s="55"/>
      <c r="L309" s="55"/>
    </row>
    <row r="310" spans="1:12" x14ac:dyDescent="0.25">
      <c r="A310" s="208"/>
      <c r="B310" s="53"/>
      <c r="C310" s="202"/>
      <c r="D310" s="205"/>
      <c r="E310" s="223"/>
      <c r="F310" s="55"/>
      <c r="G310" s="55"/>
      <c r="H310" s="55"/>
      <c r="I310" s="55"/>
      <c r="J310" s="53"/>
      <c r="K310" s="55"/>
      <c r="L310" s="55"/>
    </row>
    <row r="311" spans="1:12" x14ac:dyDescent="0.25">
      <c r="A311" s="208"/>
      <c r="B311" s="53"/>
      <c r="C311" s="202"/>
      <c r="D311" s="205"/>
      <c r="E311" s="223"/>
      <c r="F311" s="55"/>
      <c r="G311" s="55"/>
      <c r="H311" s="55"/>
      <c r="I311" s="55"/>
      <c r="J311" s="53"/>
      <c r="K311" s="55"/>
      <c r="L311" s="55"/>
    </row>
    <row r="312" spans="1:12" s="62" customFormat="1" x14ac:dyDescent="0.25">
      <c r="A312" s="208"/>
      <c r="B312" s="53"/>
      <c r="C312" s="202"/>
      <c r="D312" s="205"/>
      <c r="E312" s="223"/>
      <c r="F312" s="55"/>
      <c r="G312" s="55"/>
      <c r="H312" s="55"/>
      <c r="I312" s="55"/>
      <c r="J312" s="53"/>
      <c r="K312" s="55"/>
      <c r="L312" s="55"/>
    </row>
    <row r="313" spans="1:12" x14ac:dyDescent="0.25">
      <c r="A313" s="208"/>
      <c r="B313" s="53"/>
      <c r="C313" s="202"/>
      <c r="D313" s="205"/>
      <c r="E313" s="223"/>
      <c r="F313" s="55"/>
      <c r="G313" s="55"/>
      <c r="H313" s="55"/>
      <c r="I313" s="55"/>
      <c r="J313" s="53"/>
      <c r="K313" s="55"/>
      <c r="L313" s="55"/>
    </row>
    <row r="314" spans="1:12" x14ac:dyDescent="0.25">
      <c r="A314" s="208"/>
      <c r="B314" s="53"/>
      <c r="C314" s="202"/>
      <c r="D314" s="205"/>
      <c r="E314" s="223"/>
      <c r="F314" s="55"/>
      <c r="G314" s="55"/>
      <c r="H314" s="55"/>
      <c r="I314" s="55"/>
      <c r="J314" s="53"/>
      <c r="K314" s="55"/>
      <c r="L314" s="55"/>
    </row>
    <row r="315" spans="1:12" s="62" customFormat="1" x14ac:dyDescent="0.25">
      <c r="A315" s="208"/>
      <c r="B315" s="53"/>
      <c r="C315" s="202"/>
      <c r="D315" s="205"/>
      <c r="E315" s="223"/>
      <c r="F315" s="55"/>
      <c r="G315" s="55"/>
      <c r="H315" s="55"/>
      <c r="I315" s="55"/>
      <c r="J315" s="53"/>
      <c r="K315" s="55"/>
      <c r="L315" s="55"/>
    </row>
    <row r="316" spans="1:12" x14ac:dyDescent="0.25">
      <c r="A316" s="208"/>
      <c r="B316" s="53"/>
      <c r="C316" s="202"/>
      <c r="D316" s="205"/>
      <c r="E316" s="223"/>
      <c r="F316" s="55"/>
      <c r="G316" s="55"/>
      <c r="H316" s="55"/>
      <c r="I316" s="55"/>
      <c r="J316" s="53"/>
      <c r="K316" s="55"/>
      <c r="L316" s="55"/>
    </row>
    <row r="317" spans="1:12" x14ac:dyDescent="0.25">
      <c r="A317" s="208"/>
      <c r="B317" s="53"/>
      <c r="C317" s="202"/>
      <c r="D317" s="205"/>
      <c r="E317" s="223"/>
      <c r="F317" s="55"/>
      <c r="G317" s="55"/>
      <c r="H317" s="55"/>
      <c r="I317" s="55"/>
      <c r="J317" s="53"/>
      <c r="K317" s="55"/>
      <c r="L317" s="55"/>
    </row>
    <row r="318" spans="1:12" s="62" customFormat="1" x14ac:dyDescent="0.25">
      <c r="A318" s="208"/>
      <c r="B318" s="53"/>
      <c r="C318" s="202"/>
      <c r="D318" s="205"/>
      <c r="E318" s="223"/>
      <c r="F318" s="55"/>
      <c r="G318" s="55"/>
      <c r="H318" s="55"/>
      <c r="I318" s="55"/>
      <c r="J318" s="53"/>
      <c r="K318" s="55"/>
      <c r="L318" s="55"/>
    </row>
    <row r="319" spans="1:12" x14ac:dyDescent="0.25">
      <c r="A319" s="208"/>
      <c r="B319" s="53"/>
      <c r="C319" s="202"/>
      <c r="D319" s="205"/>
      <c r="E319" s="223"/>
      <c r="F319" s="55"/>
      <c r="G319" s="55"/>
      <c r="H319" s="55"/>
      <c r="I319" s="55"/>
      <c r="J319" s="53"/>
      <c r="K319" s="55"/>
      <c r="L319" s="55"/>
    </row>
    <row r="320" spans="1:12" x14ac:dyDescent="0.25">
      <c r="A320" s="208"/>
      <c r="B320" s="53"/>
      <c r="C320" s="202"/>
      <c r="D320" s="205"/>
      <c r="E320" s="223"/>
      <c r="F320" s="55"/>
      <c r="G320" s="55"/>
      <c r="H320" s="55"/>
      <c r="I320" s="55"/>
      <c r="J320" s="53"/>
      <c r="K320" s="55"/>
      <c r="L320" s="55"/>
    </row>
    <row r="321" spans="1:12" x14ac:dyDescent="0.25">
      <c r="A321" s="208"/>
      <c r="B321" s="53"/>
      <c r="C321" s="202"/>
      <c r="D321" s="205"/>
      <c r="E321" s="223"/>
      <c r="F321" s="55"/>
      <c r="G321" s="55"/>
      <c r="H321" s="55"/>
      <c r="I321" s="55"/>
      <c r="J321" s="53"/>
      <c r="K321" s="55"/>
      <c r="L321" s="55"/>
    </row>
    <row r="322" spans="1:12" x14ac:dyDescent="0.25">
      <c r="A322" s="208"/>
      <c r="B322" s="53"/>
      <c r="C322" s="202"/>
      <c r="D322" s="205"/>
      <c r="E322" s="223"/>
      <c r="F322" s="55"/>
      <c r="G322" s="55"/>
      <c r="H322" s="55"/>
      <c r="I322" s="55"/>
      <c r="J322" s="53"/>
      <c r="K322" s="55"/>
      <c r="L322" s="55"/>
    </row>
    <row r="323" spans="1:12" s="62" customFormat="1" x14ac:dyDescent="0.25">
      <c r="A323" s="208"/>
      <c r="B323" s="53"/>
      <c r="C323" s="202"/>
      <c r="D323" s="205"/>
      <c r="E323" s="223"/>
      <c r="F323" s="55"/>
      <c r="G323" s="55"/>
      <c r="H323" s="55"/>
      <c r="I323" s="55"/>
      <c r="J323" s="53"/>
      <c r="K323" s="55"/>
      <c r="L323" s="55"/>
    </row>
    <row r="324" spans="1:12" x14ac:dyDescent="0.25">
      <c r="A324" s="208"/>
      <c r="B324" s="53"/>
      <c r="C324" s="202"/>
      <c r="D324" s="205"/>
      <c r="E324" s="223"/>
      <c r="F324" s="55"/>
      <c r="G324" s="55"/>
      <c r="H324" s="55"/>
      <c r="I324" s="55"/>
      <c r="J324" s="53"/>
      <c r="K324" s="55"/>
      <c r="L324" s="55"/>
    </row>
    <row r="325" spans="1:12" x14ac:dyDescent="0.25">
      <c r="A325" s="208"/>
      <c r="B325" s="53"/>
      <c r="C325" s="202"/>
      <c r="D325" s="205"/>
      <c r="E325" s="223"/>
      <c r="F325" s="55"/>
      <c r="G325" s="55"/>
      <c r="H325" s="55"/>
      <c r="I325" s="55"/>
      <c r="J325" s="53"/>
      <c r="K325" s="55"/>
      <c r="L325" s="55"/>
    </row>
    <row r="326" spans="1:12" x14ac:dyDescent="0.25">
      <c r="A326" s="208"/>
      <c r="B326" s="53"/>
      <c r="C326" s="202"/>
      <c r="D326" s="205"/>
      <c r="E326" s="223"/>
      <c r="F326" s="55"/>
      <c r="G326" s="55"/>
      <c r="H326" s="55"/>
      <c r="I326" s="55"/>
      <c r="J326" s="53"/>
      <c r="K326" s="55"/>
      <c r="L326" s="55"/>
    </row>
    <row r="327" spans="1:12" s="62" customFormat="1" x14ac:dyDescent="0.25">
      <c r="A327" s="208"/>
      <c r="B327" s="53"/>
      <c r="C327" s="202"/>
      <c r="D327" s="205"/>
      <c r="E327" s="223"/>
      <c r="F327" s="55"/>
      <c r="G327" s="55"/>
      <c r="H327" s="55"/>
      <c r="I327" s="55"/>
      <c r="J327" s="53"/>
      <c r="K327" s="55"/>
      <c r="L327" s="55"/>
    </row>
    <row r="328" spans="1:12" x14ac:dyDescent="0.25">
      <c r="A328" s="208"/>
      <c r="B328" s="53"/>
      <c r="C328" s="202"/>
      <c r="D328" s="205"/>
      <c r="E328" s="223"/>
      <c r="F328" s="55"/>
      <c r="G328" s="55"/>
      <c r="H328" s="55"/>
      <c r="I328" s="55"/>
      <c r="J328" s="53"/>
      <c r="K328" s="55"/>
      <c r="L328" s="55"/>
    </row>
    <row r="329" spans="1:12" x14ac:dyDescent="0.25">
      <c r="A329" s="208"/>
      <c r="B329" s="53"/>
      <c r="C329" s="202"/>
      <c r="D329" s="205"/>
      <c r="E329" s="223"/>
      <c r="F329" s="55"/>
      <c r="G329" s="55"/>
      <c r="H329" s="55"/>
      <c r="I329" s="55"/>
      <c r="J329" s="53"/>
      <c r="K329" s="55"/>
      <c r="L329" s="55"/>
    </row>
    <row r="330" spans="1:12" s="62" customFormat="1" x14ac:dyDescent="0.25">
      <c r="A330" s="208"/>
      <c r="B330" s="53"/>
      <c r="C330" s="202"/>
      <c r="D330" s="205"/>
      <c r="E330" s="223"/>
      <c r="F330" s="55"/>
      <c r="G330" s="55"/>
      <c r="H330" s="55"/>
      <c r="I330" s="55"/>
      <c r="J330" s="53"/>
      <c r="K330" s="55"/>
      <c r="L330" s="55"/>
    </row>
    <row r="331" spans="1:12" x14ac:dyDescent="0.25">
      <c r="A331" s="208"/>
      <c r="B331" s="53"/>
      <c r="C331" s="202"/>
      <c r="D331" s="205"/>
      <c r="E331" s="223"/>
      <c r="F331" s="55"/>
      <c r="G331" s="55"/>
      <c r="H331" s="55"/>
      <c r="I331" s="55"/>
      <c r="J331" s="53"/>
      <c r="K331" s="55"/>
      <c r="L331" s="55"/>
    </row>
    <row r="332" spans="1:12" x14ac:dyDescent="0.25">
      <c r="A332" s="208"/>
      <c r="B332" s="53"/>
      <c r="C332" s="202"/>
      <c r="D332" s="205"/>
      <c r="E332" s="223"/>
      <c r="F332" s="55"/>
      <c r="G332" s="55"/>
      <c r="H332" s="55"/>
      <c r="I332" s="55"/>
      <c r="J332" s="53"/>
      <c r="K332" s="55"/>
      <c r="L332" s="55"/>
    </row>
    <row r="333" spans="1:12" x14ac:dyDescent="0.25">
      <c r="A333" s="208"/>
      <c r="B333" s="53"/>
      <c r="C333" s="202"/>
      <c r="D333" s="205"/>
      <c r="E333" s="223"/>
      <c r="F333" s="55"/>
      <c r="G333" s="55"/>
      <c r="H333" s="55"/>
      <c r="I333" s="55"/>
      <c r="J333" s="53"/>
      <c r="K333" s="55"/>
      <c r="L333" s="55"/>
    </row>
    <row r="334" spans="1:12" s="62" customFormat="1" x14ac:dyDescent="0.25">
      <c r="A334" s="208"/>
      <c r="B334" s="53"/>
      <c r="C334" s="202"/>
      <c r="D334" s="205"/>
      <c r="E334" s="223"/>
      <c r="F334" s="55"/>
      <c r="G334" s="55"/>
      <c r="H334" s="55"/>
      <c r="I334" s="55"/>
      <c r="J334" s="53"/>
      <c r="K334" s="55"/>
      <c r="L334" s="55"/>
    </row>
    <row r="335" spans="1:12" x14ac:dyDescent="0.25">
      <c r="A335" s="208"/>
      <c r="B335" s="53"/>
      <c r="C335" s="202"/>
      <c r="D335" s="205"/>
      <c r="E335" s="223"/>
      <c r="F335" s="55"/>
      <c r="G335" s="55"/>
      <c r="H335" s="55"/>
      <c r="I335" s="55"/>
      <c r="J335" s="53"/>
      <c r="K335" s="55"/>
      <c r="L335" s="55"/>
    </row>
    <row r="336" spans="1:12" x14ac:dyDescent="0.25">
      <c r="A336" s="208"/>
      <c r="B336" s="53"/>
      <c r="C336" s="202"/>
      <c r="D336" s="205"/>
      <c r="E336" s="223"/>
      <c r="F336" s="55"/>
      <c r="G336" s="55"/>
      <c r="H336" s="55"/>
      <c r="I336" s="55"/>
      <c r="J336" s="53"/>
      <c r="K336" s="55"/>
      <c r="L336" s="55"/>
    </row>
    <row r="337" spans="1:12" x14ac:dyDescent="0.25">
      <c r="A337" s="208"/>
      <c r="B337" s="53"/>
      <c r="C337" s="202"/>
      <c r="D337" s="205"/>
      <c r="E337" s="223"/>
      <c r="F337" s="55"/>
      <c r="G337" s="55"/>
      <c r="H337" s="55"/>
      <c r="I337" s="55"/>
      <c r="J337" s="53"/>
      <c r="K337" s="55"/>
      <c r="L337" s="55"/>
    </row>
    <row r="338" spans="1:12" s="62" customFormat="1" x14ac:dyDescent="0.25">
      <c r="A338" s="208"/>
      <c r="B338" s="53"/>
      <c r="C338" s="202"/>
      <c r="D338" s="205"/>
      <c r="E338" s="223"/>
      <c r="F338" s="55"/>
      <c r="G338" s="55"/>
      <c r="H338" s="55"/>
      <c r="I338" s="55"/>
      <c r="J338" s="53"/>
      <c r="K338" s="55"/>
      <c r="L338" s="55"/>
    </row>
    <row r="339" spans="1:12" x14ac:dyDescent="0.25">
      <c r="A339" s="208"/>
      <c r="B339" s="53"/>
      <c r="C339" s="202"/>
      <c r="D339" s="205"/>
      <c r="E339" s="223"/>
      <c r="F339" s="55"/>
      <c r="G339" s="55"/>
      <c r="H339" s="55"/>
      <c r="I339" s="55"/>
      <c r="J339" s="53"/>
      <c r="K339" s="55"/>
      <c r="L339" s="55"/>
    </row>
    <row r="340" spans="1:12" x14ac:dyDescent="0.25">
      <c r="A340" s="208"/>
      <c r="B340" s="53"/>
      <c r="C340" s="202"/>
      <c r="D340" s="205"/>
      <c r="E340" s="223"/>
      <c r="F340" s="55"/>
      <c r="G340" s="55"/>
      <c r="H340" s="55"/>
      <c r="I340" s="55"/>
      <c r="J340" s="53"/>
      <c r="K340" s="55"/>
      <c r="L340" s="55"/>
    </row>
    <row r="341" spans="1:12" x14ac:dyDescent="0.25">
      <c r="A341" s="208"/>
      <c r="B341" s="53"/>
      <c r="C341" s="202"/>
      <c r="D341" s="205"/>
      <c r="E341" s="223"/>
      <c r="F341" s="55"/>
      <c r="G341" s="55"/>
      <c r="H341" s="55"/>
      <c r="I341" s="55"/>
      <c r="J341" s="53"/>
      <c r="K341" s="55"/>
      <c r="L341" s="55"/>
    </row>
    <row r="342" spans="1:12" s="62" customFormat="1" x14ac:dyDescent="0.25">
      <c r="A342" s="208"/>
      <c r="B342" s="53"/>
      <c r="C342" s="202"/>
      <c r="D342" s="205"/>
      <c r="E342" s="223"/>
      <c r="F342" s="55"/>
      <c r="G342" s="55"/>
      <c r="H342" s="55"/>
      <c r="I342" s="55"/>
      <c r="J342" s="53"/>
      <c r="K342" s="55"/>
      <c r="L342" s="55"/>
    </row>
    <row r="343" spans="1:12" x14ac:dyDescent="0.25">
      <c r="A343" s="208"/>
      <c r="B343" s="53"/>
      <c r="C343" s="202"/>
      <c r="D343" s="205"/>
      <c r="E343" s="223"/>
      <c r="F343" s="55"/>
      <c r="G343" s="55"/>
      <c r="H343" s="55"/>
      <c r="I343" s="55"/>
      <c r="J343" s="53"/>
      <c r="K343" s="55"/>
      <c r="L343" s="55"/>
    </row>
    <row r="344" spans="1:12" x14ac:dyDescent="0.25">
      <c r="A344" s="208"/>
      <c r="B344" s="53"/>
      <c r="C344" s="202"/>
      <c r="D344" s="205"/>
      <c r="E344" s="223"/>
      <c r="F344" s="55"/>
      <c r="G344" s="55"/>
      <c r="H344" s="55"/>
      <c r="I344" s="55"/>
      <c r="J344" s="53"/>
      <c r="K344" s="55"/>
      <c r="L344" s="55"/>
    </row>
    <row r="345" spans="1:12" s="62" customFormat="1" x14ac:dyDescent="0.25">
      <c r="A345" s="208"/>
      <c r="B345" s="53"/>
      <c r="C345" s="202"/>
      <c r="D345" s="205"/>
      <c r="E345" s="223"/>
      <c r="F345" s="55"/>
      <c r="G345" s="55"/>
      <c r="H345" s="55"/>
      <c r="I345" s="55"/>
      <c r="J345" s="53"/>
      <c r="K345" s="55"/>
      <c r="L345" s="55"/>
    </row>
    <row r="346" spans="1:12" x14ac:dyDescent="0.25">
      <c r="A346" s="208"/>
      <c r="B346" s="53"/>
      <c r="C346" s="202"/>
      <c r="D346" s="205"/>
      <c r="E346" s="223"/>
      <c r="F346" s="55"/>
      <c r="G346" s="55"/>
      <c r="H346" s="55"/>
      <c r="I346" s="55"/>
      <c r="J346" s="53"/>
      <c r="K346" s="55"/>
      <c r="L346" s="55"/>
    </row>
    <row r="347" spans="1:12" x14ac:dyDescent="0.25">
      <c r="A347" s="208"/>
      <c r="B347" s="53"/>
      <c r="C347" s="202"/>
      <c r="D347" s="205"/>
      <c r="E347" s="223"/>
      <c r="F347" s="55"/>
      <c r="G347" s="55"/>
      <c r="H347" s="55"/>
      <c r="I347" s="55"/>
      <c r="J347" s="53"/>
      <c r="K347" s="55"/>
      <c r="L347" s="55"/>
    </row>
    <row r="348" spans="1:12" s="62" customFormat="1" x14ac:dyDescent="0.25">
      <c r="A348" s="208"/>
      <c r="B348" s="53"/>
      <c r="C348" s="202"/>
      <c r="D348" s="205"/>
      <c r="E348" s="223"/>
      <c r="F348" s="55"/>
      <c r="G348" s="55"/>
      <c r="H348" s="55"/>
      <c r="I348" s="55"/>
      <c r="J348" s="53"/>
      <c r="K348" s="55"/>
      <c r="L348" s="55"/>
    </row>
    <row r="349" spans="1:12" x14ac:dyDescent="0.25">
      <c r="A349" s="208"/>
      <c r="B349" s="53"/>
      <c r="C349" s="202"/>
      <c r="D349" s="205"/>
      <c r="E349" s="223"/>
      <c r="F349" s="55"/>
      <c r="G349" s="55"/>
      <c r="H349" s="55"/>
      <c r="I349" s="55"/>
      <c r="J349" s="53"/>
      <c r="K349" s="55"/>
      <c r="L349" s="55"/>
    </row>
    <row r="350" spans="1:12" x14ac:dyDescent="0.25">
      <c r="A350" s="208"/>
      <c r="B350" s="53"/>
      <c r="C350" s="202"/>
      <c r="D350" s="205"/>
      <c r="E350" s="223"/>
      <c r="F350" s="55"/>
      <c r="G350" s="55"/>
      <c r="H350" s="55"/>
      <c r="I350" s="55"/>
      <c r="J350" s="53"/>
      <c r="K350" s="55"/>
      <c r="L350" s="55"/>
    </row>
    <row r="351" spans="1:12" s="62" customFormat="1" x14ac:dyDescent="0.25">
      <c r="A351" s="208"/>
      <c r="B351" s="53"/>
      <c r="C351" s="202"/>
      <c r="D351" s="205"/>
      <c r="E351" s="223"/>
      <c r="F351" s="55"/>
      <c r="G351" s="55"/>
      <c r="H351" s="55"/>
      <c r="I351" s="55"/>
      <c r="J351" s="53"/>
      <c r="K351" s="55"/>
      <c r="L351" s="55"/>
    </row>
    <row r="352" spans="1:12" x14ac:dyDescent="0.25">
      <c r="A352" s="208"/>
      <c r="B352" s="53"/>
      <c r="C352" s="202"/>
      <c r="D352" s="205"/>
      <c r="E352" s="223"/>
      <c r="F352" s="55"/>
      <c r="G352" s="55"/>
      <c r="H352" s="55"/>
      <c r="I352" s="55"/>
      <c r="J352" s="53"/>
      <c r="K352" s="55"/>
      <c r="L352" s="55"/>
    </row>
    <row r="353" spans="1:12" x14ac:dyDescent="0.25">
      <c r="A353" s="208"/>
      <c r="B353" s="53"/>
      <c r="C353" s="202"/>
      <c r="D353" s="205"/>
      <c r="E353" s="223"/>
      <c r="F353" s="55"/>
      <c r="G353" s="55"/>
      <c r="H353" s="55"/>
      <c r="I353" s="55"/>
      <c r="J353" s="53"/>
      <c r="K353" s="55"/>
      <c r="L353" s="55"/>
    </row>
    <row r="354" spans="1:12" s="62" customFormat="1" x14ac:dyDescent="0.25">
      <c r="A354" s="208"/>
      <c r="B354" s="53"/>
      <c r="C354" s="202"/>
      <c r="D354" s="205"/>
      <c r="E354" s="223"/>
      <c r="F354" s="55"/>
      <c r="G354" s="55"/>
      <c r="H354" s="55"/>
      <c r="I354" s="55"/>
      <c r="J354" s="53"/>
      <c r="K354" s="55"/>
      <c r="L354" s="55"/>
    </row>
    <row r="355" spans="1:12" x14ac:dyDescent="0.25">
      <c r="A355" s="208"/>
      <c r="B355" s="53"/>
      <c r="C355" s="202"/>
      <c r="D355" s="205"/>
      <c r="E355" s="223"/>
      <c r="F355" s="55"/>
      <c r="G355" s="55"/>
      <c r="H355" s="55"/>
      <c r="I355" s="55"/>
      <c r="J355" s="53"/>
      <c r="K355" s="55"/>
      <c r="L355" s="55"/>
    </row>
    <row r="356" spans="1:12" x14ac:dyDescent="0.25">
      <c r="A356" s="208"/>
      <c r="B356" s="53"/>
      <c r="C356" s="202"/>
      <c r="D356" s="205"/>
      <c r="E356" s="223"/>
      <c r="F356" s="55"/>
      <c r="G356" s="55"/>
      <c r="H356" s="55"/>
      <c r="I356" s="55"/>
      <c r="J356" s="53"/>
      <c r="K356" s="55"/>
      <c r="L356" s="55"/>
    </row>
    <row r="357" spans="1:12" x14ac:dyDescent="0.25">
      <c r="A357" s="208"/>
      <c r="B357" s="53"/>
      <c r="C357" s="202"/>
      <c r="D357" s="205"/>
      <c r="E357" s="223"/>
      <c r="F357" s="55"/>
      <c r="G357" s="55"/>
      <c r="H357" s="55"/>
      <c r="I357" s="55"/>
      <c r="J357" s="53"/>
      <c r="K357" s="55"/>
      <c r="L357" s="55"/>
    </row>
    <row r="358" spans="1:12" x14ac:dyDescent="0.25">
      <c r="A358" s="208"/>
      <c r="B358" s="53"/>
      <c r="C358" s="202"/>
      <c r="D358" s="205"/>
      <c r="E358" s="223"/>
      <c r="F358" s="55"/>
      <c r="G358" s="55"/>
      <c r="H358" s="55"/>
      <c r="I358" s="55"/>
      <c r="J358" s="53"/>
      <c r="K358" s="55"/>
      <c r="L358" s="55"/>
    </row>
    <row r="359" spans="1:12" x14ac:dyDescent="0.25">
      <c r="A359" s="208"/>
      <c r="B359" s="53"/>
      <c r="C359" s="202"/>
      <c r="D359" s="205"/>
      <c r="E359" s="223"/>
      <c r="F359" s="55"/>
      <c r="G359" s="55"/>
      <c r="H359" s="55"/>
      <c r="I359" s="55"/>
      <c r="J359" s="53"/>
      <c r="K359" s="55"/>
      <c r="L359" s="55"/>
    </row>
    <row r="360" spans="1:12" x14ac:dyDescent="0.25">
      <c r="A360" s="208"/>
      <c r="B360" s="53"/>
      <c r="C360" s="202"/>
      <c r="D360" s="205"/>
      <c r="E360" s="223"/>
      <c r="F360" s="55"/>
      <c r="G360" s="55"/>
      <c r="H360" s="55"/>
      <c r="I360" s="55"/>
      <c r="J360" s="53"/>
      <c r="K360" s="55"/>
      <c r="L360" s="55"/>
    </row>
    <row r="361" spans="1:12" s="62" customFormat="1" x14ac:dyDescent="0.25">
      <c r="A361" s="208"/>
      <c r="B361" s="53"/>
      <c r="C361" s="202"/>
      <c r="D361" s="205"/>
      <c r="E361" s="223"/>
      <c r="F361" s="55"/>
      <c r="G361" s="55"/>
      <c r="H361" s="55"/>
      <c r="I361" s="55"/>
      <c r="J361" s="53"/>
      <c r="K361" s="55"/>
      <c r="L361" s="55"/>
    </row>
    <row r="362" spans="1:12" x14ac:dyDescent="0.25">
      <c r="A362" s="208"/>
      <c r="B362" s="53"/>
      <c r="C362" s="202"/>
      <c r="D362" s="205"/>
      <c r="E362" s="223"/>
      <c r="F362" s="55"/>
      <c r="G362" s="55"/>
      <c r="H362" s="55"/>
      <c r="I362" s="55"/>
      <c r="J362" s="53"/>
      <c r="K362" s="55"/>
      <c r="L362" s="55"/>
    </row>
    <row r="363" spans="1:12" x14ac:dyDescent="0.25">
      <c r="A363" s="208"/>
      <c r="B363" s="53"/>
      <c r="C363" s="202"/>
      <c r="D363" s="205"/>
      <c r="E363" s="223"/>
      <c r="F363" s="55"/>
      <c r="G363" s="55"/>
      <c r="H363" s="55"/>
      <c r="I363" s="55"/>
      <c r="J363" s="53"/>
      <c r="K363" s="55"/>
      <c r="L363" s="55"/>
    </row>
    <row r="364" spans="1:12" s="62" customFormat="1" x14ac:dyDescent="0.25">
      <c r="A364" s="208"/>
      <c r="B364" s="53"/>
      <c r="C364" s="202"/>
      <c r="D364" s="205"/>
      <c r="E364" s="223"/>
      <c r="F364" s="55"/>
      <c r="G364" s="55"/>
      <c r="H364" s="55"/>
      <c r="I364" s="55"/>
      <c r="J364" s="53"/>
      <c r="K364" s="55"/>
      <c r="L364" s="55"/>
    </row>
    <row r="365" spans="1:12" x14ac:dyDescent="0.25">
      <c r="A365" s="208"/>
      <c r="B365" s="53"/>
      <c r="C365" s="202"/>
      <c r="D365" s="205"/>
      <c r="E365" s="223"/>
      <c r="F365" s="55"/>
      <c r="G365" s="55"/>
      <c r="H365" s="55"/>
      <c r="I365" s="55"/>
      <c r="J365" s="53"/>
      <c r="K365" s="55"/>
      <c r="L365" s="55"/>
    </row>
    <row r="366" spans="1:12" x14ac:dyDescent="0.25">
      <c r="A366" s="208"/>
      <c r="B366" s="53"/>
      <c r="C366" s="202"/>
      <c r="D366" s="205"/>
      <c r="E366" s="223"/>
      <c r="F366" s="55"/>
      <c r="G366" s="55"/>
      <c r="H366" s="55"/>
      <c r="I366" s="55"/>
      <c r="J366" s="53"/>
      <c r="K366" s="55"/>
      <c r="L366" s="55"/>
    </row>
    <row r="367" spans="1:12" s="62" customFormat="1" x14ac:dyDescent="0.25">
      <c r="A367" s="208"/>
      <c r="B367" s="53"/>
      <c r="C367" s="202"/>
      <c r="D367" s="205"/>
      <c r="E367" s="223"/>
      <c r="F367" s="55"/>
      <c r="G367" s="55"/>
      <c r="H367" s="55"/>
      <c r="I367" s="55"/>
      <c r="J367" s="53"/>
      <c r="K367" s="55"/>
      <c r="L367" s="55"/>
    </row>
    <row r="368" spans="1:12" x14ac:dyDescent="0.25">
      <c r="A368" s="208"/>
      <c r="B368" s="53"/>
      <c r="C368" s="202"/>
      <c r="D368" s="205"/>
      <c r="E368" s="223"/>
      <c r="F368" s="55"/>
      <c r="G368" s="55"/>
      <c r="H368" s="55"/>
      <c r="I368" s="55"/>
      <c r="J368" s="53"/>
      <c r="K368" s="55"/>
      <c r="L368" s="55"/>
    </row>
    <row r="369" spans="1:12" x14ac:dyDescent="0.25">
      <c r="A369" s="208"/>
      <c r="B369" s="53"/>
      <c r="C369" s="202"/>
      <c r="D369" s="205"/>
      <c r="E369" s="223"/>
      <c r="F369" s="55"/>
      <c r="G369" s="55"/>
      <c r="H369" s="55"/>
      <c r="I369" s="55"/>
      <c r="J369" s="53"/>
      <c r="K369" s="55"/>
      <c r="L369" s="55"/>
    </row>
    <row r="370" spans="1:12" s="62" customFormat="1" x14ac:dyDescent="0.25">
      <c r="A370" s="208"/>
      <c r="B370" s="53"/>
      <c r="C370" s="202"/>
      <c r="D370" s="205"/>
      <c r="E370" s="223"/>
      <c r="F370" s="55"/>
      <c r="G370" s="55"/>
      <c r="H370" s="55"/>
      <c r="I370" s="55"/>
      <c r="J370" s="53"/>
      <c r="K370" s="55"/>
      <c r="L370" s="55"/>
    </row>
    <row r="371" spans="1:12" x14ac:dyDescent="0.25">
      <c r="A371" s="208"/>
      <c r="B371" s="53"/>
      <c r="C371" s="202"/>
      <c r="D371" s="205"/>
      <c r="E371" s="223"/>
      <c r="F371" s="55"/>
      <c r="G371" s="55"/>
      <c r="H371" s="55"/>
      <c r="I371" s="55"/>
      <c r="J371" s="53"/>
      <c r="K371" s="55"/>
      <c r="L371" s="55"/>
    </row>
    <row r="372" spans="1:12" x14ac:dyDescent="0.25">
      <c r="A372" s="208"/>
      <c r="B372" s="53"/>
      <c r="C372" s="202"/>
      <c r="D372" s="205"/>
      <c r="E372" s="223"/>
      <c r="F372" s="55"/>
      <c r="G372" s="55"/>
      <c r="H372" s="55"/>
      <c r="I372" s="55"/>
      <c r="J372" s="53"/>
      <c r="K372" s="55"/>
      <c r="L372" s="55"/>
    </row>
    <row r="373" spans="1:12" x14ac:dyDescent="0.25">
      <c r="A373" s="208"/>
      <c r="B373" s="53"/>
      <c r="C373" s="202"/>
      <c r="D373" s="205"/>
      <c r="E373" s="223"/>
      <c r="F373" s="55"/>
      <c r="G373" s="55"/>
      <c r="H373" s="55"/>
      <c r="I373" s="55"/>
      <c r="J373" s="53"/>
      <c r="K373" s="55"/>
      <c r="L373" s="55"/>
    </row>
    <row r="374" spans="1:12" x14ac:dyDescent="0.25">
      <c r="A374" s="208"/>
      <c r="B374" s="53"/>
      <c r="C374" s="202"/>
      <c r="D374" s="205"/>
      <c r="E374" s="223"/>
      <c r="F374" s="55"/>
      <c r="G374" s="55"/>
      <c r="H374" s="55"/>
      <c r="I374" s="55"/>
      <c r="J374" s="53"/>
      <c r="K374" s="55"/>
      <c r="L374" s="55"/>
    </row>
    <row r="375" spans="1:12" s="62" customFormat="1" x14ac:dyDescent="0.25">
      <c r="A375" s="208"/>
      <c r="B375" s="53"/>
      <c r="C375" s="202"/>
      <c r="D375" s="205"/>
      <c r="E375" s="223"/>
      <c r="F375" s="55"/>
      <c r="G375" s="55"/>
      <c r="H375" s="55"/>
      <c r="I375" s="55"/>
      <c r="J375" s="53"/>
      <c r="K375" s="55"/>
      <c r="L375" s="55"/>
    </row>
    <row r="376" spans="1:12" x14ac:dyDescent="0.25">
      <c r="A376" s="208"/>
      <c r="B376" s="53"/>
      <c r="C376" s="202"/>
      <c r="D376" s="205"/>
      <c r="E376" s="223"/>
      <c r="F376" s="55"/>
      <c r="G376" s="55"/>
      <c r="H376" s="55"/>
      <c r="I376" s="55"/>
      <c r="J376" s="53"/>
      <c r="K376" s="55"/>
      <c r="L376" s="55"/>
    </row>
    <row r="377" spans="1:12" x14ac:dyDescent="0.25">
      <c r="A377" s="208"/>
      <c r="B377" s="53"/>
      <c r="C377" s="202"/>
      <c r="D377" s="205"/>
      <c r="E377" s="223"/>
      <c r="F377" s="55"/>
      <c r="G377" s="55"/>
      <c r="H377" s="55"/>
      <c r="I377" s="55"/>
      <c r="J377" s="53"/>
      <c r="K377" s="55"/>
      <c r="L377" s="55"/>
    </row>
    <row r="378" spans="1:12" x14ac:dyDescent="0.25">
      <c r="A378" s="208"/>
      <c r="B378" s="53"/>
      <c r="C378" s="202"/>
      <c r="D378" s="205"/>
      <c r="E378" s="223"/>
      <c r="F378" s="55"/>
      <c r="G378" s="55"/>
      <c r="H378" s="55"/>
      <c r="I378" s="55"/>
      <c r="J378" s="53"/>
      <c r="K378" s="55"/>
      <c r="L378" s="55"/>
    </row>
    <row r="379" spans="1:12" s="62" customFormat="1" x14ac:dyDescent="0.25">
      <c r="A379" s="208"/>
      <c r="B379" s="53"/>
      <c r="C379" s="202"/>
      <c r="D379" s="205"/>
      <c r="E379" s="223"/>
      <c r="F379" s="55"/>
      <c r="G379" s="55"/>
      <c r="H379" s="55"/>
      <c r="I379" s="55"/>
      <c r="J379" s="53"/>
      <c r="K379" s="55"/>
      <c r="L379" s="55"/>
    </row>
    <row r="380" spans="1:12" x14ac:dyDescent="0.25">
      <c r="A380" s="208"/>
      <c r="B380" s="53"/>
      <c r="C380" s="202"/>
      <c r="D380" s="205"/>
      <c r="E380" s="223"/>
      <c r="F380" s="55"/>
      <c r="G380" s="55"/>
      <c r="H380" s="55"/>
      <c r="I380" s="55"/>
      <c r="J380" s="53"/>
      <c r="K380" s="55"/>
      <c r="L380" s="55"/>
    </row>
    <row r="381" spans="1:12" x14ac:dyDescent="0.25">
      <c r="A381" s="208"/>
      <c r="B381" s="53"/>
      <c r="C381" s="202"/>
      <c r="D381" s="205"/>
      <c r="E381" s="223"/>
      <c r="F381" s="55"/>
      <c r="G381" s="55"/>
      <c r="H381" s="55"/>
      <c r="I381" s="55"/>
      <c r="J381" s="53"/>
      <c r="K381" s="55"/>
      <c r="L381" s="55"/>
    </row>
    <row r="382" spans="1:12" x14ac:dyDescent="0.25">
      <c r="A382" s="208"/>
      <c r="B382" s="53"/>
      <c r="C382" s="202"/>
      <c r="D382" s="205"/>
      <c r="E382" s="223"/>
      <c r="F382" s="55"/>
      <c r="G382" s="55"/>
      <c r="H382" s="55"/>
      <c r="I382" s="55"/>
      <c r="J382" s="53"/>
      <c r="K382" s="55"/>
      <c r="L382" s="55"/>
    </row>
    <row r="383" spans="1:12" s="62" customFormat="1" x14ac:dyDescent="0.25">
      <c r="A383" s="199"/>
      <c r="B383" s="53"/>
      <c r="C383" s="202"/>
      <c r="D383" s="205"/>
      <c r="E383" s="226"/>
      <c r="F383" s="55"/>
      <c r="G383" s="55"/>
      <c r="H383" s="55"/>
      <c r="I383" s="55"/>
      <c r="J383" s="53"/>
      <c r="K383" s="55"/>
      <c r="L383" s="55"/>
    </row>
    <row r="384" spans="1:12" x14ac:dyDescent="0.25">
      <c r="A384" s="208"/>
      <c r="B384" s="53"/>
      <c r="C384" s="202"/>
      <c r="D384" s="205"/>
      <c r="E384" s="223"/>
      <c r="F384" s="55"/>
      <c r="G384" s="55"/>
      <c r="H384" s="55"/>
      <c r="I384" s="55"/>
      <c r="J384" s="53"/>
      <c r="K384" s="55"/>
      <c r="L384" s="55"/>
    </row>
    <row r="385" spans="1:12" x14ac:dyDescent="0.25">
      <c r="A385" s="208"/>
      <c r="B385" s="53"/>
      <c r="C385" s="202"/>
      <c r="D385" s="205"/>
      <c r="E385" s="223"/>
      <c r="F385" s="55"/>
      <c r="G385" s="55"/>
      <c r="H385" s="55"/>
      <c r="I385" s="55"/>
      <c r="J385" s="53"/>
      <c r="K385" s="55"/>
      <c r="L385" s="55"/>
    </row>
    <row r="386" spans="1:12" s="62" customFormat="1" x14ac:dyDescent="0.25">
      <c r="A386" s="208"/>
      <c r="B386" s="53"/>
      <c r="C386" s="202"/>
      <c r="D386" s="205"/>
      <c r="E386" s="223"/>
      <c r="F386" s="55"/>
      <c r="G386" s="55"/>
      <c r="H386" s="55"/>
      <c r="I386" s="55"/>
      <c r="J386" s="53"/>
      <c r="K386" s="55"/>
      <c r="L386" s="55"/>
    </row>
    <row r="387" spans="1:12" x14ac:dyDescent="0.25">
      <c r="A387" s="208"/>
      <c r="B387" s="53"/>
      <c r="C387" s="202"/>
      <c r="D387" s="205"/>
      <c r="E387" s="223"/>
      <c r="F387" s="55"/>
      <c r="G387" s="55"/>
      <c r="H387" s="55"/>
      <c r="I387" s="55"/>
      <c r="J387" s="53"/>
      <c r="K387" s="55"/>
      <c r="L387" s="55"/>
    </row>
    <row r="388" spans="1:12" x14ac:dyDescent="0.25">
      <c r="A388" s="208"/>
      <c r="B388" s="53"/>
      <c r="C388" s="202"/>
      <c r="D388" s="205"/>
      <c r="E388" s="223"/>
      <c r="F388" s="55"/>
      <c r="G388" s="55"/>
      <c r="H388" s="55"/>
      <c r="I388" s="55"/>
      <c r="J388" s="53"/>
      <c r="K388" s="55"/>
      <c r="L388" s="55"/>
    </row>
    <row r="389" spans="1:12" x14ac:dyDescent="0.25">
      <c r="A389" s="208"/>
      <c r="B389" s="53"/>
      <c r="C389" s="202"/>
      <c r="D389" s="205"/>
      <c r="E389" s="223"/>
      <c r="F389" s="55"/>
      <c r="G389" s="55"/>
      <c r="H389" s="55"/>
      <c r="I389" s="55"/>
      <c r="J389" s="53"/>
      <c r="K389" s="55"/>
      <c r="L389" s="55"/>
    </row>
    <row r="390" spans="1:12" x14ac:dyDescent="0.25">
      <c r="A390" s="208"/>
      <c r="B390" s="53"/>
      <c r="C390" s="202"/>
      <c r="D390" s="205"/>
      <c r="E390" s="223"/>
      <c r="F390" s="55"/>
      <c r="G390" s="55"/>
      <c r="H390" s="55"/>
      <c r="I390" s="55"/>
      <c r="J390" s="53"/>
      <c r="K390" s="55"/>
      <c r="L390" s="55"/>
    </row>
    <row r="391" spans="1:12" s="62" customFormat="1" x14ac:dyDescent="0.25">
      <c r="A391" s="208"/>
      <c r="B391" s="53"/>
      <c r="C391" s="202"/>
      <c r="D391" s="205"/>
      <c r="E391" s="223"/>
      <c r="F391" s="55"/>
      <c r="G391" s="55"/>
      <c r="H391" s="55"/>
      <c r="I391" s="55"/>
      <c r="J391" s="53"/>
      <c r="K391" s="55"/>
      <c r="L391" s="55"/>
    </row>
    <row r="392" spans="1:12" x14ac:dyDescent="0.25">
      <c r="A392" s="208"/>
      <c r="B392" s="53"/>
      <c r="C392" s="202"/>
      <c r="D392" s="205"/>
      <c r="E392" s="223"/>
      <c r="F392" s="55"/>
      <c r="G392" s="55"/>
      <c r="H392" s="55"/>
      <c r="I392" s="55"/>
      <c r="J392" s="53"/>
      <c r="K392" s="55"/>
      <c r="L392" s="55"/>
    </row>
    <row r="393" spans="1:12" x14ac:dyDescent="0.25">
      <c r="A393" s="208"/>
      <c r="B393" s="53"/>
      <c r="C393" s="202"/>
      <c r="D393" s="205"/>
      <c r="E393" s="223"/>
      <c r="F393" s="55"/>
      <c r="G393" s="55"/>
      <c r="H393" s="55"/>
      <c r="I393" s="55"/>
      <c r="J393" s="53"/>
      <c r="K393" s="55"/>
      <c r="L393" s="55"/>
    </row>
    <row r="394" spans="1:12" x14ac:dyDescent="0.25">
      <c r="A394" s="208"/>
      <c r="B394" s="53"/>
      <c r="C394" s="202"/>
      <c r="D394" s="205"/>
      <c r="E394" s="223"/>
      <c r="F394" s="55"/>
      <c r="G394" s="55"/>
      <c r="H394" s="55"/>
      <c r="I394" s="55"/>
      <c r="J394" s="53"/>
      <c r="K394" s="55"/>
      <c r="L394" s="55"/>
    </row>
    <row r="395" spans="1:12" x14ac:dyDescent="0.25">
      <c r="A395" s="208"/>
      <c r="B395" s="53"/>
      <c r="C395" s="202"/>
      <c r="D395" s="205"/>
      <c r="E395" s="223"/>
      <c r="F395" s="55"/>
      <c r="G395" s="55"/>
      <c r="H395" s="55"/>
      <c r="I395" s="55"/>
      <c r="J395" s="53"/>
      <c r="K395" s="55"/>
      <c r="L395" s="55"/>
    </row>
    <row r="396" spans="1:12" x14ac:dyDescent="0.25">
      <c r="A396" s="208"/>
      <c r="B396" s="53"/>
      <c r="C396" s="202"/>
      <c r="D396" s="205"/>
      <c r="E396" s="223"/>
      <c r="F396" s="55"/>
      <c r="G396" s="55"/>
      <c r="H396" s="55"/>
      <c r="I396" s="55"/>
      <c r="J396" s="53"/>
      <c r="K396" s="55"/>
      <c r="L396" s="55"/>
    </row>
    <row r="397" spans="1:12" x14ac:dyDescent="0.25">
      <c r="A397" s="208"/>
      <c r="B397" s="53"/>
      <c r="C397" s="202"/>
      <c r="D397" s="205"/>
      <c r="E397" s="223"/>
      <c r="F397" s="55"/>
      <c r="G397" s="55"/>
      <c r="H397" s="55"/>
      <c r="I397" s="55"/>
      <c r="J397" s="53"/>
      <c r="K397" s="55"/>
      <c r="L397" s="55"/>
    </row>
    <row r="398" spans="1:12" s="62" customFormat="1" x14ac:dyDescent="0.25">
      <c r="A398" s="208"/>
      <c r="B398" s="53"/>
      <c r="C398" s="202"/>
      <c r="D398" s="205"/>
      <c r="E398" s="223"/>
      <c r="F398" s="55"/>
      <c r="G398" s="55"/>
      <c r="H398" s="55"/>
      <c r="I398" s="55"/>
      <c r="J398" s="53"/>
      <c r="K398" s="55"/>
      <c r="L398" s="55"/>
    </row>
    <row r="399" spans="1:12" x14ac:dyDescent="0.25">
      <c r="A399" s="208"/>
      <c r="B399" s="53"/>
      <c r="C399" s="202"/>
      <c r="D399" s="205"/>
      <c r="E399" s="223"/>
      <c r="F399" s="55"/>
      <c r="G399" s="55"/>
      <c r="H399" s="55"/>
      <c r="I399" s="55"/>
      <c r="J399" s="53"/>
      <c r="K399" s="55"/>
      <c r="L399" s="55"/>
    </row>
    <row r="400" spans="1:12" x14ac:dyDescent="0.25">
      <c r="A400" s="208"/>
      <c r="B400" s="53"/>
      <c r="C400" s="202"/>
      <c r="D400" s="205"/>
      <c r="E400" s="223"/>
      <c r="F400" s="55"/>
      <c r="G400" s="55"/>
      <c r="H400" s="55"/>
      <c r="I400" s="55"/>
      <c r="J400" s="53"/>
      <c r="K400" s="55"/>
      <c r="L400" s="55"/>
    </row>
    <row r="401" spans="1:12" x14ac:dyDescent="0.25">
      <c r="A401" s="208"/>
      <c r="B401" s="53"/>
      <c r="C401" s="202"/>
      <c r="D401" s="205"/>
      <c r="E401" s="223"/>
      <c r="F401" s="55"/>
      <c r="G401" s="55"/>
      <c r="H401" s="55"/>
      <c r="I401" s="55"/>
      <c r="J401" s="53"/>
      <c r="K401" s="55"/>
      <c r="L401" s="55"/>
    </row>
    <row r="402" spans="1:12" s="62" customFormat="1" x14ac:dyDescent="0.25">
      <c r="A402" s="208"/>
      <c r="B402" s="53"/>
      <c r="C402" s="202"/>
      <c r="D402" s="205"/>
      <c r="E402" s="223"/>
      <c r="F402" s="55"/>
      <c r="G402" s="55"/>
      <c r="H402" s="55"/>
      <c r="I402" s="55"/>
      <c r="J402" s="53"/>
      <c r="K402" s="55"/>
      <c r="L402" s="55"/>
    </row>
    <row r="403" spans="1:12" x14ac:dyDescent="0.25">
      <c r="A403" s="208"/>
      <c r="B403" s="53"/>
      <c r="C403" s="202"/>
      <c r="D403" s="205"/>
      <c r="E403" s="223"/>
      <c r="F403" s="55"/>
      <c r="G403" s="55"/>
      <c r="H403" s="55"/>
      <c r="I403" s="55"/>
      <c r="J403" s="53"/>
      <c r="K403" s="55"/>
      <c r="L403" s="55"/>
    </row>
    <row r="404" spans="1:12" x14ac:dyDescent="0.25">
      <c r="A404" s="208"/>
      <c r="B404" s="53"/>
      <c r="C404" s="202"/>
      <c r="D404" s="205"/>
      <c r="E404" s="223"/>
      <c r="F404" s="55"/>
      <c r="G404" s="55"/>
      <c r="H404" s="55"/>
      <c r="I404" s="55"/>
      <c r="J404" s="53"/>
      <c r="K404" s="55"/>
      <c r="L404" s="55"/>
    </row>
    <row r="405" spans="1:12" s="62" customFormat="1" x14ac:dyDescent="0.25">
      <c r="A405" s="208"/>
      <c r="B405" s="53"/>
      <c r="C405" s="202"/>
      <c r="D405" s="205"/>
      <c r="E405" s="223"/>
      <c r="F405" s="55"/>
      <c r="G405" s="55"/>
      <c r="H405" s="55"/>
      <c r="I405" s="55"/>
      <c r="J405" s="53"/>
      <c r="K405" s="55"/>
      <c r="L405" s="55"/>
    </row>
    <row r="406" spans="1:12" x14ac:dyDescent="0.25">
      <c r="A406" s="208"/>
      <c r="B406" s="53"/>
      <c r="C406" s="202"/>
      <c r="D406" s="205"/>
      <c r="E406" s="223"/>
      <c r="F406" s="55"/>
      <c r="G406" s="55"/>
      <c r="H406" s="55"/>
      <c r="I406" s="55"/>
      <c r="J406" s="53"/>
      <c r="K406" s="55"/>
      <c r="L406" s="55"/>
    </row>
    <row r="407" spans="1:12" x14ac:dyDescent="0.25">
      <c r="A407" s="208"/>
      <c r="B407" s="53"/>
      <c r="C407" s="202"/>
      <c r="D407" s="205"/>
      <c r="E407" s="223"/>
      <c r="F407" s="55"/>
      <c r="G407" s="55"/>
      <c r="H407" s="55"/>
      <c r="I407" s="55"/>
      <c r="J407" s="53"/>
      <c r="K407" s="55"/>
      <c r="L407" s="55"/>
    </row>
    <row r="408" spans="1:12" x14ac:dyDescent="0.25">
      <c r="A408" s="199"/>
      <c r="B408" s="53"/>
      <c r="C408" s="202"/>
      <c r="D408" s="205"/>
      <c r="E408" s="226"/>
      <c r="F408" s="55"/>
      <c r="G408" s="55"/>
      <c r="H408" s="55"/>
      <c r="I408" s="194"/>
      <c r="J408" s="53"/>
      <c r="K408" s="55"/>
      <c r="L408" s="55"/>
    </row>
    <row r="409" spans="1:12" x14ac:dyDescent="0.25">
      <c r="A409" s="47"/>
      <c r="B409" s="47"/>
      <c r="C409" s="266"/>
      <c r="D409" s="153"/>
      <c r="E409" s="47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H338"/>
  <sheetViews>
    <sheetView workbookViewId="0">
      <selection activeCell="W79" sqref="W79"/>
    </sheetView>
  </sheetViews>
  <sheetFormatPr defaultRowHeight="15" x14ac:dyDescent="0.25"/>
  <cols>
    <col min="1" max="3" width="9.140625" style="44" customWidth="1"/>
    <col min="4" max="4" width="9.140625" style="44"/>
    <col min="5" max="5" width="16" style="285" customWidth="1"/>
    <col min="6" max="6" width="9.140625" style="115" customWidth="1"/>
    <col min="7" max="7" width="14.140625" style="414" customWidth="1"/>
    <col min="8" max="8" width="9.140625" style="402" customWidth="1"/>
    <col min="9" max="9" width="9.140625" style="311" customWidth="1"/>
    <col min="10" max="10" width="9.140625" style="123" customWidth="1"/>
    <col min="11" max="11" width="17" style="269" customWidth="1"/>
    <col min="12" max="12" width="9.140625" style="20" customWidth="1"/>
    <col min="13" max="13" width="9.140625" style="146" customWidth="1"/>
    <col min="14" max="14" width="9.140625" style="34" customWidth="1"/>
    <col min="15" max="15" width="12.140625" customWidth="1"/>
    <col min="16" max="16" width="9.140625" style="306" customWidth="1"/>
    <col min="17" max="19" width="9.140625" style="9" customWidth="1"/>
    <col min="20" max="20" width="9.140625" style="391" customWidth="1"/>
    <col min="21" max="21" width="9.140625" style="51" customWidth="1"/>
  </cols>
  <sheetData>
    <row r="1" spans="1:21" ht="45" x14ac:dyDescent="0.25">
      <c r="A1" s="378" t="s">
        <v>47</v>
      </c>
      <c r="B1" s="378"/>
      <c r="C1" s="378"/>
      <c r="D1" s="378"/>
      <c r="E1" s="388" t="s">
        <v>34</v>
      </c>
      <c r="F1" s="388"/>
      <c r="G1" s="388"/>
      <c r="H1" s="388"/>
      <c r="I1" s="95" t="s">
        <v>45</v>
      </c>
      <c r="J1" s="96" t="s">
        <v>44</v>
      </c>
      <c r="K1" s="389" t="s">
        <v>35</v>
      </c>
      <c r="L1" s="389"/>
      <c r="M1" s="148" t="s">
        <v>36</v>
      </c>
      <c r="N1" s="382" t="s">
        <v>37</v>
      </c>
      <c r="O1" s="382"/>
      <c r="P1" s="387" t="s">
        <v>38</v>
      </c>
      <c r="Q1" s="375" t="s">
        <v>57</v>
      </c>
      <c r="R1" s="376"/>
      <c r="S1" s="376"/>
      <c r="T1" s="393" t="s">
        <v>61</v>
      </c>
      <c r="U1" s="427"/>
    </row>
    <row r="2" spans="1:21" ht="36" x14ac:dyDescent="0.25">
      <c r="A2" s="6" t="s">
        <v>7</v>
      </c>
      <c r="B2" s="3" t="s">
        <v>0</v>
      </c>
      <c r="C2" s="3" t="s">
        <v>1</v>
      </c>
      <c r="D2" s="16" t="s">
        <v>8</v>
      </c>
      <c r="E2" s="282" t="s">
        <v>11</v>
      </c>
      <c r="F2" s="112" t="s">
        <v>10</v>
      </c>
      <c r="G2" s="407" t="s">
        <v>12</v>
      </c>
      <c r="H2" s="408" t="s">
        <v>25</v>
      </c>
      <c r="I2" s="90" t="s">
        <v>43</v>
      </c>
      <c r="J2" s="89" t="s">
        <v>46</v>
      </c>
      <c r="K2" s="304" t="s">
        <v>9</v>
      </c>
      <c r="L2" s="18" t="s">
        <v>13</v>
      </c>
      <c r="M2" s="145" t="s">
        <v>14</v>
      </c>
      <c r="N2" s="60" t="s">
        <v>15</v>
      </c>
      <c r="O2" s="301" t="s">
        <v>16</v>
      </c>
      <c r="P2" s="387"/>
      <c r="Q2" s="11" t="s">
        <v>58</v>
      </c>
      <c r="R2" s="11" t="s">
        <v>59</v>
      </c>
      <c r="S2" s="11" t="s">
        <v>60</v>
      </c>
      <c r="T2" s="394" t="s">
        <v>62</v>
      </c>
      <c r="U2" s="431" t="s">
        <v>63</v>
      </c>
    </row>
    <row r="3" spans="1:21" x14ac:dyDescent="0.25">
      <c r="A3" s="2">
        <v>9259</v>
      </c>
      <c r="B3" s="2" t="s">
        <v>26</v>
      </c>
      <c r="C3" s="2" t="s">
        <v>3</v>
      </c>
      <c r="D3" s="229">
        <v>15.4153674122</v>
      </c>
      <c r="E3" s="283" t="s">
        <v>68</v>
      </c>
      <c r="F3" s="281">
        <v>15.4153674122</v>
      </c>
      <c r="G3" s="400"/>
      <c r="H3" s="399"/>
      <c r="I3" s="224">
        <v>0</v>
      </c>
      <c r="J3" s="98">
        <v>0</v>
      </c>
      <c r="K3" s="287"/>
      <c r="L3" s="288"/>
      <c r="M3" s="130"/>
      <c r="N3" s="10">
        <v>8.1350572959399994</v>
      </c>
      <c r="O3" s="305">
        <f>D3-N3</f>
        <v>7.2803101162600008</v>
      </c>
      <c r="P3" s="61">
        <v>0</v>
      </c>
      <c r="Q3" s="8">
        <v>0</v>
      </c>
      <c r="R3" s="8">
        <v>3.37447593524</v>
      </c>
      <c r="S3" s="8">
        <v>10.5074014544</v>
      </c>
      <c r="T3" s="86">
        <v>0</v>
      </c>
      <c r="U3" s="316">
        <f>D3-(Q3+R3+S3+T3)</f>
        <v>1.5334900225600006</v>
      </c>
    </row>
    <row r="4" spans="1:21" x14ac:dyDescent="0.25">
      <c r="A4" s="2">
        <v>9262</v>
      </c>
      <c r="B4" s="2" t="s">
        <v>26</v>
      </c>
      <c r="C4" s="2" t="s">
        <v>3</v>
      </c>
      <c r="D4" s="229">
        <v>11.986541110099999</v>
      </c>
      <c r="E4" s="283"/>
      <c r="F4" s="113"/>
      <c r="G4" s="403"/>
      <c r="H4" s="404"/>
      <c r="I4" s="224">
        <v>0</v>
      </c>
      <c r="J4" s="98">
        <v>0</v>
      </c>
      <c r="K4" s="287"/>
      <c r="L4" s="288"/>
      <c r="M4" s="149">
        <v>12</v>
      </c>
      <c r="N4" s="10">
        <v>0</v>
      </c>
      <c r="O4" s="305">
        <f t="shared" ref="O4:O63" si="0">D4-N4</f>
        <v>11.986541110099999</v>
      </c>
      <c r="P4" s="61">
        <v>0</v>
      </c>
      <c r="Q4" s="8">
        <v>5.6094495572399996</v>
      </c>
      <c r="R4" s="8">
        <v>5.8177434041499998</v>
      </c>
      <c r="S4" s="8">
        <v>0</v>
      </c>
      <c r="T4" s="86">
        <v>0</v>
      </c>
      <c r="U4" s="316">
        <f t="shared" ref="U4:U63" si="1">D4-(Q4+R4+S4+T4)</f>
        <v>0.55934814871000071</v>
      </c>
    </row>
    <row r="5" spans="1:21" x14ac:dyDescent="0.25">
      <c r="A5" s="2">
        <v>9264</v>
      </c>
      <c r="B5" s="2" t="s">
        <v>26</v>
      </c>
      <c r="C5" s="2" t="s">
        <v>3</v>
      </c>
      <c r="D5" s="229">
        <v>9.9909719029200001</v>
      </c>
      <c r="E5" s="283" t="s">
        <v>68</v>
      </c>
      <c r="F5" s="281">
        <v>9.9909719029200001</v>
      </c>
      <c r="G5" s="403"/>
      <c r="H5" s="404"/>
      <c r="I5" s="224">
        <v>1.5122137767699999</v>
      </c>
      <c r="J5" s="98">
        <v>0</v>
      </c>
      <c r="K5" s="287"/>
      <c r="L5" s="288"/>
      <c r="M5" s="130"/>
      <c r="N5" s="10">
        <v>9.9909719029200001</v>
      </c>
      <c r="O5" s="305">
        <f t="shared" si="0"/>
        <v>0</v>
      </c>
      <c r="P5" s="61">
        <v>0</v>
      </c>
      <c r="Q5" s="8">
        <v>8.3643776465599995</v>
      </c>
      <c r="R5" s="8">
        <v>0.110921828712</v>
      </c>
      <c r="S5" s="8">
        <v>0</v>
      </c>
      <c r="T5" s="86">
        <v>1.5122137767699999</v>
      </c>
      <c r="U5" s="316">
        <f t="shared" si="1"/>
        <v>3.4586508780005687E-3</v>
      </c>
    </row>
    <row r="6" spans="1:21" x14ac:dyDescent="0.25">
      <c r="A6" s="2">
        <v>9268</v>
      </c>
      <c r="B6" s="2" t="s">
        <v>26</v>
      </c>
      <c r="C6" s="2" t="s">
        <v>3</v>
      </c>
      <c r="D6" s="229">
        <v>49.4541759691</v>
      </c>
      <c r="E6" s="283" t="s">
        <v>67</v>
      </c>
      <c r="F6" s="281">
        <v>49.454175969200001</v>
      </c>
      <c r="G6" s="409"/>
      <c r="H6" s="422"/>
      <c r="I6" s="224">
        <v>0</v>
      </c>
      <c r="J6" s="98">
        <v>0</v>
      </c>
      <c r="K6" s="287"/>
      <c r="L6" s="288"/>
      <c r="M6" s="130"/>
      <c r="N6" s="10">
        <v>15.741927134599999</v>
      </c>
      <c r="O6" s="305">
        <f t="shared" si="0"/>
        <v>33.712248834500002</v>
      </c>
      <c r="P6" s="61">
        <v>0</v>
      </c>
      <c r="Q6" s="8">
        <v>10.0576812053</v>
      </c>
      <c r="R6" s="8">
        <v>26.787163230499999</v>
      </c>
      <c r="S6" s="8">
        <v>12.609331533300001</v>
      </c>
      <c r="T6" s="86">
        <v>0</v>
      </c>
      <c r="U6" s="316">
        <f t="shared" si="1"/>
        <v>0</v>
      </c>
    </row>
    <row r="7" spans="1:21" x14ac:dyDescent="0.25">
      <c r="A7" s="2">
        <v>9270</v>
      </c>
      <c r="B7" s="2" t="s">
        <v>26</v>
      </c>
      <c r="C7" s="2" t="s">
        <v>3</v>
      </c>
      <c r="D7" s="229">
        <v>89.963046924799997</v>
      </c>
      <c r="E7" s="283" t="s">
        <v>67</v>
      </c>
      <c r="F7" s="281">
        <v>67.972702898099996</v>
      </c>
      <c r="G7" s="421" t="s">
        <v>70</v>
      </c>
      <c r="H7" s="430">
        <v>20.922378844899999</v>
      </c>
      <c r="I7" s="224">
        <v>9.4948244706100002</v>
      </c>
      <c r="J7" s="98">
        <v>0</v>
      </c>
      <c r="K7" s="287"/>
      <c r="L7" s="288"/>
      <c r="M7" s="149">
        <v>1</v>
      </c>
      <c r="N7" s="10">
        <v>88.162820657099999</v>
      </c>
      <c r="O7" s="305">
        <f t="shared" si="0"/>
        <v>1.8002262676999976</v>
      </c>
      <c r="P7" s="61">
        <v>0</v>
      </c>
      <c r="Q7" s="8">
        <v>28.775090177199999</v>
      </c>
      <c r="R7" s="8">
        <v>30.4632535784</v>
      </c>
      <c r="S7" s="8">
        <v>0</v>
      </c>
      <c r="T7" s="86">
        <v>0</v>
      </c>
      <c r="U7" s="316">
        <f t="shared" si="1"/>
        <v>30.724703169199998</v>
      </c>
    </row>
    <row r="8" spans="1:21" x14ac:dyDescent="0.25">
      <c r="A8" s="2">
        <v>9272</v>
      </c>
      <c r="B8" s="2" t="s">
        <v>26</v>
      </c>
      <c r="C8" s="2" t="s">
        <v>3</v>
      </c>
      <c r="D8" s="229">
        <v>3.2294671444800001</v>
      </c>
      <c r="E8" s="421" t="s">
        <v>70</v>
      </c>
      <c r="F8" s="281">
        <v>3.2294671444900001</v>
      </c>
      <c r="G8" s="409"/>
      <c r="H8" s="423"/>
      <c r="I8" s="224">
        <v>0.29781786243199998</v>
      </c>
      <c r="J8" s="98">
        <v>0</v>
      </c>
      <c r="K8" s="287"/>
      <c r="L8" s="288"/>
      <c r="M8" s="149"/>
      <c r="N8" s="10">
        <v>3.2294671444900001</v>
      </c>
      <c r="O8" s="305">
        <f t="shared" si="0"/>
        <v>-1.000000082740371E-11</v>
      </c>
      <c r="P8" s="61">
        <v>0</v>
      </c>
      <c r="Q8" s="8">
        <v>0</v>
      </c>
      <c r="R8" s="8">
        <v>1.19551304752</v>
      </c>
      <c r="S8" s="8">
        <v>0</v>
      </c>
      <c r="T8" s="86">
        <v>0.29781140434300002</v>
      </c>
      <c r="U8" s="316">
        <f t="shared" si="1"/>
        <v>1.736142692617</v>
      </c>
    </row>
    <row r="9" spans="1:21" x14ac:dyDescent="0.25">
      <c r="A9" s="2">
        <v>9274</v>
      </c>
      <c r="B9" s="2" t="s">
        <v>26</v>
      </c>
      <c r="C9" s="2" t="s">
        <v>3</v>
      </c>
      <c r="D9" s="229">
        <v>12.601461694699999</v>
      </c>
      <c r="E9" s="283"/>
      <c r="F9" s="281"/>
      <c r="G9" s="409"/>
      <c r="H9" s="422"/>
      <c r="I9" s="224">
        <v>0</v>
      </c>
      <c r="J9" s="98">
        <v>0</v>
      </c>
      <c r="K9" s="289"/>
      <c r="L9" s="22"/>
      <c r="M9" s="130">
        <v>12.6</v>
      </c>
      <c r="N9" s="10">
        <v>0</v>
      </c>
      <c r="O9" s="305">
        <f t="shared" si="0"/>
        <v>12.601461694699999</v>
      </c>
      <c r="P9" s="61">
        <v>0</v>
      </c>
      <c r="Q9" s="8">
        <v>4.5267555137600004</v>
      </c>
      <c r="R9" s="8">
        <v>2.22022109079</v>
      </c>
      <c r="S9" s="8">
        <v>0</v>
      </c>
      <c r="T9" s="86">
        <v>0</v>
      </c>
      <c r="U9" s="316">
        <f t="shared" si="1"/>
        <v>5.854485090149999</v>
      </c>
    </row>
    <row r="10" spans="1:21" x14ac:dyDescent="0.25">
      <c r="A10" s="2">
        <v>9276</v>
      </c>
      <c r="B10" s="2" t="s">
        <v>26</v>
      </c>
      <c r="C10" s="2" t="s">
        <v>3</v>
      </c>
      <c r="D10" s="229">
        <v>9.7417360650900005</v>
      </c>
      <c r="E10" s="283" t="s">
        <v>68</v>
      </c>
      <c r="F10" s="281">
        <v>2.9087294352000002</v>
      </c>
      <c r="G10" s="400" t="s">
        <v>70</v>
      </c>
      <c r="H10" s="417">
        <v>6.8330066298899999</v>
      </c>
      <c r="I10" s="224">
        <v>0.40806418719600002</v>
      </c>
      <c r="J10" s="98">
        <v>0</v>
      </c>
      <c r="K10" s="287"/>
      <c r="L10" s="288"/>
      <c r="M10" s="130"/>
      <c r="N10" s="10">
        <v>5.4669278947400004</v>
      </c>
      <c r="O10" s="305">
        <f t="shared" si="0"/>
        <v>4.27480817035</v>
      </c>
      <c r="P10" s="61">
        <v>0.52490067587400002</v>
      </c>
      <c r="Q10" s="8">
        <v>0</v>
      </c>
      <c r="R10" s="8">
        <v>8.7423325861799999</v>
      </c>
      <c r="S10" s="8">
        <v>0</v>
      </c>
      <c r="T10" s="86">
        <v>0</v>
      </c>
      <c r="U10" s="316">
        <f t="shared" si="1"/>
        <v>0.99940347891000059</v>
      </c>
    </row>
    <row r="11" spans="1:21" x14ac:dyDescent="0.25">
      <c r="A11" s="2">
        <v>9277</v>
      </c>
      <c r="B11" s="2" t="s">
        <v>26</v>
      </c>
      <c r="C11" s="2" t="s">
        <v>3</v>
      </c>
      <c r="D11" s="229">
        <v>11.743602299000001</v>
      </c>
      <c r="E11" s="283" t="s">
        <v>68</v>
      </c>
      <c r="F11" s="281">
        <v>11.743602298900001</v>
      </c>
      <c r="G11" s="403"/>
      <c r="H11" s="404"/>
      <c r="I11" s="224">
        <v>0.121658015988</v>
      </c>
      <c r="J11" s="98">
        <v>0</v>
      </c>
      <c r="K11" s="290"/>
      <c r="L11" s="291"/>
      <c r="M11" s="132"/>
      <c r="N11" s="10">
        <v>11.743602298900001</v>
      </c>
      <c r="O11" s="305">
        <f t="shared" si="0"/>
        <v>1.000000082740371E-10</v>
      </c>
      <c r="P11" s="61">
        <v>0</v>
      </c>
      <c r="Q11" s="8">
        <v>0</v>
      </c>
      <c r="R11" s="8">
        <v>11.615417613</v>
      </c>
      <c r="S11" s="8">
        <v>0</v>
      </c>
      <c r="T11" s="86">
        <v>0</v>
      </c>
      <c r="U11" s="316">
        <f t="shared" si="1"/>
        <v>0.12818468600000088</v>
      </c>
    </row>
    <row r="12" spans="1:21" x14ac:dyDescent="0.25">
      <c r="A12" s="2">
        <v>9278</v>
      </c>
      <c r="B12" s="2" t="s">
        <v>26</v>
      </c>
      <c r="C12" s="2" t="s">
        <v>3</v>
      </c>
      <c r="D12" s="229">
        <v>14.104555677800001</v>
      </c>
      <c r="E12" s="283" t="s">
        <v>68</v>
      </c>
      <c r="F12" s="281">
        <v>14.104555677800001</v>
      </c>
      <c r="G12" s="403"/>
      <c r="H12" s="404"/>
      <c r="I12" s="224">
        <v>0</v>
      </c>
      <c r="J12" s="98">
        <v>0</v>
      </c>
      <c r="K12" s="287"/>
      <c r="L12" s="291"/>
      <c r="M12" s="132"/>
      <c r="N12" s="10">
        <v>14.104555677800001</v>
      </c>
      <c r="O12" s="305">
        <f t="shared" si="0"/>
        <v>0</v>
      </c>
      <c r="P12" s="61">
        <v>0</v>
      </c>
      <c r="Q12" s="8">
        <v>0</v>
      </c>
      <c r="R12" s="8">
        <v>14.104555677800001</v>
      </c>
      <c r="S12" s="8">
        <v>0</v>
      </c>
      <c r="T12" s="86">
        <v>0</v>
      </c>
      <c r="U12" s="316">
        <f t="shared" si="1"/>
        <v>0</v>
      </c>
    </row>
    <row r="13" spans="1:21" x14ac:dyDescent="0.25">
      <c r="A13" s="2">
        <v>9279</v>
      </c>
      <c r="B13" s="2" t="s">
        <v>26</v>
      </c>
      <c r="C13" s="2" t="s">
        <v>3</v>
      </c>
      <c r="D13" s="229">
        <v>12.908176193599999</v>
      </c>
      <c r="E13" s="283" t="s">
        <v>68</v>
      </c>
      <c r="F13" s="281">
        <v>12.908176193599999</v>
      </c>
      <c r="G13" s="409"/>
      <c r="H13" s="422"/>
      <c r="I13" s="224">
        <v>0</v>
      </c>
      <c r="J13" s="98">
        <v>0</v>
      </c>
      <c r="K13" s="290"/>
      <c r="L13" s="291"/>
      <c r="M13" s="127"/>
      <c r="N13" s="10">
        <v>12.908176193599999</v>
      </c>
      <c r="O13" s="305">
        <f t="shared" si="0"/>
        <v>0</v>
      </c>
      <c r="P13" s="61">
        <v>0</v>
      </c>
      <c r="Q13" s="8">
        <v>3.8065003010700003E-2</v>
      </c>
      <c r="R13" s="8">
        <v>5.5143693025199996</v>
      </c>
      <c r="S13" s="8">
        <v>7.3557418880499998</v>
      </c>
      <c r="T13" s="86">
        <v>0</v>
      </c>
      <c r="U13" s="316">
        <f t="shared" si="1"/>
        <v>1.9300117060083721E-11</v>
      </c>
    </row>
    <row r="14" spans="1:21" x14ac:dyDescent="0.25">
      <c r="A14" s="2">
        <v>9280</v>
      </c>
      <c r="B14" s="2" t="s">
        <v>26</v>
      </c>
      <c r="C14" s="2" t="s">
        <v>3</v>
      </c>
      <c r="D14" s="229">
        <v>14.6967929888</v>
      </c>
      <c r="E14" s="283" t="s">
        <v>70</v>
      </c>
      <c r="F14" s="281">
        <v>14.6967929888</v>
      </c>
      <c r="G14" s="400"/>
      <c r="H14" s="413"/>
      <c r="I14" s="224">
        <v>0</v>
      </c>
      <c r="J14" s="98">
        <v>0</v>
      </c>
      <c r="K14" s="290"/>
      <c r="L14" s="291"/>
      <c r="M14" s="132"/>
      <c r="N14" s="10">
        <v>14.6967929888</v>
      </c>
      <c r="O14" s="305">
        <f t="shared" si="0"/>
        <v>0</v>
      </c>
      <c r="P14" s="61">
        <v>0</v>
      </c>
      <c r="Q14" s="8">
        <v>14.678456261599999</v>
      </c>
      <c r="R14" s="8">
        <v>0</v>
      </c>
      <c r="S14" s="8">
        <v>1.8336727248099999E-2</v>
      </c>
      <c r="T14" s="86">
        <v>0</v>
      </c>
      <c r="U14" s="316">
        <f t="shared" si="1"/>
        <v>-4.8098414140440582E-11</v>
      </c>
    </row>
    <row r="15" spans="1:21" x14ac:dyDescent="0.25">
      <c r="A15" s="2">
        <v>9281</v>
      </c>
      <c r="B15" s="2" t="s">
        <v>26</v>
      </c>
      <c r="C15" s="2" t="s">
        <v>3</v>
      </c>
      <c r="D15" s="229">
        <v>8.6803519396100004</v>
      </c>
      <c r="E15" s="283" t="s">
        <v>68</v>
      </c>
      <c r="F15" s="281">
        <v>8.6803519395999995</v>
      </c>
      <c r="G15" s="403"/>
      <c r="H15" s="404"/>
      <c r="I15" s="224">
        <v>0</v>
      </c>
      <c r="J15" s="98">
        <v>0</v>
      </c>
      <c r="K15" s="290"/>
      <c r="L15" s="291"/>
      <c r="M15" s="132"/>
      <c r="N15" s="10">
        <v>8.6803519395999995</v>
      </c>
      <c r="O15" s="305">
        <f t="shared" si="0"/>
        <v>1.000088900582341E-11</v>
      </c>
      <c r="P15" s="61">
        <v>0</v>
      </c>
      <c r="Q15" s="8">
        <v>8.6803519395999995</v>
      </c>
      <c r="R15" s="8">
        <v>0</v>
      </c>
      <c r="S15" s="8">
        <v>0</v>
      </c>
      <c r="T15" s="86">
        <v>0</v>
      </c>
      <c r="U15" s="316">
        <f t="shared" si="1"/>
        <v>1.000088900582341E-11</v>
      </c>
    </row>
    <row r="16" spans="1:21" x14ac:dyDescent="0.25">
      <c r="A16" s="2">
        <v>9282</v>
      </c>
      <c r="B16" s="2" t="s">
        <v>26</v>
      </c>
      <c r="C16" s="2" t="s">
        <v>3</v>
      </c>
      <c r="D16" s="229">
        <v>14.7404488054</v>
      </c>
      <c r="E16" s="283" t="s">
        <v>68</v>
      </c>
      <c r="F16" s="281">
        <v>14.7404488054</v>
      </c>
      <c r="G16" s="409"/>
      <c r="H16" s="422"/>
      <c r="I16" s="224">
        <v>0</v>
      </c>
      <c r="J16" s="98">
        <v>0</v>
      </c>
      <c r="K16" s="289"/>
      <c r="L16" s="22"/>
      <c r="M16" s="132"/>
      <c r="N16" s="10">
        <v>14.7404488054</v>
      </c>
      <c r="O16" s="305">
        <f t="shared" si="0"/>
        <v>0</v>
      </c>
      <c r="P16" s="61">
        <v>9.9511277502199995</v>
      </c>
      <c r="Q16" s="8">
        <v>0.62672193912700003</v>
      </c>
      <c r="R16" s="8">
        <v>4.2282143833800001</v>
      </c>
      <c r="S16" s="8">
        <v>0</v>
      </c>
      <c r="T16" s="86">
        <v>0</v>
      </c>
      <c r="U16" s="316">
        <f t="shared" si="1"/>
        <v>9.8855124828929988</v>
      </c>
    </row>
    <row r="17" spans="1:21" x14ac:dyDescent="0.25">
      <c r="A17" s="2">
        <v>9283</v>
      </c>
      <c r="B17" s="2" t="s">
        <v>26</v>
      </c>
      <c r="C17" s="2" t="s">
        <v>3</v>
      </c>
      <c r="D17" s="229">
        <v>18.3485144723</v>
      </c>
      <c r="E17" s="283" t="s">
        <v>68</v>
      </c>
      <c r="F17" s="281">
        <v>18.3485144723</v>
      </c>
      <c r="G17" s="403"/>
      <c r="H17" s="404"/>
      <c r="I17" s="224">
        <v>0</v>
      </c>
      <c r="J17" s="98">
        <v>0</v>
      </c>
      <c r="K17" s="289"/>
      <c r="L17" s="22"/>
      <c r="M17" s="127"/>
      <c r="N17" s="10">
        <v>18.3485144723</v>
      </c>
      <c r="O17" s="305">
        <f t="shared" si="0"/>
        <v>0</v>
      </c>
      <c r="P17" s="61">
        <v>0</v>
      </c>
      <c r="Q17" s="8">
        <v>17.465124129599999</v>
      </c>
      <c r="R17" s="8">
        <v>0.53734095637199997</v>
      </c>
      <c r="S17" s="8">
        <v>0.34604938630600002</v>
      </c>
      <c r="T17" s="86">
        <v>0</v>
      </c>
      <c r="U17" s="316">
        <f t="shared" si="1"/>
        <v>2.2001955812811502E-11</v>
      </c>
    </row>
    <row r="18" spans="1:21" x14ac:dyDescent="0.25">
      <c r="A18" s="2">
        <v>9284</v>
      </c>
      <c r="B18" s="2" t="s">
        <v>26</v>
      </c>
      <c r="C18" s="2" t="s">
        <v>3</v>
      </c>
      <c r="D18" s="229">
        <v>13.8088033563</v>
      </c>
      <c r="E18" s="283" t="s">
        <v>68</v>
      </c>
      <c r="F18" s="281">
        <v>13.8088033563</v>
      </c>
      <c r="G18" s="400"/>
      <c r="H18" s="413"/>
      <c r="I18" s="224">
        <v>0</v>
      </c>
      <c r="J18" s="98">
        <v>0</v>
      </c>
      <c r="K18" s="289"/>
      <c r="L18" s="22"/>
      <c r="M18" s="127"/>
      <c r="N18" s="10">
        <v>13.8088033563</v>
      </c>
      <c r="O18" s="305">
        <f t="shared" si="0"/>
        <v>0</v>
      </c>
      <c r="P18" s="61">
        <v>0</v>
      </c>
      <c r="Q18" s="8">
        <v>9.5139988624599994</v>
      </c>
      <c r="R18" s="8">
        <v>0</v>
      </c>
      <c r="S18" s="8">
        <v>4.2948044938000001</v>
      </c>
      <c r="T18" s="86">
        <v>0</v>
      </c>
      <c r="U18" s="316">
        <f t="shared" si="1"/>
        <v>4.000000330961484E-11</v>
      </c>
    </row>
    <row r="19" spans="1:21" x14ac:dyDescent="0.25">
      <c r="A19" s="2">
        <v>9285</v>
      </c>
      <c r="B19" s="2" t="s">
        <v>26</v>
      </c>
      <c r="C19" s="2" t="s">
        <v>3</v>
      </c>
      <c r="D19" s="229">
        <v>17.209999224600001</v>
      </c>
      <c r="E19" s="283" t="s">
        <v>69</v>
      </c>
      <c r="F19" s="281">
        <v>17.209999224600001</v>
      </c>
      <c r="G19" s="409"/>
      <c r="H19" s="422"/>
      <c r="I19" s="224">
        <v>0</v>
      </c>
      <c r="J19" s="98">
        <v>0</v>
      </c>
      <c r="K19" s="290"/>
      <c r="L19" s="291"/>
      <c r="M19" s="132"/>
      <c r="N19" s="10">
        <v>17.209999224600001</v>
      </c>
      <c r="O19" s="305">
        <f t="shared" si="0"/>
        <v>0</v>
      </c>
      <c r="P19" s="61">
        <v>0.33324369594100001</v>
      </c>
      <c r="Q19" s="8">
        <v>4.1590432963900001</v>
      </c>
      <c r="R19" s="8">
        <v>0</v>
      </c>
      <c r="S19" s="8">
        <v>13.0509559282</v>
      </c>
      <c r="T19" s="86">
        <v>0</v>
      </c>
      <c r="U19" s="316">
        <f t="shared" si="1"/>
        <v>1.000088900582341E-11</v>
      </c>
    </row>
    <row r="20" spans="1:21" x14ac:dyDescent="0.25">
      <c r="A20" s="2">
        <v>9286</v>
      </c>
      <c r="B20" s="2" t="s">
        <v>26</v>
      </c>
      <c r="C20" s="2" t="s">
        <v>3</v>
      </c>
      <c r="D20" s="229">
        <v>19.575391973199999</v>
      </c>
      <c r="E20" s="283" t="s">
        <v>70</v>
      </c>
      <c r="F20" s="281">
        <v>19.575391973199999</v>
      </c>
      <c r="G20" s="400"/>
      <c r="H20" s="413"/>
      <c r="I20" s="224">
        <v>0</v>
      </c>
      <c r="J20" s="98">
        <v>0</v>
      </c>
      <c r="K20" s="289"/>
      <c r="L20" s="22"/>
      <c r="M20" s="149"/>
      <c r="N20" s="10">
        <v>19.323148166700001</v>
      </c>
      <c r="O20" s="305">
        <f t="shared" si="0"/>
        <v>0.25224380649999745</v>
      </c>
      <c r="P20" s="61">
        <v>19.418218591700001</v>
      </c>
      <c r="Q20" s="8">
        <v>0.32086675728199998</v>
      </c>
      <c r="R20" s="8">
        <v>1.86853525662</v>
      </c>
      <c r="S20" s="8">
        <v>17.385989959300002</v>
      </c>
      <c r="T20" s="86">
        <v>0</v>
      </c>
      <c r="U20" s="316">
        <f t="shared" si="1"/>
        <v>-2.0037305148434825E-12</v>
      </c>
    </row>
    <row r="21" spans="1:21" x14ac:dyDescent="0.25">
      <c r="A21" s="2">
        <v>9287</v>
      </c>
      <c r="B21" s="2" t="s">
        <v>26</v>
      </c>
      <c r="C21" s="2" t="s">
        <v>3</v>
      </c>
      <c r="D21" s="229">
        <v>26.738964768199999</v>
      </c>
      <c r="E21" s="283" t="s">
        <v>70</v>
      </c>
      <c r="F21" s="281">
        <v>26.738964768199999</v>
      </c>
      <c r="G21" s="400"/>
      <c r="H21" s="413"/>
      <c r="I21" s="224">
        <v>0</v>
      </c>
      <c r="J21" s="98">
        <v>0</v>
      </c>
      <c r="K21" s="289"/>
      <c r="L21" s="22"/>
      <c r="M21" s="132"/>
      <c r="N21" s="10">
        <v>26.738964768199999</v>
      </c>
      <c r="O21" s="305">
        <f t="shared" si="0"/>
        <v>0</v>
      </c>
      <c r="P21" s="61">
        <v>26.738964768199999</v>
      </c>
      <c r="Q21" s="8">
        <v>24.3406717636</v>
      </c>
      <c r="R21" s="8">
        <v>2.3982930045200002</v>
      </c>
      <c r="S21" s="8">
        <v>0</v>
      </c>
      <c r="T21" s="86">
        <v>0</v>
      </c>
      <c r="U21" s="316">
        <f t="shared" si="1"/>
        <v>8.000000661922968E-11</v>
      </c>
    </row>
    <row r="22" spans="1:21" x14ac:dyDescent="0.25">
      <c r="A22" s="2">
        <v>9288</v>
      </c>
      <c r="B22" s="2" t="s">
        <v>26</v>
      </c>
      <c r="C22" s="2" t="s">
        <v>3</v>
      </c>
      <c r="D22" s="229">
        <v>17.399298351599999</v>
      </c>
      <c r="E22" s="283" t="s">
        <v>70</v>
      </c>
      <c r="F22" s="281">
        <v>17.399298351599999</v>
      </c>
      <c r="G22" s="400"/>
      <c r="H22" s="413"/>
      <c r="I22" s="224">
        <v>0</v>
      </c>
      <c r="J22" s="98">
        <v>0</v>
      </c>
      <c r="K22" s="289"/>
      <c r="L22" s="22"/>
      <c r="M22" s="132"/>
      <c r="N22" s="10">
        <v>17.399298351599999</v>
      </c>
      <c r="O22" s="305">
        <f t="shared" si="0"/>
        <v>0</v>
      </c>
      <c r="P22" s="61">
        <v>0</v>
      </c>
      <c r="Q22" s="8">
        <v>8.8829655376400005</v>
      </c>
      <c r="R22" s="8">
        <v>7.3864034462800001</v>
      </c>
      <c r="S22" s="8">
        <v>1.07040043675</v>
      </c>
      <c r="T22" s="86">
        <v>0</v>
      </c>
      <c r="U22" s="316">
        <f t="shared" si="1"/>
        <v>5.9528930930000001E-2</v>
      </c>
    </row>
    <row r="23" spans="1:21" x14ac:dyDescent="0.25">
      <c r="A23" s="2">
        <v>9289</v>
      </c>
      <c r="B23" s="2" t="s">
        <v>26</v>
      </c>
      <c r="C23" s="2" t="s">
        <v>3</v>
      </c>
      <c r="D23" s="229">
        <v>21.468008887300002</v>
      </c>
      <c r="E23" s="283" t="s">
        <v>70</v>
      </c>
      <c r="F23" s="281">
        <v>21.468008887300002</v>
      </c>
      <c r="G23" s="400"/>
      <c r="H23" s="413"/>
      <c r="I23" s="224">
        <v>3.26372678756</v>
      </c>
      <c r="J23" s="98">
        <v>0</v>
      </c>
      <c r="K23" s="289"/>
      <c r="L23" s="22"/>
      <c r="M23" s="132"/>
      <c r="N23" s="10">
        <v>21.468008887300002</v>
      </c>
      <c r="O23" s="305">
        <f t="shared" si="0"/>
        <v>0</v>
      </c>
      <c r="P23" s="61">
        <v>0</v>
      </c>
      <c r="Q23" s="8">
        <v>7.6063775675700001</v>
      </c>
      <c r="R23" s="8">
        <v>8.2645253199099997</v>
      </c>
      <c r="S23" s="8">
        <v>2.33338223233</v>
      </c>
      <c r="T23" s="86">
        <v>3.2637237674800001</v>
      </c>
      <c r="U23" s="316">
        <f t="shared" si="1"/>
        <v>1.0004441719502211E-11</v>
      </c>
    </row>
    <row r="24" spans="1:21" s="111" customFormat="1" x14ac:dyDescent="0.25">
      <c r="A24" s="2">
        <v>9291</v>
      </c>
      <c r="B24" s="2" t="s">
        <v>26</v>
      </c>
      <c r="C24" s="2" t="s">
        <v>3</v>
      </c>
      <c r="D24" s="229">
        <v>9.4832178911699998</v>
      </c>
      <c r="E24" s="283" t="s">
        <v>70</v>
      </c>
      <c r="F24" s="281">
        <v>2.3958979438900001</v>
      </c>
      <c r="G24" s="400" t="s">
        <v>193</v>
      </c>
      <c r="H24" s="417">
        <v>7.0873199473000001</v>
      </c>
      <c r="I24" s="224">
        <v>0</v>
      </c>
      <c r="J24" s="98">
        <v>0</v>
      </c>
      <c r="K24" s="161"/>
      <c r="L24" s="161"/>
      <c r="M24" s="425"/>
      <c r="N24" s="10">
        <v>9.24830963486</v>
      </c>
      <c r="O24" s="305">
        <f t="shared" si="0"/>
        <v>0.23490825630999979</v>
      </c>
      <c r="P24" s="61">
        <v>0</v>
      </c>
      <c r="Q24" s="8">
        <v>5.3096376409700001</v>
      </c>
      <c r="R24" s="8">
        <v>4.1735802501899997</v>
      </c>
      <c r="S24" s="8">
        <v>0</v>
      </c>
      <c r="T24" s="86">
        <v>0</v>
      </c>
      <c r="U24" s="316">
        <f t="shared" si="1"/>
        <v>1.000088900582341E-11</v>
      </c>
    </row>
    <row r="25" spans="1:21" s="317" customFormat="1" x14ac:dyDescent="0.25">
      <c r="A25" s="2">
        <v>9293</v>
      </c>
      <c r="B25" s="2" t="s">
        <v>26</v>
      </c>
      <c r="C25" s="2" t="s">
        <v>3</v>
      </c>
      <c r="D25" s="229">
        <v>15.565636704899999</v>
      </c>
      <c r="E25" s="283" t="s">
        <v>70</v>
      </c>
      <c r="F25" s="281">
        <v>15.565636704899999</v>
      </c>
      <c r="G25" s="400"/>
      <c r="H25" s="413"/>
      <c r="I25" s="224">
        <v>3.50318623776</v>
      </c>
      <c r="J25" s="98">
        <v>0</v>
      </c>
      <c r="K25" s="289"/>
      <c r="L25" s="22"/>
      <c r="M25" s="132"/>
      <c r="N25" s="10">
        <v>15.565636704899999</v>
      </c>
      <c r="O25" s="305">
        <f t="shared" si="0"/>
        <v>0</v>
      </c>
      <c r="P25" s="61">
        <v>0</v>
      </c>
      <c r="Q25" s="8">
        <v>0</v>
      </c>
      <c r="R25" s="8">
        <v>6.2388279134899998</v>
      </c>
      <c r="S25" s="8">
        <v>5.8236229004800002</v>
      </c>
      <c r="T25" s="86">
        <v>3.5031858909700002</v>
      </c>
      <c r="U25" s="316">
        <f t="shared" si="1"/>
        <v>-4.000000330961484E-11</v>
      </c>
    </row>
    <row r="26" spans="1:21" s="317" customFormat="1" x14ac:dyDescent="0.25">
      <c r="A26" s="2">
        <v>9294</v>
      </c>
      <c r="B26" s="2" t="s">
        <v>26</v>
      </c>
      <c r="C26" s="2" t="s">
        <v>3</v>
      </c>
      <c r="D26" s="229">
        <v>9.6743103783700004</v>
      </c>
      <c r="E26" s="283" t="s">
        <v>70</v>
      </c>
      <c r="F26" s="281">
        <v>9.6743103783700004</v>
      </c>
      <c r="G26" s="400"/>
      <c r="H26" s="413"/>
      <c r="I26" s="224">
        <v>0</v>
      </c>
      <c r="J26" s="98">
        <v>0</v>
      </c>
      <c r="K26" s="289"/>
      <c r="L26" s="22"/>
      <c r="M26" s="132"/>
      <c r="N26" s="10">
        <v>7.3383745277000001</v>
      </c>
      <c r="O26" s="305">
        <f t="shared" si="0"/>
        <v>2.3359358506700003</v>
      </c>
      <c r="P26" s="61">
        <v>0</v>
      </c>
      <c r="Q26" s="8">
        <v>0</v>
      </c>
      <c r="R26" s="8">
        <v>9.6743103783700004</v>
      </c>
      <c r="S26" s="8">
        <v>0</v>
      </c>
      <c r="T26" s="86">
        <v>0</v>
      </c>
      <c r="U26" s="316">
        <f t="shared" si="1"/>
        <v>0</v>
      </c>
    </row>
    <row r="27" spans="1:21" x14ac:dyDescent="0.25">
      <c r="A27" s="2">
        <v>9295</v>
      </c>
      <c r="B27" s="2" t="s">
        <v>26</v>
      </c>
      <c r="C27" s="2" t="s">
        <v>3</v>
      </c>
      <c r="D27" s="229">
        <v>7.4169895204499996</v>
      </c>
      <c r="E27" s="283" t="s">
        <v>68</v>
      </c>
      <c r="F27" s="281">
        <v>7.4169895204399996</v>
      </c>
      <c r="G27" s="409"/>
      <c r="H27" s="422"/>
      <c r="I27" s="224">
        <v>0</v>
      </c>
      <c r="J27" s="98">
        <v>0</v>
      </c>
      <c r="K27" s="290"/>
      <c r="L27" s="291"/>
      <c r="M27" s="127"/>
      <c r="N27" s="10">
        <v>6.6169576168799997</v>
      </c>
      <c r="O27" s="305">
        <f t="shared" si="0"/>
        <v>0.80003190356999987</v>
      </c>
      <c r="P27" s="61">
        <v>7.4169895204399996</v>
      </c>
      <c r="Q27" s="8">
        <v>0</v>
      </c>
      <c r="R27" s="8">
        <v>0</v>
      </c>
      <c r="S27" s="8">
        <v>0</v>
      </c>
      <c r="T27" s="86">
        <v>0</v>
      </c>
      <c r="U27" s="316">
        <f t="shared" si="1"/>
        <v>7.4169895204499996</v>
      </c>
    </row>
    <row r="28" spans="1:21" x14ac:dyDescent="0.25">
      <c r="A28" s="2">
        <v>9296</v>
      </c>
      <c r="B28" s="2" t="s">
        <v>26</v>
      </c>
      <c r="C28" s="2" t="s">
        <v>3</v>
      </c>
      <c r="D28" s="229">
        <v>9.7497841097000002</v>
      </c>
      <c r="E28" s="283" t="s">
        <v>70</v>
      </c>
      <c r="F28" s="281">
        <v>9.7497841097099993</v>
      </c>
      <c r="G28" s="400"/>
      <c r="H28" s="413"/>
      <c r="I28" s="224">
        <v>0</v>
      </c>
      <c r="J28" s="98">
        <v>0</v>
      </c>
      <c r="K28" s="290"/>
      <c r="L28" s="291"/>
      <c r="M28" s="132"/>
      <c r="N28" s="10">
        <v>1.38385315298</v>
      </c>
      <c r="O28" s="305">
        <f t="shared" si="0"/>
        <v>8.3659309567199998</v>
      </c>
      <c r="P28" s="61">
        <v>0</v>
      </c>
      <c r="Q28" s="8">
        <v>4.0213227974299999</v>
      </c>
      <c r="R28" s="8">
        <v>3.1151860438600001</v>
      </c>
      <c r="S28" s="8">
        <v>0</v>
      </c>
      <c r="T28" s="86">
        <v>0</v>
      </c>
      <c r="U28" s="316">
        <f t="shared" si="1"/>
        <v>2.6132752684099998</v>
      </c>
    </row>
    <row r="29" spans="1:21" x14ac:dyDescent="0.25">
      <c r="A29" s="2">
        <v>9297</v>
      </c>
      <c r="B29" s="2" t="s">
        <v>26</v>
      </c>
      <c r="C29" s="2" t="s">
        <v>3</v>
      </c>
      <c r="D29" s="229">
        <v>16.3865502604</v>
      </c>
      <c r="E29" s="283" t="s">
        <v>68</v>
      </c>
      <c r="F29" s="281">
        <v>16.3865502604</v>
      </c>
      <c r="G29" s="409"/>
      <c r="H29" s="422"/>
      <c r="I29" s="224">
        <v>0</v>
      </c>
      <c r="J29" s="98">
        <v>0</v>
      </c>
      <c r="K29" s="290"/>
      <c r="L29" s="291"/>
      <c r="M29" s="132"/>
      <c r="N29" s="10">
        <v>12.2041380226</v>
      </c>
      <c r="O29" s="305">
        <f t="shared" si="0"/>
        <v>4.1824122377999995</v>
      </c>
      <c r="P29" s="61">
        <v>11.7119858952</v>
      </c>
      <c r="Q29" s="8">
        <v>0</v>
      </c>
      <c r="R29" s="8">
        <v>0</v>
      </c>
      <c r="S29" s="8">
        <v>3.2799407125199999E-3</v>
      </c>
      <c r="T29" s="86">
        <v>0</v>
      </c>
      <c r="U29" s="316">
        <f t="shared" si="1"/>
        <v>16.38327031968748</v>
      </c>
    </row>
    <row r="30" spans="1:21" x14ac:dyDescent="0.25">
      <c r="A30" s="2">
        <v>10423</v>
      </c>
      <c r="B30" s="2" t="s">
        <v>26</v>
      </c>
      <c r="C30" s="2" t="s">
        <v>6</v>
      </c>
      <c r="D30" s="229">
        <v>12.021193397199999</v>
      </c>
      <c r="E30" s="283" t="s">
        <v>68</v>
      </c>
      <c r="F30" s="281">
        <v>12.021193397199999</v>
      </c>
      <c r="G30" s="409"/>
      <c r="H30" s="422"/>
      <c r="I30" s="224">
        <v>0</v>
      </c>
      <c r="J30" s="98">
        <v>0</v>
      </c>
      <c r="K30" s="290"/>
      <c r="L30" s="291"/>
      <c r="M30" s="132"/>
      <c r="N30" s="10">
        <v>0.82283518157400004</v>
      </c>
      <c r="O30" s="305">
        <f t="shared" si="0"/>
        <v>11.198358215626</v>
      </c>
      <c r="P30" s="61">
        <v>0</v>
      </c>
      <c r="Q30" s="8">
        <v>0</v>
      </c>
      <c r="R30" s="8">
        <v>0</v>
      </c>
      <c r="S30" s="8">
        <v>1.1815005894999999</v>
      </c>
      <c r="T30" s="86">
        <v>0</v>
      </c>
      <c r="U30" s="316">
        <f t="shared" si="1"/>
        <v>10.839692807699999</v>
      </c>
    </row>
    <row r="31" spans="1:21" x14ac:dyDescent="0.25">
      <c r="A31" s="2">
        <v>10424</v>
      </c>
      <c r="B31" s="2" t="s">
        <v>26</v>
      </c>
      <c r="C31" s="2" t="s">
        <v>6</v>
      </c>
      <c r="D31" s="229">
        <v>11.396402161199999</v>
      </c>
      <c r="E31" s="283" t="s">
        <v>68</v>
      </c>
      <c r="F31" s="281">
        <v>11.396402161199999</v>
      </c>
      <c r="G31" s="409"/>
      <c r="H31" s="422"/>
      <c r="I31" s="224">
        <v>0</v>
      </c>
      <c r="J31" s="98">
        <v>0</v>
      </c>
      <c r="K31" s="287"/>
      <c r="L31" s="291"/>
      <c r="M31" s="132"/>
      <c r="N31" s="10">
        <v>0.85067406336700002</v>
      </c>
      <c r="O31" s="305">
        <f t="shared" si="0"/>
        <v>10.545728097832999</v>
      </c>
      <c r="P31" s="61">
        <v>9.8261417268399995</v>
      </c>
      <c r="Q31" s="8">
        <v>0</v>
      </c>
      <c r="R31" s="8">
        <v>11.002070764300001</v>
      </c>
      <c r="S31" s="8">
        <v>0.39433139695500002</v>
      </c>
      <c r="T31" s="86">
        <v>0</v>
      </c>
      <c r="U31" s="316">
        <f t="shared" si="1"/>
        <v>-5.5001336818349955E-11</v>
      </c>
    </row>
    <row r="32" spans="1:21" x14ac:dyDescent="0.25">
      <c r="A32" s="2">
        <v>10425</v>
      </c>
      <c r="B32" s="2" t="s">
        <v>26</v>
      </c>
      <c r="C32" s="2" t="s">
        <v>6</v>
      </c>
      <c r="D32" s="229">
        <v>7.4400035393000001</v>
      </c>
      <c r="E32" s="283" t="s">
        <v>68</v>
      </c>
      <c r="F32" s="281">
        <v>7.4400035393000001</v>
      </c>
      <c r="G32" s="409"/>
      <c r="H32" s="422"/>
      <c r="I32" s="224">
        <v>0</v>
      </c>
      <c r="J32" s="98">
        <v>0</v>
      </c>
      <c r="K32" s="290"/>
      <c r="L32" s="291"/>
      <c r="M32" s="132"/>
      <c r="N32" s="10">
        <v>7.4400035393000001</v>
      </c>
      <c r="O32" s="305">
        <f t="shared" si="0"/>
        <v>0</v>
      </c>
      <c r="P32" s="61">
        <v>0</v>
      </c>
      <c r="Q32" s="8">
        <v>0</v>
      </c>
      <c r="R32" s="8">
        <v>0</v>
      </c>
      <c r="S32" s="8">
        <v>7.4400035393000001</v>
      </c>
      <c r="T32" s="86">
        <v>0</v>
      </c>
      <c r="U32" s="316">
        <f t="shared" si="1"/>
        <v>0</v>
      </c>
    </row>
    <row r="33" spans="1:237" x14ac:dyDescent="0.25">
      <c r="A33" s="2">
        <v>10426</v>
      </c>
      <c r="B33" s="2" t="s">
        <v>26</v>
      </c>
      <c r="C33" s="2" t="s">
        <v>6</v>
      </c>
      <c r="D33" s="229">
        <v>25.197834928799999</v>
      </c>
      <c r="E33" s="283" t="s">
        <v>68</v>
      </c>
      <c r="F33" s="281">
        <v>23.018967352600001</v>
      </c>
      <c r="G33" s="403"/>
      <c r="H33" s="404"/>
      <c r="I33" s="224">
        <v>4.1578311155299996</v>
      </c>
      <c r="J33" s="98">
        <v>0</v>
      </c>
      <c r="K33" s="290"/>
      <c r="L33" s="291"/>
      <c r="M33" s="132">
        <v>2.2000000000000002</v>
      </c>
      <c r="N33" s="10">
        <v>23.018967352499999</v>
      </c>
      <c r="O33" s="305">
        <f t="shared" si="0"/>
        <v>2.1788675763000001</v>
      </c>
      <c r="P33" s="61">
        <v>0</v>
      </c>
      <c r="Q33" s="8">
        <v>15.5301574366</v>
      </c>
      <c r="R33" s="8">
        <v>0</v>
      </c>
      <c r="S33" s="8">
        <v>5.5098463765899997</v>
      </c>
      <c r="T33" s="86">
        <v>4.1578311155399996</v>
      </c>
      <c r="U33" s="316">
        <f t="shared" si="1"/>
        <v>7.000267032708507E-11</v>
      </c>
    </row>
    <row r="34" spans="1:237" x14ac:dyDescent="0.25">
      <c r="A34" s="2">
        <v>10428</v>
      </c>
      <c r="B34" s="2" t="s">
        <v>26</v>
      </c>
      <c r="C34" s="2" t="s">
        <v>6</v>
      </c>
      <c r="D34" s="229">
        <v>8.0314332229200005</v>
      </c>
      <c r="E34" s="283" t="s">
        <v>55</v>
      </c>
      <c r="F34" s="281">
        <v>5.2985568936699999E-2</v>
      </c>
      <c r="G34" s="400" t="s">
        <v>67</v>
      </c>
      <c r="H34" s="417">
        <v>7.9784477748100002</v>
      </c>
      <c r="I34" s="224">
        <v>0.16951335555899999</v>
      </c>
      <c r="J34" s="98">
        <v>0</v>
      </c>
      <c r="K34" s="290"/>
      <c r="L34" s="291"/>
      <c r="M34" s="132"/>
      <c r="N34" s="10">
        <v>6.1644144127000002</v>
      </c>
      <c r="O34" s="305">
        <f t="shared" si="0"/>
        <v>1.8670188102200003</v>
      </c>
      <c r="P34" s="61">
        <v>0</v>
      </c>
      <c r="Q34" s="8">
        <v>8.0314223503100006</v>
      </c>
      <c r="R34" s="8">
        <v>1.4040182308199999E-5</v>
      </c>
      <c r="S34" s="8">
        <v>0</v>
      </c>
      <c r="T34" s="86">
        <v>0</v>
      </c>
      <c r="U34" s="316">
        <f t="shared" si="1"/>
        <v>-3.1675723075608175E-6</v>
      </c>
    </row>
    <row r="35" spans="1:237" x14ac:dyDescent="0.25">
      <c r="A35" s="2">
        <v>10437</v>
      </c>
      <c r="B35" s="2" t="s">
        <v>26</v>
      </c>
      <c r="C35" s="2" t="s">
        <v>6</v>
      </c>
      <c r="D35" s="229">
        <v>14.7800474812</v>
      </c>
      <c r="E35" s="283" t="s">
        <v>67</v>
      </c>
      <c r="F35" s="281">
        <v>0.414603807554</v>
      </c>
      <c r="G35" s="400" t="s">
        <v>68</v>
      </c>
      <c r="H35" s="417">
        <v>7.9958869340399996</v>
      </c>
      <c r="I35" s="224">
        <v>0</v>
      </c>
      <c r="J35" s="98">
        <v>0</v>
      </c>
      <c r="K35" s="287"/>
      <c r="L35" s="291"/>
      <c r="M35" s="132">
        <v>6.4</v>
      </c>
      <c r="N35" s="10">
        <v>8.4104907416099994</v>
      </c>
      <c r="O35" s="305">
        <f t="shared" si="0"/>
        <v>6.369556739590001</v>
      </c>
      <c r="P35" s="61">
        <v>0</v>
      </c>
      <c r="Q35" s="8">
        <v>14.7800474812</v>
      </c>
      <c r="R35" s="8">
        <v>0</v>
      </c>
      <c r="S35" s="8">
        <v>0</v>
      </c>
      <c r="T35" s="86">
        <v>0</v>
      </c>
      <c r="U35" s="316">
        <f t="shared" si="1"/>
        <v>0</v>
      </c>
    </row>
    <row r="36" spans="1:237" x14ac:dyDescent="0.25">
      <c r="A36" s="2">
        <v>10440</v>
      </c>
      <c r="B36" s="2" t="s">
        <v>26</v>
      </c>
      <c r="C36" s="2" t="s">
        <v>6</v>
      </c>
      <c r="D36" s="229">
        <v>87.171781230899995</v>
      </c>
      <c r="E36" s="283" t="s">
        <v>68</v>
      </c>
      <c r="F36" s="281">
        <v>87.171781230899995</v>
      </c>
      <c r="G36" s="409"/>
      <c r="H36" s="422"/>
      <c r="I36" s="224">
        <v>0</v>
      </c>
      <c r="J36" s="98">
        <v>0</v>
      </c>
      <c r="K36" s="287"/>
      <c r="L36" s="291"/>
      <c r="M36" s="132"/>
      <c r="N36" s="10">
        <v>74.339737298499998</v>
      </c>
      <c r="O36" s="305">
        <f t="shared" si="0"/>
        <v>12.832043932399998</v>
      </c>
      <c r="P36" s="61">
        <v>14.1046801655</v>
      </c>
      <c r="Q36" s="8">
        <v>0</v>
      </c>
      <c r="R36" s="8">
        <v>77.592622336999995</v>
      </c>
      <c r="S36" s="8">
        <v>9.5672914862600003</v>
      </c>
      <c r="T36" s="86">
        <v>0</v>
      </c>
      <c r="U36" s="316">
        <f t="shared" si="1"/>
        <v>1.1867407639996941E-2</v>
      </c>
    </row>
    <row r="37" spans="1:237" x14ac:dyDescent="0.25">
      <c r="A37" s="2">
        <v>10441</v>
      </c>
      <c r="B37" s="2" t="s">
        <v>26</v>
      </c>
      <c r="C37" s="2" t="s">
        <v>6</v>
      </c>
      <c r="D37" s="229">
        <v>144.30929958300001</v>
      </c>
      <c r="E37" s="283" t="s">
        <v>68</v>
      </c>
      <c r="F37" s="281">
        <v>142.527403658</v>
      </c>
      <c r="G37" s="400" t="s">
        <v>71</v>
      </c>
      <c r="H37" s="417">
        <v>1.67503905975</v>
      </c>
      <c r="I37" s="224">
        <v>0</v>
      </c>
      <c r="J37" s="98">
        <v>0</v>
      </c>
      <c r="K37" s="287"/>
      <c r="L37" s="291"/>
      <c r="M37" s="132">
        <v>0.1</v>
      </c>
      <c r="N37" s="10">
        <v>45.897567565000003</v>
      </c>
      <c r="O37" s="305">
        <f t="shared" si="0"/>
        <v>98.411732018000009</v>
      </c>
      <c r="P37" s="61">
        <v>7.2648674982700001</v>
      </c>
      <c r="Q37" s="8">
        <v>89.6922447054</v>
      </c>
      <c r="R37" s="8">
        <v>38.640458348800003</v>
      </c>
      <c r="S37" s="8">
        <v>15.9765965283</v>
      </c>
      <c r="T37" s="86">
        <v>0</v>
      </c>
      <c r="U37" s="316">
        <f t="shared" si="1"/>
        <v>4.999947122996673E-10</v>
      </c>
    </row>
    <row r="38" spans="1:237" x14ac:dyDescent="0.25">
      <c r="A38" s="2">
        <v>10442</v>
      </c>
      <c r="B38" s="2" t="s">
        <v>26</v>
      </c>
      <c r="C38" s="2" t="s">
        <v>6</v>
      </c>
      <c r="D38" s="229">
        <v>32.9481441999</v>
      </c>
      <c r="E38" s="283" t="s">
        <v>68</v>
      </c>
      <c r="F38" s="281">
        <v>32.9481441999</v>
      </c>
      <c r="G38" s="409"/>
      <c r="H38" s="422"/>
      <c r="I38" s="224">
        <v>0</v>
      </c>
      <c r="J38" s="98">
        <v>0</v>
      </c>
      <c r="K38" s="287"/>
      <c r="L38" s="291"/>
      <c r="M38" s="132"/>
      <c r="N38" s="10">
        <v>32.9481441999</v>
      </c>
      <c r="O38" s="305">
        <f t="shared" si="0"/>
        <v>0</v>
      </c>
      <c r="P38" s="61">
        <v>0</v>
      </c>
      <c r="Q38" s="8">
        <v>20.5415787767</v>
      </c>
      <c r="R38" s="8">
        <v>8.3041121394899999</v>
      </c>
      <c r="S38" s="8">
        <v>4.1024532837700001</v>
      </c>
      <c r="T38" s="86">
        <v>0</v>
      </c>
      <c r="U38" s="316">
        <f t="shared" si="1"/>
        <v>-5.999822860758286E-11</v>
      </c>
    </row>
    <row r="39" spans="1:237" x14ac:dyDescent="0.25">
      <c r="A39" s="2">
        <v>10443</v>
      </c>
      <c r="B39" s="2" t="s">
        <v>26</v>
      </c>
      <c r="C39" s="2" t="s">
        <v>6</v>
      </c>
      <c r="D39" s="229">
        <v>22.5036779054</v>
      </c>
      <c r="E39" s="283" t="s">
        <v>68</v>
      </c>
      <c r="F39" s="281">
        <v>21.8970761665</v>
      </c>
      <c r="G39" s="409"/>
      <c r="H39" s="422"/>
      <c r="I39" s="224">
        <v>0</v>
      </c>
      <c r="J39" s="98">
        <v>0</v>
      </c>
      <c r="K39" s="289"/>
      <c r="L39" s="22"/>
      <c r="M39" s="149">
        <v>0.6</v>
      </c>
      <c r="N39" s="10">
        <v>21.8970761665</v>
      </c>
      <c r="O39" s="305">
        <f t="shared" si="0"/>
        <v>0.60660173890000024</v>
      </c>
      <c r="P39" s="61">
        <v>0</v>
      </c>
      <c r="Q39" s="8">
        <v>0</v>
      </c>
      <c r="R39" s="8">
        <v>22.503677905299998</v>
      </c>
      <c r="S39" s="8">
        <v>0</v>
      </c>
      <c r="T39" s="86">
        <v>0</v>
      </c>
      <c r="U39" s="316">
        <f t="shared" si="1"/>
        <v>1.000017846308765E-10</v>
      </c>
    </row>
    <row r="40" spans="1:237" x14ac:dyDescent="0.25">
      <c r="A40" s="2">
        <v>10444</v>
      </c>
      <c r="B40" s="2" t="s">
        <v>26</v>
      </c>
      <c r="C40" s="2" t="s">
        <v>6</v>
      </c>
      <c r="D40" s="229">
        <v>6.9035861357000003</v>
      </c>
      <c r="E40" s="283" t="s">
        <v>68</v>
      </c>
      <c r="F40" s="281">
        <v>6.9035861357000003</v>
      </c>
      <c r="G40" s="403"/>
      <c r="H40" s="404"/>
      <c r="I40" s="224">
        <v>0</v>
      </c>
      <c r="J40" s="98">
        <v>0</v>
      </c>
      <c r="K40" s="289"/>
      <c r="L40" s="22"/>
      <c r="M40" s="130"/>
      <c r="N40" s="10">
        <v>6.9035861357000003</v>
      </c>
      <c r="O40" s="305">
        <f t="shared" si="0"/>
        <v>0</v>
      </c>
      <c r="P40" s="61">
        <v>0</v>
      </c>
      <c r="Q40" s="8">
        <v>4.6489769476799996</v>
      </c>
      <c r="R40" s="8">
        <v>2.2546091880299999</v>
      </c>
      <c r="S40" s="8">
        <v>0</v>
      </c>
      <c r="T40" s="86">
        <v>0</v>
      </c>
      <c r="U40" s="316">
        <f t="shared" si="1"/>
        <v>-9.9991126489840099E-12</v>
      </c>
    </row>
    <row r="41" spans="1:237" x14ac:dyDescent="0.25">
      <c r="A41" s="2">
        <v>10445</v>
      </c>
      <c r="B41" s="2" t="s">
        <v>26</v>
      </c>
      <c r="C41" s="2" t="s">
        <v>6</v>
      </c>
      <c r="D41" s="229">
        <v>16.381081149300002</v>
      </c>
      <c r="E41" s="283" t="s">
        <v>70</v>
      </c>
      <c r="F41" s="281">
        <v>16.381081149300002</v>
      </c>
      <c r="G41" s="409"/>
      <c r="H41" s="422"/>
      <c r="I41" s="224">
        <v>0</v>
      </c>
      <c r="J41" s="98">
        <v>0</v>
      </c>
      <c r="K41" s="289"/>
      <c r="L41" s="22"/>
      <c r="M41" s="149"/>
      <c r="N41" s="10">
        <v>16.125838697399999</v>
      </c>
      <c r="O41" s="305">
        <f t="shared" si="0"/>
        <v>0.25524245190000272</v>
      </c>
      <c r="P41" s="61">
        <v>0.24749185494100001</v>
      </c>
      <c r="Q41" s="8">
        <v>6.9436136137300002</v>
      </c>
      <c r="R41" s="8">
        <v>4.0233439289100001</v>
      </c>
      <c r="S41" s="8">
        <v>5.4141236066599996</v>
      </c>
      <c r="T41" s="86">
        <v>0</v>
      </c>
      <c r="U41" s="316">
        <f t="shared" si="1"/>
        <v>0</v>
      </c>
      <c r="V41" s="58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  <c r="AJ41" s="58"/>
      <c r="AK41" s="58"/>
      <c r="AL41" s="58"/>
      <c r="AM41" s="58"/>
      <c r="AN41" s="58"/>
      <c r="AO41" s="58"/>
      <c r="AP41" s="58"/>
      <c r="AQ41" s="58"/>
      <c r="AR41" s="58"/>
      <c r="AS41" s="58"/>
      <c r="AT41" s="58"/>
      <c r="AU41" s="58"/>
      <c r="AV41" s="58"/>
      <c r="AW41" s="58"/>
      <c r="AX41" s="58"/>
      <c r="AY41" s="58"/>
      <c r="AZ41" s="58"/>
      <c r="BA41" s="58"/>
      <c r="BB41" s="58"/>
      <c r="BC41" s="58"/>
      <c r="BD41" s="58"/>
      <c r="BE41" s="58"/>
      <c r="BF41" s="58"/>
      <c r="BG41" s="58"/>
      <c r="BH41" s="58"/>
      <c r="BI41" s="58"/>
      <c r="BJ41" s="58"/>
      <c r="BK41" s="58"/>
      <c r="BL41" s="58"/>
      <c r="BM41" s="58"/>
      <c r="BN41" s="58"/>
      <c r="BO41" s="58"/>
      <c r="BP41" s="58"/>
      <c r="BQ41" s="58"/>
      <c r="BR41" s="58"/>
      <c r="BS41" s="58"/>
      <c r="BT41" s="58"/>
      <c r="BU41" s="58"/>
      <c r="BV41" s="58"/>
      <c r="BW41" s="58"/>
      <c r="BX41" s="58"/>
      <c r="BY41" s="58"/>
      <c r="BZ41" s="58"/>
      <c r="CA41" s="58"/>
      <c r="CB41" s="58"/>
      <c r="CC41" s="58"/>
      <c r="CD41" s="58"/>
      <c r="CE41" s="58"/>
      <c r="CF41" s="58"/>
      <c r="CG41" s="58"/>
      <c r="CH41" s="58"/>
      <c r="CI41" s="58"/>
      <c r="CJ41" s="58"/>
      <c r="CK41" s="58"/>
      <c r="CL41" s="58"/>
      <c r="CM41" s="58"/>
      <c r="CN41" s="58"/>
      <c r="CO41" s="58"/>
      <c r="CP41" s="58"/>
      <c r="CQ41" s="58"/>
      <c r="CR41" s="58"/>
      <c r="CS41" s="58"/>
      <c r="CT41" s="58"/>
      <c r="CU41" s="58"/>
      <c r="CV41" s="58"/>
      <c r="CW41" s="58"/>
      <c r="CX41" s="58"/>
      <c r="CY41" s="58"/>
      <c r="CZ41" s="58"/>
      <c r="DA41" s="58"/>
      <c r="DB41" s="58"/>
      <c r="DC41" s="58"/>
      <c r="DD41" s="58"/>
      <c r="DE41" s="58"/>
      <c r="DF41" s="58"/>
      <c r="DG41" s="58"/>
      <c r="DH41" s="58"/>
      <c r="DI41" s="58"/>
      <c r="DJ41" s="58"/>
      <c r="DK41" s="58"/>
      <c r="DL41" s="58"/>
      <c r="DM41" s="58"/>
      <c r="DN41" s="58"/>
      <c r="DO41" s="58"/>
      <c r="DP41" s="58"/>
      <c r="DQ41" s="58"/>
      <c r="DR41" s="58"/>
      <c r="DS41" s="58"/>
      <c r="DT41" s="58"/>
      <c r="DU41" s="58"/>
      <c r="DV41" s="58"/>
      <c r="DW41" s="58"/>
      <c r="DX41" s="58"/>
      <c r="DY41" s="58"/>
      <c r="DZ41" s="58"/>
      <c r="EA41" s="58"/>
      <c r="EB41" s="58"/>
      <c r="EC41" s="58"/>
      <c r="ED41" s="58"/>
      <c r="EE41" s="58"/>
      <c r="EF41" s="58"/>
      <c r="EG41" s="58"/>
      <c r="EH41" s="58"/>
      <c r="EI41" s="58"/>
      <c r="EJ41" s="58"/>
      <c r="EK41" s="58"/>
      <c r="EL41" s="58"/>
      <c r="EM41" s="58"/>
      <c r="EN41" s="58"/>
      <c r="EO41" s="58"/>
      <c r="EP41" s="58"/>
      <c r="EQ41" s="58"/>
      <c r="ER41" s="58"/>
      <c r="ES41" s="58"/>
      <c r="ET41" s="58"/>
      <c r="EU41" s="58"/>
      <c r="EV41" s="58"/>
      <c r="EW41" s="58"/>
      <c r="EX41" s="58"/>
      <c r="EY41" s="58"/>
      <c r="EZ41" s="58"/>
      <c r="FA41" s="58"/>
      <c r="FB41" s="58"/>
      <c r="FC41" s="58"/>
      <c r="FD41" s="58"/>
      <c r="FE41" s="58"/>
      <c r="FF41" s="58"/>
      <c r="FG41" s="58"/>
      <c r="FH41" s="58"/>
      <c r="FI41" s="58"/>
      <c r="FJ41" s="58"/>
      <c r="FK41" s="58"/>
      <c r="FL41" s="58"/>
      <c r="FM41" s="58"/>
      <c r="FN41" s="58"/>
      <c r="FO41" s="58"/>
      <c r="FP41" s="58"/>
      <c r="FQ41" s="58"/>
      <c r="FR41" s="58"/>
      <c r="FS41" s="58"/>
      <c r="FT41" s="58"/>
      <c r="FU41" s="58"/>
      <c r="FV41" s="58"/>
      <c r="FW41" s="58"/>
      <c r="FX41" s="58"/>
      <c r="FY41" s="58"/>
      <c r="FZ41" s="58"/>
      <c r="GA41" s="58"/>
      <c r="GB41" s="58"/>
      <c r="GC41" s="58"/>
      <c r="GD41" s="58"/>
      <c r="GE41" s="58"/>
      <c r="GF41" s="58"/>
      <c r="GG41" s="58"/>
      <c r="GH41" s="58"/>
      <c r="GI41" s="58"/>
      <c r="GJ41" s="58"/>
      <c r="GK41" s="58"/>
      <c r="GL41" s="58"/>
      <c r="GM41" s="58"/>
      <c r="GN41" s="58"/>
      <c r="GO41" s="58"/>
      <c r="GP41" s="58"/>
      <c r="GQ41" s="58"/>
      <c r="GR41" s="58"/>
      <c r="GS41" s="58"/>
      <c r="GT41" s="58"/>
      <c r="GU41" s="58"/>
      <c r="GV41" s="58"/>
      <c r="GW41" s="58"/>
      <c r="GX41" s="58"/>
      <c r="GY41" s="58"/>
      <c r="GZ41" s="58"/>
      <c r="HA41" s="58"/>
      <c r="HB41" s="58"/>
      <c r="HC41" s="58"/>
      <c r="HD41" s="58"/>
      <c r="HE41" s="58"/>
      <c r="HF41" s="58"/>
      <c r="HG41" s="58"/>
      <c r="HH41" s="58"/>
      <c r="HI41" s="58"/>
      <c r="HJ41" s="58"/>
      <c r="HK41" s="58"/>
      <c r="HL41" s="58"/>
      <c r="HM41" s="58"/>
      <c r="HN41" s="58"/>
      <c r="HO41" s="58"/>
      <c r="HP41" s="58"/>
      <c r="HQ41" s="58"/>
      <c r="HR41" s="58"/>
      <c r="HS41" s="58"/>
      <c r="HT41" s="58"/>
      <c r="HU41" s="58"/>
      <c r="HV41" s="58"/>
      <c r="HW41" s="58"/>
      <c r="HX41" s="58"/>
      <c r="HY41" s="58"/>
      <c r="HZ41" s="58"/>
      <c r="IA41" s="58"/>
      <c r="IB41" s="58"/>
    </row>
    <row r="42" spans="1:237" x14ac:dyDescent="0.25">
      <c r="A42" s="2">
        <v>10449</v>
      </c>
      <c r="B42" s="2" t="s">
        <v>26</v>
      </c>
      <c r="C42" s="2" t="s">
        <v>6</v>
      </c>
      <c r="D42" s="229">
        <v>9.6118088936100001</v>
      </c>
      <c r="E42" s="283" t="s">
        <v>70</v>
      </c>
      <c r="F42" s="281">
        <v>9.6118088935999992</v>
      </c>
      <c r="H42" s="406"/>
      <c r="I42" s="224">
        <v>0</v>
      </c>
      <c r="J42" s="98">
        <v>0</v>
      </c>
      <c r="K42" s="287"/>
      <c r="L42" s="288"/>
      <c r="M42" s="130"/>
      <c r="N42" s="10">
        <v>9.6118088935999992</v>
      </c>
      <c r="O42" s="305">
        <f t="shared" si="0"/>
        <v>1.000088900582341E-11</v>
      </c>
      <c r="P42" s="61">
        <v>0</v>
      </c>
      <c r="Q42" s="8">
        <v>0</v>
      </c>
      <c r="R42" s="8">
        <v>8.45149565006</v>
      </c>
      <c r="S42" s="8">
        <v>1.1603132435400001</v>
      </c>
      <c r="T42" s="86">
        <v>0</v>
      </c>
      <c r="U42" s="316">
        <f t="shared" si="1"/>
        <v>1.000088900582341E-11</v>
      </c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  <c r="BB42" s="58"/>
      <c r="BC42" s="58"/>
      <c r="BD42" s="58"/>
      <c r="BE42" s="58"/>
      <c r="BF42" s="58"/>
      <c r="BG42" s="58"/>
      <c r="BH42" s="58"/>
      <c r="BI42" s="58"/>
      <c r="BJ42" s="58"/>
      <c r="BK42" s="58"/>
      <c r="BL42" s="58"/>
      <c r="BM42" s="58"/>
      <c r="BN42" s="58"/>
      <c r="BO42" s="58"/>
      <c r="BP42" s="58"/>
      <c r="BQ42" s="58"/>
      <c r="BR42" s="58"/>
      <c r="BS42" s="58"/>
      <c r="BT42" s="58"/>
      <c r="BU42" s="58"/>
      <c r="BV42" s="58"/>
      <c r="BW42" s="58"/>
      <c r="BX42" s="58"/>
      <c r="BY42" s="58"/>
      <c r="BZ42" s="58"/>
      <c r="CA42" s="58"/>
      <c r="CB42" s="58"/>
      <c r="CC42" s="58"/>
      <c r="CD42" s="58"/>
      <c r="CE42" s="58"/>
      <c r="CF42" s="58"/>
      <c r="CG42" s="58"/>
      <c r="CH42" s="58"/>
      <c r="CI42" s="58"/>
      <c r="CJ42" s="58"/>
      <c r="CK42" s="58"/>
      <c r="CL42" s="58"/>
      <c r="CM42" s="58"/>
      <c r="CN42" s="58"/>
      <c r="CO42" s="58"/>
      <c r="CP42" s="58"/>
      <c r="CQ42" s="58"/>
      <c r="CR42" s="58"/>
      <c r="CS42" s="58"/>
      <c r="CT42" s="58"/>
      <c r="CU42" s="58"/>
      <c r="CV42" s="58"/>
      <c r="CW42" s="58"/>
      <c r="CX42" s="58"/>
      <c r="CY42" s="58"/>
      <c r="CZ42" s="58"/>
      <c r="DA42" s="58"/>
      <c r="DB42" s="58"/>
      <c r="DC42" s="58"/>
      <c r="DD42" s="58"/>
      <c r="DE42" s="58"/>
      <c r="DF42" s="58"/>
      <c r="DG42" s="58"/>
      <c r="DH42" s="58"/>
      <c r="DI42" s="58"/>
      <c r="DJ42" s="58"/>
      <c r="DK42" s="58"/>
      <c r="DL42" s="58"/>
      <c r="DM42" s="58"/>
      <c r="DN42" s="58"/>
      <c r="DO42" s="58"/>
      <c r="DP42" s="58"/>
      <c r="DQ42" s="58"/>
      <c r="DR42" s="58"/>
      <c r="DS42" s="58"/>
      <c r="DT42" s="58"/>
      <c r="DU42" s="58"/>
      <c r="DV42" s="58"/>
      <c r="DW42" s="58"/>
      <c r="DX42" s="58"/>
      <c r="DY42" s="58"/>
      <c r="DZ42" s="58"/>
      <c r="EA42" s="58"/>
      <c r="EB42" s="58"/>
      <c r="EC42" s="58"/>
      <c r="ED42" s="58"/>
      <c r="EE42" s="58"/>
      <c r="EF42" s="58"/>
      <c r="EG42" s="58"/>
      <c r="EH42" s="58"/>
      <c r="EI42" s="58"/>
      <c r="EJ42" s="58"/>
      <c r="EK42" s="58"/>
      <c r="EL42" s="58"/>
      <c r="EM42" s="58"/>
      <c r="EN42" s="58"/>
      <c r="EO42" s="58"/>
      <c r="EP42" s="58"/>
      <c r="EQ42" s="58"/>
      <c r="ER42" s="58"/>
      <c r="ES42" s="58"/>
      <c r="ET42" s="58"/>
      <c r="EU42" s="58"/>
      <c r="EV42" s="58"/>
      <c r="EW42" s="58"/>
      <c r="EX42" s="58"/>
      <c r="EY42" s="58"/>
      <c r="EZ42" s="58"/>
      <c r="FA42" s="58"/>
      <c r="FB42" s="58"/>
      <c r="FC42" s="58"/>
      <c r="FD42" s="58"/>
      <c r="FE42" s="58"/>
      <c r="FF42" s="58"/>
      <c r="FG42" s="58"/>
      <c r="FH42" s="58"/>
      <c r="FI42" s="58"/>
      <c r="FJ42" s="58"/>
      <c r="FK42" s="58"/>
      <c r="FL42" s="58"/>
      <c r="FM42" s="58"/>
      <c r="FN42" s="58"/>
      <c r="FO42" s="58"/>
      <c r="FP42" s="58"/>
      <c r="FQ42" s="58"/>
      <c r="FR42" s="58"/>
      <c r="FS42" s="58"/>
      <c r="FT42" s="58"/>
      <c r="FU42" s="58"/>
      <c r="FV42" s="58"/>
      <c r="FW42" s="58"/>
      <c r="FX42" s="58"/>
      <c r="FY42" s="58"/>
      <c r="FZ42" s="58"/>
      <c r="GA42" s="58"/>
      <c r="GB42" s="58"/>
      <c r="GC42" s="58"/>
      <c r="GD42" s="58"/>
      <c r="GE42" s="58"/>
      <c r="GF42" s="58"/>
      <c r="GG42" s="58"/>
      <c r="GH42" s="58"/>
      <c r="GI42" s="58"/>
      <c r="GJ42" s="58"/>
      <c r="GK42" s="58"/>
      <c r="GL42" s="58"/>
      <c r="GM42" s="58"/>
      <c r="GN42" s="58"/>
      <c r="GO42" s="58"/>
      <c r="GP42" s="58"/>
      <c r="GQ42" s="58"/>
      <c r="GR42" s="58"/>
      <c r="GS42" s="58"/>
      <c r="GT42" s="58"/>
      <c r="GU42" s="58"/>
      <c r="GV42" s="58"/>
      <c r="GW42" s="58"/>
      <c r="GX42" s="58"/>
      <c r="GY42" s="58"/>
      <c r="GZ42" s="58"/>
      <c r="HA42" s="58"/>
      <c r="HB42" s="58"/>
      <c r="HC42" s="58"/>
      <c r="HD42" s="58"/>
      <c r="HE42" s="58"/>
      <c r="HF42" s="58"/>
      <c r="HG42" s="58"/>
      <c r="HH42" s="58"/>
      <c r="HI42" s="58"/>
      <c r="HJ42" s="58"/>
      <c r="HK42" s="58"/>
      <c r="HL42" s="58"/>
      <c r="HM42" s="58"/>
      <c r="HN42" s="58"/>
      <c r="HO42" s="58"/>
      <c r="HP42" s="58"/>
      <c r="HQ42" s="58"/>
      <c r="HR42" s="58"/>
      <c r="HS42" s="58"/>
      <c r="HT42" s="58"/>
      <c r="HU42" s="58"/>
      <c r="HV42" s="58"/>
      <c r="HW42" s="58"/>
      <c r="HX42" s="58"/>
      <c r="HY42" s="58"/>
      <c r="HZ42" s="58"/>
      <c r="IA42" s="58"/>
      <c r="IB42" s="58"/>
    </row>
    <row r="43" spans="1:237" x14ac:dyDescent="0.25">
      <c r="A43" s="2">
        <v>10450</v>
      </c>
      <c r="B43" s="2" t="s">
        <v>26</v>
      </c>
      <c r="C43" s="2" t="s">
        <v>6</v>
      </c>
      <c r="D43" s="229">
        <v>6.76802881418</v>
      </c>
      <c r="E43" s="283" t="s">
        <v>70</v>
      </c>
      <c r="F43" s="281">
        <v>6.76802881418</v>
      </c>
      <c r="G43" s="409"/>
      <c r="H43" s="422"/>
      <c r="I43" s="224">
        <v>0</v>
      </c>
      <c r="J43" s="98">
        <v>0</v>
      </c>
      <c r="K43" s="289"/>
      <c r="L43" s="22"/>
      <c r="M43" s="130"/>
      <c r="N43" s="10">
        <v>6.76802881418</v>
      </c>
      <c r="O43" s="305">
        <f t="shared" si="0"/>
        <v>0</v>
      </c>
      <c r="P43" s="61">
        <v>0</v>
      </c>
      <c r="Q43" s="8">
        <v>0</v>
      </c>
      <c r="R43" s="8">
        <v>6.76802881419</v>
      </c>
      <c r="S43" s="8">
        <v>0</v>
      </c>
      <c r="T43" s="86">
        <v>0</v>
      </c>
      <c r="U43" s="316">
        <f t="shared" si="1"/>
        <v>-1.000000082740371E-11</v>
      </c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  <c r="BB43" s="58"/>
      <c r="BC43" s="58"/>
      <c r="BD43" s="58"/>
      <c r="BE43" s="58"/>
      <c r="BF43" s="58"/>
      <c r="BG43" s="58"/>
      <c r="BH43" s="58"/>
      <c r="BI43" s="58"/>
      <c r="BJ43" s="58"/>
      <c r="BK43" s="58"/>
      <c r="BL43" s="58"/>
      <c r="BM43" s="58"/>
      <c r="BN43" s="58"/>
      <c r="BO43" s="58"/>
      <c r="BP43" s="58"/>
      <c r="BQ43" s="58"/>
      <c r="BR43" s="58"/>
      <c r="BS43" s="58"/>
      <c r="BT43" s="58"/>
      <c r="BU43" s="58"/>
      <c r="BV43" s="58"/>
      <c r="BW43" s="58"/>
      <c r="BX43" s="58"/>
      <c r="BY43" s="58"/>
      <c r="BZ43" s="58"/>
      <c r="CA43" s="58"/>
      <c r="CB43" s="58"/>
      <c r="CC43" s="58"/>
      <c r="CD43" s="58"/>
      <c r="CE43" s="58"/>
      <c r="CF43" s="58"/>
      <c r="CG43" s="58"/>
      <c r="CH43" s="58"/>
      <c r="CI43" s="58"/>
      <c r="CJ43" s="58"/>
      <c r="CK43" s="58"/>
      <c r="CL43" s="58"/>
      <c r="CM43" s="58"/>
      <c r="CN43" s="58"/>
      <c r="CO43" s="58"/>
      <c r="CP43" s="58"/>
      <c r="CQ43" s="58"/>
      <c r="CR43" s="58"/>
      <c r="CS43" s="58"/>
      <c r="CT43" s="58"/>
      <c r="CU43" s="58"/>
      <c r="CV43" s="58"/>
      <c r="CW43" s="58"/>
      <c r="CX43" s="58"/>
      <c r="CY43" s="58"/>
      <c r="CZ43" s="58"/>
      <c r="DA43" s="58"/>
      <c r="DB43" s="58"/>
      <c r="DC43" s="58"/>
      <c r="DD43" s="58"/>
      <c r="DE43" s="58"/>
      <c r="DF43" s="58"/>
      <c r="DG43" s="58"/>
      <c r="DH43" s="58"/>
      <c r="DI43" s="58"/>
      <c r="DJ43" s="58"/>
      <c r="DK43" s="58"/>
      <c r="DL43" s="58"/>
      <c r="DM43" s="58"/>
      <c r="DN43" s="58"/>
      <c r="DO43" s="58"/>
      <c r="DP43" s="58"/>
      <c r="DQ43" s="58"/>
      <c r="DR43" s="58"/>
      <c r="DS43" s="58"/>
      <c r="DT43" s="58"/>
      <c r="DU43" s="58"/>
      <c r="DV43" s="58"/>
      <c r="DW43" s="58"/>
      <c r="DX43" s="58"/>
      <c r="DY43" s="58"/>
      <c r="DZ43" s="58"/>
      <c r="EA43" s="58"/>
      <c r="EB43" s="58"/>
      <c r="EC43" s="58"/>
      <c r="ED43" s="58"/>
      <c r="EE43" s="58"/>
      <c r="EF43" s="58"/>
      <c r="EG43" s="58"/>
      <c r="EH43" s="58"/>
      <c r="EI43" s="58"/>
      <c r="EJ43" s="58"/>
      <c r="EK43" s="58"/>
      <c r="EL43" s="58"/>
      <c r="EM43" s="58"/>
      <c r="EN43" s="58"/>
      <c r="EO43" s="58"/>
      <c r="EP43" s="58"/>
      <c r="EQ43" s="58"/>
      <c r="ER43" s="58"/>
      <c r="ES43" s="58"/>
      <c r="ET43" s="58"/>
      <c r="EU43" s="58"/>
      <c r="EV43" s="58"/>
      <c r="EW43" s="58"/>
      <c r="EX43" s="58"/>
      <c r="EY43" s="58"/>
      <c r="EZ43" s="58"/>
      <c r="FA43" s="58"/>
      <c r="FB43" s="58"/>
      <c r="FC43" s="58"/>
      <c r="FD43" s="58"/>
      <c r="FE43" s="58"/>
      <c r="FF43" s="58"/>
      <c r="FG43" s="58"/>
      <c r="FH43" s="58"/>
      <c r="FI43" s="58"/>
      <c r="FJ43" s="58"/>
      <c r="FK43" s="58"/>
      <c r="FL43" s="58"/>
      <c r="FM43" s="58"/>
      <c r="FN43" s="58"/>
      <c r="FO43" s="58"/>
      <c r="FP43" s="58"/>
      <c r="FQ43" s="58"/>
      <c r="FR43" s="58"/>
      <c r="FS43" s="58"/>
      <c r="FT43" s="58"/>
      <c r="FU43" s="58"/>
      <c r="FV43" s="58"/>
      <c r="FW43" s="58"/>
      <c r="FX43" s="58"/>
      <c r="FY43" s="58"/>
      <c r="FZ43" s="58"/>
      <c r="GA43" s="58"/>
      <c r="GB43" s="58"/>
      <c r="GC43" s="58"/>
      <c r="GD43" s="58"/>
      <c r="GE43" s="58"/>
      <c r="GF43" s="58"/>
      <c r="GG43" s="58"/>
      <c r="GH43" s="58"/>
      <c r="GI43" s="58"/>
      <c r="GJ43" s="58"/>
      <c r="GK43" s="58"/>
      <c r="GL43" s="58"/>
      <c r="GM43" s="58"/>
      <c r="GN43" s="58"/>
      <c r="GO43" s="58"/>
      <c r="GP43" s="58"/>
      <c r="GQ43" s="58"/>
      <c r="GR43" s="58"/>
      <c r="GS43" s="58"/>
      <c r="GT43" s="58"/>
      <c r="GU43" s="58"/>
      <c r="GV43" s="58"/>
      <c r="GW43" s="58"/>
      <c r="GX43" s="58"/>
      <c r="GY43" s="58"/>
      <c r="GZ43" s="58"/>
      <c r="HA43" s="58"/>
      <c r="HB43" s="58"/>
      <c r="HC43" s="58"/>
      <c r="HD43" s="58"/>
      <c r="HE43" s="58"/>
      <c r="HF43" s="58"/>
      <c r="HG43" s="58"/>
      <c r="HH43" s="58"/>
      <c r="HI43" s="58"/>
      <c r="HJ43" s="58"/>
      <c r="HK43" s="58"/>
      <c r="HL43" s="58"/>
      <c r="HM43" s="58"/>
      <c r="HN43" s="58"/>
      <c r="HO43" s="58"/>
      <c r="HP43" s="58"/>
      <c r="HQ43" s="58"/>
      <c r="HR43" s="58"/>
      <c r="HS43" s="58"/>
      <c r="HT43" s="58"/>
      <c r="HU43" s="58"/>
      <c r="HV43" s="58"/>
      <c r="HW43" s="58"/>
      <c r="HX43" s="58"/>
      <c r="HY43" s="58"/>
      <c r="HZ43" s="58"/>
      <c r="IA43" s="58"/>
      <c r="IB43" s="58"/>
    </row>
    <row r="44" spans="1:237" s="280" customFormat="1" x14ac:dyDescent="0.25">
      <c r="A44" s="2">
        <v>10451</v>
      </c>
      <c r="B44" s="2" t="s">
        <v>26</v>
      </c>
      <c r="C44" s="2" t="s">
        <v>6</v>
      </c>
      <c r="D44" s="229">
        <v>38.171113038500003</v>
      </c>
      <c r="E44" s="283" t="s">
        <v>70</v>
      </c>
      <c r="F44" s="281">
        <v>38.171113038500003</v>
      </c>
      <c r="G44" s="411"/>
      <c r="H44" s="424"/>
      <c r="I44" s="224">
        <v>0</v>
      </c>
      <c r="J44" s="98">
        <v>12.038103083899999</v>
      </c>
      <c r="K44" s="289"/>
      <c r="L44" s="22"/>
      <c r="M44" s="300"/>
      <c r="N44" s="10">
        <v>9.8351584762099993</v>
      </c>
      <c r="O44" s="305">
        <f t="shared" si="0"/>
        <v>28.335954562290006</v>
      </c>
      <c r="P44" s="61">
        <v>2.3541026752600001</v>
      </c>
      <c r="Q44" s="8">
        <v>0</v>
      </c>
      <c r="R44" s="8">
        <v>14.7800980798</v>
      </c>
      <c r="S44" s="8">
        <v>22.301440816</v>
      </c>
      <c r="T44" s="86">
        <v>0</v>
      </c>
      <c r="U44" s="316">
        <f t="shared" si="1"/>
        <v>1.0895741427000019</v>
      </c>
      <c r="V44" s="221"/>
      <c r="W44" s="221"/>
      <c r="X44" s="221"/>
      <c r="Y44" s="221"/>
      <c r="Z44" s="221"/>
      <c r="AA44" s="221"/>
      <c r="AB44" s="221"/>
      <c r="AC44" s="221"/>
      <c r="AD44" s="221"/>
      <c r="AE44" s="221"/>
      <c r="AF44" s="221"/>
      <c r="AG44" s="221"/>
      <c r="AH44" s="221"/>
      <c r="AI44" s="221"/>
      <c r="AJ44" s="221"/>
      <c r="AK44" s="221"/>
      <c r="AL44" s="221"/>
      <c r="AM44" s="221"/>
      <c r="AN44" s="221"/>
      <c r="AO44" s="221"/>
      <c r="AP44" s="221"/>
      <c r="AQ44" s="221"/>
      <c r="AR44" s="221"/>
      <c r="AS44" s="221"/>
      <c r="AT44" s="221"/>
      <c r="AU44" s="221"/>
      <c r="AV44" s="221"/>
      <c r="AW44" s="221"/>
      <c r="AX44" s="221"/>
      <c r="AY44" s="221"/>
      <c r="AZ44" s="221"/>
      <c r="BA44" s="221"/>
      <c r="BB44" s="221"/>
      <c r="BC44" s="221"/>
      <c r="BD44" s="221"/>
      <c r="BE44" s="221"/>
      <c r="BF44" s="221"/>
      <c r="BG44" s="221"/>
      <c r="BH44" s="221"/>
      <c r="BI44" s="221"/>
      <c r="BJ44" s="221"/>
      <c r="BK44" s="221"/>
      <c r="BL44" s="221"/>
      <c r="BM44" s="221"/>
      <c r="BN44" s="221"/>
      <c r="BO44" s="221"/>
      <c r="BP44" s="221"/>
      <c r="BQ44" s="221"/>
      <c r="BR44" s="221"/>
      <c r="BS44" s="221"/>
      <c r="BT44" s="221"/>
      <c r="BU44" s="221"/>
      <c r="BV44" s="221"/>
      <c r="BW44" s="221"/>
      <c r="BX44" s="221"/>
      <c r="BY44" s="221"/>
      <c r="BZ44" s="221"/>
      <c r="CA44" s="221"/>
      <c r="CB44" s="221"/>
      <c r="CC44" s="221"/>
      <c r="CD44" s="221"/>
      <c r="CE44" s="221"/>
      <c r="CF44" s="221"/>
      <c r="CG44" s="221"/>
      <c r="CH44" s="221"/>
      <c r="CI44" s="221"/>
      <c r="CJ44" s="221"/>
      <c r="CK44" s="221"/>
      <c r="CL44" s="221"/>
      <c r="CM44" s="221"/>
      <c r="CN44" s="221"/>
      <c r="CO44" s="221"/>
      <c r="CP44" s="221"/>
      <c r="CQ44" s="221"/>
      <c r="CR44" s="221"/>
      <c r="CS44" s="221"/>
      <c r="CT44" s="221"/>
      <c r="CU44" s="221"/>
      <c r="CV44" s="221"/>
      <c r="CW44" s="221"/>
      <c r="CX44" s="221"/>
      <c r="CY44" s="221"/>
      <c r="CZ44" s="221"/>
      <c r="DA44" s="221"/>
      <c r="DB44" s="221"/>
      <c r="DC44" s="221"/>
      <c r="DD44" s="221"/>
      <c r="DE44" s="221"/>
      <c r="DF44" s="221"/>
      <c r="DG44" s="221"/>
      <c r="DH44" s="221"/>
      <c r="DI44" s="221"/>
      <c r="DJ44" s="221"/>
      <c r="DK44" s="221"/>
      <c r="DL44" s="221"/>
      <c r="DM44" s="221"/>
      <c r="DN44" s="221"/>
      <c r="DO44" s="221"/>
      <c r="DP44" s="221"/>
      <c r="DQ44" s="221"/>
      <c r="DR44" s="221"/>
      <c r="DS44" s="221"/>
      <c r="DT44" s="221"/>
      <c r="DU44" s="221"/>
      <c r="DV44" s="221"/>
      <c r="DW44" s="221"/>
      <c r="DX44" s="221"/>
      <c r="DY44" s="221"/>
      <c r="DZ44" s="221"/>
      <c r="EA44" s="221"/>
      <c r="EB44" s="221"/>
      <c r="EC44" s="221"/>
      <c r="ED44" s="221"/>
      <c r="EE44" s="221"/>
      <c r="EF44" s="221"/>
      <c r="EG44" s="221"/>
      <c r="EH44" s="221"/>
      <c r="EI44" s="221"/>
      <c r="EJ44" s="221"/>
      <c r="EK44" s="221"/>
      <c r="EL44" s="221"/>
      <c r="EM44" s="221"/>
      <c r="EN44" s="221"/>
      <c r="EO44" s="221"/>
      <c r="EP44" s="221"/>
      <c r="EQ44" s="221"/>
      <c r="ER44" s="221"/>
      <c r="ES44" s="221"/>
      <c r="ET44" s="221"/>
      <c r="EU44" s="221"/>
      <c r="EV44" s="221"/>
      <c r="EW44" s="221"/>
      <c r="EX44" s="221"/>
      <c r="EY44" s="221"/>
      <c r="EZ44" s="221"/>
      <c r="FA44" s="221"/>
      <c r="FB44" s="221"/>
      <c r="FC44" s="221"/>
      <c r="FD44" s="221"/>
      <c r="FE44" s="221"/>
      <c r="FF44" s="221"/>
      <c r="FG44" s="221"/>
      <c r="FH44" s="221"/>
      <c r="FI44" s="221"/>
      <c r="FJ44" s="221"/>
      <c r="FK44" s="221"/>
      <c r="FL44" s="221"/>
      <c r="FM44" s="221"/>
      <c r="FN44" s="221"/>
      <c r="FO44" s="221"/>
      <c r="FP44" s="221"/>
      <c r="FQ44" s="221"/>
      <c r="FR44" s="221"/>
      <c r="FS44" s="221"/>
      <c r="FT44" s="221"/>
      <c r="FU44" s="221"/>
      <c r="FV44" s="221"/>
      <c r="FW44" s="221"/>
      <c r="FX44" s="221"/>
      <c r="FY44" s="221"/>
      <c r="FZ44" s="221"/>
      <c r="GA44" s="221"/>
      <c r="GB44" s="221"/>
      <c r="GC44" s="221"/>
      <c r="GD44" s="221"/>
      <c r="GE44" s="221"/>
      <c r="GF44" s="221"/>
      <c r="GG44" s="221"/>
      <c r="GH44" s="221"/>
      <c r="GI44" s="221"/>
      <c r="GJ44" s="221"/>
      <c r="GK44" s="221"/>
      <c r="GL44" s="221"/>
      <c r="GM44" s="221"/>
      <c r="GN44" s="221"/>
      <c r="GO44" s="221"/>
      <c r="GP44" s="221"/>
      <c r="GQ44" s="221"/>
      <c r="GR44" s="221"/>
      <c r="GS44" s="221"/>
      <c r="GT44" s="221"/>
      <c r="GU44" s="221"/>
      <c r="GV44" s="221"/>
      <c r="GW44" s="221"/>
      <c r="GX44" s="221"/>
      <c r="GY44" s="221"/>
      <c r="GZ44" s="221"/>
      <c r="HA44" s="221"/>
      <c r="HB44" s="221"/>
      <c r="HC44" s="221"/>
      <c r="HD44" s="221"/>
      <c r="HE44" s="221"/>
      <c r="HF44" s="221"/>
      <c r="HG44" s="221"/>
      <c r="HH44" s="221"/>
      <c r="HI44" s="221"/>
      <c r="HJ44" s="221"/>
      <c r="HK44" s="221"/>
      <c r="HL44" s="221"/>
      <c r="HM44" s="221"/>
      <c r="HN44" s="221"/>
      <c r="HO44" s="221"/>
      <c r="HP44" s="221"/>
      <c r="HQ44" s="221"/>
      <c r="HR44" s="221"/>
      <c r="HS44" s="221"/>
      <c r="HT44" s="221"/>
      <c r="HU44" s="221"/>
      <c r="HV44" s="221"/>
      <c r="HW44" s="221"/>
      <c r="HX44" s="221"/>
      <c r="HY44" s="221"/>
      <c r="HZ44" s="221"/>
      <c r="IA44" s="221"/>
      <c r="IB44" s="221"/>
    </row>
    <row r="45" spans="1:237" s="135" customFormat="1" ht="18" customHeight="1" x14ac:dyDescent="0.25">
      <c r="A45" s="2">
        <v>10452</v>
      </c>
      <c r="B45" s="2" t="s">
        <v>26</v>
      </c>
      <c r="C45" s="2" t="s">
        <v>6</v>
      </c>
      <c r="D45" s="229">
        <v>7.9640756279099998</v>
      </c>
      <c r="E45" s="283" t="s">
        <v>70</v>
      </c>
      <c r="F45" s="281">
        <v>7.9640756279099998</v>
      </c>
      <c r="G45" s="411"/>
      <c r="H45" s="424"/>
      <c r="I45" s="224">
        <v>0</v>
      </c>
      <c r="J45" s="98">
        <v>0</v>
      </c>
      <c r="K45" s="289"/>
      <c r="L45" s="22"/>
      <c r="M45" s="286"/>
      <c r="N45" s="10">
        <v>7.9640756279099998</v>
      </c>
      <c r="O45" s="305">
        <f t="shared" si="0"/>
        <v>0</v>
      </c>
      <c r="P45" s="61">
        <v>0</v>
      </c>
      <c r="Q45" s="8">
        <v>5.6255418472800001</v>
      </c>
      <c r="R45" s="8">
        <v>0.13334194185500001</v>
      </c>
      <c r="S45" s="8">
        <v>0</v>
      </c>
      <c r="T45" s="86">
        <v>0</v>
      </c>
      <c r="U45" s="316">
        <f t="shared" si="1"/>
        <v>2.2051918387749998</v>
      </c>
      <c r="V45" s="221"/>
      <c r="W45" s="221"/>
      <c r="X45" s="221"/>
      <c r="Y45" s="221"/>
      <c r="Z45" s="221"/>
      <c r="AA45" s="221"/>
      <c r="AB45" s="221"/>
      <c r="AC45" s="221"/>
      <c r="AD45" s="221"/>
      <c r="AE45" s="221"/>
      <c r="AF45" s="221"/>
      <c r="AG45" s="221"/>
      <c r="AH45" s="221"/>
      <c r="AI45" s="221"/>
      <c r="AJ45" s="221"/>
      <c r="AK45" s="221"/>
      <c r="AL45" s="221"/>
      <c r="AM45" s="221"/>
      <c r="AN45" s="221"/>
      <c r="AO45" s="221"/>
      <c r="AP45" s="221"/>
      <c r="AQ45" s="221"/>
      <c r="AR45" s="221"/>
      <c r="AS45" s="221"/>
      <c r="AT45" s="221"/>
      <c r="AU45" s="221"/>
      <c r="AV45" s="221"/>
      <c r="AW45" s="221"/>
      <c r="AX45" s="221"/>
      <c r="AY45" s="221"/>
      <c r="AZ45" s="221"/>
      <c r="BA45" s="221"/>
      <c r="BB45" s="221"/>
      <c r="BC45" s="221"/>
      <c r="BD45" s="221"/>
      <c r="BE45" s="221"/>
      <c r="BF45" s="221"/>
      <c r="BG45" s="221"/>
      <c r="BH45" s="221"/>
      <c r="BI45" s="221"/>
      <c r="BJ45" s="221"/>
      <c r="BK45" s="221"/>
      <c r="BL45" s="221"/>
      <c r="BM45" s="221"/>
      <c r="BN45" s="221"/>
      <c r="BO45" s="221"/>
      <c r="BP45" s="221"/>
      <c r="BQ45" s="221"/>
      <c r="BR45" s="221"/>
      <c r="BS45" s="221"/>
      <c r="BT45" s="221"/>
      <c r="BU45" s="221"/>
      <c r="BV45" s="221"/>
      <c r="BW45" s="221"/>
      <c r="BX45" s="221"/>
      <c r="BY45" s="221"/>
      <c r="BZ45" s="221"/>
      <c r="CA45" s="221"/>
      <c r="CB45" s="221"/>
      <c r="CC45" s="221"/>
      <c r="CD45" s="221"/>
      <c r="CE45" s="221"/>
      <c r="CF45" s="221"/>
      <c r="CG45" s="221"/>
      <c r="CH45" s="221"/>
      <c r="CI45" s="221"/>
      <c r="CJ45" s="221"/>
      <c r="CK45" s="221"/>
      <c r="CL45" s="221"/>
      <c r="CM45" s="221"/>
      <c r="CN45" s="221"/>
      <c r="CO45" s="221"/>
      <c r="CP45" s="221"/>
      <c r="CQ45" s="221"/>
      <c r="CR45" s="221"/>
      <c r="CS45" s="221"/>
      <c r="CT45" s="221"/>
      <c r="CU45" s="221"/>
      <c r="CV45" s="221"/>
      <c r="CW45" s="221"/>
      <c r="CX45" s="221"/>
      <c r="CY45" s="221"/>
      <c r="CZ45" s="221"/>
      <c r="DA45" s="221"/>
      <c r="DB45" s="221"/>
      <c r="DC45" s="221"/>
      <c r="DD45" s="221"/>
      <c r="DE45" s="221"/>
      <c r="DF45" s="221"/>
      <c r="DG45" s="221"/>
      <c r="DH45" s="221"/>
      <c r="DI45" s="221"/>
      <c r="DJ45" s="221"/>
      <c r="DK45" s="221"/>
      <c r="DL45" s="221"/>
      <c r="DM45" s="221"/>
      <c r="DN45" s="221"/>
      <c r="DO45" s="221"/>
      <c r="DP45" s="221"/>
      <c r="DQ45" s="221"/>
      <c r="DR45" s="221"/>
      <c r="DS45" s="221"/>
      <c r="DT45" s="221"/>
      <c r="DU45" s="221"/>
      <c r="DV45" s="221"/>
      <c r="DW45" s="221"/>
      <c r="DX45" s="221"/>
      <c r="DY45" s="221"/>
      <c r="DZ45" s="221"/>
      <c r="EA45" s="221"/>
      <c r="EB45" s="221"/>
      <c r="EC45" s="221"/>
      <c r="ED45" s="221"/>
      <c r="EE45" s="221"/>
      <c r="EF45" s="221"/>
      <c r="EG45" s="221"/>
      <c r="EH45" s="221"/>
      <c r="EI45" s="221"/>
      <c r="EJ45" s="221"/>
      <c r="EK45" s="221"/>
      <c r="EL45" s="221"/>
      <c r="EM45" s="221"/>
      <c r="EN45" s="221"/>
      <c r="EO45" s="221"/>
      <c r="EP45" s="221"/>
      <c r="EQ45" s="221"/>
      <c r="ER45" s="221"/>
      <c r="ES45" s="221"/>
      <c r="ET45" s="221"/>
      <c r="EU45" s="221"/>
      <c r="EV45" s="221"/>
      <c r="EW45" s="221"/>
      <c r="EX45" s="221"/>
      <c r="EY45" s="221"/>
      <c r="EZ45" s="221"/>
      <c r="FA45" s="221"/>
      <c r="FB45" s="221"/>
      <c r="FC45" s="221"/>
      <c r="FD45" s="221"/>
      <c r="FE45" s="221"/>
      <c r="FF45" s="221"/>
      <c r="FG45" s="221"/>
      <c r="FH45" s="221"/>
      <c r="FI45" s="221"/>
      <c r="FJ45" s="221"/>
      <c r="FK45" s="221"/>
      <c r="FL45" s="221"/>
      <c r="FM45" s="221"/>
      <c r="FN45" s="221"/>
      <c r="FO45" s="221"/>
      <c r="FP45" s="221"/>
      <c r="FQ45" s="221"/>
      <c r="FR45" s="221"/>
      <c r="FS45" s="221"/>
      <c r="FT45" s="221"/>
      <c r="FU45" s="221"/>
      <c r="FV45" s="221"/>
      <c r="FW45" s="221"/>
      <c r="FX45" s="221"/>
      <c r="FY45" s="221"/>
      <c r="FZ45" s="221"/>
      <c r="GA45" s="221"/>
      <c r="GB45" s="221"/>
      <c r="GC45" s="221"/>
      <c r="GD45" s="221"/>
      <c r="GE45" s="221"/>
      <c r="GF45" s="221"/>
      <c r="GG45" s="221"/>
      <c r="GH45" s="221"/>
      <c r="GI45" s="221"/>
      <c r="GJ45" s="221"/>
      <c r="GK45" s="221"/>
      <c r="GL45" s="221"/>
      <c r="GM45" s="221"/>
      <c r="GN45" s="221"/>
      <c r="GO45" s="221"/>
      <c r="GP45" s="221"/>
      <c r="GQ45" s="221"/>
      <c r="GR45" s="221"/>
      <c r="GS45" s="221"/>
      <c r="GT45" s="221"/>
      <c r="GU45" s="221"/>
      <c r="GV45" s="221"/>
      <c r="GW45" s="221"/>
      <c r="GX45" s="221"/>
      <c r="GY45" s="221"/>
      <c r="GZ45" s="221"/>
      <c r="HA45" s="221"/>
      <c r="HB45" s="221"/>
      <c r="HC45" s="221"/>
      <c r="HD45" s="221"/>
      <c r="HE45" s="221"/>
      <c r="HF45" s="221"/>
      <c r="HG45" s="221"/>
      <c r="HH45" s="221"/>
      <c r="HI45" s="221"/>
      <c r="HJ45" s="221"/>
      <c r="HK45" s="221"/>
      <c r="HL45" s="221"/>
      <c r="HM45" s="221"/>
      <c r="HN45" s="221"/>
      <c r="HO45" s="221"/>
      <c r="HP45" s="221"/>
      <c r="HQ45" s="221"/>
      <c r="HR45" s="221"/>
      <c r="HS45" s="221"/>
      <c r="HT45" s="221"/>
      <c r="HU45" s="221"/>
      <c r="HV45" s="221"/>
      <c r="HW45" s="221"/>
      <c r="HX45" s="221"/>
      <c r="HY45" s="221"/>
      <c r="HZ45" s="221"/>
      <c r="IA45" s="221"/>
      <c r="IB45" s="221"/>
      <c r="IC45" s="319"/>
    </row>
    <row r="46" spans="1:237" s="135" customFormat="1" x14ac:dyDescent="0.25">
      <c r="A46" s="2">
        <v>10453</v>
      </c>
      <c r="B46" s="2" t="s">
        <v>26</v>
      </c>
      <c r="C46" s="2" t="s">
        <v>6</v>
      </c>
      <c r="D46" s="229">
        <v>9.2887380556500005</v>
      </c>
      <c r="E46" s="283" t="s">
        <v>68</v>
      </c>
      <c r="F46" s="281">
        <v>9.2887380556599997</v>
      </c>
      <c r="G46" s="411"/>
      <c r="H46" s="424"/>
      <c r="I46" s="224">
        <v>0</v>
      </c>
      <c r="J46" s="98">
        <v>0</v>
      </c>
      <c r="K46" s="289"/>
      <c r="L46" s="22"/>
      <c r="M46" s="286"/>
      <c r="N46" s="10">
        <v>1.6743039630000001</v>
      </c>
      <c r="O46" s="305">
        <f t="shared" si="0"/>
        <v>7.6144340926500007</v>
      </c>
      <c r="P46" s="61">
        <v>0</v>
      </c>
      <c r="Q46" s="8">
        <v>3.3442747502899999</v>
      </c>
      <c r="R46" s="8">
        <v>1.6144963953</v>
      </c>
      <c r="S46" s="8">
        <v>0.38504736989499999</v>
      </c>
      <c r="T46" s="86">
        <v>0</v>
      </c>
      <c r="U46" s="316">
        <f t="shared" si="1"/>
        <v>3.9449195401650003</v>
      </c>
      <c r="V46" s="221"/>
      <c r="W46" s="221"/>
      <c r="X46" s="221"/>
      <c r="Y46" s="221"/>
      <c r="Z46" s="221"/>
      <c r="AA46" s="221"/>
      <c r="AB46" s="221"/>
      <c r="AC46" s="221"/>
      <c r="AD46" s="221"/>
      <c r="AE46" s="221"/>
      <c r="AF46" s="221"/>
      <c r="AG46" s="221"/>
      <c r="AH46" s="221"/>
      <c r="AI46" s="221"/>
      <c r="AJ46" s="221"/>
      <c r="AK46" s="221"/>
      <c r="AL46" s="221"/>
      <c r="AM46" s="221"/>
      <c r="AN46" s="221"/>
      <c r="AO46" s="221"/>
      <c r="AP46" s="221"/>
      <c r="AQ46" s="221"/>
      <c r="AR46" s="221"/>
      <c r="AS46" s="221"/>
      <c r="AT46" s="221"/>
      <c r="AU46" s="221"/>
      <c r="AV46" s="221"/>
      <c r="AW46" s="221"/>
      <c r="AX46" s="221"/>
      <c r="AY46" s="221"/>
      <c r="AZ46" s="221"/>
      <c r="BA46" s="221"/>
      <c r="BB46" s="221"/>
      <c r="BC46" s="221"/>
      <c r="BD46" s="221"/>
      <c r="BE46" s="221"/>
      <c r="BF46" s="221"/>
      <c r="BG46" s="221"/>
      <c r="BH46" s="221"/>
      <c r="BI46" s="221"/>
      <c r="BJ46" s="221"/>
      <c r="BK46" s="221"/>
      <c r="BL46" s="221"/>
      <c r="BM46" s="221"/>
      <c r="BN46" s="221"/>
      <c r="BO46" s="221"/>
      <c r="BP46" s="221"/>
      <c r="BQ46" s="221"/>
      <c r="BR46" s="221"/>
      <c r="BS46" s="221"/>
      <c r="BT46" s="221"/>
      <c r="BU46" s="221"/>
      <c r="BV46" s="221"/>
      <c r="BW46" s="221"/>
      <c r="BX46" s="221"/>
      <c r="BY46" s="221"/>
      <c r="BZ46" s="221"/>
      <c r="CA46" s="221"/>
      <c r="CB46" s="221"/>
      <c r="CC46" s="221"/>
      <c r="CD46" s="221"/>
      <c r="CE46" s="221"/>
      <c r="CF46" s="221"/>
      <c r="CG46" s="221"/>
      <c r="CH46" s="221"/>
      <c r="CI46" s="221"/>
      <c r="CJ46" s="221"/>
      <c r="CK46" s="221"/>
      <c r="CL46" s="221"/>
      <c r="CM46" s="221"/>
      <c r="CN46" s="221"/>
      <c r="CO46" s="221"/>
      <c r="CP46" s="221"/>
      <c r="CQ46" s="221"/>
      <c r="CR46" s="221"/>
      <c r="CS46" s="221"/>
      <c r="CT46" s="221"/>
      <c r="CU46" s="221"/>
      <c r="CV46" s="221"/>
      <c r="CW46" s="221"/>
      <c r="CX46" s="221"/>
      <c r="CY46" s="221"/>
      <c r="CZ46" s="221"/>
      <c r="DA46" s="221"/>
      <c r="DB46" s="221"/>
      <c r="DC46" s="221"/>
      <c r="DD46" s="221"/>
      <c r="DE46" s="221"/>
      <c r="DF46" s="221"/>
      <c r="DG46" s="221"/>
      <c r="DH46" s="221"/>
      <c r="DI46" s="221"/>
      <c r="DJ46" s="221"/>
      <c r="DK46" s="221"/>
      <c r="DL46" s="221"/>
      <c r="DM46" s="221"/>
      <c r="DN46" s="221"/>
      <c r="DO46" s="221"/>
      <c r="DP46" s="221"/>
      <c r="DQ46" s="221"/>
      <c r="DR46" s="221"/>
      <c r="DS46" s="221"/>
      <c r="DT46" s="221"/>
      <c r="DU46" s="221"/>
      <c r="DV46" s="221"/>
      <c r="DW46" s="221"/>
      <c r="DX46" s="221"/>
      <c r="DY46" s="221"/>
      <c r="DZ46" s="221"/>
      <c r="EA46" s="221"/>
      <c r="EB46" s="221"/>
      <c r="EC46" s="221"/>
      <c r="ED46" s="221"/>
      <c r="EE46" s="221"/>
      <c r="EF46" s="221"/>
      <c r="EG46" s="221"/>
      <c r="EH46" s="221"/>
      <c r="EI46" s="221"/>
      <c r="EJ46" s="221"/>
      <c r="EK46" s="221"/>
      <c r="EL46" s="221"/>
      <c r="EM46" s="221"/>
      <c r="EN46" s="221"/>
      <c r="EO46" s="221"/>
      <c r="EP46" s="221"/>
      <c r="EQ46" s="221"/>
      <c r="ER46" s="221"/>
      <c r="ES46" s="221"/>
      <c r="ET46" s="221"/>
      <c r="EU46" s="221"/>
      <c r="EV46" s="221"/>
      <c r="EW46" s="221"/>
      <c r="EX46" s="221"/>
      <c r="EY46" s="221"/>
      <c r="EZ46" s="221"/>
      <c r="FA46" s="221"/>
      <c r="FB46" s="221"/>
      <c r="FC46" s="221"/>
      <c r="FD46" s="221"/>
      <c r="FE46" s="221"/>
      <c r="FF46" s="221"/>
      <c r="FG46" s="221"/>
      <c r="FH46" s="221"/>
      <c r="FI46" s="221"/>
      <c r="FJ46" s="221"/>
      <c r="FK46" s="221"/>
      <c r="FL46" s="221"/>
      <c r="FM46" s="221"/>
      <c r="FN46" s="221"/>
      <c r="FO46" s="221"/>
      <c r="FP46" s="221"/>
      <c r="FQ46" s="221"/>
      <c r="FR46" s="221"/>
      <c r="FS46" s="221"/>
      <c r="FT46" s="221"/>
      <c r="FU46" s="221"/>
      <c r="FV46" s="221"/>
      <c r="FW46" s="221"/>
      <c r="FX46" s="221"/>
      <c r="FY46" s="221"/>
      <c r="FZ46" s="221"/>
      <c r="GA46" s="221"/>
      <c r="GB46" s="221"/>
      <c r="GC46" s="221"/>
      <c r="GD46" s="221"/>
      <c r="GE46" s="221"/>
      <c r="GF46" s="221"/>
      <c r="GG46" s="221"/>
      <c r="GH46" s="221"/>
      <c r="GI46" s="221"/>
      <c r="GJ46" s="221"/>
      <c r="GK46" s="221"/>
      <c r="GL46" s="221"/>
      <c r="GM46" s="221"/>
      <c r="GN46" s="221"/>
      <c r="GO46" s="221"/>
      <c r="GP46" s="221"/>
      <c r="GQ46" s="221"/>
      <c r="GR46" s="221"/>
      <c r="GS46" s="221"/>
      <c r="GT46" s="221"/>
      <c r="GU46" s="221"/>
      <c r="GV46" s="221"/>
      <c r="GW46" s="221"/>
      <c r="GX46" s="221"/>
      <c r="GY46" s="221"/>
      <c r="GZ46" s="221"/>
      <c r="HA46" s="221"/>
      <c r="HB46" s="221"/>
      <c r="HC46" s="221"/>
      <c r="HD46" s="221"/>
      <c r="HE46" s="221"/>
      <c r="HF46" s="221"/>
      <c r="HG46" s="221"/>
      <c r="HH46" s="221"/>
      <c r="HI46" s="221"/>
      <c r="HJ46" s="221"/>
      <c r="HK46" s="221"/>
      <c r="HL46" s="221"/>
      <c r="HM46" s="221"/>
      <c r="HN46" s="221"/>
      <c r="HO46" s="221"/>
      <c r="HP46" s="221"/>
      <c r="HQ46" s="221"/>
      <c r="HR46" s="221"/>
      <c r="HS46" s="221"/>
      <c r="HT46" s="221"/>
      <c r="HU46" s="221"/>
      <c r="HV46" s="221"/>
      <c r="HW46" s="221"/>
      <c r="HX46" s="221"/>
      <c r="HY46" s="221"/>
      <c r="HZ46" s="221"/>
      <c r="IA46" s="221"/>
      <c r="IB46" s="221"/>
      <c r="IC46" s="319"/>
    </row>
    <row r="47" spans="1:237" x14ac:dyDescent="0.25">
      <c r="A47" s="2">
        <v>10454</v>
      </c>
      <c r="B47" s="2" t="s">
        <v>26</v>
      </c>
      <c r="C47" s="2" t="s">
        <v>6</v>
      </c>
      <c r="D47" s="229">
        <v>6.3802648466300003</v>
      </c>
      <c r="E47" s="283" t="s">
        <v>68</v>
      </c>
      <c r="F47" s="281">
        <v>6.3802648466300003</v>
      </c>
      <c r="G47" s="400"/>
      <c r="H47" s="413"/>
      <c r="I47" s="224">
        <v>0</v>
      </c>
      <c r="J47" s="98">
        <v>0</v>
      </c>
      <c r="K47" s="289"/>
      <c r="L47" s="22"/>
      <c r="M47" s="141"/>
      <c r="N47" s="10">
        <v>6.3802648466200003</v>
      </c>
      <c r="O47" s="305">
        <f t="shared" si="0"/>
        <v>1.000000082740371E-11</v>
      </c>
      <c r="P47" s="61">
        <v>0</v>
      </c>
      <c r="Q47" s="8">
        <v>0</v>
      </c>
      <c r="R47" s="8">
        <v>6.38023766398</v>
      </c>
      <c r="S47" s="8">
        <v>2.7182654535399999E-5</v>
      </c>
      <c r="T47" s="86">
        <v>0</v>
      </c>
      <c r="U47" s="316">
        <f t="shared" si="1"/>
        <v>-4.5350390109888394E-12</v>
      </c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  <c r="BB47" s="58"/>
      <c r="BC47" s="58"/>
      <c r="BD47" s="58"/>
      <c r="BE47" s="58"/>
      <c r="BF47" s="58"/>
      <c r="BG47" s="58"/>
      <c r="BH47" s="58"/>
      <c r="BI47" s="58"/>
      <c r="BJ47" s="58"/>
      <c r="BK47" s="58"/>
      <c r="BL47" s="58"/>
      <c r="BM47" s="58"/>
      <c r="BN47" s="58"/>
      <c r="BO47" s="58"/>
      <c r="BP47" s="58"/>
      <c r="BQ47" s="58"/>
      <c r="BR47" s="58"/>
      <c r="BS47" s="58"/>
      <c r="BT47" s="58"/>
      <c r="BU47" s="58"/>
      <c r="BV47" s="58"/>
      <c r="BW47" s="58"/>
      <c r="BX47" s="58"/>
      <c r="BY47" s="58"/>
      <c r="BZ47" s="58"/>
      <c r="CA47" s="58"/>
      <c r="CB47" s="58"/>
      <c r="CC47" s="58"/>
      <c r="CD47" s="58"/>
      <c r="CE47" s="58"/>
      <c r="CF47" s="58"/>
      <c r="CG47" s="58"/>
      <c r="CH47" s="58"/>
      <c r="CI47" s="58"/>
      <c r="CJ47" s="58"/>
      <c r="CK47" s="58"/>
      <c r="CL47" s="58"/>
      <c r="CM47" s="58"/>
      <c r="CN47" s="58"/>
      <c r="CO47" s="58"/>
      <c r="CP47" s="58"/>
      <c r="CQ47" s="58"/>
      <c r="CR47" s="58"/>
      <c r="CS47" s="58"/>
      <c r="CT47" s="58"/>
      <c r="CU47" s="58"/>
      <c r="CV47" s="58"/>
      <c r="CW47" s="58"/>
      <c r="CX47" s="58"/>
      <c r="CY47" s="58"/>
      <c r="CZ47" s="58"/>
      <c r="DA47" s="58"/>
      <c r="DB47" s="58"/>
      <c r="DC47" s="58"/>
      <c r="DD47" s="58"/>
      <c r="DE47" s="58"/>
      <c r="DF47" s="58"/>
      <c r="DG47" s="58"/>
      <c r="DH47" s="58"/>
      <c r="DI47" s="58"/>
      <c r="DJ47" s="58"/>
      <c r="DK47" s="58"/>
      <c r="DL47" s="58"/>
      <c r="DM47" s="58"/>
      <c r="DN47" s="58"/>
      <c r="DO47" s="58"/>
      <c r="DP47" s="58"/>
      <c r="DQ47" s="58"/>
      <c r="DR47" s="58"/>
      <c r="DS47" s="58"/>
      <c r="DT47" s="58"/>
      <c r="DU47" s="58"/>
      <c r="DV47" s="58"/>
      <c r="DW47" s="58"/>
      <c r="DX47" s="58"/>
      <c r="DY47" s="58"/>
      <c r="DZ47" s="58"/>
      <c r="EA47" s="58"/>
      <c r="EB47" s="58"/>
      <c r="EC47" s="58"/>
      <c r="ED47" s="58"/>
      <c r="EE47" s="58"/>
      <c r="EF47" s="58"/>
      <c r="EG47" s="58"/>
      <c r="EH47" s="58"/>
      <c r="EI47" s="58"/>
      <c r="EJ47" s="58"/>
      <c r="EK47" s="58"/>
      <c r="EL47" s="58"/>
      <c r="EM47" s="58"/>
      <c r="EN47" s="58"/>
      <c r="EO47" s="58"/>
      <c r="EP47" s="58"/>
      <c r="EQ47" s="58"/>
      <c r="ER47" s="58"/>
      <c r="ES47" s="58"/>
      <c r="ET47" s="58"/>
      <c r="EU47" s="58"/>
      <c r="EV47" s="58"/>
      <c r="EW47" s="58"/>
      <c r="EX47" s="58"/>
      <c r="EY47" s="58"/>
      <c r="EZ47" s="58"/>
      <c r="FA47" s="58"/>
      <c r="FB47" s="58"/>
      <c r="FC47" s="58"/>
      <c r="FD47" s="58"/>
      <c r="FE47" s="58"/>
      <c r="FF47" s="58"/>
      <c r="FG47" s="58"/>
      <c r="FH47" s="58"/>
      <c r="FI47" s="58"/>
      <c r="FJ47" s="58"/>
      <c r="FK47" s="58"/>
      <c r="FL47" s="58"/>
      <c r="FM47" s="58"/>
      <c r="FN47" s="58"/>
      <c r="FO47" s="58"/>
      <c r="FP47" s="58"/>
      <c r="FQ47" s="58"/>
      <c r="FR47" s="58"/>
      <c r="FS47" s="58"/>
      <c r="FT47" s="58"/>
      <c r="FU47" s="58"/>
      <c r="FV47" s="58"/>
      <c r="FW47" s="58"/>
      <c r="FX47" s="58"/>
      <c r="FY47" s="58"/>
      <c r="FZ47" s="58"/>
      <c r="GA47" s="58"/>
      <c r="GB47" s="58"/>
      <c r="GC47" s="58"/>
      <c r="GD47" s="58"/>
      <c r="GE47" s="58"/>
      <c r="GF47" s="58"/>
      <c r="GG47" s="58"/>
      <c r="GH47" s="58"/>
      <c r="GI47" s="58"/>
      <c r="GJ47" s="58"/>
      <c r="GK47" s="58"/>
      <c r="GL47" s="58"/>
      <c r="GM47" s="58"/>
      <c r="GN47" s="58"/>
      <c r="GO47" s="58"/>
      <c r="GP47" s="58"/>
      <c r="GQ47" s="58"/>
      <c r="GR47" s="58"/>
      <c r="GS47" s="58"/>
      <c r="GT47" s="58"/>
      <c r="GU47" s="58"/>
      <c r="GV47" s="58"/>
      <c r="GW47" s="58"/>
      <c r="GX47" s="58"/>
      <c r="GY47" s="58"/>
      <c r="GZ47" s="58"/>
      <c r="HA47" s="58"/>
      <c r="HB47" s="58"/>
      <c r="HC47" s="58"/>
      <c r="HD47" s="58"/>
      <c r="HE47" s="58"/>
      <c r="HF47" s="58"/>
      <c r="HG47" s="58"/>
      <c r="HH47" s="58"/>
      <c r="HI47" s="58"/>
      <c r="HJ47" s="58"/>
      <c r="HK47" s="58"/>
      <c r="HL47" s="58"/>
      <c r="HM47" s="58"/>
      <c r="HN47" s="58"/>
      <c r="HO47" s="58"/>
      <c r="HP47" s="58"/>
      <c r="HQ47" s="58"/>
      <c r="HR47" s="58"/>
      <c r="HS47" s="58"/>
      <c r="HT47" s="58"/>
      <c r="HU47" s="58"/>
      <c r="HV47" s="58"/>
      <c r="HW47" s="58"/>
      <c r="HX47" s="58"/>
      <c r="HY47" s="58"/>
      <c r="HZ47" s="58"/>
      <c r="IA47" s="58"/>
      <c r="IB47" s="58"/>
    </row>
    <row r="48" spans="1:237" x14ac:dyDescent="0.25">
      <c r="A48" s="2">
        <v>10455</v>
      </c>
      <c r="B48" s="2" t="s">
        <v>26</v>
      </c>
      <c r="C48" s="2" t="s">
        <v>6</v>
      </c>
      <c r="D48" s="229">
        <v>23.758911834999999</v>
      </c>
      <c r="E48" s="283" t="s">
        <v>70</v>
      </c>
      <c r="F48" s="281">
        <v>23.758911834999999</v>
      </c>
      <c r="G48" s="400"/>
      <c r="H48" s="413"/>
      <c r="I48" s="224">
        <v>0</v>
      </c>
      <c r="J48" s="98">
        <v>0</v>
      </c>
      <c r="K48" s="289"/>
      <c r="L48" s="22"/>
      <c r="M48" s="132"/>
      <c r="N48" s="10">
        <v>0</v>
      </c>
      <c r="O48" s="305">
        <f t="shared" si="0"/>
        <v>23.758911834999999</v>
      </c>
      <c r="P48" s="61">
        <v>23.758911834999999</v>
      </c>
      <c r="Q48" s="8">
        <v>0</v>
      </c>
      <c r="R48" s="8">
        <v>0</v>
      </c>
      <c r="S48" s="8">
        <v>0</v>
      </c>
      <c r="T48" s="86">
        <v>0</v>
      </c>
      <c r="U48" s="316">
        <f t="shared" si="1"/>
        <v>23.758911834999999</v>
      </c>
      <c r="V48" s="58"/>
      <c r="W48" s="58"/>
      <c r="X48" s="58"/>
      <c r="Y48" s="58"/>
      <c r="Z48" s="58"/>
      <c r="AA48" s="58"/>
      <c r="AB48" s="58"/>
      <c r="AC48" s="58"/>
      <c r="AD48" s="58"/>
      <c r="AE48" s="58"/>
      <c r="AF48" s="58"/>
      <c r="AG48" s="58"/>
      <c r="AH48" s="58"/>
      <c r="AI48" s="58"/>
      <c r="AJ48" s="58"/>
      <c r="AK48" s="58"/>
      <c r="AL48" s="58"/>
      <c r="AM48" s="58"/>
      <c r="AN48" s="58"/>
      <c r="AO48" s="58"/>
      <c r="AP48" s="58"/>
      <c r="AQ48" s="58"/>
      <c r="AR48" s="58"/>
      <c r="AS48" s="58"/>
      <c r="AT48" s="58"/>
      <c r="AU48" s="58"/>
      <c r="AV48" s="58"/>
      <c r="AW48" s="58"/>
      <c r="AX48" s="58"/>
      <c r="AY48" s="58"/>
      <c r="AZ48" s="58"/>
      <c r="BA48" s="58"/>
      <c r="BB48" s="58"/>
      <c r="BC48" s="58"/>
      <c r="BD48" s="58"/>
      <c r="BE48" s="58"/>
      <c r="BF48" s="58"/>
      <c r="BG48" s="58"/>
      <c r="BH48" s="58"/>
      <c r="BI48" s="58"/>
      <c r="BJ48" s="58"/>
      <c r="BK48" s="58"/>
      <c r="BL48" s="58"/>
      <c r="BM48" s="58"/>
      <c r="BN48" s="58"/>
      <c r="BO48" s="58"/>
      <c r="BP48" s="58"/>
      <c r="BQ48" s="58"/>
      <c r="BR48" s="58"/>
      <c r="BS48" s="58"/>
      <c r="BT48" s="58"/>
      <c r="BU48" s="58"/>
      <c r="BV48" s="58"/>
      <c r="BW48" s="58"/>
      <c r="BX48" s="58"/>
      <c r="BY48" s="58"/>
      <c r="BZ48" s="58"/>
      <c r="CA48" s="58"/>
      <c r="CB48" s="58"/>
      <c r="CC48" s="58"/>
      <c r="CD48" s="58"/>
      <c r="CE48" s="58"/>
      <c r="CF48" s="58"/>
      <c r="CG48" s="58"/>
      <c r="CH48" s="58"/>
      <c r="CI48" s="58"/>
      <c r="CJ48" s="58"/>
      <c r="CK48" s="58"/>
      <c r="CL48" s="58"/>
      <c r="CM48" s="58"/>
      <c r="CN48" s="58"/>
      <c r="CO48" s="58"/>
      <c r="CP48" s="58"/>
      <c r="CQ48" s="58"/>
      <c r="CR48" s="58"/>
      <c r="CS48" s="58"/>
      <c r="CT48" s="58"/>
      <c r="CU48" s="58"/>
      <c r="CV48" s="58"/>
      <c r="CW48" s="58"/>
      <c r="CX48" s="58"/>
      <c r="CY48" s="58"/>
      <c r="CZ48" s="58"/>
      <c r="DA48" s="58"/>
      <c r="DB48" s="58"/>
      <c r="DC48" s="58"/>
      <c r="DD48" s="58"/>
      <c r="DE48" s="58"/>
      <c r="DF48" s="58"/>
      <c r="DG48" s="58"/>
      <c r="DH48" s="58"/>
      <c r="DI48" s="58"/>
      <c r="DJ48" s="58"/>
      <c r="DK48" s="58"/>
      <c r="DL48" s="58"/>
      <c r="DM48" s="58"/>
      <c r="DN48" s="58"/>
      <c r="DO48" s="58"/>
      <c r="DP48" s="58"/>
      <c r="DQ48" s="58"/>
      <c r="DR48" s="58"/>
      <c r="DS48" s="58"/>
      <c r="DT48" s="58"/>
      <c r="DU48" s="58"/>
      <c r="DV48" s="58"/>
      <c r="DW48" s="58"/>
      <c r="DX48" s="58"/>
      <c r="DY48" s="58"/>
      <c r="DZ48" s="58"/>
      <c r="EA48" s="58"/>
      <c r="EB48" s="58"/>
      <c r="EC48" s="58"/>
      <c r="ED48" s="58"/>
      <c r="EE48" s="58"/>
      <c r="EF48" s="58"/>
      <c r="EG48" s="58"/>
      <c r="EH48" s="58"/>
      <c r="EI48" s="58"/>
      <c r="EJ48" s="58"/>
      <c r="EK48" s="58"/>
      <c r="EL48" s="58"/>
      <c r="EM48" s="58"/>
      <c r="EN48" s="58"/>
      <c r="EO48" s="58"/>
      <c r="EP48" s="58"/>
      <c r="EQ48" s="58"/>
      <c r="ER48" s="58"/>
      <c r="ES48" s="58"/>
      <c r="ET48" s="58"/>
      <c r="EU48" s="58"/>
      <c r="EV48" s="58"/>
      <c r="EW48" s="58"/>
      <c r="EX48" s="58"/>
      <c r="EY48" s="58"/>
      <c r="EZ48" s="58"/>
      <c r="FA48" s="58"/>
      <c r="FB48" s="58"/>
      <c r="FC48" s="58"/>
      <c r="FD48" s="58"/>
      <c r="FE48" s="58"/>
      <c r="FF48" s="58"/>
      <c r="FG48" s="58"/>
      <c r="FH48" s="58"/>
      <c r="FI48" s="58"/>
      <c r="FJ48" s="58"/>
      <c r="FK48" s="58"/>
      <c r="FL48" s="58"/>
      <c r="FM48" s="58"/>
      <c r="FN48" s="58"/>
      <c r="FO48" s="58"/>
      <c r="FP48" s="58"/>
      <c r="FQ48" s="58"/>
      <c r="FR48" s="58"/>
      <c r="FS48" s="58"/>
      <c r="FT48" s="58"/>
      <c r="FU48" s="58"/>
      <c r="FV48" s="58"/>
      <c r="FW48" s="58"/>
      <c r="FX48" s="58"/>
      <c r="FY48" s="58"/>
      <c r="FZ48" s="58"/>
      <c r="GA48" s="58"/>
      <c r="GB48" s="58"/>
      <c r="GC48" s="58"/>
      <c r="GD48" s="58"/>
      <c r="GE48" s="58"/>
      <c r="GF48" s="58"/>
      <c r="GG48" s="58"/>
      <c r="GH48" s="58"/>
      <c r="GI48" s="58"/>
      <c r="GJ48" s="58"/>
      <c r="GK48" s="58"/>
      <c r="GL48" s="58"/>
      <c r="GM48" s="58"/>
      <c r="GN48" s="58"/>
      <c r="GO48" s="58"/>
      <c r="GP48" s="58"/>
      <c r="GQ48" s="58"/>
      <c r="GR48" s="58"/>
      <c r="GS48" s="58"/>
      <c r="GT48" s="58"/>
      <c r="GU48" s="58"/>
      <c r="GV48" s="58"/>
      <c r="GW48" s="58"/>
      <c r="GX48" s="58"/>
      <c r="GY48" s="58"/>
      <c r="GZ48" s="58"/>
      <c r="HA48" s="58"/>
      <c r="HB48" s="58"/>
      <c r="HC48" s="58"/>
      <c r="HD48" s="58"/>
      <c r="HE48" s="58"/>
      <c r="HF48" s="58"/>
      <c r="HG48" s="58"/>
      <c r="HH48" s="58"/>
      <c r="HI48" s="58"/>
      <c r="HJ48" s="58"/>
      <c r="HK48" s="58"/>
      <c r="HL48" s="58"/>
      <c r="HM48" s="58"/>
      <c r="HN48" s="58"/>
      <c r="HO48" s="58"/>
      <c r="HP48" s="58"/>
      <c r="HQ48" s="58"/>
      <c r="HR48" s="58"/>
      <c r="HS48" s="58"/>
      <c r="HT48" s="58"/>
      <c r="HU48" s="58"/>
      <c r="HV48" s="58"/>
      <c r="HW48" s="58"/>
      <c r="HX48" s="58"/>
      <c r="HY48" s="58"/>
      <c r="HZ48" s="58"/>
      <c r="IA48" s="58"/>
      <c r="IB48" s="58"/>
    </row>
    <row r="49" spans="1:236" x14ac:dyDescent="0.25">
      <c r="A49" s="2">
        <v>10456</v>
      </c>
      <c r="B49" s="2" t="s">
        <v>26</v>
      </c>
      <c r="C49" s="2" t="s">
        <v>6</v>
      </c>
      <c r="D49" s="229">
        <v>86.018177188799996</v>
      </c>
      <c r="E49" s="283" t="s">
        <v>68</v>
      </c>
      <c r="F49" s="281">
        <v>69.356191111000001</v>
      </c>
      <c r="G49" s="409"/>
      <c r="H49" s="422"/>
      <c r="I49" s="224">
        <v>0</v>
      </c>
      <c r="J49" s="98">
        <v>0</v>
      </c>
      <c r="K49" s="289"/>
      <c r="L49" s="22"/>
      <c r="M49" s="136">
        <v>16.7</v>
      </c>
      <c r="N49" s="10">
        <v>47.175876149300002</v>
      </c>
      <c r="O49" s="305">
        <f t="shared" si="0"/>
        <v>38.842301039499993</v>
      </c>
      <c r="P49" s="61">
        <v>0</v>
      </c>
      <c r="Q49" s="8">
        <v>22.400037681299999</v>
      </c>
      <c r="R49" s="8">
        <v>51.130138829000003</v>
      </c>
      <c r="S49" s="8">
        <v>12.488000678600001</v>
      </c>
      <c r="T49" s="86">
        <v>0</v>
      </c>
      <c r="U49" s="316">
        <f t="shared" si="1"/>
        <v>-1.000159954855917E-10</v>
      </c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  <c r="BB49" s="58"/>
      <c r="BC49" s="58"/>
      <c r="BD49" s="58"/>
      <c r="BE49" s="58"/>
      <c r="BF49" s="58"/>
      <c r="BG49" s="58"/>
      <c r="BH49" s="58"/>
      <c r="BI49" s="58"/>
      <c r="BJ49" s="58"/>
      <c r="BK49" s="58"/>
      <c r="BL49" s="58"/>
      <c r="BM49" s="58"/>
      <c r="BN49" s="58"/>
      <c r="BO49" s="58"/>
      <c r="BP49" s="58"/>
      <c r="BQ49" s="58"/>
      <c r="BR49" s="58"/>
      <c r="BS49" s="58"/>
      <c r="BT49" s="58"/>
      <c r="BU49" s="58"/>
      <c r="BV49" s="58"/>
      <c r="BW49" s="58"/>
      <c r="BX49" s="58"/>
      <c r="BY49" s="58"/>
      <c r="BZ49" s="58"/>
      <c r="CA49" s="58"/>
      <c r="CB49" s="58"/>
      <c r="CC49" s="58"/>
      <c r="CD49" s="58"/>
      <c r="CE49" s="58"/>
      <c r="CF49" s="58"/>
      <c r="CG49" s="58"/>
      <c r="CH49" s="58"/>
      <c r="CI49" s="58"/>
      <c r="CJ49" s="58"/>
      <c r="CK49" s="58"/>
      <c r="CL49" s="58"/>
      <c r="CM49" s="58"/>
      <c r="CN49" s="58"/>
      <c r="CO49" s="58"/>
      <c r="CP49" s="58"/>
      <c r="CQ49" s="58"/>
      <c r="CR49" s="58"/>
      <c r="CS49" s="58"/>
      <c r="CT49" s="58"/>
      <c r="CU49" s="58"/>
      <c r="CV49" s="58"/>
      <c r="CW49" s="58"/>
      <c r="CX49" s="58"/>
      <c r="CY49" s="58"/>
      <c r="CZ49" s="58"/>
      <c r="DA49" s="58"/>
      <c r="DB49" s="58"/>
      <c r="DC49" s="58"/>
      <c r="DD49" s="58"/>
      <c r="DE49" s="58"/>
      <c r="DF49" s="58"/>
      <c r="DG49" s="58"/>
      <c r="DH49" s="58"/>
      <c r="DI49" s="58"/>
      <c r="DJ49" s="58"/>
      <c r="DK49" s="58"/>
      <c r="DL49" s="58"/>
      <c r="DM49" s="58"/>
      <c r="DN49" s="58"/>
      <c r="DO49" s="58"/>
      <c r="DP49" s="58"/>
      <c r="DQ49" s="58"/>
      <c r="DR49" s="58"/>
      <c r="DS49" s="58"/>
      <c r="DT49" s="58"/>
      <c r="DU49" s="58"/>
      <c r="DV49" s="58"/>
      <c r="DW49" s="58"/>
      <c r="DX49" s="58"/>
      <c r="DY49" s="58"/>
      <c r="DZ49" s="58"/>
      <c r="EA49" s="58"/>
      <c r="EB49" s="58"/>
      <c r="EC49" s="58"/>
      <c r="ED49" s="58"/>
      <c r="EE49" s="58"/>
      <c r="EF49" s="58"/>
      <c r="EG49" s="58"/>
      <c r="EH49" s="58"/>
      <c r="EI49" s="58"/>
      <c r="EJ49" s="58"/>
      <c r="EK49" s="58"/>
      <c r="EL49" s="58"/>
      <c r="EM49" s="58"/>
      <c r="EN49" s="58"/>
      <c r="EO49" s="58"/>
      <c r="EP49" s="58"/>
      <c r="EQ49" s="58"/>
      <c r="ER49" s="58"/>
      <c r="ES49" s="58"/>
      <c r="ET49" s="58"/>
      <c r="EU49" s="58"/>
      <c r="EV49" s="58"/>
      <c r="EW49" s="58"/>
      <c r="EX49" s="58"/>
      <c r="EY49" s="58"/>
      <c r="EZ49" s="58"/>
      <c r="FA49" s="58"/>
      <c r="FB49" s="58"/>
      <c r="FC49" s="58"/>
      <c r="FD49" s="58"/>
      <c r="FE49" s="58"/>
      <c r="FF49" s="58"/>
      <c r="FG49" s="58"/>
      <c r="FH49" s="58"/>
      <c r="FI49" s="58"/>
      <c r="FJ49" s="58"/>
      <c r="FK49" s="58"/>
      <c r="FL49" s="58"/>
      <c r="FM49" s="58"/>
      <c r="FN49" s="58"/>
      <c r="FO49" s="58"/>
      <c r="FP49" s="58"/>
      <c r="FQ49" s="58"/>
      <c r="FR49" s="58"/>
      <c r="FS49" s="58"/>
      <c r="FT49" s="58"/>
      <c r="FU49" s="58"/>
      <c r="FV49" s="58"/>
      <c r="FW49" s="58"/>
      <c r="FX49" s="58"/>
      <c r="FY49" s="58"/>
      <c r="FZ49" s="58"/>
      <c r="GA49" s="58"/>
      <c r="GB49" s="58"/>
      <c r="GC49" s="58"/>
      <c r="GD49" s="58"/>
      <c r="GE49" s="58"/>
      <c r="GF49" s="58"/>
      <c r="GG49" s="58"/>
      <c r="GH49" s="58"/>
      <c r="GI49" s="58"/>
      <c r="GJ49" s="58"/>
      <c r="GK49" s="58"/>
      <c r="GL49" s="58"/>
      <c r="GM49" s="58"/>
      <c r="GN49" s="58"/>
      <c r="GO49" s="58"/>
      <c r="GP49" s="58"/>
      <c r="GQ49" s="58"/>
      <c r="GR49" s="58"/>
      <c r="GS49" s="58"/>
      <c r="GT49" s="58"/>
      <c r="GU49" s="58"/>
      <c r="GV49" s="58"/>
      <c r="GW49" s="58"/>
      <c r="GX49" s="58"/>
      <c r="GY49" s="58"/>
      <c r="GZ49" s="58"/>
      <c r="HA49" s="58"/>
      <c r="HB49" s="58"/>
      <c r="HC49" s="58"/>
      <c r="HD49" s="58"/>
      <c r="HE49" s="58"/>
      <c r="HF49" s="58"/>
      <c r="HG49" s="58"/>
      <c r="HH49" s="58"/>
      <c r="HI49" s="58"/>
      <c r="HJ49" s="58"/>
      <c r="HK49" s="58"/>
      <c r="HL49" s="58"/>
      <c r="HM49" s="58"/>
      <c r="HN49" s="58"/>
      <c r="HO49" s="58"/>
      <c r="HP49" s="58"/>
      <c r="HQ49" s="58"/>
      <c r="HR49" s="58"/>
      <c r="HS49" s="58"/>
      <c r="HT49" s="58"/>
      <c r="HU49" s="58"/>
      <c r="HV49" s="58"/>
      <c r="HW49" s="58"/>
      <c r="HX49" s="58"/>
      <c r="HY49" s="58"/>
      <c r="HZ49" s="58"/>
      <c r="IA49" s="58"/>
      <c r="IB49" s="58"/>
    </row>
    <row r="50" spans="1:236" x14ac:dyDescent="0.25">
      <c r="A50" s="2">
        <v>10460</v>
      </c>
      <c r="B50" s="2" t="s">
        <v>26</v>
      </c>
      <c r="C50" s="2" t="s">
        <v>6</v>
      </c>
      <c r="D50" s="229">
        <v>18.375512781499999</v>
      </c>
      <c r="E50" s="283"/>
      <c r="F50" s="113"/>
      <c r="G50" s="400"/>
      <c r="H50" s="413"/>
      <c r="I50" s="224">
        <v>0.50380214117900002</v>
      </c>
      <c r="J50" s="98">
        <v>8.8927109280700005</v>
      </c>
      <c r="K50" s="289"/>
      <c r="L50" s="22"/>
      <c r="M50" s="132">
        <v>18.399999999999999</v>
      </c>
      <c r="N50" s="10">
        <v>0</v>
      </c>
      <c r="O50" s="305">
        <f t="shared" si="0"/>
        <v>18.375512781499999</v>
      </c>
      <c r="P50" s="61">
        <v>0</v>
      </c>
      <c r="Q50" s="8">
        <v>16.984150705499999</v>
      </c>
      <c r="R50" s="8">
        <v>0</v>
      </c>
      <c r="S50" s="8">
        <v>0</v>
      </c>
      <c r="T50" s="86">
        <v>1.38455034691</v>
      </c>
      <c r="U50" s="316">
        <f t="shared" si="1"/>
        <v>6.8117290899998295E-3</v>
      </c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  <c r="BB50" s="58"/>
      <c r="BC50" s="58"/>
      <c r="BD50" s="58"/>
      <c r="BE50" s="58"/>
      <c r="BF50" s="58"/>
      <c r="BG50" s="58"/>
      <c r="BH50" s="58"/>
      <c r="BI50" s="58"/>
      <c r="BJ50" s="58"/>
      <c r="BK50" s="58"/>
      <c r="BL50" s="58"/>
      <c r="BM50" s="58"/>
      <c r="BN50" s="58"/>
      <c r="BO50" s="58"/>
      <c r="BP50" s="58"/>
      <c r="BQ50" s="58"/>
      <c r="BR50" s="58"/>
      <c r="BS50" s="58"/>
      <c r="BT50" s="58"/>
      <c r="BU50" s="58"/>
      <c r="BV50" s="58"/>
      <c r="BW50" s="58"/>
      <c r="BX50" s="58"/>
      <c r="BY50" s="58"/>
      <c r="BZ50" s="58"/>
      <c r="CA50" s="58"/>
      <c r="CB50" s="58"/>
      <c r="CC50" s="58"/>
      <c r="CD50" s="58"/>
      <c r="CE50" s="58"/>
      <c r="CF50" s="58"/>
      <c r="CG50" s="58"/>
      <c r="CH50" s="58"/>
      <c r="CI50" s="58"/>
      <c r="CJ50" s="58"/>
      <c r="CK50" s="58"/>
      <c r="CL50" s="58"/>
      <c r="CM50" s="58"/>
      <c r="CN50" s="58"/>
      <c r="CO50" s="58"/>
      <c r="CP50" s="58"/>
      <c r="CQ50" s="58"/>
      <c r="CR50" s="58"/>
      <c r="CS50" s="58"/>
      <c r="CT50" s="58"/>
      <c r="CU50" s="58"/>
      <c r="CV50" s="58"/>
      <c r="CW50" s="58"/>
      <c r="CX50" s="58"/>
      <c r="CY50" s="58"/>
      <c r="CZ50" s="58"/>
      <c r="DA50" s="58"/>
      <c r="DB50" s="58"/>
      <c r="DC50" s="58"/>
      <c r="DD50" s="58"/>
      <c r="DE50" s="58"/>
      <c r="DF50" s="58"/>
      <c r="DG50" s="58"/>
      <c r="DH50" s="58"/>
      <c r="DI50" s="58"/>
      <c r="DJ50" s="58"/>
      <c r="DK50" s="58"/>
      <c r="DL50" s="58"/>
      <c r="DM50" s="58"/>
      <c r="DN50" s="58"/>
      <c r="DO50" s="58"/>
      <c r="DP50" s="58"/>
      <c r="DQ50" s="58"/>
      <c r="DR50" s="58"/>
      <c r="DS50" s="58"/>
      <c r="DT50" s="58"/>
      <c r="DU50" s="58"/>
      <c r="DV50" s="58"/>
      <c r="DW50" s="58"/>
      <c r="DX50" s="58"/>
      <c r="DY50" s="58"/>
      <c r="DZ50" s="58"/>
      <c r="EA50" s="58"/>
      <c r="EB50" s="58"/>
      <c r="EC50" s="58"/>
      <c r="ED50" s="58"/>
      <c r="EE50" s="58"/>
      <c r="EF50" s="58"/>
      <c r="EG50" s="58"/>
      <c r="EH50" s="58"/>
      <c r="EI50" s="58"/>
      <c r="EJ50" s="58"/>
      <c r="EK50" s="58"/>
      <c r="EL50" s="58"/>
      <c r="EM50" s="58"/>
      <c r="EN50" s="58"/>
      <c r="EO50" s="58"/>
      <c r="EP50" s="58"/>
      <c r="EQ50" s="58"/>
      <c r="ER50" s="58"/>
      <c r="ES50" s="58"/>
      <c r="ET50" s="58"/>
      <c r="EU50" s="58"/>
      <c r="EV50" s="58"/>
      <c r="EW50" s="58"/>
      <c r="EX50" s="58"/>
      <c r="EY50" s="58"/>
      <c r="EZ50" s="58"/>
      <c r="FA50" s="58"/>
      <c r="FB50" s="58"/>
      <c r="FC50" s="58"/>
      <c r="FD50" s="58"/>
      <c r="FE50" s="58"/>
      <c r="FF50" s="58"/>
      <c r="FG50" s="58"/>
      <c r="FH50" s="58"/>
      <c r="FI50" s="58"/>
      <c r="FJ50" s="58"/>
      <c r="FK50" s="58"/>
      <c r="FL50" s="58"/>
      <c r="FM50" s="58"/>
      <c r="FN50" s="58"/>
      <c r="FO50" s="58"/>
      <c r="FP50" s="58"/>
      <c r="FQ50" s="58"/>
      <c r="FR50" s="58"/>
      <c r="FS50" s="58"/>
      <c r="FT50" s="58"/>
      <c r="FU50" s="58"/>
      <c r="FV50" s="58"/>
      <c r="FW50" s="58"/>
      <c r="FX50" s="58"/>
      <c r="FY50" s="58"/>
      <c r="FZ50" s="58"/>
      <c r="GA50" s="58"/>
      <c r="GB50" s="58"/>
      <c r="GC50" s="58"/>
      <c r="GD50" s="58"/>
      <c r="GE50" s="58"/>
      <c r="GF50" s="58"/>
      <c r="GG50" s="58"/>
      <c r="GH50" s="58"/>
      <c r="GI50" s="58"/>
      <c r="GJ50" s="58"/>
      <c r="GK50" s="58"/>
      <c r="GL50" s="58"/>
      <c r="GM50" s="58"/>
      <c r="GN50" s="58"/>
      <c r="GO50" s="58"/>
      <c r="GP50" s="58"/>
      <c r="GQ50" s="58"/>
      <c r="GR50" s="58"/>
      <c r="GS50" s="58"/>
      <c r="GT50" s="58"/>
      <c r="GU50" s="58"/>
      <c r="GV50" s="58"/>
      <c r="GW50" s="58"/>
      <c r="GX50" s="58"/>
      <c r="GY50" s="58"/>
      <c r="GZ50" s="58"/>
      <c r="HA50" s="58"/>
      <c r="HB50" s="58"/>
      <c r="HC50" s="58"/>
      <c r="HD50" s="58"/>
      <c r="HE50" s="58"/>
      <c r="HF50" s="58"/>
      <c r="HG50" s="58"/>
      <c r="HH50" s="58"/>
      <c r="HI50" s="58"/>
      <c r="HJ50" s="58"/>
      <c r="HK50" s="58"/>
      <c r="HL50" s="58"/>
      <c r="HM50" s="58"/>
      <c r="HN50" s="58"/>
      <c r="HO50" s="58"/>
      <c r="HP50" s="58"/>
      <c r="HQ50" s="58"/>
      <c r="HR50" s="58"/>
      <c r="HS50" s="58"/>
      <c r="HT50" s="58"/>
      <c r="HU50" s="58"/>
      <c r="HV50" s="58"/>
      <c r="HW50" s="58"/>
      <c r="HX50" s="58"/>
      <c r="HY50" s="58"/>
      <c r="HZ50" s="58"/>
      <c r="IA50" s="58"/>
      <c r="IB50" s="58"/>
    </row>
    <row r="51" spans="1:236" x14ac:dyDescent="0.25">
      <c r="A51" s="2">
        <v>10461</v>
      </c>
      <c r="B51" s="2" t="s">
        <v>26</v>
      </c>
      <c r="C51" s="2" t="s">
        <v>6</v>
      </c>
      <c r="D51" s="229">
        <v>28.677392704199999</v>
      </c>
      <c r="E51" s="283" t="s">
        <v>70</v>
      </c>
      <c r="F51" s="281">
        <v>28.677392704199999</v>
      </c>
      <c r="G51" s="400"/>
      <c r="H51" s="413"/>
      <c r="I51" s="224">
        <v>0</v>
      </c>
      <c r="J51" s="98">
        <v>7.5137337778300006E-2</v>
      </c>
      <c r="K51" s="289"/>
      <c r="L51" s="22"/>
      <c r="M51" s="127"/>
      <c r="N51" s="10">
        <v>26.927458655599999</v>
      </c>
      <c r="O51" s="305">
        <f t="shared" si="0"/>
        <v>1.7499340486000001</v>
      </c>
      <c r="P51" s="61">
        <v>0.450304642147</v>
      </c>
      <c r="Q51" s="8">
        <v>0</v>
      </c>
      <c r="R51" s="8">
        <v>8.1642084942499998E-2</v>
      </c>
      <c r="S51" s="8">
        <v>18.689838637499999</v>
      </c>
      <c r="T51" s="86">
        <v>0</v>
      </c>
      <c r="U51" s="316">
        <f t="shared" si="1"/>
        <v>9.9059119817574981</v>
      </c>
    </row>
    <row r="52" spans="1:236" x14ac:dyDescent="0.25">
      <c r="A52" s="2">
        <v>10462</v>
      </c>
      <c r="B52" s="2" t="s">
        <v>26</v>
      </c>
      <c r="C52" s="2" t="s">
        <v>6</v>
      </c>
      <c r="D52" s="229">
        <v>17.997750349099999</v>
      </c>
      <c r="E52" s="283" t="s">
        <v>68</v>
      </c>
      <c r="F52" s="281">
        <v>1.4204838584699999</v>
      </c>
      <c r="G52" s="400" t="s">
        <v>133</v>
      </c>
      <c r="H52" s="417">
        <v>0.31910442552000001</v>
      </c>
      <c r="I52" s="224">
        <v>0</v>
      </c>
      <c r="J52" s="98">
        <v>0</v>
      </c>
      <c r="K52" s="289"/>
      <c r="L52" s="22"/>
      <c r="M52" s="127">
        <v>16.3</v>
      </c>
      <c r="N52" s="10">
        <v>0.16373641812</v>
      </c>
      <c r="O52" s="305">
        <f t="shared" si="0"/>
        <v>17.834013930979999</v>
      </c>
      <c r="P52" s="61">
        <v>0</v>
      </c>
      <c r="Q52" s="8">
        <v>1.5758649840400001</v>
      </c>
      <c r="R52" s="8">
        <v>0</v>
      </c>
      <c r="S52" s="8">
        <v>0</v>
      </c>
      <c r="T52" s="86">
        <v>0</v>
      </c>
      <c r="U52" s="316">
        <f t="shared" si="1"/>
        <v>16.42188536506</v>
      </c>
      <c r="V52" s="32"/>
    </row>
    <row r="53" spans="1:236" x14ac:dyDescent="0.25">
      <c r="A53" s="2">
        <v>10463</v>
      </c>
      <c r="B53" s="2" t="s">
        <v>26</v>
      </c>
      <c r="C53" s="2" t="s">
        <v>6</v>
      </c>
      <c r="D53" s="229">
        <v>4.8521952441899998</v>
      </c>
      <c r="E53" s="283" t="s">
        <v>70</v>
      </c>
      <c r="F53" s="281">
        <v>4.8521952441899998</v>
      </c>
      <c r="G53" s="400"/>
      <c r="H53" s="399"/>
      <c r="I53" s="224">
        <v>0</v>
      </c>
      <c r="J53" s="98">
        <v>0</v>
      </c>
      <c r="K53" s="289"/>
      <c r="L53" s="22"/>
      <c r="M53" s="132"/>
      <c r="N53" s="10">
        <v>0.93839995838099999</v>
      </c>
      <c r="O53" s="305">
        <f t="shared" si="0"/>
        <v>3.9137952858089999</v>
      </c>
      <c r="P53" s="61">
        <v>0</v>
      </c>
      <c r="Q53" s="8">
        <v>0</v>
      </c>
      <c r="R53" s="8">
        <v>0</v>
      </c>
      <c r="S53" s="8">
        <v>4.8521952441999998</v>
      </c>
      <c r="T53" s="86">
        <v>0</v>
      </c>
      <c r="U53" s="316">
        <f t="shared" si="1"/>
        <v>-1.000000082740371E-11</v>
      </c>
    </row>
    <row r="54" spans="1:236" x14ac:dyDescent="0.25">
      <c r="A54" s="2">
        <v>11161</v>
      </c>
      <c r="B54" s="2" t="s">
        <v>26</v>
      </c>
      <c r="C54" s="2" t="s">
        <v>4</v>
      </c>
      <c r="D54" s="229">
        <v>24.212498021799998</v>
      </c>
      <c r="E54" s="283" t="s">
        <v>67</v>
      </c>
      <c r="F54" s="281">
        <v>24.212498021799998</v>
      </c>
      <c r="G54" s="409"/>
      <c r="H54" s="422"/>
      <c r="I54" s="224">
        <v>6.3251878241000004</v>
      </c>
      <c r="J54" s="98">
        <v>0</v>
      </c>
      <c r="K54" s="289"/>
      <c r="L54" s="22"/>
      <c r="M54" s="132"/>
      <c r="N54" s="10">
        <v>24.212498021799998</v>
      </c>
      <c r="O54" s="305">
        <f t="shared" si="0"/>
        <v>0</v>
      </c>
      <c r="P54" s="61">
        <v>0</v>
      </c>
      <c r="Q54" s="8">
        <v>1.3401520206299999</v>
      </c>
      <c r="R54" s="8">
        <v>16.506014351699999</v>
      </c>
      <c r="S54" s="8">
        <v>0.132925133187</v>
      </c>
      <c r="T54" s="86">
        <v>0</v>
      </c>
      <c r="U54" s="316">
        <f t="shared" si="1"/>
        <v>6.2334065162829972</v>
      </c>
    </row>
    <row r="55" spans="1:236" x14ac:dyDescent="0.25">
      <c r="A55" s="2">
        <v>11162</v>
      </c>
      <c r="B55" s="2" t="s">
        <v>26</v>
      </c>
      <c r="C55" s="2" t="s">
        <v>4</v>
      </c>
      <c r="D55" s="229">
        <v>66.684651178400003</v>
      </c>
      <c r="E55" s="283" t="s">
        <v>67</v>
      </c>
      <c r="F55" s="281">
        <v>61.873906442900001</v>
      </c>
      <c r="G55" s="400"/>
      <c r="H55" s="413"/>
      <c r="I55" s="224">
        <v>1.40738720484</v>
      </c>
      <c r="J55" s="98">
        <v>0.139647205449</v>
      </c>
      <c r="K55" s="289"/>
      <c r="L55" s="22"/>
      <c r="M55" s="132">
        <v>4.8</v>
      </c>
      <c r="N55" s="10">
        <v>61.873906442900001</v>
      </c>
      <c r="O55" s="305">
        <f t="shared" si="0"/>
        <v>4.8107447355000019</v>
      </c>
      <c r="P55" s="61">
        <v>0</v>
      </c>
      <c r="Q55" s="8">
        <v>43.5919955878</v>
      </c>
      <c r="R55" s="8">
        <v>2.11473674916</v>
      </c>
      <c r="S55" s="8">
        <v>20.831096847600001</v>
      </c>
      <c r="T55" s="86">
        <v>0</v>
      </c>
      <c r="U55" s="316">
        <f t="shared" si="1"/>
        <v>0.14682199384000683</v>
      </c>
    </row>
    <row r="56" spans="1:236" x14ac:dyDescent="0.25">
      <c r="A56" s="2">
        <v>11165</v>
      </c>
      <c r="B56" s="2" t="s">
        <v>26</v>
      </c>
      <c r="C56" s="2" t="s">
        <v>4</v>
      </c>
      <c r="D56" s="229">
        <v>22.305095594000001</v>
      </c>
      <c r="E56" s="283"/>
      <c r="F56" s="113"/>
      <c r="G56" s="403"/>
      <c r="H56" s="404"/>
      <c r="I56" s="224">
        <v>0</v>
      </c>
      <c r="J56" s="98">
        <v>0</v>
      </c>
      <c r="K56" s="289"/>
      <c r="L56" s="22"/>
      <c r="M56" s="132">
        <v>22.3</v>
      </c>
      <c r="N56" s="10">
        <v>0</v>
      </c>
      <c r="O56" s="305">
        <f t="shared" si="0"/>
        <v>22.305095594000001</v>
      </c>
      <c r="P56" s="61">
        <v>0</v>
      </c>
      <c r="Q56" s="8">
        <v>0</v>
      </c>
      <c r="R56" s="8">
        <v>7.60434869969</v>
      </c>
      <c r="S56" s="8">
        <v>12.560878385500001</v>
      </c>
      <c r="T56" s="86">
        <v>1.85006191508</v>
      </c>
      <c r="U56" s="316">
        <f t="shared" si="1"/>
        <v>0.28980659372999895</v>
      </c>
      <c r="V56" s="32"/>
      <c r="Y56" s="32"/>
    </row>
    <row r="57" spans="1:236" x14ac:dyDescent="0.25">
      <c r="A57" s="2">
        <v>11166</v>
      </c>
      <c r="B57" s="2" t="s">
        <v>26</v>
      </c>
      <c r="C57" s="2" t="s">
        <v>4</v>
      </c>
      <c r="D57" s="229">
        <v>35.198936283000002</v>
      </c>
      <c r="E57" s="283" t="s">
        <v>70</v>
      </c>
      <c r="F57" s="281">
        <v>31.851194659099999</v>
      </c>
      <c r="G57" s="400"/>
      <c r="H57" s="413"/>
      <c r="I57" s="224">
        <v>0</v>
      </c>
      <c r="J57" s="98">
        <v>0</v>
      </c>
      <c r="K57" s="289"/>
      <c r="L57" s="22"/>
      <c r="M57" s="132">
        <v>3.3</v>
      </c>
      <c r="N57" s="10">
        <v>31.851194659099999</v>
      </c>
      <c r="O57" s="305">
        <f t="shared" si="0"/>
        <v>3.3477416239000028</v>
      </c>
      <c r="P57" s="61">
        <v>9.4687553636199997</v>
      </c>
      <c r="Q57" s="8">
        <v>24.6213120068</v>
      </c>
      <c r="R57" s="8">
        <v>5.8876526250200003</v>
      </c>
      <c r="S57" s="8">
        <v>0</v>
      </c>
      <c r="T57" s="86">
        <v>4.6899716511599996</v>
      </c>
      <c r="U57" s="316">
        <f t="shared" si="1"/>
        <v>2.000177801164682E-11</v>
      </c>
    </row>
    <row r="58" spans="1:236" x14ac:dyDescent="0.25">
      <c r="A58" s="2">
        <v>11167</v>
      </c>
      <c r="B58" s="2" t="s">
        <v>26</v>
      </c>
      <c r="C58" s="2" t="s">
        <v>4</v>
      </c>
      <c r="D58" s="229">
        <v>33.594686536700003</v>
      </c>
      <c r="E58" s="283" t="s">
        <v>70</v>
      </c>
      <c r="F58" s="281">
        <v>33.594686536600001</v>
      </c>
      <c r="G58" s="409"/>
      <c r="H58" s="422"/>
      <c r="I58" s="224">
        <v>0</v>
      </c>
      <c r="J58" s="98">
        <v>0</v>
      </c>
      <c r="K58" s="289"/>
      <c r="L58" s="22"/>
      <c r="M58" s="132"/>
      <c r="N58" s="10">
        <v>33.594686536600001</v>
      </c>
      <c r="O58" s="305">
        <f t="shared" si="0"/>
        <v>1.000017846308765E-10</v>
      </c>
      <c r="P58" s="61">
        <v>10.7862982492</v>
      </c>
      <c r="Q58" s="8">
        <v>33.430275962800003</v>
      </c>
      <c r="R58" s="8">
        <v>0.16441057383300001</v>
      </c>
      <c r="S58" s="8">
        <v>0</v>
      </c>
      <c r="T58" s="86">
        <v>0</v>
      </c>
      <c r="U58" s="316">
        <f t="shared" si="1"/>
        <v>6.6997074554819847E-11</v>
      </c>
    </row>
    <row r="59" spans="1:236" x14ac:dyDescent="0.25">
      <c r="A59" s="2">
        <v>11168</v>
      </c>
      <c r="B59" s="2" t="s">
        <v>26</v>
      </c>
      <c r="C59" s="2" t="s">
        <v>4</v>
      </c>
      <c r="D59" s="229">
        <v>20.0661243616</v>
      </c>
      <c r="E59" s="283" t="s">
        <v>69</v>
      </c>
      <c r="F59" s="281">
        <v>18.128922507599999</v>
      </c>
      <c r="G59" s="400" t="s">
        <v>70</v>
      </c>
      <c r="H59" s="417">
        <v>1.93720185397</v>
      </c>
      <c r="I59" s="224">
        <v>0</v>
      </c>
      <c r="J59" s="98">
        <v>0</v>
      </c>
      <c r="K59" s="289"/>
      <c r="L59" s="22"/>
      <c r="M59" s="132"/>
      <c r="N59" s="10">
        <v>20.0661243616</v>
      </c>
      <c r="O59" s="305">
        <f t="shared" si="0"/>
        <v>0</v>
      </c>
      <c r="P59" s="61">
        <v>10.450971734299999</v>
      </c>
      <c r="Q59" s="8">
        <v>2.53670442576</v>
      </c>
      <c r="R59" s="8">
        <v>17.529419935899998</v>
      </c>
      <c r="S59" s="8">
        <v>0</v>
      </c>
      <c r="T59" s="86">
        <v>0</v>
      </c>
      <c r="U59" s="316">
        <f t="shared" si="1"/>
        <v>-5.999822860758286E-11</v>
      </c>
    </row>
    <row r="60" spans="1:236" x14ac:dyDescent="0.25">
      <c r="A60" s="2">
        <v>11169</v>
      </c>
      <c r="B60" s="2" t="s">
        <v>26</v>
      </c>
      <c r="C60" s="2" t="s">
        <v>4</v>
      </c>
      <c r="D60" s="229">
        <v>81.969985008799995</v>
      </c>
      <c r="E60" s="283" t="s">
        <v>70</v>
      </c>
      <c r="F60" s="281">
        <v>81.969985008799995</v>
      </c>
      <c r="G60" s="409"/>
      <c r="H60" s="422"/>
      <c r="I60" s="224">
        <v>0</v>
      </c>
      <c r="J60" s="98">
        <v>0</v>
      </c>
      <c r="K60" s="290"/>
      <c r="L60" s="291"/>
      <c r="M60" s="132"/>
      <c r="N60" s="10">
        <v>6.1183129350499996</v>
      </c>
      <c r="O60" s="305">
        <f t="shared" si="0"/>
        <v>75.851672073749995</v>
      </c>
      <c r="P60" s="61">
        <v>65.203005773200005</v>
      </c>
      <c r="Q60" s="8">
        <v>0</v>
      </c>
      <c r="R60" s="8">
        <v>0</v>
      </c>
      <c r="S60" s="8">
        <v>0</v>
      </c>
      <c r="T60" s="86">
        <v>0</v>
      </c>
      <c r="U60" s="316">
        <f t="shared" si="1"/>
        <v>81.969985008799995</v>
      </c>
    </row>
    <row r="61" spans="1:236" x14ac:dyDescent="0.25">
      <c r="A61" s="2">
        <v>11170</v>
      </c>
      <c r="B61" s="2" t="s">
        <v>26</v>
      </c>
      <c r="C61" s="2" t="s">
        <v>4</v>
      </c>
      <c r="D61" s="229">
        <v>31.251914275600001</v>
      </c>
      <c r="E61" s="283" t="s">
        <v>70</v>
      </c>
      <c r="F61" s="281">
        <v>31.251914275600001</v>
      </c>
      <c r="G61" s="403"/>
      <c r="H61" s="404"/>
      <c r="I61" s="224">
        <v>0</v>
      </c>
      <c r="J61" s="98">
        <v>0</v>
      </c>
      <c r="K61" s="290"/>
      <c r="L61" s="291"/>
      <c r="M61" s="127"/>
      <c r="N61" s="10">
        <v>15.9936789722</v>
      </c>
      <c r="O61" s="305">
        <f t="shared" si="0"/>
        <v>15.258235303400001</v>
      </c>
      <c r="P61" s="61">
        <v>15.1381182083</v>
      </c>
      <c r="Q61" s="8">
        <v>1.20363358866</v>
      </c>
      <c r="R61" s="8">
        <v>1.96693741368</v>
      </c>
      <c r="S61" s="8">
        <v>25.061914708300002</v>
      </c>
      <c r="T61" s="86">
        <v>3.0194285649400001</v>
      </c>
      <c r="U61" s="316">
        <f t="shared" si="1"/>
        <v>1.999822529796802E-11</v>
      </c>
    </row>
    <row r="62" spans="1:236" x14ac:dyDescent="0.25">
      <c r="A62" s="2">
        <v>11174</v>
      </c>
      <c r="B62" s="2" t="s">
        <v>26</v>
      </c>
      <c r="C62" s="2" t="s">
        <v>4</v>
      </c>
      <c r="D62" s="229">
        <v>39.157193744899999</v>
      </c>
      <c r="E62" s="283" t="s">
        <v>70</v>
      </c>
      <c r="F62" s="281">
        <v>26.442727838300002</v>
      </c>
      <c r="G62" s="400"/>
      <c r="H62" s="399"/>
      <c r="I62" s="224">
        <v>0</v>
      </c>
      <c r="J62" s="98">
        <v>0</v>
      </c>
      <c r="K62" s="290"/>
      <c r="L62" s="291"/>
      <c r="M62" s="127">
        <v>12.7</v>
      </c>
      <c r="N62" s="10">
        <v>26.2119386179</v>
      </c>
      <c r="O62" s="305">
        <f t="shared" si="0"/>
        <v>12.945255126999999</v>
      </c>
      <c r="P62" s="61">
        <v>0</v>
      </c>
      <c r="Q62" s="8">
        <v>11.3028569879</v>
      </c>
      <c r="R62" s="8">
        <v>16.759089594100001</v>
      </c>
      <c r="S62" s="8">
        <v>10.840262661700001</v>
      </c>
      <c r="T62" s="86">
        <v>0.186654126285</v>
      </c>
      <c r="U62" s="316">
        <f t="shared" si="1"/>
        <v>6.8330374914999936E-2</v>
      </c>
    </row>
    <row r="63" spans="1:236" x14ac:dyDescent="0.25">
      <c r="A63" s="2">
        <v>11175</v>
      </c>
      <c r="B63" s="2" t="s">
        <v>26</v>
      </c>
      <c r="C63" s="2" t="s">
        <v>4</v>
      </c>
      <c r="D63" s="229">
        <v>6.60559221826</v>
      </c>
      <c r="E63" s="283" t="s">
        <v>68</v>
      </c>
      <c r="F63" s="281">
        <v>0.14097075852099999</v>
      </c>
      <c r="G63" s="400"/>
      <c r="H63" s="413"/>
      <c r="I63" s="224">
        <v>0</v>
      </c>
      <c r="J63" s="98">
        <v>0</v>
      </c>
      <c r="K63" s="290"/>
      <c r="L63" s="291"/>
      <c r="M63" s="132">
        <v>6.5</v>
      </c>
      <c r="N63" s="10">
        <v>0.140970758492</v>
      </c>
      <c r="O63" s="305">
        <f t="shared" si="0"/>
        <v>6.4646214597679998</v>
      </c>
      <c r="P63" s="61">
        <v>0</v>
      </c>
      <c r="Q63" s="8">
        <v>0</v>
      </c>
      <c r="R63" s="8">
        <v>0</v>
      </c>
      <c r="S63" s="8">
        <v>3.76371334792</v>
      </c>
      <c r="T63" s="86">
        <v>2.7743489339799998</v>
      </c>
      <c r="U63" s="316">
        <f t="shared" si="1"/>
        <v>6.7529936359999709E-2</v>
      </c>
    </row>
    <row r="64" spans="1:236" x14ac:dyDescent="0.25">
      <c r="A64" s="2">
        <v>12205</v>
      </c>
      <c r="B64" s="2" t="s">
        <v>26</v>
      </c>
      <c r="C64" s="2" t="s">
        <v>4</v>
      </c>
      <c r="D64" s="229">
        <v>12.508512391</v>
      </c>
      <c r="E64" s="283" t="s">
        <v>70</v>
      </c>
      <c r="F64" s="281">
        <v>1.2556793901800001</v>
      </c>
      <c r="G64" s="400"/>
      <c r="H64" s="413"/>
      <c r="I64" s="224">
        <v>0</v>
      </c>
      <c r="J64" s="98">
        <v>0</v>
      </c>
      <c r="K64" s="287"/>
      <c r="L64" s="288"/>
      <c r="M64" s="130">
        <v>11.2</v>
      </c>
      <c r="N64" s="10">
        <v>0.82087125519699999</v>
      </c>
      <c r="O64" s="305">
        <f>D64-N64</f>
        <v>11.687641135803</v>
      </c>
      <c r="P64" s="61">
        <v>0</v>
      </c>
      <c r="Q64" s="8">
        <v>8.4510958679700003</v>
      </c>
      <c r="R64" s="8">
        <v>4.0574165229899997</v>
      </c>
      <c r="S64" s="8">
        <v>0</v>
      </c>
      <c r="T64" s="86">
        <v>0</v>
      </c>
      <c r="U64" s="316">
        <f>D64-(Q64+R64+S64+T64)</f>
        <v>4.000000330961484E-11</v>
      </c>
    </row>
    <row r="65" spans="1:21" x14ac:dyDescent="0.25">
      <c r="A65" s="2">
        <v>21800</v>
      </c>
      <c r="B65" s="2" t="s">
        <v>26</v>
      </c>
      <c r="C65" s="2" t="s">
        <v>3</v>
      </c>
      <c r="D65" s="229">
        <v>8.4026545742199996</v>
      </c>
      <c r="E65" s="283" t="s">
        <v>68</v>
      </c>
      <c r="F65" s="281">
        <v>0.40993206465499998</v>
      </c>
      <c r="G65" s="400" t="s">
        <v>69</v>
      </c>
      <c r="H65" s="417">
        <v>7.9927225095700001</v>
      </c>
      <c r="I65" s="224">
        <v>2.4765788869200001</v>
      </c>
      <c r="J65" s="98">
        <v>0</v>
      </c>
      <c r="K65" s="290"/>
      <c r="L65" s="291"/>
      <c r="M65" s="132"/>
      <c r="N65" s="10">
        <v>8.4026545742199996</v>
      </c>
      <c r="O65" s="305">
        <f>D65-N65</f>
        <v>0</v>
      </c>
      <c r="P65" s="61">
        <v>0</v>
      </c>
      <c r="Q65" s="8">
        <v>0</v>
      </c>
      <c r="R65" s="8">
        <v>0</v>
      </c>
      <c r="S65" s="8">
        <v>0</v>
      </c>
      <c r="T65" s="86">
        <v>0</v>
      </c>
      <c r="U65" s="316">
        <f>D65-(Q65+R65+S65+T65)</f>
        <v>8.4026545742199996</v>
      </c>
    </row>
    <row r="66" spans="1:21" s="111" customFormat="1" x14ac:dyDescent="0.25">
      <c r="A66" s="108" t="s">
        <v>130</v>
      </c>
      <c r="B66" s="108" t="s">
        <v>26</v>
      </c>
      <c r="C66" s="108"/>
      <c r="D66" s="57">
        <f>SUM(D3:D65)</f>
        <v>1510.9884645284601</v>
      </c>
      <c r="E66" s="57"/>
      <c r="F66" s="57">
        <f t="shared" ref="F66:U66" si="2">SUM(F3:F65)</f>
        <v>1301.1383425179069</v>
      </c>
      <c r="G66" s="57"/>
      <c r="H66" s="57">
        <f t="shared" si="2"/>
        <v>62.741107979750005</v>
      </c>
      <c r="I66" s="57">
        <f t="shared" si="2"/>
        <v>33.641791866444009</v>
      </c>
      <c r="J66" s="57">
        <f t="shared" si="2"/>
        <v>21.145598555197299</v>
      </c>
      <c r="K66" s="57"/>
      <c r="L66" s="57">
        <f t="shared" si="2"/>
        <v>0</v>
      </c>
      <c r="M66" s="57">
        <f t="shared" si="2"/>
        <v>147.09999999999997</v>
      </c>
      <c r="N66" s="57">
        <f t="shared" si="2"/>
        <v>985.80039111284111</v>
      </c>
      <c r="O66" s="57">
        <f t="shared" si="2"/>
        <v>525.18807341561899</v>
      </c>
      <c r="P66" s="57">
        <f t="shared" si="2"/>
        <v>245.14908062415299</v>
      </c>
      <c r="Q66" s="57">
        <f t="shared" si="2"/>
        <v>499.5528953246897</v>
      </c>
      <c r="R66" s="57">
        <f t="shared" si="2"/>
        <v>484.08159882501678</v>
      </c>
      <c r="S66" s="57">
        <f t="shared" si="2"/>
        <v>257.45309794480818</v>
      </c>
      <c r="T66" s="57">
        <f t="shared" si="2"/>
        <v>26.639781493457999</v>
      </c>
      <c r="U66" s="57">
        <f t="shared" si="2"/>
        <v>243.26109094048732</v>
      </c>
    </row>
    <row r="67" spans="1:21" x14ac:dyDescent="0.25">
      <c r="A67" s="2">
        <v>12736</v>
      </c>
      <c r="B67" s="2" t="s">
        <v>42</v>
      </c>
      <c r="C67" s="2" t="s">
        <v>3</v>
      </c>
      <c r="D67" s="229">
        <v>40.084820593000003</v>
      </c>
      <c r="E67" s="283" t="s">
        <v>68</v>
      </c>
      <c r="F67" s="281">
        <v>40.084820593000003</v>
      </c>
      <c r="G67" s="409"/>
      <c r="H67" s="422"/>
      <c r="I67" s="224">
        <v>8.5042481887600001</v>
      </c>
      <c r="J67" s="98">
        <v>0</v>
      </c>
      <c r="K67" s="287"/>
      <c r="L67" s="288"/>
      <c r="M67" s="149"/>
      <c r="N67" s="10">
        <v>10.620807274500001</v>
      </c>
      <c r="O67" s="305">
        <f>D67-N67</f>
        <v>29.464013318500001</v>
      </c>
      <c r="P67" s="61">
        <v>0</v>
      </c>
      <c r="Q67" s="8">
        <v>0</v>
      </c>
      <c r="R67" s="8">
        <v>0</v>
      </c>
      <c r="S67" s="8">
        <v>0</v>
      </c>
      <c r="T67" s="86">
        <v>0</v>
      </c>
      <c r="U67" s="316">
        <f>D67-(Q67+R67+S67+T67)</f>
        <v>40.084820593000003</v>
      </c>
    </row>
    <row r="68" spans="1:21" x14ac:dyDescent="0.25">
      <c r="A68" s="2">
        <v>12737</v>
      </c>
      <c r="B68" s="2" t="s">
        <v>42</v>
      </c>
      <c r="C68" s="2" t="s">
        <v>3</v>
      </c>
      <c r="D68" s="229">
        <v>17.0094819985</v>
      </c>
      <c r="E68" s="283"/>
      <c r="F68" s="281"/>
      <c r="G68" s="409"/>
      <c r="H68" s="422"/>
      <c r="I68" s="224">
        <v>0</v>
      </c>
      <c r="J68" s="98">
        <v>0</v>
      </c>
      <c r="K68" s="292" t="s">
        <v>73</v>
      </c>
      <c r="L68" s="293">
        <v>17</v>
      </c>
      <c r="M68" s="149"/>
      <c r="N68" s="10">
        <v>0</v>
      </c>
      <c r="O68" s="305">
        <f>D68-N68</f>
        <v>17.0094819985</v>
      </c>
      <c r="P68" s="61">
        <v>12.0828203918</v>
      </c>
      <c r="Q68" s="8">
        <v>0</v>
      </c>
      <c r="R68" s="8">
        <v>0</v>
      </c>
      <c r="S68" s="8">
        <v>0</v>
      </c>
      <c r="T68" s="86">
        <v>0</v>
      </c>
      <c r="U68" s="316">
        <f>D68-(Q68+R68+S68+T68)</f>
        <v>17.0094819985</v>
      </c>
    </row>
    <row r="69" spans="1:21" x14ac:dyDescent="0.25">
      <c r="A69" s="2">
        <v>12738</v>
      </c>
      <c r="B69" s="2" t="s">
        <v>42</v>
      </c>
      <c r="C69" s="2" t="s">
        <v>3</v>
      </c>
      <c r="D69" s="229">
        <v>31.125804298999999</v>
      </c>
      <c r="E69" s="283"/>
      <c r="F69" s="281"/>
      <c r="G69" s="409"/>
      <c r="H69" s="422"/>
      <c r="I69" s="224">
        <v>0</v>
      </c>
      <c r="J69" s="98">
        <v>0</v>
      </c>
      <c r="K69" s="292" t="s">
        <v>73</v>
      </c>
      <c r="L69" s="293">
        <v>31</v>
      </c>
      <c r="M69" s="149"/>
      <c r="N69" s="10">
        <v>0</v>
      </c>
      <c r="O69" s="305">
        <f>D69-N69</f>
        <v>31.125804298999999</v>
      </c>
      <c r="P69" s="61">
        <v>26.614839844799999</v>
      </c>
      <c r="Q69" s="8">
        <v>0</v>
      </c>
      <c r="R69" s="8">
        <v>0</v>
      </c>
      <c r="S69" s="8">
        <v>0</v>
      </c>
      <c r="T69" s="86">
        <v>0</v>
      </c>
      <c r="U69" s="316">
        <f>D69-(Q69+R69+S69+T69)</f>
        <v>31.125804298999999</v>
      </c>
    </row>
    <row r="70" spans="1:21" x14ac:dyDescent="0.25">
      <c r="A70" s="2">
        <v>12739</v>
      </c>
      <c r="B70" s="2" t="s">
        <v>42</v>
      </c>
      <c r="C70" s="2" t="s">
        <v>3</v>
      </c>
      <c r="D70" s="229">
        <v>29.3007838479</v>
      </c>
      <c r="E70" s="421" t="s">
        <v>70</v>
      </c>
      <c r="F70" s="281">
        <v>29.3007838479</v>
      </c>
      <c r="G70" s="409"/>
      <c r="H70" s="422"/>
      <c r="I70" s="224">
        <v>0</v>
      </c>
      <c r="J70" s="98">
        <v>0</v>
      </c>
      <c r="K70" s="289"/>
      <c r="L70" s="22"/>
      <c r="M70" s="130"/>
      <c r="N70" s="10">
        <v>20.447118292500001</v>
      </c>
      <c r="O70" s="305">
        <f>D70-N70</f>
        <v>8.8536655553999992</v>
      </c>
      <c r="P70" s="61">
        <v>13.758919458899999</v>
      </c>
      <c r="Q70" s="8">
        <v>0</v>
      </c>
      <c r="R70" s="8">
        <v>0</v>
      </c>
      <c r="S70" s="8">
        <v>0</v>
      </c>
      <c r="T70" s="86">
        <v>0</v>
      </c>
      <c r="U70" s="316">
        <f>D70-(Q70+R70+S70+T70)</f>
        <v>29.3007838479</v>
      </c>
    </row>
    <row r="71" spans="1:21" x14ac:dyDescent="0.25">
      <c r="A71" s="2">
        <v>12740</v>
      </c>
      <c r="B71" s="2" t="s">
        <v>42</v>
      </c>
      <c r="C71" s="2" t="s">
        <v>3</v>
      </c>
      <c r="D71" s="229">
        <v>28.585689875700002</v>
      </c>
      <c r="E71" s="421" t="s">
        <v>70</v>
      </c>
      <c r="F71" s="281">
        <v>28.585689875700002</v>
      </c>
      <c r="G71" s="409"/>
      <c r="H71" s="422"/>
      <c r="I71" s="224">
        <v>0</v>
      </c>
      <c r="J71" s="98">
        <v>0</v>
      </c>
      <c r="K71" s="289"/>
      <c r="L71" s="22"/>
      <c r="M71" s="130"/>
      <c r="N71" s="10">
        <v>0</v>
      </c>
      <c r="O71" s="305">
        <f>D71-N71</f>
        <v>28.585689875700002</v>
      </c>
      <c r="P71" s="61">
        <v>0</v>
      </c>
      <c r="Q71" s="8">
        <v>0</v>
      </c>
      <c r="R71" s="8">
        <v>0</v>
      </c>
      <c r="S71" s="8">
        <v>0</v>
      </c>
      <c r="T71" s="86">
        <v>0</v>
      </c>
      <c r="U71" s="316">
        <f>D71-(Q71+R71+S71+T71)</f>
        <v>28.585689875700002</v>
      </c>
    </row>
    <row r="72" spans="1:21" x14ac:dyDescent="0.25">
      <c r="A72" s="2">
        <v>12748</v>
      </c>
      <c r="B72" s="2" t="s">
        <v>42</v>
      </c>
      <c r="C72" s="2" t="s">
        <v>3</v>
      </c>
      <c r="D72" s="229">
        <v>11.3455613057</v>
      </c>
      <c r="E72" s="421" t="s">
        <v>70</v>
      </c>
      <c r="F72" s="281">
        <v>11.3455613057</v>
      </c>
      <c r="G72" s="409"/>
      <c r="H72" s="422"/>
      <c r="I72" s="224">
        <v>0</v>
      </c>
      <c r="J72" s="98">
        <v>0</v>
      </c>
      <c r="K72" s="289"/>
      <c r="L72" s="22"/>
      <c r="M72" s="130"/>
      <c r="N72" s="10">
        <v>0.87245682593499996</v>
      </c>
      <c r="O72" s="305">
        <f>D72-N72</f>
        <v>10.473104479765</v>
      </c>
      <c r="P72" s="61">
        <v>2.6612141171900001</v>
      </c>
      <c r="Q72" s="8">
        <v>0</v>
      </c>
      <c r="R72" s="8">
        <v>0</v>
      </c>
      <c r="S72" s="8">
        <v>0</v>
      </c>
      <c r="T72" s="86">
        <v>0</v>
      </c>
      <c r="U72" s="316">
        <f>D72-(Q72+R72+S72+T72)</f>
        <v>11.3455613057</v>
      </c>
    </row>
    <row r="73" spans="1:21" x14ac:dyDescent="0.25">
      <c r="A73" s="2">
        <v>13618</v>
      </c>
      <c r="B73" s="2" t="s">
        <v>42</v>
      </c>
      <c r="C73" s="2" t="s">
        <v>6</v>
      </c>
      <c r="D73" s="229">
        <v>42.433524494499999</v>
      </c>
      <c r="E73" s="421" t="s">
        <v>70</v>
      </c>
      <c r="F73" s="281">
        <v>42.433524494499999</v>
      </c>
      <c r="G73" s="400"/>
      <c r="H73" s="413"/>
      <c r="I73" s="224">
        <v>0</v>
      </c>
      <c r="J73" s="98">
        <v>0</v>
      </c>
      <c r="K73" s="289"/>
      <c r="L73" s="22"/>
      <c r="M73" s="130"/>
      <c r="N73" s="10">
        <v>0</v>
      </c>
      <c r="O73" s="305">
        <f>D73-N73</f>
        <v>42.433524494499999</v>
      </c>
      <c r="P73" s="61">
        <v>42.433524494499999</v>
      </c>
      <c r="Q73" s="8">
        <v>0</v>
      </c>
      <c r="R73" s="8">
        <v>0</v>
      </c>
      <c r="S73" s="8">
        <v>0</v>
      </c>
      <c r="T73" s="86">
        <v>0</v>
      </c>
      <c r="U73" s="316">
        <f>D73-(Q73+R73+S73+T73)</f>
        <v>42.433524494499999</v>
      </c>
    </row>
    <row r="74" spans="1:21" x14ac:dyDescent="0.25">
      <c r="A74" s="2">
        <v>13619</v>
      </c>
      <c r="B74" s="2" t="s">
        <v>42</v>
      </c>
      <c r="C74" s="2" t="s">
        <v>6</v>
      </c>
      <c r="D74" s="229">
        <v>15.258965035899999</v>
      </c>
      <c r="E74" s="284"/>
      <c r="F74" s="114"/>
      <c r="G74" s="409"/>
      <c r="H74" s="422"/>
      <c r="I74" s="224">
        <v>0</v>
      </c>
      <c r="J74" s="98">
        <v>0</v>
      </c>
      <c r="K74" s="292" t="s">
        <v>194</v>
      </c>
      <c r="L74" s="22">
        <v>15.3</v>
      </c>
      <c r="M74" s="130"/>
      <c r="N74" s="10">
        <v>0</v>
      </c>
      <c r="O74" s="305">
        <f>D74-N74</f>
        <v>15.258965035899999</v>
      </c>
      <c r="P74" s="61">
        <v>2.0679810271500001</v>
      </c>
      <c r="Q74" s="8">
        <v>0</v>
      </c>
      <c r="R74" s="8">
        <v>0</v>
      </c>
      <c r="S74" s="8">
        <v>0</v>
      </c>
      <c r="T74" s="86">
        <v>0</v>
      </c>
      <c r="U74" s="316">
        <f>D74-(Q74+R74+S74+T74)</f>
        <v>15.258965035899999</v>
      </c>
    </row>
    <row r="75" spans="1:21" x14ac:dyDescent="0.25">
      <c r="A75" s="2">
        <v>13620</v>
      </c>
      <c r="B75" s="2" t="s">
        <v>42</v>
      </c>
      <c r="C75" s="2" t="s">
        <v>6</v>
      </c>
      <c r="D75" s="229">
        <v>17.264204200000002</v>
      </c>
      <c r="E75" s="421" t="s">
        <v>70</v>
      </c>
      <c r="F75" s="281">
        <v>17.264204200000002</v>
      </c>
      <c r="G75" s="400"/>
      <c r="H75" s="399"/>
      <c r="I75" s="224">
        <v>0</v>
      </c>
      <c r="J75" s="98">
        <v>0</v>
      </c>
      <c r="K75" s="287"/>
      <c r="L75" s="288"/>
      <c r="M75" s="130"/>
      <c r="N75" s="10">
        <v>4.8989268416099998</v>
      </c>
      <c r="O75" s="305">
        <f>D75-N75</f>
        <v>12.365277358390003</v>
      </c>
      <c r="P75" s="61">
        <v>0</v>
      </c>
      <c r="Q75" s="8">
        <v>0</v>
      </c>
      <c r="R75" s="8">
        <v>0</v>
      </c>
      <c r="S75" s="8">
        <v>0</v>
      </c>
      <c r="T75" s="86">
        <v>0</v>
      </c>
      <c r="U75" s="316">
        <f>D75-(Q75+R75+S75+T75)</f>
        <v>17.264204200000002</v>
      </c>
    </row>
    <row r="76" spans="1:21" x14ac:dyDescent="0.25">
      <c r="A76" s="2">
        <v>13988</v>
      </c>
      <c r="B76" s="2" t="s">
        <v>42</v>
      </c>
      <c r="C76" s="2" t="s">
        <v>5</v>
      </c>
      <c r="D76" s="229">
        <v>111.744328236</v>
      </c>
      <c r="E76" s="283"/>
      <c r="F76" s="281"/>
      <c r="G76" s="409"/>
      <c r="H76" s="422"/>
      <c r="I76" s="224">
        <v>0</v>
      </c>
      <c r="J76" s="98">
        <v>0</v>
      </c>
      <c r="K76" s="292" t="s">
        <v>73</v>
      </c>
      <c r="L76" s="288">
        <v>111.7</v>
      </c>
      <c r="M76" s="130"/>
      <c r="N76" s="10">
        <v>0</v>
      </c>
      <c r="O76" s="305">
        <f>D76-N76</f>
        <v>111.744328236</v>
      </c>
      <c r="P76" s="61">
        <v>55.774053213000002</v>
      </c>
      <c r="Q76" s="8">
        <v>0</v>
      </c>
      <c r="R76" s="8">
        <v>0</v>
      </c>
      <c r="S76" s="8">
        <v>0</v>
      </c>
      <c r="T76" s="86">
        <v>0</v>
      </c>
      <c r="U76" s="316">
        <f>D76-(Q76+R76+S76+T76)</f>
        <v>111.744328236</v>
      </c>
    </row>
    <row r="77" spans="1:21" x14ac:dyDescent="0.25">
      <c r="A77" s="2">
        <v>14218</v>
      </c>
      <c r="B77" s="2" t="s">
        <v>42</v>
      </c>
      <c r="C77" s="2" t="s">
        <v>4</v>
      </c>
      <c r="D77" s="229">
        <v>51.064116166399998</v>
      </c>
      <c r="E77" s="283"/>
      <c r="F77" s="281"/>
      <c r="G77" s="409"/>
      <c r="H77" s="422"/>
      <c r="I77" s="224">
        <v>0</v>
      </c>
      <c r="J77" s="98">
        <v>0</v>
      </c>
      <c r="K77" s="292" t="s">
        <v>194</v>
      </c>
      <c r="L77" s="288">
        <v>51.1</v>
      </c>
      <c r="M77" s="130"/>
      <c r="N77" s="10">
        <v>0</v>
      </c>
      <c r="O77" s="305">
        <f>D77-N77</f>
        <v>51.064116166399998</v>
      </c>
      <c r="P77" s="61">
        <v>46.234691547799997</v>
      </c>
      <c r="Q77" s="8">
        <v>0</v>
      </c>
      <c r="R77" s="8">
        <v>0</v>
      </c>
      <c r="S77" s="8">
        <v>0</v>
      </c>
      <c r="T77" s="86">
        <v>0</v>
      </c>
      <c r="U77" s="316">
        <f>D77-(Q77+R77+S77+T77)</f>
        <v>51.064116166399998</v>
      </c>
    </row>
    <row r="78" spans="1:21" s="111" customFormat="1" x14ac:dyDescent="0.25">
      <c r="A78" s="432" t="s">
        <v>130</v>
      </c>
      <c r="B78" s="432" t="s">
        <v>42</v>
      </c>
      <c r="C78" s="432"/>
      <c r="D78" s="57">
        <f>SUM(D67:D77)</f>
        <v>395.21728005260002</v>
      </c>
      <c r="E78" s="57"/>
      <c r="F78" s="57">
        <f t="shared" ref="F78:U78" si="3">SUM(F67:F77)</f>
        <v>169.01458431680001</v>
      </c>
      <c r="G78" s="57"/>
      <c r="H78" s="57"/>
      <c r="I78" s="57">
        <f t="shared" si="3"/>
        <v>8.5042481887600001</v>
      </c>
      <c r="J78" s="57">
        <f t="shared" si="3"/>
        <v>0</v>
      </c>
      <c r="K78" s="57"/>
      <c r="L78" s="57">
        <f t="shared" si="3"/>
        <v>226.1</v>
      </c>
      <c r="M78" s="57">
        <f t="shared" si="3"/>
        <v>0</v>
      </c>
      <c r="N78" s="57">
        <f t="shared" si="3"/>
        <v>36.839309234545006</v>
      </c>
      <c r="O78" s="57">
        <f t="shared" si="3"/>
        <v>358.37797081805502</v>
      </c>
      <c r="P78" s="57">
        <f t="shared" si="3"/>
        <v>201.62804409513998</v>
      </c>
      <c r="Q78" s="57">
        <f t="shared" si="3"/>
        <v>0</v>
      </c>
      <c r="R78" s="57">
        <f t="shared" si="3"/>
        <v>0</v>
      </c>
      <c r="S78" s="57">
        <f t="shared" si="3"/>
        <v>0</v>
      </c>
      <c r="T78" s="57">
        <f t="shared" si="3"/>
        <v>0</v>
      </c>
      <c r="U78" s="57">
        <f t="shared" si="3"/>
        <v>395.21728005260002</v>
      </c>
    </row>
    <row r="79" spans="1:21" s="280" customFormat="1" ht="30" x14ac:dyDescent="0.25">
      <c r="A79" s="328"/>
      <c r="B79" s="328"/>
      <c r="C79" s="328"/>
      <c r="D79" s="45"/>
      <c r="E79" s="45"/>
      <c r="F79" s="45"/>
      <c r="G79" s="45"/>
      <c r="H79" s="339"/>
      <c r="I79" s="45"/>
      <c r="J79" s="45"/>
      <c r="K79" s="45"/>
      <c r="L79" s="45"/>
      <c r="M79" s="342"/>
      <c r="N79" s="45"/>
      <c r="O79" s="339"/>
      <c r="P79" s="45"/>
      <c r="Q79" s="383" t="s">
        <v>18</v>
      </c>
      <c r="R79" s="384"/>
      <c r="S79" s="384"/>
      <c r="T79" s="393" t="s">
        <v>19</v>
      </c>
      <c r="U79" s="279"/>
    </row>
    <row r="80" spans="1:21" s="280" customFormat="1" ht="30" x14ac:dyDescent="0.25">
      <c r="A80" s="328"/>
      <c r="B80" s="328"/>
      <c r="C80" s="328"/>
      <c r="D80" s="45"/>
      <c r="E80" s="45"/>
      <c r="F80" s="45"/>
      <c r="G80" s="45"/>
      <c r="H80" s="339"/>
      <c r="I80" s="45"/>
      <c r="J80" s="45"/>
      <c r="K80" s="45"/>
      <c r="L80" s="45"/>
      <c r="M80" s="342"/>
      <c r="N80" s="45"/>
      <c r="O80" s="339"/>
      <c r="P80" s="45"/>
      <c r="Q80" s="278" t="s">
        <v>20</v>
      </c>
      <c r="R80" s="278" t="s">
        <v>21</v>
      </c>
      <c r="S80" s="278" t="s">
        <v>22</v>
      </c>
      <c r="T80" s="394" t="s">
        <v>23</v>
      </c>
      <c r="U80" s="88" t="s">
        <v>24</v>
      </c>
    </row>
    <row r="81" spans="1:21" x14ac:dyDescent="0.25">
      <c r="A81" s="2">
        <v>11535</v>
      </c>
      <c r="B81" s="2" t="s">
        <v>2</v>
      </c>
      <c r="C81" s="2" t="s">
        <v>3</v>
      </c>
      <c r="D81" s="229">
        <v>21.660356001899999</v>
      </c>
      <c r="E81" s="283" t="s">
        <v>70</v>
      </c>
      <c r="F81" s="281">
        <v>21.660356001899999</v>
      </c>
      <c r="G81" s="409"/>
      <c r="H81" s="422"/>
      <c r="I81" s="224">
        <v>0</v>
      </c>
      <c r="J81" s="98">
        <v>0</v>
      </c>
      <c r="K81" s="290"/>
      <c r="L81" s="291"/>
      <c r="M81" s="132"/>
      <c r="N81" s="10">
        <v>13.2536365503</v>
      </c>
      <c r="O81" s="305">
        <f>D81-N81</f>
        <v>8.406719451599999</v>
      </c>
      <c r="P81" s="61">
        <v>5.7472679276000003</v>
      </c>
      <c r="Q81" s="8">
        <v>8.9944817160599992</v>
      </c>
      <c r="R81" s="8">
        <v>0.18959146815899999</v>
      </c>
      <c r="S81" s="8">
        <v>12.4762828176</v>
      </c>
      <c r="T81" s="86">
        <v>0</v>
      </c>
      <c r="U81" s="316">
        <f>D81-(Q81+R81+S81+T81)</f>
        <v>8.1001871876651421E-11</v>
      </c>
    </row>
    <row r="82" spans="1:21" x14ac:dyDescent="0.25">
      <c r="A82" s="2">
        <v>11540</v>
      </c>
      <c r="B82" s="2" t="s">
        <v>2</v>
      </c>
      <c r="C82" s="2" t="s">
        <v>3</v>
      </c>
      <c r="D82" s="229">
        <v>30.727186951699998</v>
      </c>
      <c r="E82" s="283" t="s">
        <v>70</v>
      </c>
      <c r="F82" s="281">
        <v>30.727186951699998</v>
      </c>
      <c r="G82" s="409"/>
      <c r="H82" s="422"/>
      <c r="I82" s="224">
        <v>0</v>
      </c>
      <c r="J82" s="98">
        <v>0</v>
      </c>
      <c r="K82" s="290"/>
      <c r="L82" s="291"/>
      <c r="M82" s="132"/>
      <c r="N82" s="10">
        <v>20.2519491541</v>
      </c>
      <c r="O82" s="305">
        <f>D82-N82</f>
        <v>10.475237797599998</v>
      </c>
      <c r="P82" s="61">
        <v>0</v>
      </c>
      <c r="Q82" s="8">
        <v>0</v>
      </c>
      <c r="R82" s="8">
        <v>0</v>
      </c>
      <c r="S82" s="8">
        <v>4.4807747973799996</v>
      </c>
      <c r="T82" s="86">
        <v>0</v>
      </c>
      <c r="U82" s="316">
        <f>D82-(Q82+R82+S82+T82)</f>
        <v>26.246412154319998</v>
      </c>
    </row>
    <row r="83" spans="1:21" x14ac:dyDescent="0.25">
      <c r="A83" s="2">
        <v>11558</v>
      </c>
      <c r="B83" s="2" t="s">
        <v>2</v>
      </c>
      <c r="C83" s="2" t="s">
        <v>3</v>
      </c>
      <c r="D83" s="229">
        <v>36.3466494862</v>
      </c>
      <c r="E83" s="283" t="s">
        <v>70</v>
      </c>
      <c r="F83" s="281">
        <v>36.3466494862</v>
      </c>
      <c r="G83" s="409"/>
      <c r="H83" s="422"/>
      <c r="I83" s="224">
        <v>0</v>
      </c>
      <c r="J83" s="98">
        <v>0</v>
      </c>
      <c r="K83" s="292"/>
      <c r="L83" s="293"/>
      <c r="M83" s="149"/>
      <c r="N83" s="10">
        <v>0</v>
      </c>
      <c r="O83" s="305">
        <f>D83-N83</f>
        <v>36.3466494862</v>
      </c>
      <c r="P83" s="61">
        <v>0</v>
      </c>
      <c r="Q83" s="8">
        <v>0</v>
      </c>
      <c r="R83" s="8">
        <v>6.1591718606199999</v>
      </c>
      <c r="S83" s="8">
        <v>29.001305184500001</v>
      </c>
      <c r="T83" s="86">
        <v>0</v>
      </c>
      <c r="U83" s="316">
        <f>D83-(Q83+R83+S83+T83)</f>
        <v>1.1861724410799965</v>
      </c>
    </row>
    <row r="84" spans="1:21" x14ac:dyDescent="0.25">
      <c r="A84" s="2">
        <v>11559</v>
      </c>
      <c r="B84" s="2" t="s">
        <v>2</v>
      </c>
      <c r="C84" s="2" t="s">
        <v>3</v>
      </c>
      <c r="D84" s="229">
        <v>11.2258546467</v>
      </c>
      <c r="E84" s="283" t="s">
        <v>70</v>
      </c>
      <c r="F84" s="281">
        <v>11.2258546467</v>
      </c>
      <c r="G84" s="409"/>
      <c r="H84" s="422"/>
      <c r="I84" s="224">
        <v>0</v>
      </c>
      <c r="J84" s="98">
        <v>0</v>
      </c>
      <c r="K84" s="292"/>
      <c r="L84" s="293"/>
      <c r="M84" s="127"/>
      <c r="N84" s="10">
        <v>9.6354088290300002</v>
      </c>
      <c r="O84" s="305">
        <f>D84-N84</f>
        <v>1.59044581767</v>
      </c>
      <c r="P84" s="61">
        <v>0</v>
      </c>
      <c r="Q84" s="8">
        <v>0</v>
      </c>
      <c r="R84" s="8">
        <v>0</v>
      </c>
      <c r="S84" s="8">
        <v>0</v>
      </c>
      <c r="T84" s="86">
        <v>0</v>
      </c>
      <c r="U84" s="316">
        <f>D84-(Q84+R84+S84+T84)</f>
        <v>11.2258546467</v>
      </c>
    </row>
    <row r="85" spans="1:21" x14ac:dyDescent="0.25">
      <c r="A85" s="2">
        <v>11600</v>
      </c>
      <c r="B85" s="2" t="s">
        <v>2</v>
      </c>
      <c r="C85" s="2" t="s">
        <v>3</v>
      </c>
      <c r="D85" s="229">
        <v>12.2711098917</v>
      </c>
      <c r="E85" s="283" t="s">
        <v>70</v>
      </c>
      <c r="F85" s="281">
        <v>12.2711098917</v>
      </c>
      <c r="G85" s="403"/>
      <c r="H85" s="404"/>
      <c r="I85" s="224">
        <v>0</v>
      </c>
      <c r="J85" s="98">
        <v>0</v>
      </c>
      <c r="K85" s="287"/>
      <c r="L85" s="288"/>
      <c r="M85" s="127"/>
      <c r="N85" s="10">
        <v>6.5031989448800003</v>
      </c>
      <c r="O85" s="305">
        <f>D85-N85</f>
        <v>5.7679109468199998</v>
      </c>
      <c r="P85" s="61">
        <v>0</v>
      </c>
      <c r="Q85" s="8">
        <v>0</v>
      </c>
      <c r="R85" s="8">
        <v>0</v>
      </c>
      <c r="S85" s="8">
        <v>0</v>
      </c>
      <c r="T85" s="86">
        <v>0</v>
      </c>
      <c r="U85" s="316">
        <f>D85-(Q85+R85+S85+T85)</f>
        <v>12.2711098917</v>
      </c>
    </row>
    <row r="86" spans="1:21" x14ac:dyDescent="0.25">
      <c r="A86" s="2">
        <v>11601</v>
      </c>
      <c r="B86" s="2" t="s">
        <v>2</v>
      </c>
      <c r="C86" s="2" t="s">
        <v>3</v>
      </c>
      <c r="D86" s="229">
        <v>14.5154580185</v>
      </c>
      <c r="E86" s="283" t="s">
        <v>70</v>
      </c>
      <c r="F86" s="281">
        <v>14.5154580185</v>
      </c>
      <c r="G86" s="400"/>
      <c r="H86" s="413"/>
      <c r="I86" s="224">
        <v>0</v>
      </c>
      <c r="J86" s="98">
        <v>0</v>
      </c>
      <c r="K86" s="287"/>
      <c r="L86" s="288"/>
      <c r="M86" s="127"/>
      <c r="N86" s="10">
        <v>10.5808387956</v>
      </c>
      <c r="O86" s="305">
        <f>D86-N86</f>
        <v>3.9346192229000003</v>
      </c>
      <c r="P86" s="61">
        <v>0</v>
      </c>
      <c r="Q86" s="8">
        <v>0</v>
      </c>
      <c r="R86" s="8">
        <v>0</v>
      </c>
      <c r="S86" s="8">
        <v>0</v>
      </c>
      <c r="T86" s="86">
        <v>0</v>
      </c>
      <c r="U86" s="316">
        <f>D86-(Q86+R86+S86+T86)</f>
        <v>14.5154580185</v>
      </c>
    </row>
    <row r="87" spans="1:21" x14ac:dyDescent="0.25">
      <c r="A87" s="2">
        <v>11891</v>
      </c>
      <c r="B87" s="2" t="s">
        <v>2</v>
      </c>
      <c r="C87" s="2" t="s">
        <v>6</v>
      </c>
      <c r="D87" s="229">
        <v>7.4036886424999997</v>
      </c>
      <c r="E87" s="283" t="s">
        <v>68</v>
      </c>
      <c r="F87" s="281">
        <v>7.4036886424999997</v>
      </c>
      <c r="G87" s="409"/>
      <c r="H87" s="422"/>
      <c r="I87" s="224">
        <v>0</v>
      </c>
      <c r="J87" s="98">
        <v>0</v>
      </c>
      <c r="K87" s="287"/>
      <c r="L87" s="288"/>
      <c r="M87" s="130"/>
      <c r="N87" s="10">
        <v>0</v>
      </c>
      <c r="O87" s="305">
        <f>D87-N87</f>
        <v>7.4036886424999997</v>
      </c>
      <c r="P87" s="61">
        <v>0</v>
      </c>
      <c r="Q87" s="8">
        <v>3.56932186959E-4</v>
      </c>
      <c r="R87" s="8">
        <v>0.95255027656500002</v>
      </c>
      <c r="S87" s="8">
        <v>0</v>
      </c>
      <c r="T87" s="86">
        <v>5.7</v>
      </c>
      <c r="U87" s="316">
        <f>D87-(Q87+R87+S87+T87)</f>
        <v>0.75078143374804096</v>
      </c>
    </row>
    <row r="88" spans="1:21" x14ac:dyDescent="0.25">
      <c r="A88" s="2">
        <v>11902</v>
      </c>
      <c r="B88" s="2" t="s">
        <v>2</v>
      </c>
      <c r="C88" s="2" t="s">
        <v>6</v>
      </c>
      <c r="D88" s="229">
        <v>5.1985891824800001</v>
      </c>
      <c r="E88" s="283" t="s">
        <v>68</v>
      </c>
      <c r="F88" s="281">
        <v>5.1985891824900001</v>
      </c>
      <c r="G88" s="409"/>
      <c r="H88" s="422"/>
      <c r="I88" s="224">
        <v>0</v>
      </c>
      <c r="J88" s="98">
        <v>0</v>
      </c>
      <c r="K88" s="287"/>
      <c r="L88" s="288"/>
      <c r="M88" s="130"/>
      <c r="N88" s="10">
        <v>0</v>
      </c>
      <c r="O88" s="305">
        <f>D88-N88</f>
        <v>5.1985891824800001</v>
      </c>
      <c r="P88" s="61">
        <v>0</v>
      </c>
      <c r="Q88" s="8">
        <v>0</v>
      </c>
      <c r="R88" s="8">
        <v>0</v>
      </c>
      <c r="S88" s="8">
        <v>5.0657384624899997</v>
      </c>
      <c r="T88" s="86">
        <v>0</v>
      </c>
      <c r="U88" s="316">
        <f>D88-(Q88+R88+S88+T88)</f>
        <v>0.13285071999000042</v>
      </c>
    </row>
    <row r="89" spans="1:21" x14ac:dyDescent="0.25">
      <c r="A89" s="2">
        <v>11903</v>
      </c>
      <c r="B89" s="2" t="s">
        <v>2</v>
      </c>
      <c r="C89" s="2" t="s">
        <v>6</v>
      </c>
      <c r="D89" s="229">
        <v>4.5522467328599996</v>
      </c>
      <c r="E89" s="283" t="s">
        <v>68</v>
      </c>
      <c r="F89" s="281">
        <v>4.5522467328599996</v>
      </c>
      <c r="G89" s="400"/>
      <c r="H89" s="413"/>
      <c r="I89" s="224">
        <v>0</v>
      </c>
      <c r="J89" s="98">
        <v>0</v>
      </c>
      <c r="K89" s="292"/>
      <c r="L89" s="293"/>
      <c r="M89" s="127"/>
      <c r="N89" s="10">
        <v>0</v>
      </c>
      <c r="O89" s="305">
        <f>D89-N89</f>
        <v>4.5522467328599996</v>
      </c>
      <c r="P89" s="61">
        <v>0</v>
      </c>
      <c r="Q89" s="8">
        <v>0</v>
      </c>
      <c r="R89" s="8">
        <v>3.79232894522</v>
      </c>
      <c r="S89" s="8">
        <v>0</v>
      </c>
      <c r="T89" s="86">
        <v>0</v>
      </c>
      <c r="U89" s="316">
        <f>D89-(Q89+R89+S89+T89)</f>
        <v>0.75991778763999962</v>
      </c>
    </row>
    <row r="90" spans="1:21" x14ac:dyDescent="0.25">
      <c r="A90" s="2">
        <v>11904</v>
      </c>
      <c r="B90" s="2" t="s">
        <v>2</v>
      </c>
      <c r="C90" s="2" t="s">
        <v>6</v>
      </c>
      <c r="D90" s="229">
        <v>3.8722527013299999</v>
      </c>
      <c r="E90" s="283" t="s">
        <v>68</v>
      </c>
      <c r="F90" s="281">
        <v>3.8722527013299999</v>
      </c>
      <c r="G90" s="409"/>
      <c r="H90" s="422"/>
      <c r="I90" s="224">
        <v>0</v>
      </c>
      <c r="J90" s="98">
        <v>0</v>
      </c>
      <c r="K90" s="292"/>
      <c r="L90" s="293"/>
      <c r="M90" s="149"/>
      <c r="N90" s="10">
        <v>0</v>
      </c>
      <c r="O90" s="305">
        <f>D90-N90</f>
        <v>3.8722527013299999</v>
      </c>
      <c r="P90" s="61">
        <v>0</v>
      </c>
      <c r="Q90" s="8">
        <v>0</v>
      </c>
      <c r="R90" s="8">
        <v>0</v>
      </c>
      <c r="S90" s="8">
        <v>0.787030353347</v>
      </c>
      <c r="T90" s="86">
        <v>0</v>
      </c>
      <c r="U90" s="316">
        <f>D90-(Q90+R90+S90+T90)</f>
        <v>3.0852223479829997</v>
      </c>
    </row>
    <row r="91" spans="1:21" x14ac:dyDescent="0.25">
      <c r="A91" s="2">
        <v>11905</v>
      </c>
      <c r="B91" s="2" t="s">
        <v>2</v>
      </c>
      <c r="C91" s="2" t="s">
        <v>6</v>
      </c>
      <c r="D91" s="229">
        <v>8.63453172034</v>
      </c>
      <c r="E91" s="283" t="s">
        <v>68</v>
      </c>
      <c r="F91" s="281">
        <v>8.6345317203499992</v>
      </c>
      <c r="G91" s="409"/>
      <c r="H91" s="422"/>
      <c r="I91" s="224">
        <v>0</v>
      </c>
      <c r="J91" s="98">
        <v>0</v>
      </c>
      <c r="K91" s="289"/>
      <c r="L91" s="22"/>
      <c r="M91" s="149"/>
      <c r="N91" s="10">
        <v>0</v>
      </c>
      <c r="O91" s="305">
        <f>D91-N91</f>
        <v>8.63453172034</v>
      </c>
      <c r="P91" s="61">
        <v>0</v>
      </c>
      <c r="Q91" s="8">
        <v>0</v>
      </c>
      <c r="R91" s="8">
        <v>0</v>
      </c>
      <c r="S91" s="8">
        <v>6.4858739755899997</v>
      </c>
      <c r="T91" s="86">
        <v>2.1</v>
      </c>
      <c r="U91" s="316">
        <f>D91-(Q91+R91+S91+T91)</f>
        <v>4.8657744750000731E-2</v>
      </c>
    </row>
    <row r="92" spans="1:21" x14ac:dyDescent="0.25">
      <c r="A92" s="2">
        <v>11906</v>
      </c>
      <c r="B92" s="2" t="s">
        <v>2</v>
      </c>
      <c r="C92" s="2" t="s">
        <v>6</v>
      </c>
      <c r="D92" s="229">
        <v>5.73701449066</v>
      </c>
      <c r="E92" s="283" t="s">
        <v>68</v>
      </c>
      <c r="F92" s="281">
        <v>5.73701449066</v>
      </c>
      <c r="G92" s="409"/>
      <c r="H92" s="422"/>
      <c r="I92" s="224">
        <v>0</v>
      </c>
      <c r="J92" s="98">
        <v>0</v>
      </c>
      <c r="K92" s="289"/>
      <c r="L92" s="22"/>
      <c r="M92" s="127"/>
      <c r="N92" s="10">
        <v>0</v>
      </c>
      <c r="O92" s="305">
        <f>D92-N92</f>
        <v>5.73701449066</v>
      </c>
      <c r="P92" s="61">
        <v>0</v>
      </c>
      <c r="Q92" s="8">
        <v>5.63616124228</v>
      </c>
      <c r="R92" s="8">
        <v>0</v>
      </c>
      <c r="S92" s="8">
        <v>6.5806150351699996E-2</v>
      </c>
      <c r="T92" s="86">
        <v>0</v>
      </c>
      <c r="U92" s="316">
        <f>D92-(Q92+R92+S92+T92)</f>
        <v>3.504709802829975E-2</v>
      </c>
    </row>
    <row r="93" spans="1:21" x14ac:dyDescent="0.25">
      <c r="A93" s="2">
        <v>11907</v>
      </c>
      <c r="B93" s="2" t="s">
        <v>2</v>
      </c>
      <c r="C93" s="2" t="s">
        <v>6</v>
      </c>
      <c r="D93" s="229">
        <v>11.2628362958</v>
      </c>
      <c r="E93" s="283" t="s">
        <v>68</v>
      </c>
      <c r="F93" s="281">
        <v>11.2628362958</v>
      </c>
      <c r="G93" s="400"/>
      <c r="H93" s="413"/>
      <c r="I93" s="224">
        <v>0</v>
      </c>
      <c r="J93" s="98">
        <v>0</v>
      </c>
      <c r="K93" s="289"/>
      <c r="L93" s="22"/>
      <c r="M93" s="149"/>
      <c r="N93" s="10">
        <v>0</v>
      </c>
      <c r="O93" s="305">
        <f>D93-N93</f>
        <v>11.2628362958</v>
      </c>
      <c r="P93" s="61">
        <v>0</v>
      </c>
      <c r="Q93" s="8">
        <v>0</v>
      </c>
      <c r="R93" s="8">
        <v>0</v>
      </c>
      <c r="S93" s="8">
        <v>0</v>
      </c>
      <c r="T93" s="86">
        <v>0</v>
      </c>
      <c r="U93" s="316">
        <f>D93-(Q93+R93+S93+T93)</f>
        <v>11.2628362958</v>
      </c>
    </row>
    <row r="94" spans="1:21" x14ac:dyDescent="0.25">
      <c r="A94" s="2">
        <v>11908</v>
      </c>
      <c r="B94" s="2" t="s">
        <v>2</v>
      </c>
      <c r="C94" s="2" t="s">
        <v>6</v>
      </c>
      <c r="D94" s="229">
        <v>4.5986627075399999</v>
      </c>
      <c r="E94" s="283" t="s">
        <v>68</v>
      </c>
      <c r="F94" s="281">
        <v>4.5986627075399999</v>
      </c>
      <c r="G94" s="400"/>
      <c r="H94" s="413"/>
      <c r="I94" s="224">
        <v>0</v>
      </c>
      <c r="J94" s="98">
        <v>0</v>
      </c>
      <c r="K94" s="289"/>
      <c r="L94" s="22"/>
      <c r="M94" s="130"/>
      <c r="N94" s="10">
        <v>0</v>
      </c>
      <c r="O94" s="305">
        <f>D94-N94</f>
        <v>4.5986627075399999</v>
      </c>
      <c r="P94" s="61">
        <v>0</v>
      </c>
      <c r="Q94" s="8">
        <v>3.9271402331399998</v>
      </c>
      <c r="R94" s="8">
        <v>0</v>
      </c>
      <c r="S94" s="8">
        <v>0.29814364044000002</v>
      </c>
      <c r="T94" s="86">
        <v>0.3</v>
      </c>
      <c r="U94" s="316">
        <f>D94-(Q94+R94+S94+T94)</f>
        <v>7.3378833960000556E-2</v>
      </c>
    </row>
    <row r="95" spans="1:21" x14ac:dyDescent="0.25">
      <c r="A95" s="2">
        <v>11909</v>
      </c>
      <c r="B95" s="2" t="s">
        <v>2</v>
      </c>
      <c r="C95" s="2" t="s">
        <v>6</v>
      </c>
      <c r="D95" s="229">
        <v>5.6035685629999996</v>
      </c>
      <c r="E95" s="283" t="s">
        <v>68</v>
      </c>
      <c r="F95" s="281">
        <v>5.6035685629999996</v>
      </c>
      <c r="G95" s="409"/>
      <c r="H95" s="422"/>
      <c r="I95" s="224">
        <v>0</v>
      </c>
      <c r="J95" s="98">
        <v>0</v>
      </c>
      <c r="K95" s="289"/>
      <c r="L95" s="22"/>
      <c r="M95" s="149"/>
      <c r="N95" s="10">
        <v>0</v>
      </c>
      <c r="O95" s="305">
        <f>D95-N95</f>
        <v>5.6035685629999996</v>
      </c>
      <c r="P95" s="61">
        <v>0</v>
      </c>
      <c r="Q95" s="8">
        <v>0</v>
      </c>
      <c r="R95" s="8">
        <v>0</v>
      </c>
      <c r="S95" s="8">
        <v>0</v>
      </c>
      <c r="T95" s="86">
        <v>0</v>
      </c>
      <c r="U95" s="316">
        <f>D95-(Q95+R95+S95+T95)</f>
        <v>5.6035685629999996</v>
      </c>
    </row>
    <row r="96" spans="1:21" x14ac:dyDescent="0.25">
      <c r="A96" s="2">
        <v>11910</v>
      </c>
      <c r="B96" s="2" t="s">
        <v>2</v>
      </c>
      <c r="C96" s="2" t="s">
        <v>6</v>
      </c>
      <c r="D96" s="229">
        <v>7.2664208618100004</v>
      </c>
      <c r="E96" s="283" t="s">
        <v>68</v>
      </c>
      <c r="F96" s="281">
        <v>7.2664208618100004</v>
      </c>
      <c r="G96" s="409"/>
      <c r="H96" s="422"/>
      <c r="I96" s="224">
        <v>0</v>
      </c>
      <c r="J96" s="98">
        <v>0</v>
      </c>
      <c r="K96" s="289"/>
      <c r="L96" s="22"/>
      <c r="M96" s="130"/>
      <c r="N96" s="10">
        <v>0</v>
      </c>
      <c r="O96" s="305">
        <f>D96-N96</f>
        <v>7.2664208618100004</v>
      </c>
      <c r="P96" s="61">
        <v>0</v>
      </c>
      <c r="Q96" s="8">
        <v>0</v>
      </c>
      <c r="R96" s="8">
        <v>0.899940389309</v>
      </c>
      <c r="S96" s="8">
        <v>0</v>
      </c>
      <c r="T96" s="86">
        <v>0</v>
      </c>
      <c r="U96" s="316">
        <f>D96-(Q96+R96+S96+T96)</f>
        <v>6.3664804725010002</v>
      </c>
    </row>
    <row r="97" spans="1:242" x14ac:dyDescent="0.25">
      <c r="A97" s="2">
        <v>11951</v>
      </c>
      <c r="B97" s="2" t="s">
        <v>2</v>
      </c>
      <c r="C97" s="2" t="s">
        <v>6</v>
      </c>
      <c r="D97" s="229">
        <v>79.191692879300007</v>
      </c>
      <c r="E97" s="283" t="s">
        <v>68</v>
      </c>
      <c r="F97" s="281">
        <v>79.191692879300007</v>
      </c>
      <c r="G97" s="400"/>
      <c r="H97" s="413"/>
      <c r="I97" s="224">
        <v>0</v>
      </c>
      <c r="J97" s="98">
        <v>0</v>
      </c>
      <c r="K97" s="289"/>
      <c r="L97" s="22"/>
      <c r="M97" s="130"/>
      <c r="N97" s="10">
        <v>26.823010341500002</v>
      </c>
      <c r="O97" s="305">
        <f>D97-N97</f>
        <v>52.368682537800005</v>
      </c>
      <c r="P97" s="61">
        <v>74.4830725363</v>
      </c>
      <c r="Q97" s="8">
        <v>0.80185321966199996</v>
      </c>
      <c r="R97" s="8">
        <v>7.2344085644299998</v>
      </c>
      <c r="S97" s="8">
        <v>0.67486716770800004</v>
      </c>
      <c r="T97" s="86">
        <v>0</v>
      </c>
      <c r="U97" s="316">
        <f>D97-(Q97+R97+S97+T97)</f>
        <v>70.480563927500015</v>
      </c>
    </row>
    <row r="98" spans="1:242" x14ac:dyDescent="0.25">
      <c r="A98" s="2">
        <v>11952</v>
      </c>
      <c r="B98" s="2" t="s">
        <v>2</v>
      </c>
      <c r="C98" s="2" t="s">
        <v>6</v>
      </c>
      <c r="D98" s="229">
        <v>40.016741102300003</v>
      </c>
      <c r="E98" s="283" t="s">
        <v>68</v>
      </c>
      <c r="F98" s="281">
        <v>40.016741102300003</v>
      </c>
      <c r="G98" s="403"/>
      <c r="H98" s="404"/>
      <c r="I98" s="224">
        <v>11.4531804501</v>
      </c>
      <c r="J98" s="98">
        <v>0</v>
      </c>
      <c r="K98" s="287"/>
      <c r="L98" s="288"/>
      <c r="M98" s="130"/>
      <c r="N98" s="10">
        <v>37.814213207400002</v>
      </c>
      <c r="O98" s="305">
        <f>D98-N98</f>
        <v>2.2025278949000011</v>
      </c>
      <c r="P98" s="61">
        <v>18.511985261900001</v>
      </c>
      <c r="Q98" s="8">
        <v>20.651333250299999</v>
      </c>
      <c r="R98" s="8">
        <v>0</v>
      </c>
      <c r="S98" s="8">
        <v>7.2465819537699998</v>
      </c>
      <c r="T98" s="86">
        <v>0</v>
      </c>
      <c r="U98" s="316">
        <f>D98-(Q98+R98+S98+T98)</f>
        <v>12.118825898230003</v>
      </c>
    </row>
    <row r="99" spans="1:242" s="111" customFormat="1" x14ac:dyDescent="0.25">
      <c r="A99" s="2">
        <v>11953</v>
      </c>
      <c r="B99" s="2" t="s">
        <v>2</v>
      </c>
      <c r="C99" s="2" t="s">
        <v>6</v>
      </c>
      <c r="D99" s="229">
        <v>56.857052561700002</v>
      </c>
      <c r="E99" s="283" t="s">
        <v>68</v>
      </c>
      <c r="F99" s="281">
        <v>56.857052561700002</v>
      </c>
      <c r="G99" s="412"/>
      <c r="H99" s="429"/>
      <c r="I99" s="224">
        <v>0</v>
      </c>
      <c r="J99" s="98">
        <v>0</v>
      </c>
      <c r="K99" s="294"/>
      <c r="L99" s="295"/>
      <c r="M99" s="134"/>
      <c r="N99" s="10">
        <v>42.006153930899998</v>
      </c>
      <c r="O99" s="305">
        <f>D99-N99</f>
        <v>14.850898630800003</v>
      </c>
      <c r="P99" s="61">
        <v>36.232681419499997</v>
      </c>
      <c r="Q99" s="8">
        <v>0</v>
      </c>
      <c r="R99" s="8">
        <v>17.276523761699998</v>
      </c>
      <c r="S99" s="8">
        <v>11.004134800599999</v>
      </c>
      <c r="T99" s="86">
        <v>0</v>
      </c>
      <c r="U99" s="316">
        <f>D99-(Q99+R99+S99+T99)</f>
        <v>28.576393999400004</v>
      </c>
    </row>
    <row r="100" spans="1:242" s="69" customFormat="1" x14ac:dyDescent="0.25">
      <c r="A100" s="2">
        <v>11954</v>
      </c>
      <c r="B100" s="2" t="s">
        <v>2</v>
      </c>
      <c r="C100" s="2" t="s">
        <v>6</v>
      </c>
      <c r="D100" s="229">
        <v>73.792220281699997</v>
      </c>
      <c r="E100" s="283" t="s">
        <v>68</v>
      </c>
      <c r="F100" s="281">
        <v>73.792220281699997</v>
      </c>
      <c r="G100" s="411"/>
      <c r="H100" s="424"/>
      <c r="I100" s="224">
        <v>0</v>
      </c>
      <c r="J100" s="98">
        <v>0</v>
      </c>
      <c r="K100" s="296"/>
      <c r="L100" s="260"/>
      <c r="M100" s="286"/>
      <c r="N100" s="10">
        <v>55.125605913400001</v>
      </c>
      <c r="O100" s="305">
        <f>D100-N100</f>
        <v>18.666614368299996</v>
      </c>
      <c r="P100" s="61">
        <v>27.2493856794</v>
      </c>
      <c r="Q100" s="8">
        <v>0</v>
      </c>
      <c r="R100" s="8">
        <v>16.615082893</v>
      </c>
      <c r="S100" s="8">
        <v>0</v>
      </c>
      <c r="T100" s="86">
        <v>0</v>
      </c>
      <c r="U100" s="316">
        <f>D100-(Q100+R100+S100+T100)</f>
        <v>57.177137388699997</v>
      </c>
      <c r="V100" s="318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51"/>
      <c r="AL100" s="51"/>
      <c r="AM100" s="51"/>
      <c r="AN100" s="51"/>
      <c r="AO100" s="51"/>
      <c r="AP100" s="51"/>
      <c r="AQ100" s="51"/>
      <c r="AR100" s="51"/>
      <c r="AS100" s="51"/>
      <c r="AT100" s="51"/>
      <c r="AU100" s="51"/>
      <c r="AV100" s="51"/>
      <c r="AW100" s="51"/>
      <c r="AX100" s="51"/>
      <c r="AY100" s="51"/>
      <c r="AZ100" s="51"/>
      <c r="BA100" s="51"/>
      <c r="BB100" s="51"/>
      <c r="BC100" s="51"/>
      <c r="BD100" s="51"/>
      <c r="BE100" s="51"/>
      <c r="BF100" s="51"/>
      <c r="BG100" s="51"/>
      <c r="BH100" s="51"/>
      <c r="BI100" s="51"/>
      <c r="BJ100" s="51"/>
      <c r="BK100" s="51"/>
      <c r="BL100" s="51"/>
      <c r="BM100" s="51"/>
      <c r="BN100" s="51"/>
      <c r="BO100" s="51"/>
      <c r="BP100" s="51"/>
      <c r="BQ100" s="51"/>
      <c r="BR100" s="51"/>
      <c r="BS100" s="51"/>
      <c r="BT100" s="51"/>
      <c r="BU100" s="51"/>
      <c r="BV100" s="51"/>
      <c r="BW100" s="51"/>
      <c r="BX100" s="51"/>
      <c r="BY100" s="51"/>
      <c r="BZ100" s="51"/>
      <c r="CA100" s="51"/>
      <c r="CB100" s="51"/>
      <c r="CC100" s="51"/>
      <c r="CD100" s="51"/>
      <c r="CE100" s="51"/>
      <c r="CF100" s="51"/>
      <c r="CG100" s="51"/>
      <c r="CH100" s="51"/>
      <c r="CI100" s="51"/>
      <c r="CJ100" s="51"/>
      <c r="CK100" s="51"/>
      <c r="CL100" s="51"/>
      <c r="CM100" s="51"/>
      <c r="CN100" s="51"/>
      <c r="CO100" s="51"/>
      <c r="CP100" s="51"/>
      <c r="CQ100" s="51"/>
      <c r="CR100" s="51"/>
      <c r="CS100" s="51"/>
      <c r="CT100" s="51"/>
      <c r="CU100" s="51"/>
      <c r="CV100" s="51"/>
      <c r="CW100" s="51"/>
      <c r="CX100" s="51"/>
      <c r="CY100" s="51"/>
      <c r="CZ100" s="51"/>
      <c r="DA100" s="51"/>
      <c r="DB100" s="51"/>
      <c r="DC100" s="51"/>
      <c r="DD100" s="51"/>
      <c r="DE100" s="51"/>
      <c r="DF100" s="51"/>
      <c r="DG100" s="51"/>
      <c r="DH100" s="51"/>
      <c r="DI100" s="51"/>
      <c r="DJ100" s="51"/>
      <c r="DK100" s="51"/>
      <c r="DL100" s="51"/>
      <c r="DM100" s="51"/>
      <c r="DN100" s="51"/>
      <c r="DO100" s="51"/>
      <c r="DP100" s="51"/>
      <c r="DQ100" s="51"/>
      <c r="DR100" s="51"/>
      <c r="DS100" s="51"/>
      <c r="DT100" s="51"/>
      <c r="DU100" s="51"/>
      <c r="DV100" s="51"/>
      <c r="DW100" s="51"/>
      <c r="DX100" s="51"/>
      <c r="DY100" s="51"/>
      <c r="DZ100" s="51"/>
      <c r="EA100" s="51"/>
      <c r="EB100" s="51"/>
      <c r="EC100" s="51"/>
      <c r="ED100" s="51"/>
      <c r="EE100" s="51"/>
      <c r="EF100" s="51"/>
      <c r="EG100" s="51"/>
      <c r="EH100" s="51"/>
      <c r="EI100" s="51"/>
      <c r="EJ100" s="51"/>
      <c r="EK100" s="51"/>
      <c r="EL100" s="51"/>
      <c r="EM100" s="51"/>
      <c r="EN100" s="51"/>
      <c r="EO100" s="51"/>
      <c r="EP100" s="51"/>
      <c r="EQ100" s="51"/>
      <c r="ER100" s="51"/>
      <c r="ES100" s="51"/>
      <c r="ET100" s="51"/>
      <c r="EU100" s="51"/>
      <c r="EV100" s="51"/>
      <c r="EW100" s="51"/>
      <c r="EX100" s="51"/>
      <c r="EY100" s="51"/>
      <c r="EZ100" s="51"/>
      <c r="FA100" s="51"/>
      <c r="FB100" s="51"/>
      <c r="FC100" s="51"/>
      <c r="FD100" s="51"/>
      <c r="FE100" s="51"/>
      <c r="FF100" s="51"/>
      <c r="FG100" s="51"/>
      <c r="FH100" s="51"/>
      <c r="FI100" s="51"/>
      <c r="FJ100" s="51"/>
      <c r="FK100" s="51"/>
      <c r="FL100" s="51"/>
      <c r="FM100" s="51"/>
      <c r="FN100" s="51"/>
      <c r="FO100" s="51"/>
      <c r="FP100" s="51"/>
      <c r="FQ100" s="51"/>
      <c r="FR100" s="51"/>
      <c r="FS100" s="51"/>
      <c r="FT100" s="51"/>
      <c r="FU100" s="51"/>
      <c r="FV100" s="51"/>
      <c r="FW100" s="51"/>
      <c r="FX100" s="51"/>
      <c r="FY100" s="51"/>
      <c r="FZ100" s="51"/>
      <c r="GA100" s="51"/>
      <c r="GB100" s="51"/>
      <c r="GC100" s="51"/>
      <c r="GD100" s="51"/>
      <c r="GE100" s="51"/>
      <c r="GF100" s="51"/>
      <c r="GG100" s="51"/>
      <c r="GH100" s="51"/>
      <c r="GI100" s="51"/>
      <c r="GJ100" s="51"/>
      <c r="GK100" s="51"/>
      <c r="GL100" s="51"/>
      <c r="GM100" s="51"/>
      <c r="GN100" s="51"/>
      <c r="GO100" s="51"/>
      <c r="GP100" s="51"/>
      <c r="GQ100" s="51"/>
      <c r="GR100" s="51"/>
      <c r="GS100" s="51"/>
      <c r="GT100" s="51"/>
      <c r="GU100" s="51"/>
      <c r="GV100" s="51"/>
      <c r="GW100" s="51"/>
      <c r="GX100" s="51"/>
      <c r="GY100" s="51"/>
      <c r="GZ100" s="51"/>
      <c r="HA100" s="51"/>
      <c r="HB100" s="51"/>
      <c r="HC100" s="51"/>
      <c r="HD100" s="51"/>
      <c r="HE100" s="51"/>
      <c r="HF100" s="51"/>
      <c r="HG100" s="51"/>
      <c r="HH100" s="51"/>
      <c r="HI100" s="51"/>
      <c r="HJ100" s="51"/>
      <c r="HK100" s="51"/>
      <c r="HL100" s="51"/>
      <c r="HM100" s="51"/>
      <c r="HN100" s="51"/>
      <c r="HO100" s="51"/>
      <c r="HP100" s="51"/>
      <c r="HQ100" s="51"/>
      <c r="HR100" s="51"/>
      <c r="HS100" s="51"/>
      <c r="HT100" s="51"/>
      <c r="HU100" s="51"/>
      <c r="HV100" s="51"/>
      <c r="HW100" s="51"/>
      <c r="HX100" s="51"/>
      <c r="HY100" s="51"/>
      <c r="HZ100" s="51"/>
      <c r="IA100" s="51"/>
      <c r="IB100" s="51"/>
      <c r="IC100" s="51"/>
      <c r="ID100" s="51"/>
      <c r="IE100" s="51"/>
      <c r="IF100" s="51"/>
      <c r="IG100" s="51"/>
      <c r="IH100" s="51"/>
    </row>
    <row r="101" spans="1:242" x14ac:dyDescent="0.25">
      <c r="A101" s="2">
        <v>12200</v>
      </c>
      <c r="B101" s="2" t="s">
        <v>2</v>
      </c>
      <c r="C101" s="2" t="s">
        <v>4</v>
      </c>
      <c r="D101" s="229">
        <v>28.229671154799998</v>
      </c>
      <c r="E101" s="283" t="s">
        <v>72</v>
      </c>
      <c r="F101" s="281">
        <v>14.402428310399999</v>
      </c>
      <c r="G101" s="409"/>
      <c r="H101" s="422"/>
      <c r="I101" s="224">
        <v>0</v>
      </c>
      <c r="J101" s="98">
        <v>0</v>
      </c>
      <c r="K101" s="287"/>
      <c r="L101" s="288"/>
      <c r="M101" s="130">
        <v>13.8</v>
      </c>
      <c r="N101" s="10">
        <v>14.402428310399999</v>
      </c>
      <c r="O101" s="305">
        <f>D101-N101</f>
        <v>13.827242844399999</v>
      </c>
      <c r="P101" s="61">
        <v>0</v>
      </c>
      <c r="Q101" s="8">
        <v>0</v>
      </c>
      <c r="R101" s="8">
        <v>14.0903838954</v>
      </c>
      <c r="S101" s="8">
        <v>4.0318057723100003</v>
      </c>
      <c r="T101" s="86">
        <v>0</v>
      </c>
      <c r="U101" s="316">
        <f>D101-(Q101+R101+S101+T101)</f>
        <v>10.107481487089998</v>
      </c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51"/>
      <c r="AL101" s="51"/>
      <c r="AM101" s="51"/>
      <c r="AN101" s="51"/>
      <c r="AO101" s="51"/>
      <c r="AP101" s="51"/>
      <c r="AQ101" s="51"/>
      <c r="AR101" s="51"/>
      <c r="AS101" s="51"/>
      <c r="AT101" s="51"/>
      <c r="AU101" s="51"/>
      <c r="AV101" s="51"/>
      <c r="AW101" s="51"/>
      <c r="AX101" s="51"/>
      <c r="AY101" s="51"/>
      <c r="AZ101" s="51"/>
      <c r="BA101" s="51"/>
      <c r="BB101" s="51"/>
      <c r="BC101" s="51"/>
      <c r="BD101" s="51"/>
      <c r="BE101" s="51"/>
      <c r="BF101" s="51"/>
      <c r="BG101" s="51"/>
      <c r="BH101" s="51"/>
      <c r="BI101" s="51"/>
      <c r="BJ101" s="51"/>
      <c r="BK101" s="51"/>
      <c r="BL101" s="51"/>
      <c r="BM101" s="51"/>
      <c r="BN101" s="51"/>
      <c r="BO101" s="51"/>
      <c r="BP101" s="51"/>
      <c r="BQ101" s="51"/>
      <c r="BR101" s="51"/>
      <c r="BS101" s="51"/>
      <c r="BT101" s="51"/>
      <c r="BU101" s="51"/>
      <c r="BV101" s="51"/>
      <c r="BW101" s="51"/>
      <c r="BX101" s="51"/>
      <c r="BY101" s="51"/>
      <c r="BZ101" s="51"/>
      <c r="CA101" s="51"/>
      <c r="CB101" s="51"/>
      <c r="CC101" s="51"/>
      <c r="CD101" s="51"/>
      <c r="CE101" s="51"/>
      <c r="CF101" s="51"/>
      <c r="CG101" s="51"/>
      <c r="CH101" s="51"/>
      <c r="CI101" s="51"/>
      <c r="CJ101" s="51"/>
      <c r="CK101" s="51"/>
      <c r="CL101" s="51"/>
      <c r="CM101" s="51"/>
      <c r="CN101" s="51"/>
      <c r="CO101" s="51"/>
      <c r="CP101" s="51"/>
      <c r="CQ101" s="51"/>
      <c r="CR101" s="51"/>
      <c r="CS101" s="51"/>
      <c r="CT101" s="51"/>
      <c r="CU101" s="51"/>
      <c r="CV101" s="51"/>
      <c r="CW101" s="51"/>
      <c r="CX101" s="51"/>
      <c r="CY101" s="51"/>
      <c r="CZ101" s="51"/>
      <c r="DA101" s="51"/>
      <c r="DB101" s="51"/>
      <c r="DC101" s="51"/>
      <c r="DD101" s="51"/>
      <c r="DE101" s="51"/>
      <c r="DF101" s="51"/>
      <c r="DG101" s="51"/>
      <c r="DH101" s="51"/>
      <c r="DI101" s="51"/>
      <c r="DJ101" s="51"/>
      <c r="DK101" s="51"/>
      <c r="DL101" s="51"/>
      <c r="DM101" s="51"/>
      <c r="DN101" s="51"/>
      <c r="DO101" s="51"/>
      <c r="DP101" s="51"/>
      <c r="DQ101" s="51"/>
      <c r="DR101" s="51"/>
      <c r="DS101" s="51"/>
      <c r="DT101" s="51"/>
      <c r="DU101" s="51"/>
      <c r="DV101" s="51"/>
      <c r="DW101" s="51"/>
      <c r="DX101" s="51"/>
      <c r="DY101" s="51"/>
      <c r="DZ101" s="51"/>
      <c r="EA101" s="51"/>
      <c r="EB101" s="51"/>
      <c r="EC101" s="51"/>
      <c r="ED101" s="51"/>
      <c r="EE101" s="51"/>
      <c r="EF101" s="51"/>
      <c r="EG101" s="51"/>
      <c r="EH101" s="51"/>
      <c r="EI101" s="51"/>
      <c r="EJ101" s="51"/>
      <c r="EK101" s="51"/>
      <c r="EL101" s="51"/>
      <c r="EM101" s="51"/>
      <c r="EN101" s="51"/>
      <c r="EO101" s="51"/>
      <c r="EP101" s="51"/>
      <c r="EQ101" s="51"/>
      <c r="ER101" s="51"/>
      <c r="ES101" s="51"/>
      <c r="ET101" s="51"/>
      <c r="EU101" s="51"/>
      <c r="EV101" s="51"/>
      <c r="EW101" s="51"/>
      <c r="EX101" s="51"/>
      <c r="EY101" s="51"/>
      <c r="EZ101" s="51"/>
      <c r="FA101" s="51"/>
      <c r="FB101" s="51"/>
      <c r="FC101" s="51"/>
      <c r="FD101" s="51"/>
      <c r="FE101" s="51"/>
      <c r="FF101" s="51"/>
      <c r="FG101" s="51"/>
      <c r="FH101" s="51"/>
      <c r="FI101" s="51"/>
      <c r="FJ101" s="51"/>
      <c r="FK101" s="51"/>
      <c r="FL101" s="51"/>
      <c r="FM101" s="51"/>
      <c r="FN101" s="51"/>
      <c r="FO101" s="51"/>
      <c r="FP101" s="51"/>
      <c r="FQ101" s="51"/>
      <c r="FR101" s="51"/>
      <c r="FS101" s="51"/>
      <c r="FT101" s="51"/>
      <c r="FU101" s="51"/>
      <c r="FV101" s="51"/>
      <c r="FW101" s="51"/>
      <c r="FX101" s="51"/>
      <c r="FY101" s="51"/>
      <c r="FZ101" s="51"/>
      <c r="GA101" s="51"/>
      <c r="GB101" s="51"/>
      <c r="GC101" s="51"/>
      <c r="GD101" s="51"/>
      <c r="GE101" s="51"/>
      <c r="GF101" s="51"/>
      <c r="GG101" s="51"/>
      <c r="GH101" s="51"/>
      <c r="GI101" s="51"/>
      <c r="GJ101" s="51"/>
      <c r="GK101" s="51"/>
      <c r="GL101" s="51"/>
      <c r="GM101" s="51"/>
      <c r="GN101" s="51"/>
      <c r="GO101" s="51"/>
      <c r="GP101" s="51"/>
      <c r="GQ101" s="51"/>
      <c r="GR101" s="51"/>
      <c r="GS101" s="51"/>
      <c r="GT101" s="51"/>
      <c r="GU101" s="51"/>
      <c r="GV101" s="51"/>
      <c r="GW101" s="51"/>
      <c r="GX101" s="51"/>
      <c r="GY101" s="51"/>
      <c r="GZ101" s="51"/>
      <c r="HA101" s="51"/>
      <c r="HB101" s="51"/>
      <c r="HC101" s="51"/>
      <c r="HD101" s="51"/>
      <c r="HE101" s="51"/>
      <c r="HF101" s="51"/>
      <c r="HG101" s="51"/>
      <c r="HH101" s="51"/>
      <c r="HI101" s="51"/>
      <c r="HJ101" s="51"/>
      <c r="HK101" s="51"/>
      <c r="HL101" s="51"/>
      <c r="HM101" s="51"/>
      <c r="HN101" s="51"/>
      <c r="HO101" s="51"/>
      <c r="HP101" s="51"/>
      <c r="HQ101" s="51"/>
      <c r="HR101" s="51"/>
      <c r="HS101" s="51"/>
      <c r="HT101" s="51"/>
      <c r="HU101" s="51"/>
      <c r="HV101" s="51"/>
      <c r="HW101" s="51"/>
      <c r="HX101" s="51"/>
      <c r="HY101" s="51"/>
      <c r="HZ101" s="51"/>
      <c r="IA101" s="51"/>
      <c r="IB101" s="51"/>
      <c r="IC101" s="51"/>
      <c r="ID101" s="51"/>
      <c r="IE101" s="51"/>
      <c r="IF101" s="51"/>
      <c r="IG101" s="51"/>
      <c r="IH101" s="51"/>
    </row>
    <row r="102" spans="1:242" x14ac:dyDescent="0.25">
      <c r="A102" s="2">
        <v>12202</v>
      </c>
      <c r="B102" s="2" t="s">
        <v>2</v>
      </c>
      <c r="C102" s="2" t="s">
        <v>4</v>
      </c>
      <c r="D102" s="229">
        <v>31.373008114699999</v>
      </c>
      <c r="E102" s="283" t="s">
        <v>72</v>
      </c>
      <c r="F102" s="281">
        <v>31.373008114699999</v>
      </c>
      <c r="G102" s="409"/>
      <c r="H102" s="422"/>
      <c r="I102" s="224">
        <v>0</v>
      </c>
      <c r="J102" s="98">
        <v>0</v>
      </c>
      <c r="K102" s="287"/>
      <c r="L102" s="288"/>
      <c r="M102" s="130"/>
      <c r="N102" s="10">
        <v>0</v>
      </c>
      <c r="O102" s="305">
        <f>D102-N102</f>
        <v>31.373008114699999</v>
      </c>
      <c r="P102" s="61">
        <v>0</v>
      </c>
      <c r="Q102" s="8">
        <v>0</v>
      </c>
      <c r="R102" s="8">
        <v>0</v>
      </c>
      <c r="S102" s="8">
        <v>0</v>
      </c>
      <c r="T102" s="86">
        <v>0</v>
      </c>
      <c r="U102" s="316">
        <f>D102-(Q102+R102+S102+T102)</f>
        <v>31.373008114699999</v>
      </c>
    </row>
    <row r="103" spans="1:242" x14ac:dyDescent="0.25">
      <c r="A103" s="2">
        <v>12226</v>
      </c>
      <c r="B103" s="2" t="s">
        <v>2</v>
      </c>
      <c r="C103" s="2" t="s">
        <v>4</v>
      </c>
      <c r="D103" s="229">
        <v>48.743998347599998</v>
      </c>
      <c r="E103" s="283" t="s">
        <v>70</v>
      </c>
      <c r="F103" s="281">
        <v>21.7034597914</v>
      </c>
      <c r="G103" s="400" t="s">
        <v>132</v>
      </c>
      <c r="H103" s="417">
        <v>27.0405385561</v>
      </c>
      <c r="I103" s="224">
        <v>0</v>
      </c>
      <c r="J103" s="98">
        <v>0</v>
      </c>
      <c r="K103" s="287"/>
      <c r="L103" s="288"/>
      <c r="M103" s="130"/>
      <c r="N103" s="10">
        <v>21.520408277600001</v>
      </c>
      <c r="O103" s="305">
        <f>D103-N103</f>
        <v>27.223590069999997</v>
      </c>
      <c r="P103" s="61">
        <v>27.526371058500001</v>
      </c>
      <c r="Q103" s="8">
        <v>0</v>
      </c>
      <c r="R103" s="8">
        <v>0</v>
      </c>
      <c r="S103" s="8">
        <v>45.459973058400003</v>
      </c>
      <c r="T103" s="86">
        <v>0</v>
      </c>
      <c r="U103" s="316">
        <f>D103-(Q103+R103+S103+T103)</f>
        <v>3.2840252891999953</v>
      </c>
    </row>
    <row r="104" spans="1:242" x14ac:dyDescent="0.25">
      <c r="A104" s="2">
        <v>12227</v>
      </c>
      <c r="B104" s="2" t="s">
        <v>2</v>
      </c>
      <c r="C104" s="2" t="s">
        <v>4</v>
      </c>
      <c r="D104" s="229">
        <v>12.485213616499999</v>
      </c>
      <c r="E104" s="283" t="s">
        <v>68</v>
      </c>
      <c r="F104" s="281">
        <v>12.485213616499999</v>
      </c>
      <c r="G104" s="409"/>
      <c r="H104" s="422"/>
      <c r="I104" s="224">
        <v>0</v>
      </c>
      <c r="J104" s="98">
        <v>0</v>
      </c>
      <c r="K104" s="292"/>
      <c r="L104" s="293"/>
      <c r="M104" s="149"/>
      <c r="N104" s="10">
        <v>12.485213616499999</v>
      </c>
      <c r="O104" s="305">
        <f>D104-N104</f>
        <v>0</v>
      </c>
      <c r="P104" s="61">
        <v>0</v>
      </c>
      <c r="Q104" s="8">
        <v>1.1709821776</v>
      </c>
      <c r="R104" s="8">
        <v>0</v>
      </c>
      <c r="S104" s="8">
        <v>11.3142314389</v>
      </c>
      <c r="T104" s="86">
        <v>0</v>
      </c>
      <c r="U104" s="316">
        <f>D104-(Q104+R104+S104+T104)</f>
        <v>0</v>
      </c>
    </row>
    <row r="105" spans="1:242" x14ac:dyDescent="0.25">
      <c r="A105" s="2">
        <v>12232</v>
      </c>
      <c r="B105" s="2" t="s">
        <v>2</v>
      </c>
      <c r="C105" s="2" t="s">
        <v>4</v>
      </c>
      <c r="D105" s="229">
        <v>29.2283435242</v>
      </c>
      <c r="E105" s="283" t="s">
        <v>71</v>
      </c>
      <c r="F105" s="281">
        <v>29.2283435242</v>
      </c>
      <c r="G105" s="409"/>
      <c r="H105" s="422"/>
      <c r="I105" s="224">
        <v>0.66589778102300001</v>
      </c>
      <c r="J105" s="98">
        <v>0</v>
      </c>
      <c r="K105" s="290"/>
      <c r="L105" s="291"/>
      <c r="M105" s="132"/>
      <c r="N105" s="10">
        <v>29.2283435242</v>
      </c>
      <c r="O105" s="305">
        <f>D105-N105</f>
        <v>0</v>
      </c>
      <c r="P105" s="61">
        <v>7.0689714132899999</v>
      </c>
      <c r="Q105" s="8">
        <v>17.2766341821</v>
      </c>
      <c r="R105" s="8">
        <v>7.8927312885200003</v>
      </c>
      <c r="S105" s="8">
        <v>0</v>
      </c>
      <c r="T105" s="86">
        <v>0</v>
      </c>
      <c r="U105" s="316">
        <f>D105-(Q105+R105+S105+T105)</f>
        <v>4.0589780535799989</v>
      </c>
    </row>
    <row r="106" spans="1:242" s="111" customFormat="1" x14ac:dyDescent="0.25">
      <c r="A106" s="108" t="s">
        <v>130</v>
      </c>
      <c r="B106" s="108" t="s">
        <v>2</v>
      </c>
      <c r="C106" s="108"/>
      <c r="D106" s="57">
        <f>SUM(D81:D105)</f>
        <v>590.79436847781994</v>
      </c>
      <c r="E106" s="57"/>
      <c r="F106" s="57">
        <f t="shared" ref="F106:U106" si="4">SUM(F81:F105)</f>
        <v>549.92658707724001</v>
      </c>
      <c r="G106" s="57"/>
      <c r="H106" s="57">
        <f t="shared" si="4"/>
        <v>27.0405385561</v>
      </c>
      <c r="I106" s="57">
        <f t="shared" si="4"/>
        <v>12.119078231123</v>
      </c>
      <c r="J106" s="57">
        <f t="shared" si="4"/>
        <v>0</v>
      </c>
      <c r="K106" s="57">
        <f t="shared" si="4"/>
        <v>0</v>
      </c>
      <c r="L106" s="57">
        <f t="shared" si="4"/>
        <v>0</v>
      </c>
      <c r="M106" s="57">
        <f t="shared" si="4"/>
        <v>13.8</v>
      </c>
      <c r="N106" s="57">
        <f t="shared" si="4"/>
        <v>299.63040939581003</v>
      </c>
      <c r="O106" s="57">
        <f t="shared" si="4"/>
        <v>291.16395908201002</v>
      </c>
      <c r="P106" s="57">
        <f t="shared" si="4"/>
        <v>196.81973529649002</v>
      </c>
      <c r="Q106" s="57">
        <f t="shared" si="4"/>
        <v>58.458942953328958</v>
      </c>
      <c r="R106" s="57">
        <f t="shared" si="4"/>
        <v>75.102713342922996</v>
      </c>
      <c r="S106" s="57">
        <f t="shared" si="4"/>
        <v>138.3925495733867</v>
      </c>
      <c r="T106" s="57">
        <f t="shared" si="4"/>
        <v>8.1000000000000014</v>
      </c>
      <c r="U106" s="57">
        <f t="shared" si="4"/>
        <v>310.74016260818132</v>
      </c>
    </row>
    <row r="119" spans="1:21" x14ac:dyDescent="0.25">
      <c r="A119" s="2"/>
      <c r="B119" s="2"/>
      <c r="C119" s="2"/>
      <c r="D119" s="229"/>
      <c r="E119" s="283"/>
      <c r="F119" s="281"/>
      <c r="G119" s="409"/>
      <c r="H119" s="410"/>
      <c r="I119" s="97"/>
      <c r="J119" s="120"/>
      <c r="K119" s="287"/>
      <c r="L119" s="288"/>
      <c r="M119" s="130"/>
      <c r="N119" s="10"/>
      <c r="O119" s="305"/>
      <c r="P119" s="61"/>
      <c r="Q119" s="8"/>
      <c r="R119" s="8"/>
      <c r="S119" s="8"/>
      <c r="T119" s="392"/>
      <c r="U119" s="316"/>
    </row>
    <row r="120" spans="1:21" x14ac:dyDescent="0.25">
      <c r="A120" s="2"/>
      <c r="B120" s="2"/>
      <c r="C120" s="2"/>
      <c r="D120" s="229"/>
      <c r="E120" s="283"/>
      <c r="F120" s="281"/>
      <c r="G120" s="409"/>
      <c r="H120" s="410"/>
      <c r="I120" s="97"/>
      <c r="J120" s="120"/>
      <c r="K120" s="292"/>
      <c r="L120" s="293"/>
      <c r="M120" s="149"/>
      <c r="N120" s="10"/>
      <c r="O120" s="305"/>
      <c r="P120" s="61"/>
      <c r="Q120" s="8"/>
      <c r="R120" s="8"/>
      <c r="S120" s="8"/>
      <c r="T120" s="86"/>
      <c r="U120" s="316"/>
    </row>
    <row r="121" spans="1:21" x14ac:dyDescent="0.25">
      <c r="A121" s="2"/>
      <c r="B121" s="2"/>
      <c r="C121" s="2"/>
      <c r="D121" s="229"/>
      <c r="E121" s="283"/>
      <c r="F121" s="113"/>
      <c r="G121" s="400"/>
      <c r="H121" s="401"/>
      <c r="I121" s="97"/>
      <c r="J121" s="121"/>
      <c r="K121" s="289"/>
      <c r="L121" s="22"/>
      <c r="M121" s="130"/>
      <c r="N121" s="10"/>
      <c r="O121" s="305"/>
      <c r="P121" s="61"/>
      <c r="Q121" s="8"/>
      <c r="R121" s="8"/>
      <c r="S121" s="8"/>
      <c r="T121" s="86"/>
      <c r="U121" s="316"/>
    </row>
    <row r="122" spans="1:21" x14ac:dyDescent="0.25">
      <c r="A122" s="2"/>
      <c r="B122" s="2"/>
      <c r="C122" s="2"/>
      <c r="D122" s="229"/>
      <c r="E122" s="284"/>
      <c r="F122" s="114"/>
      <c r="G122" s="409"/>
      <c r="H122" s="410"/>
      <c r="I122" s="97"/>
      <c r="J122" s="120"/>
      <c r="K122" s="289"/>
      <c r="L122" s="22"/>
      <c r="M122" s="130"/>
      <c r="N122" s="10"/>
      <c r="O122" s="305"/>
      <c r="P122" s="61"/>
      <c r="Q122" s="8"/>
      <c r="R122" s="8"/>
      <c r="S122" s="8"/>
      <c r="T122" s="392"/>
      <c r="U122" s="316"/>
    </row>
    <row r="123" spans="1:21" x14ac:dyDescent="0.25">
      <c r="A123" s="2"/>
      <c r="B123" s="2"/>
      <c r="C123" s="2"/>
      <c r="D123" s="229"/>
      <c r="E123" s="284"/>
      <c r="F123" s="114"/>
      <c r="G123" s="409"/>
      <c r="H123" s="410"/>
      <c r="I123" s="97"/>
      <c r="J123" s="120"/>
      <c r="K123" s="289"/>
      <c r="L123" s="22"/>
      <c r="M123" s="149"/>
      <c r="N123" s="10"/>
      <c r="O123" s="305"/>
      <c r="P123" s="61"/>
      <c r="Q123" s="8"/>
      <c r="R123" s="8"/>
      <c r="S123" s="8"/>
      <c r="T123" s="392"/>
      <c r="U123" s="316"/>
    </row>
    <row r="124" spans="1:21" x14ac:dyDescent="0.25">
      <c r="A124" s="2"/>
      <c r="B124" s="2"/>
      <c r="C124" s="2"/>
      <c r="D124" s="229"/>
      <c r="E124" s="283"/>
      <c r="F124" s="281"/>
      <c r="G124" s="409"/>
      <c r="H124" s="410"/>
      <c r="I124" s="97"/>
      <c r="J124" s="120"/>
      <c r="K124" s="292"/>
      <c r="L124" s="293"/>
      <c r="M124" s="149"/>
      <c r="N124" s="10"/>
      <c r="O124" s="305"/>
      <c r="P124" s="61"/>
      <c r="Q124" s="8"/>
      <c r="R124" s="8"/>
      <c r="S124" s="8"/>
      <c r="T124" s="392"/>
      <c r="U124" s="316"/>
    </row>
    <row r="125" spans="1:21" x14ac:dyDescent="0.25">
      <c r="A125" s="2"/>
      <c r="B125" s="2"/>
      <c r="C125" s="2"/>
      <c r="D125" s="229"/>
      <c r="E125" s="283"/>
      <c r="F125" s="281"/>
      <c r="G125" s="409"/>
      <c r="H125" s="410"/>
      <c r="I125" s="97"/>
      <c r="J125" s="120"/>
      <c r="K125" s="292"/>
      <c r="L125" s="293"/>
      <c r="M125" s="149"/>
      <c r="N125" s="10"/>
      <c r="O125" s="305"/>
      <c r="P125" s="61"/>
      <c r="Q125" s="8"/>
      <c r="R125" s="8"/>
      <c r="S125" s="8"/>
      <c r="T125" s="392"/>
      <c r="U125" s="316"/>
    </row>
    <row r="126" spans="1:21" x14ac:dyDescent="0.25">
      <c r="A126" s="2"/>
      <c r="B126" s="2"/>
      <c r="C126" s="2"/>
      <c r="D126" s="229"/>
      <c r="E126" s="283"/>
      <c r="F126" s="281"/>
      <c r="G126" s="409"/>
      <c r="H126" s="410"/>
      <c r="I126" s="97"/>
      <c r="J126" s="120"/>
      <c r="K126" s="292"/>
      <c r="L126" s="293"/>
      <c r="M126" s="149"/>
      <c r="N126" s="10"/>
      <c r="O126" s="305"/>
      <c r="P126" s="61"/>
      <c r="Q126" s="8"/>
      <c r="R126" s="8"/>
      <c r="S126" s="8"/>
      <c r="T126" s="392"/>
      <c r="U126" s="316"/>
    </row>
    <row r="127" spans="1:21" x14ac:dyDescent="0.25">
      <c r="A127" s="2"/>
      <c r="B127" s="2"/>
      <c r="C127" s="2"/>
      <c r="D127" s="229"/>
      <c r="E127" s="283"/>
      <c r="F127" s="113"/>
      <c r="G127" s="409"/>
      <c r="H127" s="410"/>
      <c r="I127" s="97"/>
      <c r="J127" s="120"/>
      <c r="K127" s="289"/>
      <c r="L127" s="22"/>
      <c r="M127" s="149"/>
      <c r="N127" s="10"/>
      <c r="O127" s="305"/>
      <c r="P127" s="61"/>
      <c r="Q127" s="8"/>
      <c r="R127" s="8"/>
      <c r="S127" s="8"/>
      <c r="T127" s="392"/>
      <c r="U127" s="316"/>
    </row>
    <row r="128" spans="1:21" x14ac:dyDescent="0.25">
      <c r="A128" s="2"/>
      <c r="B128" s="2"/>
      <c r="C128" s="2"/>
      <c r="D128" s="229"/>
      <c r="E128" s="283"/>
      <c r="F128" s="281"/>
      <c r="G128" s="409"/>
      <c r="H128" s="410"/>
      <c r="I128" s="97"/>
      <c r="J128" s="120"/>
      <c r="K128" s="287"/>
      <c r="L128" s="288"/>
      <c r="M128" s="130"/>
      <c r="N128" s="10"/>
      <c r="O128" s="305"/>
      <c r="P128" s="61"/>
    </row>
    <row r="129" spans="1:21" x14ac:dyDescent="0.25">
      <c r="A129" s="2"/>
      <c r="B129" s="2"/>
      <c r="C129" s="2"/>
      <c r="D129" s="229"/>
      <c r="E129" s="283"/>
      <c r="F129" s="281"/>
      <c r="G129" s="409"/>
      <c r="H129" s="410"/>
      <c r="I129" s="97"/>
      <c r="J129" s="120"/>
      <c r="K129" s="292"/>
      <c r="L129" s="293"/>
      <c r="M129" s="149"/>
      <c r="N129" s="10"/>
      <c r="O129" s="305"/>
      <c r="P129" s="61"/>
    </row>
    <row r="130" spans="1:21" x14ac:dyDescent="0.25">
      <c r="A130" s="2"/>
      <c r="B130" s="2"/>
      <c r="C130" s="2"/>
      <c r="D130" s="229"/>
      <c r="E130" s="283"/>
      <c r="F130" s="281"/>
      <c r="G130" s="409"/>
      <c r="H130" s="410"/>
      <c r="I130" s="97"/>
      <c r="J130" s="120"/>
      <c r="K130" s="287"/>
      <c r="L130" s="288"/>
      <c r="M130" s="130"/>
      <c r="N130" s="10"/>
      <c r="O130" s="305"/>
      <c r="P130" s="61"/>
      <c r="Q130" s="8"/>
      <c r="R130" s="8"/>
      <c r="S130" s="8"/>
      <c r="T130" s="392"/>
      <c r="U130" s="316"/>
    </row>
    <row r="131" spans="1:21" x14ac:dyDescent="0.25">
      <c r="A131" s="2"/>
      <c r="B131" s="2"/>
      <c r="C131" s="2"/>
      <c r="D131" s="229"/>
      <c r="E131" s="283"/>
      <c r="F131" s="281"/>
      <c r="G131" s="400"/>
      <c r="H131" s="401"/>
      <c r="I131" s="97"/>
      <c r="J131" s="121"/>
      <c r="K131" s="287"/>
      <c r="L131" s="288"/>
      <c r="M131" s="130"/>
      <c r="N131" s="10"/>
      <c r="O131" s="305"/>
      <c r="P131" s="61"/>
      <c r="Q131" s="8"/>
      <c r="R131" s="8"/>
      <c r="S131" s="8"/>
      <c r="T131" s="392"/>
      <c r="U131" s="316"/>
    </row>
    <row r="132" spans="1:21" x14ac:dyDescent="0.25">
      <c r="A132" s="2"/>
      <c r="B132" s="2"/>
      <c r="C132" s="2"/>
      <c r="D132" s="229"/>
      <c r="E132" s="283"/>
      <c r="F132" s="281"/>
      <c r="G132" s="400"/>
      <c r="H132" s="401"/>
      <c r="I132" s="97"/>
      <c r="J132" s="121"/>
      <c r="K132" s="287"/>
      <c r="L132" s="288"/>
      <c r="M132" s="130"/>
      <c r="N132" s="10"/>
      <c r="O132" s="305"/>
      <c r="P132" s="61"/>
      <c r="Q132" s="8"/>
      <c r="R132" s="8"/>
      <c r="S132" s="8"/>
      <c r="T132" s="392"/>
      <c r="U132" s="316"/>
    </row>
    <row r="133" spans="1:21" x14ac:dyDescent="0.25">
      <c r="A133" s="2"/>
      <c r="B133" s="2"/>
      <c r="C133" s="2"/>
      <c r="D133" s="229"/>
      <c r="E133" s="284"/>
      <c r="F133" s="114"/>
      <c r="G133" s="400"/>
      <c r="H133" s="401"/>
      <c r="I133" s="97"/>
      <c r="J133" s="121"/>
      <c r="K133" s="289"/>
      <c r="L133" s="22"/>
      <c r="M133" s="130"/>
      <c r="N133" s="10"/>
      <c r="O133" s="305"/>
      <c r="P133" s="61"/>
      <c r="Q133" s="8"/>
      <c r="R133" s="8"/>
      <c r="S133" s="8"/>
      <c r="T133" s="392"/>
      <c r="U133" s="316"/>
    </row>
    <row r="134" spans="1:21" x14ac:dyDescent="0.25">
      <c r="A134" s="2"/>
      <c r="B134" s="2"/>
      <c r="C134" s="2"/>
      <c r="D134" s="229"/>
      <c r="E134" s="284"/>
      <c r="F134" s="114"/>
      <c r="G134" s="409"/>
      <c r="H134" s="410"/>
      <c r="I134" s="97"/>
      <c r="J134" s="120"/>
      <c r="K134" s="289"/>
      <c r="L134" s="22"/>
      <c r="M134" s="149"/>
      <c r="N134" s="10"/>
      <c r="O134" s="305"/>
      <c r="P134" s="61"/>
      <c r="Q134" s="8"/>
      <c r="R134" s="8"/>
      <c r="S134" s="8"/>
      <c r="T134" s="392"/>
      <c r="U134" s="316"/>
    </row>
    <row r="135" spans="1:21" x14ac:dyDescent="0.25">
      <c r="A135" s="2"/>
      <c r="B135" s="2"/>
      <c r="C135" s="2"/>
      <c r="D135" s="229"/>
      <c r="E135" s="283"/>
      <c r="F135" s="113"/>
      <c r="G135" s="415"/>
      <c r="H135" s="410"/>
      <c r="I135" s="97"/>
      <c r="J135" s="120"/>
      <c r="K135" s="289"/>
      <c r="L135" s="22"/>
      <c r="M135" s="149"/>
      <c r="N135" s="10"/>
      <c r="O135" s="305"/>
      <c r="P135" s="61"/>
      <c r="Q135" s="8"/>
      <c r="R135" s="8"/>
      <c r="S135" s="8"/>
      <c r="T135" s="392"/>
      <c r="U135" s="316"/>
    </row>
    <row r="136" spans="1:21" x14ac:dyDescent="0.25">
      <c r="A136" s="2"/>
      <c r="B136" s="2"/>
      <c r="C136" s="2"/>
      <c r="D136" s="229"/>
      <c r="E136" s="283"/>
      <c r="F136" s="113"/>
      <c r="G136" s="400"/>
      <c r="H136" s="401"/>
      <c r="I136" s="97"/>
      <c r="J136" s="121"/>
      <c r="K136" s="289"/>
      <c r="L136" s="22"/>
      <c r="M136" s="149"/>
      <c r="N136" s="10"/>
      <c r="O136" s="305"/>
      <c r="P136" s="61"/>
      <c r="Q136" s="8"/>
      <c r="R136" s="8"/>
      <c r="S136" s="8"/>
      <c r="T136" s="392"/>
      <c r="U136" s="316"/>
    </row>
    <row r="137" spans="1:21" x14ac:dyDescent="0.25">
      <c r="A137" s="2"/>
      <c r="B137" s="2"/>
      <c r="C137" s="2"/>
      <c r="D137" s="229"/>
      <c r="E137" s="283"/>
      <c r="F137" s="113"/>
      <c r="G137" s="415"/>
      <c r="H137" s="410"/>
      <c r="I137" s="97"/>
      <c r="J137" s="120"/>
      <c r="K137" s="289"/>
      <c r="L137" s="22"/>
      <c r="M137" s="149"/>
      <c r="N137" s="10"/>
      <c r="O137" s="305"/>
      <c r="P137" s="61"/>
      <c r="Q137" s="8"/>
      <c r="R137" s="8"/>
      <c r="S137" s="8"/>
      <c r="T137" s="392"/>
      <c r="U137" s="316"/>
    </row>
    <row r="138" spans="1:21" x14ac:dyDescent="0.25">
      <c r="A138" s="2"/>
      <c r="B138" s="2"/>
      <c r="C138" s="2"/>
      <c r="D138" s="229"/>
      <c r="E138" s="283"/>
      <c r="F138" s="281"/>
      <c r="G138" s="403"/>
      <c r="H138" s="405"/>
      <c r="I138" s="97"/>
      <c r="J138" s="120"/>
      <c r="K138" s="292"/>
      <c r="L138" s="293"/>
      <c r="M138" s="149"/>
      <c r="N138" s="10"/>
      <c r="O138" s="305"/>
      <c r="P138" s="61"/>
      <c r="Q138" s="8"/>
      <c r="R138" s="8"/>
      <c r="S138" s="8"/>
      <c r="T138" s="392"/>
      <c r="U138" s="316"/>
    </row>
    <row r="139" spans="1:21" s="111" customFormat="1" x14ac:dyDescent="0.25">
      <c r="A139" s="108"/>
      <c r="B139" s="108"/>
      <c r="C139" s="108"/>
      <c r="D139" s="57"/>
      <c r="E139" s="416"/>
      <c r="F139" s="418"/>
      <c r="G139" s="419"/>
      <c r="H139" s="420"/>
      <c r="I139" s="57"/>
      <c r="J139" s="57"/>
      <c r="K139" s="161"/>
      <c r="L139" s="161"/>
      <c r="M139" s="425"/>
      <c r="N139" s="12"/>
      <c r="O139" s="85"/>
      <c r="P139" s="57"/>
      <c r="Q139" s="8"/>
      <c r="R139" s="8"/>
      <c r="S139" s="8"/>
      <c r="T139" s="392"/>
      <c r="U139" s="316"/>
    </row>
    <row r="140" spans="1:21" x14ac:dyDescent="0.25">
      <c r="A140" s="2"/>
      <c r="B140" s="2"/>
      <c r="C140" s="2"/>
      <c r="D140" s="229"/>
      <c r="E140" s="283"/>
      <c r="F140" s="281"/>
      <c r="G140" s="400"/>
      <c r="H140" s="401"/>
      <c r="I140" s="97"/>
      <c r="J140" s="121"/>
      <c r="K140" s="292"/>
      <c r="L140" s="293"/>
      <c r="M140" s="149"/>
      <c r="N140" s="10"/>
      <c r="O140" s="305"/>
      <c r="P140" s="61"/>
      <c r="Q140" s="8"/>
      <c r="R140" s="8"/>
      <c r="S140" s="8"/>
      <c r="T140" s="392"/>
      <c r="U140" s="316"/>
    </row>
    <row r="141" spans="1:21" x14ac:dyDescent="0.25">
      <c r="A141" s="2"/>
      <c r="B141" s="2"/>
      <c r="C141" s="2"/>
      <c r="D141" s="229"/>
      <c r="E141" s="283"/>
      <c r="F141" s="113"/>
      <c r="G141" s="415"/>
      <c r="H141" s="410"/>
      <c r="I141" s="97"/>
      <c r="J141" s="120"/>
      <c r="K141" s="289"/>
      <c r="L141" s="22"/>
      <c r="M141" s="130"/>
      <c r="N141" s="10"/>
      <c r="O141" s="305"/>
      <c r="P141" s="61"/>
      <c r="Q141" s="15"/>
      <c r="R141" s="15"/>
      <c r="S141" s="15"/>
      <c r="T141" s="81"/>
      <c r="U141" s="85"/>
    </row>
    <row r="142" spans="1:21" x14ac:dyDescent="0.25">
      <c r="A142" s="2"/>
      <c r="B142" s="2"/>
      <c r="C142" s="2"/>
      <c r="D142" s="229"/>
      <c r="E142" s="284"/>
      <c r="F142" s="114"/>
      <c r="G142" s="415"/>
      <c r="H142" s="410"/>
      <c r="I142" s="97"/>
      <c r="J142" s="120"/>
      <c r="K142" s="289"/>
      <c r="L142" s="22"/>
      <c r="M142" s="149"/>
      <c r="N142" s="10"/>
      <c r="O142" s="305"/>
      <c r="P142" s="61"/>
      <c r="Q142" s="8"/>
      <c r="R142" s="8"/>
      <c r="S142" s="8"/>
      <c r="T142" s="392"/>
      <c r="U142" s="316"/>
    </row>
    <row r="143" spans="1:21" x14ac:dyDescent="0.25">
      <c r="A143" s="2"/>
      <c r="B143" s="2"/>
      <c r="C143" s="2"/>
      <c r="D143" s="229"/>
      <c r="E143" s="283"/>
      <c r="F143" s="113"/>
      <c r="G143" s="400"/>
      <c r="H143" s="401"/>
      <c r="I143" s="97"/>
      <c r="J143" s="121"/>
      <c r="K143" s="289"/>
      <c r="L143" s="22"/>
      <c r="M143" s="149"/>
      <c r="N143" s="10"/>
      <c r="O143" s="305"/>
      <c r="P143" s="61"/>
      <c r="Q143" s="8"/>
      <c r="R143" s="8"/>
      <c r="S143" s="8"/>
      <c r="T143" s="392"/>
      <c r="U143" s="316"/>
    </row>
    <row r="144" spans="1:21" x14ac:dyDescent="0.25">
      <c r="A144" s="2"/>
      <c r="B144" s="2"/>
      <c r="C144" s="2"/>
      <c r="D144" s="229"/>
      <c r="E144" s="283"/>
      <c r="F144" s="113"/>
      <c r="G144" s="415"/>
      <c r="H144" s="410"/>
      <c r="I144" s="97"/>
      <c r="J144" s="120"/>
      <c r="K144" s="289"/>
      <c r="L144" s="22"/>
      <c r="M144" s="130"/>
      <c r="N144" s="10"/>
      <c r="O144" s="305"/>
      <c r="P144" s="61"/>
      <c r="Q144" s="8"/>
      <c r="R144" s="8"/>
      <c r="S144" s="8"/>
      <c r="T144" s="392"/>
      <c r="U144" s="316"/>
    </row>
    <row r="145" spans="1:21" x14ac:dyDescent="0.25">
      <c r="A145" s="2"/>
      <c r="B145" s="2"/>
      <c r="C145" s="2"/>
      <c r="D145" s="229"/>
      <c r="E145" s="284"/>
      <c r="F145" s="114"/>
      <c r="G145" s="400"/>
      <c r="H145" s="401"/>
      <c r="I145" s="97"/>
      <c r="J145" s="121"/>
      <c r="K145" s="289"/>
      <c r="L145" s="22"/>
      <c r="M145" s="149"/>
      <c r="N145" s="10"/>
      <c r="O145" s="305"/>
      <c r="P145" s="61"/>
      <c r="Q145" s="8"/>
      <c r="R145" s="8"/>
      <c r="S145" s="8"/>
      <c r="T145" s="392"/>
      <c r="U145" s="316"/>
    </row>
    <row r="146" spans="1:21" x14ac:dyDescent="0.25">
      <c r="A146" s="2"/>
      <c r="B146" s="2"/>
      <c r="C146" s="2"/>
      <c r="D146" s="229"/>
      <c r="E146" s="284"/>
      <c r="F146" s="114"/>
      <c r="G146" s="415"/>
      <c r="H146" s="410"/>
      <c r="I146" s="97"/>
      <c r="J146" s="120"/>
      <c r="K146" s="289"/>
      <c r="L146" s="22"/>
      <c r="M146" s="149"/>
      <c r="N146" s="10"/>
      <c r="O146" s="305"/>
      <c r="P146" s="61"/>
      <c r="Q146" s="8"/>
      <c r="R146" s="8"/>
      <c r="S146" s="8"/>
      <c r="T146" s="392"/>
      <c r="U146" s="316"/>
    </row>
    <row r="147" spans="1:21" x14ac:dyDescent="0.25">
      <c r="A147" s="2"/>
      <c r="B147" s="2"/>
      <c r="C147" s="2"/>
      <c r="D147" s="229"/>
      <c r="E147" s="283"/>
      <c r="F147" s="281"/>
      <c r="G147" s="415"/>
      <c r="H147" s="410"/>
      <c r="I147" s="97"/>
      <c r="J147" s="120"/>
      <c r="K147" s="292"/>
      <c r="L147" s="293"/>
      <c r="M147" s="149"/>
      <c r="N147" s="10"/>
      <c r="O147" s="305"/>
      <c r="P147" s="61"/>
      <c r="Q147" s="8"/>
      <c r="R147" s="8"/>
      <c r="S147" s="8"/>
      <c r="T147" s="392"/>
      <c r="U147" s="316"/>
    </row>
    <row r="148" spans="1:21" x14ac:dyDescent="0.25">
      <c r="A148" s="2"/>
      <c r="B148" s="2"/>
      <c r="C148" s="2"/>
      <c r="D148" s="229"/>
      <c r="E148" s="283"/>
      <c r="F148" s="113"/>
      <c r="G148" s="400"/>
      <c r="H148" s="401"/>
      <c r="I148" s="97"/>
      <c r="J148" s="121"/>
      <c r="K148" s="289"/>
      <c r="L148" s="22"/>
      <c r="M148" s="149"/>
      <c r="N148" s="10"/>
      <c r="O148" s="305"/>
      <c r="P148" s="61"/>
      <c r="Q148" s="8"/>
      <c r="R148" s="8"/>
      <c r="S148" s="8"/>
      <c r="T148" s="392"/>
      <c r="U148" s="316"/>
    </row>
    <row r="149" spans="1:21" x14ac:dyDescent="0.25">
      <c r="A149" s="2"/>
      <c r="B149" s="2"/>
      <c r="C149" s="2"/>
      <c r="D149" s="229"/>
      <c r="E149" s="283"/>
      <c r="F149" s="281"/>
      <c r="G149" s="415"/>
      <c r="H149" s="410"/>
      <c r="I149" s="97"/>
      <c r="J149" s="120"/>
      <c r="K149" s="292"/>
      <c r="L149" s="293"/>
      <c r="M149" s="149"/>
      <c r="N149" s="10"/>
      <c r="O149" s="305"/>
      <c r="P149" s="61"/>
      <c r="Q149" s="8"/>
      <c r="R149" s="8"/>
      <c r="S149" s="8"/>
      <c r="T149" s="392"/>
      <c r="U149" s="316"/>
    </row>
    <row r="150" spans="1:21" x14ac:dyDescent="0.25">
      <c r="A150" s="2"/>
      <c r="B150" s="2"/>
      <c r="C150" s="2"/>
      <c r="D150" s="229"/>
      <c r="E150" s="283"/>
      <c r="F150" s="281"/>
      <c r="G150" s="403"/>
      <c r="H150" s="405"/>
      <c r="I150" s="97"/>
      <c r="J150" s="120"/>
      <c r="K150" s="287"/>
      <c r="L150" s="288"/>
      <c r="M150" s="149"/>
      <c r="N150" s="10"/>
      <c r="O150" s="305"/>
      <c r="P150" s="61"/>
      <c r="Q150" s="8"/>
      <c r="R150" s="8"/>
      <c r="S150" s="8"/>
      <c r="T150" s="392"/>
      <c r="U150" s="316"/>
    </row>
    <row r="151" spans="1:21" x14ac:dyDescent="0.25">
      <c r="A151" s="2"/>
      <c r="B151" s="2"/>
      <c r="C151" s="2"/>
      <c r="D151" s="229"/>
      <c r="E151" s="283"/>
      <c r="F151" s="281"/>
      <c r="G151" s="400"/>
      <c r="H151" s="401"/>
      <c r="I151" s="97"/>
      <c r="J151" s="120"/>
      <c r="K151" s="290"/>
      <c r="L151" s="291"/>
      <c r="M151" s="132"/>
      <c r="N151" s="10"/>
      <c r="O151" s="305"/>
      <c r="P151" s="61"/>
      <c r="Q151" s="8"/>
      <c r="R151" s="8"/>
      <c r="S151" s="8"/>
      <c r="T151" s="392"/>
      <c r="U151" s="316"/>
    </row>
    <row r="152" spans="1:21" x14ac:dyDescent="0.25">
      <c r="A152" s="2"/>
      <c r="B152" s="2"/>
      <c r="C152" s="2"/>
      <c r="D152" s="229"/>
      <c r="E152" s="283"/>
      <c r="F152" s="281"/>
      <c r="G152" s="409"/>
      <c r="H152" s="410"/>
      <c r="I152" s="97"/>
      <c r="J152" s="120"/>
      <c r="K152" s="290"/>
      <c r="L152" s="291"/>
      <c r="M152" s="132"/>
      <c r="N152" s="10"/>
      <c r="O152" s="305"/>
      <c r="P152" s="61"/>
      <c r="Q152" s="8"/>
      <c r="R152" s="8"/>
      <c r="S152" s="8"/>
      <c r="T152" s="392"/>
      <c r="U152" s="316"/>
    </row>
    <row r="153" spans="1:21" x14ac:dyDescent="0.25">
      <c r="A153" s="2"/>
      <c r="B153" s="2"/>
      <c r="C153" s="2"/>
      <c r="D153" s="229"/>
      <c r="E153" s="283"/>
      <c r="F153" s="281"/>
      <c r="G153" s="400"/>
      <c r="H153" s="401"/>
      <c r="I153" s="97"/>
      <c r="J153" s="120"/>
      <c r="K153" s="290"/>
      <c r="L153" s="291"/>
      <c r="M153" s="132"/>
      <c r="N153" s="10"/>
      <c r="O153" s="305"/>
      <c r="P153" s="61"/>
      <c r="Q153" s="8"/>
      <c r="R153" s="8"/>
      <c r="S153" s="8"/>
      <c r="T153" s="392"/>
      <c r="U153" s="316"/>
    </row>
    <row r="154" spans="1:21" s="111" customFormat="1" x14ac:dyDescent="0.25">
      <c r="A154" s="108"/>
      <c r="B154" s="108"/>
      <c r="C154" s="108"/>
      <c r="D154" s="57"/>
      <c r="E154" s="416"/>
      <c r="F154" s="418"/>
      <c r="G154" s="419"/>
      <c r="H154" s="420"/>
      <c r="I154" s="57"/>
      <c r="J154" s="57"/>
      <c r="K154" s="161"/>
      <c r="L154" s="161"/>
      <c r="M154" s="425"/>
      <c r="N154" s="12"/>
      <c r="O154" s="85"/>
      <c r="P154" s="57"/>
      <c r="Q154" s="8"/>
      <c r="R154" s="8"/>
      <c r="S154" s="8"/>
      <c r="T154" s="392"/>
      <c r="U154" s="316"/>
    </row>
    <row r="155" spans="1:21" x14ac:dyDescent="0.25">
      <c r="A155" s="2"/>
      <c r="B155" s="2"/>
      <c r="C155" s="2"/>
      <c r="D155" s="229"/>
      <c r="E155" s="283"/>
      <c r="F155" s="281"/>
      <c r="G155" s="409"/>
      <c r="H155" s="410"/>
      <c r="I155" s="97"/>
      <c r="J155" s="120"/>
      <c r="K155" s="290"/>
      <c r="L155" s="291"/>
      <c r="M155" s="132"/>
      <c r="N155" s="10"/>
      <c r="O155" s="305"/>
      <c r="P155" s="61"/>
      <c r="Q155" s="8"/>
      <c r="R155" s="8"/>
      <c r="S155" s="8"/>
      <c r="T155" s="392"/>
      <c r="U155" s="316"/>
    </row>
    <row r="156" spans="1:21" x14ac:dyDescent="0.25">
      <c r="Q156" s="15"/>
      <c r="R156" s="15"/>
      <c r="S156" s="15"/>
      <c r="T156" s="81"/>
      <c r="U156" s="85"/>
    </row>
    <row r="157" spans="1:21" x14ac:dyDescent="0.25">
      <c r="Q157" s="8"/>
      <c r="R157" s="8"/>
      <c r="S157" s="8"/>
      <c r="T157" s="392"/>
      <c r="U157" s="316"/>
    </row>
    <row r="158" spans="1:21" x14ac:dyDescent="0.25">
      <c r="U158" s="316"/>
    </row>
    <row r="159" spans="1:21" x14ac:dyDescent="0.25">
      <c r="A159" s="68"/>
      <c r="B159" s="68"/>
      <c r="C159" s="68"/>
      <c r="D159" s="67"/>
      <c r="E159" s="284"/>
      <c r="F159" s="114"/>
      <c r="G159" s="403"/>
      <c r="H159" s="405"/>
      <c r="I159" s="97"/>
      <c r="J159" s="120"/>
      <c r="K159" s="290"/>
      <c r="L159" s="291"/>
      <c r="M159" s="132"/>
      <c r="N159" s="10"/>
      <c r="O159" s="305"/>
      <c r="P159" s="303"/>
      <c r="U159" s="316"/>
    </row>
    <row r="160" spans="1:21" x14ac:dyDescent="0.25">
      <c r="A160" s="68"/>
      <c r="B160" s="68"/>
      <c r="C160" s="68"/>
      <c r="D160" s="67"/>
      <c r="E160" s="284"/>
      <c r="F160" s="114"/>
      <c r="G160" s="415"/>
      <c r="H160" s="410"/>
      <c r="I160" s="97"/>
      <c r="J160" s="120"/>
      <c r="K160" s="290"/>
      <c r="L160" s="291"/>
      <c r="M160" s="132"/>
      <c r="N160" s="10"/>
      <c r="O160" s="305"/>
      <c r="P160" s="307"/>
      <c r="U160" s="316"/>
    </row>
    <row r="161" spans="1:21" x14ac:dyDescent="0.25">
      <c r="A161" s="68"/>
      <c r="B161" s="68"/>
      <c r="C161" s="68"/>
      <c r="D161" s="67"/>
      <c r="E161" s="284"/>
      <c r="F161" s="114"/>
      <c r="G161" s="415"/>
      <c r="H161" s="410"/>
      <c r="I161" s="97"/>
      <c r="J161" s="120"/>
      <c r="K161" s="290"/>
      <c r="L161" s="291"/>
      <c r="M161" s="132"/>
      <c r="N161" s="10"/>
      <c r="O161" s="305"/>
      <c r="P161" s="307"/>
      <c r="Q161" s="315"/>
      <c r="R161" s="314"/>
      <c r="S161" s="314"/>
      <c r="T161" s="392"/>
      <c r="U161" s="316"/>
    </row>
    <row r="162" spans="1:21" x14ac:dyDescent="0.25">
      <c r="A162" s="68"/>
      <c r="B162" s="68"/>
      <c r="C162" s="68"/>
      <c r="D162" s="67"/>
      <c r="E162" s="284"/>
      <c r="F162" s="114"/>
      <c r="G162" s="400"/>
      <c r="H162" s="401"/>
      <c r="I162" s="97"/>
      <c r="J162" s="121"/>
      <c r="K162" s="290"/>
      <c r="L162" s="291"/>
      <c r="M162" s="132"/>
      <c r="N162" s="10"/>
      <c r="O162" s="305"/>
      <c r="P162" s="303"/>
      <c r="Q162" s="315"/>
      <c r="R162" s="314"/>
      <c r="S162" s="314"/>
      <c r="T162" s="392"/>
      <c r="U162" s="316"/>
    </row>
    <row r="163" spans="1:21" x14ac:dyDescent="0.25">
      <c r="A163" s="68"/>
      <c r="B163" s="68"/>
      <c r="C163" s="68"/>
      <c r="D163" s="67"/>
      <c r="E163" s="284"/>
      <c r="F163" s="114"/>
      <c r="G163" s="403"/>
      <c r="H163" s="405"/>
      <c r="I163" s="97"/>
      <c r="J163" s="120"/>
      <c r="K163" s="290"/>
      <c r="L163" s="291"/>
      <c r="M163" s="132"/>
      <c r="N163" s="10"/>
      <c r="O163" s="305"/>
      <c r="P163" s="303"/>
      <c r="Q163" s="8"/>
      <c r="R163" s="314"/>
      <c r="S163" s="314"/>
      <c r="T163" s="392"/>
      <c r="U163" s="316"/>
    </row>
    <row r="164" spans="1:21" x14ac:dyDescent="0.25">
      <c r="A164" s="68"/>
      <c r="B164" s="68"/>
      <c r="C164" s="68"/>
      <c r="D164" s="67"/>
      <c r="E164" s="284"/>
      <c r="F164" s="114"/>
      <c r="G164" s="403"/>
      <c r="H164" s="405"/>
      <c r="I164" s="97"/>
      <c r="J164" s="122"/>
      <c r="K164" s="287"/>
      <c r="L164" s="288"/>
      <c r="M164" s="149"/>
      <c r="N164" s="10"/>
      <c r="O164" s="305"/>
      <c r="P164" s="303"/>
      <c r="Q164" s="315"/>
      <c r="R164" s="314"/>
      <c r="S164" s="314"/>
      <c r="T164" s="392"/>
      <c r="U164" s="316"/>
    </row>
    <row r="165" spans="1:21" x14ac:dyDescent="0.25">
      <c r="A165" s="68"/>
      <c r="B165" s="68"/>
      <c r="C165" s="68"/>
      <c r="D165" s="67"/>
      <c r="E165" s="284"/>
      <c r="F165" s="114"/>
      <c r="G165" s="403"/>
      <c r="H165" s="405"/>
      <c r="I165" s="97"/>
      <c r="J165" s="120"/>
      <c r="K165" s="287"/>
      <c r="L165" s="288"/>
      <c r="M165" s="130"/>
      <c r="N165" s="10"/>
      <c r="O165" s="305"/>
      <c r="P165" s="307"/>
      <c r="Q165" s="8"/>
      <c r="R165" s="314"/>
      <c r="S165" s="314"/>
      <c r="T165" s="392"/>
      <c r="U165" s="316"/>
    </row>
    <row r="166" spans="1:21" x14ac:dyDescent="0.25">
      <c r="A166" s="68"/>
      <c r="B166" s="68"/>
      <c r="C166" s="68"/>
      <c r="D166" s="67"/>
      <c r="E166" s="284"/>
      <c r="F166" s="114"/>
      <c r="G166" s="409"/>
      <c r="H166" s="410"/>
      <c r="I166" s="97"/>
      <c r="J166" s="120"/>
      <c r="K166" s="287"/>
      <c r="L166" s="288"/>
      <c r="M166" s="130"/>
      <c r="N166" s="10"/>
      <c r="O166" s="305"/>
      <c r="P166" s="61"/>
      <c r="Q166" s="8"/>
      <c r="R166" s="314"/>
      <c r="S166" s="314"/>
      <c r="T166" s="392"/>
      <c r="U166" s="316"/>
    </row>
    <row r="167" spans="1:21" x14ac:dyDescent="0.25">
      <c r="A167" s="68"/>
      <c r="B167" s="68"/>
      <c r="C167" s="68"/>
      <c r="D167" s="67"/>
      <c r="E167" s="284"/>
      <c r="F167" s="114"/>
      <c r="G167" s="409"/>
      <c r="H167" s="410"/>
      <c r="I167" s="97"/>
      <c r="J167" s="120"/>
      <c r="K167" s="287"/>
      <c r="L167" s="288"/>
      <c r="M167" s="130"/>
      <c r="N167" s="10"/>
      <c r="O167" s="299"/>
      <c r="P167" s="307"/>
      <c r="Q167" s="315"/>
      <c r="R167" s="314"/>
      <c r="S167" s="314"/>
      <c r="T167" s="392"/>
      <c r="U167" s="316"/>
    </row>
    <row r="168" spans="1:21" x14ac:dyDescent="0.25">
      <c r="A168" s="68"/>
      <c r="B168" s="68"/>
      <c r="C168" s="68"/>
      <c r="D168" s="67"/>
      <c r="E168" s="284"/>
      <c r="F168" s="114"/>
      <c r="G168" s="409"/>
      <c r="H168" s="410"/>
      <c r="I168" s="97"/>
      <c r="J168" s="120"/>
      <c r="K168" s="287"/>
      <c r="L168" s="288"/>
      <c r="M168" s="130"/>
      <c r="N168" s="10"/>
      <c r="O168" s="305"/>
      <c r="P168" s="307"/>
      <c r="Q168" s="8"/>
      <c r="R168" s="314"/>
      <c r="S168" s="314"/>
      <c r="T168" s="392"/>
      <c r="U168" s="316"/>
    </row>
    <row r="169" spans="1:21" x14ac:dyDescent="0.25">
      <c r="A169" s="68"/>
      <c r="B169" s="68"/>
      <c r="C169" s="68"/>
      <c r="D169" s="67"/>
      <c r="E169" s="284"/>
      <c r="F169" s="114"/>
      <c r="G169" s="409"/>
      <c r="H169" s="410"/>
      <c r="I169" s="97"/>
      <c r="J169" s="120"/>
      <c r="K169" s="287"/>
      <c r="L169" s="288"/>
      <c r="M169" s="130"/>
      <c r="N169" s="10"/>
      <c r="O169" s="305"/>
      <c r="P169" s="303"/>
      <c r="Q169" s="8"/>
      <c r="R169" s="314"/>
      <c r="S169" s="314"/>
      <c r="T169" s="392"/>
      <c r="U169" s="316"/>
    </row>
    <row r="170" spans="1:21" x14ac:dyDescent="0.25">
      <c r="A170" s="68"/>
      <c r="B170" s="68"/>
      <c r="C170" s="68"/>
      <c r="D170" s="67"/>
      <c r="E170" s="284"/>
      <c r="F170" s="114"/>
      <c r="G170" s="409"/>
      <c r="H170" s="410"/>
      <c r="I170" s="97"/>
      <c r="J170" s="120"/>
      <c r="K170" s="287"/>
      <c r="L170" s="288"/>
      <c r="M170" s="130"/>
      <c r="N170" s="10"/>
      <c r="O170" s="299"/>
      <c r="P170" s="307"/>
      <c r="Q170" s="8"/>
      <c r="R170" s="314"/>
      <c r="S170" s="314"/>
      <c r="T170" s="392"/>
      <c r="U170" s="316"/>
    </row>
    <row r="171" spans="1:21" x14ac:dyDescent="0.25">
      <c r="A171" s="68"/>
      <c r="B171" s="68"/>
      <c r="C171" s="68"/>
      <c r="D171" s="67"/>
      <c r="E171" s="284"/>
      <c r="F171" s="114"/>
      <c r="G171" s="409"/>
      <c r="H171" s="410"/>
      <c r="I171" s="97"/>
      <c r="J171" s="120"/>
      <c r="K171" s="292"/>
      <c r="L171" s="293"/>
      <c r="M171" s="149"/>
      <c r="N171" s="10"/>
      <c r="O171" s="305"/>
      <c r="P171" s="61"/>
      <c r="Q171" s="315"/>
      <c r="R171" s="314"/>
      <c r="S171" s="314"/>
      <c r="T171" s="392"/>
      <c r="U171" s="316"/>
    </row>
    <row r="172" spans="1:21" x14ac:dyDescent="0.25">
      <c r="A172" s="68"/>
      <c r="B172" s="68"/>
      <c r="C172" s="68"/>
      <c r="D172" s="67"/>
      <c r="E172" s="284"/>
      <c r="F172" s="114"/>
      <c r="G172" s="400"/>
      <c r="H172" s="401"/>
      <c r="I172" s="97"/>
      <c r="J172" s="121"/>
      <c r="K172" s="287"/>
      <c r="L172" s="288"/>
      <c r="M172" s="130"/>
      <c r="N172" s="10"/>
      <c r="O172" s="299"/>
      <c r="P172" s="61"/>
      <c r="Q172" s="315"/>
      <c r="R172" s="314"/>
      <c r="S172" s="314"/>
      <c r="T172" s="392"/>
      <c r="U172" s="316"/>
    </row>
    <row r="173" spans="1:21" x14ac:dyDescent="0.25">
      <c r="A173" s="68"/>
      <c r="B173" s="68"/>
      <c r="C173" s="68"/>
      <c r="D173" s="67"/>
      <c r="E173" s="284"/>
      <c r="F173" s="114"/>
      <c r="G173" s="409"/>
      <c r="H173" s="410"/>
      <c r="I173" s="97"/>
      <c r="J173" s="120"/>
      <c r="K173" s="287"/>
      <c r="L173" s="288"/>
      <c r="M173" s="130"/>
      <c r="N173" s="10"/>
      <c r="O173" s="305"/>
      <c r="P173" s="307"/>
      <c r="Q173" s="8"/>
      <c r="R173" s="314"/>
      <c r="S173" s="314"/>
      <c r="T173" s="392"/>
      <c r="U173" s="316"/>
    </row>
    <row r="174" spans="1:21" x14ac:dyDescent="0.25">
      <c r="A174" s="68"/>
      <c r="B174" s="68"/>
      <c r="C174" s="68"/>
      <c r="D174" s="67"/>
      <c r="E174" s="284"/>
      <c r="F174" s="114"/>
      <c r="G174" s="409"/>
      <c r="H174" s="410"/>
      <c r="I174" s="97"/>
      <c r="J174" s="120"/>
      <c r="K174" s="287"/>
      <c r="L174" s="288"/>
      <c r="M174" s="130"/>
      <c r="N174" s="10"/>
      <c r="O174" s="299"/>
      <c r="P174" s="307"/>
      <c r="Q174" s="315"/>
      <c r="R174" s="314"/>
      <c r="S174" s="314"/>
      <c r="T174" s="392"/>
      <c r="U174" s="316"/>
    </row>
    <row r="175" spans="1:21" x14ac:dyDescent="0.25">
      <c r="A175" s="68"/>
      <c r="B175" s="68"/>
      <c r="C175" s="68"/>
      <c r="D175" s="67"/>
      <c r="E175" s="284"/>
      <c r="F175" s="114"/>
      <c r="G175" s="409"/>
      <c r="H175" s="410"/>
      <c r="I175" s="97"/>
      <c r="J175" s="120"/>
      <c r="K175" s="287"/>
      <c r="L175" s="288"/>
      <c r="M175" s="130"/>
      <c r="N175" s="10"/>
      <c r="O175" s="305"/>
      <c r="P175" s="307"/>
      <c r="Q175" s="8"/>
      <c r="R175" s="314"/>
      <c r="S175" s="314"/>
      <c r="T175" s="392"/>
      <c r="U175" s="316"/>
    </row>
    <row r="176" spans="1:21" x14ac:dyDescent="0.25">
      <c r="A176" s="68"/>
      <c r="B176" s="68"/>
      <c r="C176" s="68"/>
      <c r="D176" s="67"/>
      <c r="E176" s="284"/>
      <c r="F176" s="114"/>
      <c r="G176" s="409"/>
      <c r="H176" s="410"/>
      <c r="I176" s="97"/>
      <c r="J176" s="120"/>
      <c r="K176" s="287"/>
      <c r="L176" s="288"/>
      <c r="M176" s="130"/>
      <c r="N176" s="10"/>
      <c r="O176" s="305"/>
      <c r="P176" s="61"/>
      <c r="Q176" s="315"/>
      <c r="R176" s="314"/>
      <c r="S176" s="314"/>
      <c r="T176" s="392"/>
      <c r="U176" s="316"/>
    </row>
    <row r="177" spans="1:21" x14ac:dyDescent="0.25">
      <c r="A177" s="68"/>
      <c r="B177" s="68"/>
      <c r="C177" s="68"/>
      <c r="D177" s="67"/>
      <c r="E177" s="284"/>
      <c r="F177" s="114"/>
      <c r="G177" s="409"/>
      <c r="H177" s="410"/>
      <c r="I177" s="97"/>
      <c r="J177" s="120"/>
      <c r="K177" s="287"/>
      <c r="L177" s="288"/>
      <c r="M177" s="149"/>
      <c r="N177" s="10"/>
      <c r="O177" s="305"/>
      <c r="P177" s="61"/>
      <c r="Q177" s="315"/>
      <c r="R177" s="314"/>
      <c r="S177" s="314"/>
      <c r="T177" s="392"/>
      <c r="U177" s="316"/>
    </row>
    <row r="178" spans="1:21" x14ac:dyDescent="0.25">
      <c r="A178" s="68"/>
      <c r="B178" s="68"/>
      <c r="C178" s="68"/>
      <c r="D178" s="67"/>
      <c r="E178" s="284"/>
      <c r="F178" s="114"/>
      <c r="G178" s="415"/>
      <c r="H178" s="410"/>
      <c r="I178" s="97"/>
      <c r="J178" s="120"/>
      <c r="K178" s="290"/>
      <c r="L178" s="291"/>
      <c r="M178" s="132"/>
      <c r="N178" s="10"/>
      <c r="O178" s="305"/>
      <c r="P178" s="61"/>
      <c r="Q178" s="8"/>
      <c r="R178" s="314"/>
      <c r="S178" s="314"/>
      <c r="T178" s="392"/>
      <c r="U178" s="316"/>
    </row>
    <row r="179" spans="1:21" x14ac:dyDescent="0.25">
      <c r="A179" s="68"/>
      <c r="B179" s="68"/>
      <c r="C179" s="68"/>
      <c r="D179" s="67"/>
      <c r="E179" s="284"/>
      <c r="F179" s="114"/>
      <c r="G179" s="415"/>
      <c r="H179" s="410"/>
      <c r="I179" s="97"/>
      <c r="J179" s="120"/>
      <c r="K179" s="290"/>
      <c r="L179" s="291"/>
      <c r="M179" s="132"/>
      <c r="N179" s="10"/>
      <c r="O179" s="305"/>
      <c r="P179" s="307"/>
      <c r="Q179" s="315"/>
      <c r="R179" s="314"/>
      <c r="S179" s="314"/>
      <c r="T179" s="392"/>
      <c r="U179" s="316"/>
    </row>
    <row r="180" spans="1:21" x14ac:dyDescent="0.25">
      <c r="A180" s="68"/>
      <c r="B180" s="68"/>
      <c r="C180" s="68"/>
      <c r="D180" s="67"/>
      <c r="E180" s="284"/>
      <c r="F180" s="114"/>
      <c r="G180" s="403"/>
      <c r="H180" s="405"/>
      <c r="I180" s="97"/>
      <c r="J180" s="122"/>
      <c r="K180" s="290"/>
      <c r="L180" s="291"/>
      <c r="M180" s="132"/>
      <c r="N180" s="10"/>
      <c r="O180" s="305"/>
      <c r="P180" s="303"/>
      <c r="Q180" s="8"/>
      <c r="R180" s="314"/>
      <c r="S180" s="314"/>
      <c r="T180" s="392"/>
      <c r="U180" s="316"/>
    </row>
    <row r="181" spans="1:21" x14ac:dyDescent="0.25">
      <c r="A181" s="68"/>
      <c r="B181" s="68"/>
      <c r="C181" s="68"/>
      <c r="D181" s="67"/>
      <c r="E181" s="284"/>
      <c r="F181" s="114"/>
      <c r="G181" s="415"/>
      <c r="H181" s="410"/>
      <c r="I181" s="97"/>
      <c r="J181" s="120"/>
      <c r="K181" s="290"/>
      <c r="L181" s="291"/>
      <c r="M181" s="132"/>
      <c r="N181" s="10"/>
      <c r="O181" s="299"/>
      <c r="P181" s="307"/>
      <c r="Q181" s="315"/>
      <c r="R181" s="314"/>
      <c r="S181" s="314"/>
      <c r="T181" s="392"/>
      <c r="U181" s="316"/>
    </row>
    <row r="182" spans="1:21" x14ac:dyDescent="0.25">
      <c r="A182" s="68"/>
      <c r="B182" s="68"/>
      <c r="C182" s="68"/>
      <c r="D182" s="67"/>
      <c r="E182" s="284"/>
      <c r="F182" s="114"/>
      <c r="G182" s="400"/>
      <c r="H182" s="401"/>
      <c r="I182" s="97"/>
      <c r="J182" s="121"/>
      <c r="K182" s="290"/>
      <c r="L182" s="291"/>
      <c r="M182" s="132"/>
      <c r="N182" s="10"/>
      <c r="O182" s="305"/>
      <c r="P182" s="307"/>
      <c r="Q182" s="315"/>
      <c r="R182" s="314"/>
      <c r="S182" s="314"/>
      <c r="T182" s="392"/>
      <c r="U182" s="316"/>
    </row>
    <row r="183" spans="1:21" x14ac:dyDescent="0.25">
      <c r="A183" s="68"/>
      <c r="B183" s="68"/>
      <c r="C183" s="68"/>
      <c r="D183" s="67"/>
      <c r="E183" s="284"/>
      <c r="F183" s="114"/>
      <c r="G183" s="400"/>
      <c r="H183" s="401"/>
      <c r="I183" s="97"/>
      <c r="J183" s="121"/>
      <c r="K183" s="290"/>
      <c r="L183" s="291"/>
      <c r="M183" s="132"/>
      <c r="N183" s="10"/>
      <c r="O183" s="299"/>
      <c r="P183" s="303"/>
      <c r="Q183" s="315"/>
      <c r="R183" s="314"/>
      <c r="S183" s="314"/>
      <c r="T183" s="392"/>
      <c r="U183" s="316"/>
    </row>
    <row r="184" spans="1:21" x14ac:dyDescent="0.25">
      <c r="A184" s="68"/>
      <c r="B184" s="68"/>
      <c r="C184" s="68"/>
      <c r="D184" s="67"/>
      <c r="E184" s="284"/>
      <c r="F184" s="114"/>
      <c r="G184" s="400"/>
      <c r="H184" s="401"/>
      <c r="I184" s="97"/>
      <c r="J184" s="120"/>
      <c r="K184" s="290"/>
      <c r="L184" s="291"/>
      <c r="M184" s="132"/>
      <c r="N184" s="10"/>
      <c r="O184" s="305"/>
      <c r="P184" s="303"/>
      <c r="Q184" s="8"/>
      <c r="R184" s="314"/>
      <c r="S184" s="314"/>
      <c r="T184" s="392"/>
      <c r="U184" s="316"/>
    </row>
    <row r="185" spans="1:21" x14ac:dyDescent="0.25">
      <c r="A185" s="68"/>
      <c r="B185" s="68"/>
      <c r="C185" s="68"/>
      <c r="D185" s="67"/>
      <c r="E185" s="284"/>
      <c r="F185" s="114"/>
      <c r="G185" s="400"/>
      <c r="H185" s="401"/>
      <c r="I185" s="97"/>
      <c r="J185" s="120"/>
      <c r="K185" s="290"/>
      <c r="L185" s="291"/>
      <c r="M185" s="132"/>
      <c r="N185" s="10"/>
      <c r="O185" s="299"/>
      <c r="P185" s="303"/>
      <c r="Q185" s="315"/>
      <c r="R185" s="314"/>
      <c r="S185" s="314"/>
      <c r="T185" s="392"/>
      <c r="U185" s="316"/>
    </row>
    <row r="186" spans="1:21" x14ac:dyDescent="0.25">
      <c r="A186" s="68"/>
      <c r="B186" s="68"/>
      <c r="C186" s="68"/>
      <c r="D186" s="67"/>
      <c r="E186" s="284"/>
      <c r="F186" s="114"/>
      <c r="G186" s="415"/>
      <c r="H186" s="410"/>
      <c r="I186" s="97"/>
      <c r="J186" s="120"/>
      <c r="K186" s="290"/>
      <c r="L186" s="291"/>
      <c r="M186" s="132"/>
      <c r="N186" s="10"/>
      <c r="O186" s="299"/>
      <c r="P186" s="61"/>
      <c r="Q186" s="8"/>
      <c r="R186" s="314"/>
      <c r="S186" s="314"/>
      <c r="T186" s="392"/>
      <c r="U186" s="316"/>
    </row>
    <row r="187" spans="1:21" x14ac:dyDescent="0.25">
      <c r="A187" s="68"/>
      <c r="B187" s="68"/>
      <c r="C187" s="68"/>
      <c r="D187" s="67"/>
      <c r="E187" s="284"/>
      <c r="F187" s="114"/>
      <c r="G187" s="409"/>
      <c r="H187" s="410"/>
      <c r="I187" s="97"/>
      <c r="J187" s="120"/>
      <c r="K187" s="290"/>
      <c r="L187" s="291"/>
      <c r="M187" s="132"/>
      <c r="N187" s="10"/>
      <c r="O187" s="305"/>
      <c r="P187" s="303"/>
      <c r="Q187" s="315"/>
      <c r="R187" s="314"/>
      <c r="S187" s="314"/>
      <c r="T187" s="392"/>
      <c r="U187" s="316"/>
    </row>
    <row r="188" spans="1:21" x14ac:dyDescent="0.25">
      <c r="A188" s="68"/>
      <c r="B188" s="68"/>
      <c r="C188" s="68"/>
      <c r="D188" s="67"/>
      <c r="E188" s="284"/>
      <c r="F188" s="114"/>
      <c r="G188" s="409"/>
      <c r="H188" s="410"/>
      <c r="I188" s="97"/>
      <c r="J188" s="120"/>
      <c r="K188" s="292"/>
      <c r="L188" s="293"/>
      <c r="M188" s="149"/>
      <c r="N188" s="10"/>
      <c r="O188" s="305"/>
      <c r="P188" s="303"/>
      <c r="Q188" s="315"/>
      <c r="R188" s="314"/>
      <c r="S188" s="314"/>
      <c r="T188" s="392"/>
      <c r="U188" s="316"/>
    </row>
    <row r="189" spans="1:21" x14ac:dyDescent="0.25">
      <c r="A189" s="68"/>
      <c r="B189" s="68"/>
      <c r="C189" s="68"/>
      <c r="D189" s="67"/>
      <c r="E189" s="283"/>
      <c r="F189" s="113"/>
      <c r="G189" s="409"/>
      <c r="H189" s="410"/>
      <c r="I189" s="97"/>
      <c r="J189" s="120"/>
      <c r="K189" s="287"/>
      <c r="L189" s="288"/>
      <c r="M189" s="130"/>
      <c r="N189" s="10"/>
      <c r="O189" s="299"/>
      <c r="P189" s="61"/>
      <c r="Q189" s="315"/>
      <c r="R189" s="314"/>
      <c r="S189" s="314"/>
      <c r="T189" s="392"/>
      <c r="U189" s="316"/>
    </row>
    <row r="190" spans="1:21" x14ac:dyDescent="0.25">
      <c r="A190" s="68"/>
      <c r="B190" s="68"/>
      <c r="C190" s="68"/>
      <c r="D190" s="67"/>
      <c r="E190" s="284"/>
      <c r="F190" s="114"/>
      <c r="G190" s="409"/>
      <c r="H190" s="410"/>
      <c r="I190" s="97"/>
      <c r="J190" s="120"/>
      <c r="K190" s="287"/>
      <c r="L190" s="288"/>
      <c r="M190" s="130"/>
      <c r="N190" s="10"/>
      <c r="O190" s="305"/>
      <c r="P190" s="307"/>
      <c r="Q190" s="315"/>
      <c r="R190" s="314"/>
      <c r="S190" s="314"/>
      <c r="T190" s="392"/>
      <c r="U190" s="316"/>
    </row>
    <row r="191" spans="1:21" x14ac:dyDescent="0.25">
      <c r="A191" s="68"/>
      <c r="B191" s="68"/>
      <c r="C191" s="68"/>
      <c r="D191" s="67"/>
      <c r="E191" s="284"/>
      <c r="F191" s="114"/>
      <c r="G191" s="409"/>
      <c r="H191" s="410"/>
      <c r="I191" s="97"/>
      <c r="J191" s="120"/>
      <c r="K191" s="287"/>
      <c r="L191" s="288"/>
      <c r="M191" s="130"/>
      <c r="N191" s="10"/>
      <c r="O191" s="305"/>
      <c r="P191" s="307"/>
      <c r="Q191" s="315"/>
      <c r="R191" s="314"/>
      <c r="S191" s="314"/>
      <c r="T191" s="392"/>
      <c r="U191" s="316"/>
    </row>
    <row r="192" spans="1:21" x14ac:dyDescent="0.25">
      <c r="A192" s="68"/>
      <c r="B192" s="68"/>
      <c r="C192" s="68"/>
      <c r="D192" s="67"/>
      <c r="E192" s="284"/>
      <c r="F192" s="114"/>
      <c r="G192" s="409"/>
      <c r="H192" s="410"/>
      <c r="I192" s="97"/>
      <c r="J192" s="120"/>
      <c r="K192" s="287"/>
      <c r="L192" s="288"/>
      <c r="M192" s="130"/>
      <c r="N192" s="10"/>
      <c r="O192" s="299"/>
      <c r="P192" s="61"/>
      <c r="Q192" s="315"/>
      <c r="R192" s="314"/>
      <c r="S192" s="314"/>
      <c r="T192" s="392"/>
      <c r="U192" s="316"/>
    </row>
    <row r="193" spans="1:21" x14ac:dyDescent="0.25">
      <c r="A193" s="68"/>
      <c r="B193" s="68"/>
      <c r="C193" s="68"/>
      <c r="D193" s="67"/>
      <c r="E193" s="284"/>
      <c r="F193" s="114"/>
      <c r="G193" s="409"/>
      <c r="H193" s="410"/>
      <c r="I193" s="97"/>
      <c r="J193" s="120"/>
      <c r="K193" s="292"/>
      <c r="L193" s="293"/>
      <c r="M193" s="149"/>
      <c r="N193" s="10"/>
      <c r="O193" s="299"/>
      <c r="P193" s="303"/>
      <c r="Q193" s="315"/>
      <c r="R193" s="314"/>
      <c r="S193" s="314"/>
      <c r="T193" s="392"/>
      <c r="U193" s="316"/>
    </row>
    <row r="194" spans="1:21" x14ac:dyDescent="0.25">
      <c r="A194" s="68"/>
      <c r="B194" s="68"/>
      <c r="C194" s="68"/>
      <c r="D194" s="67"/>
      <c r="E194" s="284"/>
      <c r="F194" s="114"/>
      <c r="G194" s="415"/>
      <c r="H194" s="410"/>
      <c r="I194" s="97"/>
      <c r="J194" s="120"/>
      <c r="K194" s="292"/>
      <c r="L194" s="293"/>
      <c r="M194" s="149"/>
      <c r="N194" s="10"/>
      <c r="O194" s="299"/>
      <c r="P194" s="303"/>
      <c r="Q194" s="8"/>
      <c r="R194" s="314"/>
      <c r="S194" s="314"/>
      <c r="T194" s="392"/>
      <c r="U194" s="316"/>
    </row>
    <row r="195" spans="1:21" x14ac:dyDescent="0.25">
      <c r="A195" s="68"/>
      <c r="B195" s="68"/>
      <c r="C195" s="68"/>
      <c r="D195" s="67"/>
      <c r="E195" s="283"/>
      <c r="F195" s="113"/>
      <c r="G195" s="409"/>
      <c r="H195" s="410"/>
      <c r="I195" s="97"/>
      <c r="J195" s="120"/>
      <c r="K195" s="292"/>
      <c r="L195" s="293"/>
      <c r="M195" s="149"/>
      <c r="N195" s="10"/>
      <c r="O195" s="299"/>
      <c r="P195" s="307"/>
      <c r="Q195" s="315"/>
      <c r="R195" s="314"/>
      <c r="S195" s="314"/>
      <c r="T195" s="392"/>
      <c r="U195" s="316"/>
    </row>
    <row r="196" spans="1:21" x14ac:dyDescent="0.25">
      <c r="A196" s="68"/>
      <c r="B196" s="68"/>
      <c r="C196" s="68"/>
      <c r="D196" s="67"/>
      <c r="E196" s="283"/>
      <c r="F196" s="113"/>
      <c r="G196" s="400"/>
      <c r="H196" s="401"/>
      <c r="I196" s="97"/>
      <c r="J196" s="120"/>
      <c r="K196" s="292"/>
      <c r="L196" s="293"/>
      <c r="M196" s="149"/>
      <c r="N196" s="10"/>
      <c r="O196" s="299"/>
      <c r="P196" s="307"/>
      <c r="Q196" s="315"/>
      <c r="R196" s="314"/>
      <c r="S196" s="314"/>
      <c r="T196" s="392"/>
      <c r="U196" s="316"/>
    </row>
    <row r="197" spans="1:21" x14ac:dyDescent="0.25">
      <c r="A197" s="68"/>
      <c r="B197" s="68"/>
      <c r="C197" s="68"/>
      <c r="D197" s="67"/>
      <c r="E197" s="283"/>
      <c r="F197" s="113"/>
      <c r="G197" s="400"/>
      <c r="H197" s="401"/>
      <c r="I197" s="97"/>
      <c r="J197" s="120"/>
      <c r="K197" s="292"/>
      <c r="L197" s="293"/>
      <c r="M197" s="149"/>
      <c r="N197" s="10"/>
      <c r="O197" s="305"/>
      <c r="P197" s="307"/>
      <c r="Q197" s="315"/>
      <c r="R197" s="314"/>
      <c r="S197" s="314"/>
      <c r="T197" s="392"/>
      <c r="U197" s="316"/>
    </row>
    <row r="198" spans="1:21" x14ac:dyDescent="0.25">
      <c r="A198" s="68"/>
      <c r="B198" s="68"/>
      <c r="C198" s="68"/>
      <c r="D198" s="67"/>
      <c r="E198" s="283"/>
      <c r="F198" s="113"/>
      <c r="G198" s="409"/>
      <c r="H198" s="410"/>
      <c r="I198" s="97"/>
      <c r="J198" s="120"/>
      <c r="K198" s="287"/>
      <c r="L198" s="288"/>
      <c r="M198" s="130"/>
      <c r="N198" s="10"/>
      <c r="O198" s="305"/>
      <c r="P198" s="307"/>
      <c r="Q198" s="315"/>
      <c r="R198" s="314"/>
      <c r="S198" s="314"/>
      <c r="T198" s="392"/>
      <c r="U198" s="316"/>
    </row>
    <row r="199" spans="1:21" x14ac:dyDescent="0.25">
      <c r="A199" s="68"/>
      <c r="B199" s="68"/>
      <c r="C199" s="68"/>
      <c r="D199" s="67"/>
      <c r="E199" s="284"/>
      <c r="F199" s="114"/>
      <c r="G199" s="409"/>
      <c r="H199" s="410"/>
      <c r="I199" s="97"/>
      <c r="J199" s="120"/>
      <c r="K199" s="287"/>
      <c r="L199" s="288"/>
      <c r="M199" s="130"/>
      <c r="N199" s="10"/>
      <c r="O199" s="299"/>
      <c r="P199" s="307"/>
      <c r="Q199" s="315"/>
      <c r="R199" s="314"/>
      <c r="S199" s="314"/>
      <c r="T199" s="392"/>
      <c r="U199" s="316"/>
    </row>
    <row r="200" spans="1:21" x14ac:dyDescent="0.25">
      <c r="A200" s="68"/>
      <c r="B200" s="68"/>
      <c r="C200" s="68"/>
      <c r="D200" s="67"/>
      <c r="E200" s="284"/>
      <c r="F200" s="114"/>
      <c r="G200" s="400"/>
      <c r="H200" s="401"/>
      <c r="I200" s="97"/>
      <c r="J200" s="120"/>
      <c r="K200" s="287"/>
      <c r="L200" s="288"/>
      <c r="M200" s="130"/>
      <c r="N200" s="10"/>
      <c r="O200" s="305"/>
      <c r="P200" s="307"/>
      <c r="Q200" s="315"/>
      <c r="R200" s="314"/>
      <c r="S200" s="314"/>
      <c r="T200" s="392"/>
      <c r="U200" s="316"/>
    </row>
    <row r="201" spans="1:21" x14ac:dyDescent="0.25">
      <c r="A201" s="68"/>
      <c r="B201" s="68"/>
      <c r="C201" s="68"/>
      <c r="D201" s="67"/>
      <c r="E201" s="284"/>
      <c r="F201" s="114"/>
      <c r="G201" s="409"/>
      <c r="H201" s="410"/>
      <c r="I201" s="97"/>
      <c r="J201" s="120"/>
      <c r="K201" s="287"/>
      <c r="L201" s="288"/>
      <c r="M201" s="130"/>
      <c r="N201" s="10"/>
      <c r="O201" s="305"/>
      <c r="P201" s="307"/>
      <c r="Q201" s="315"/>
      <c r="R201" s="314"/>
      <c r="S201" s="314"/>
      <c r="T201" s="392"/>
      <c r="U201" s="316"/>
    </row>
    <row r="202" spans="1:21" x14ac:dyDescent="0.25">
      <c r="A202" s="68"/>
      <c r="B202" s="68"/>
      <c r="C202" s="68"/>
      <c r="D202" s="67"/>
      <c r="E202" s="284"/>
      <c r="F202" s="114"/>
      <c r="G202" s="400"/>
      <c r="H202" s="401"/>
      <c r="I202" s="97"/>
      <c r="J202" s="120"/>
      <c r="K202" s="287"/>
      <c r="L202" s="288"/>
      <c r="M202" s="130"/>
      <c r="N202" s="10"/>
      <c r="O202" s="305"/>
      <c r="P202" s="61"/>
      <c r="Q202" s="8"/>
      <c r="R202" s="314"/>
      <c r="S202" s="314"/>
      <c r="T202" s="392"/>
      <c r="U202" s="316"/>
    </row>
    <row r="203" spans="1:21" x14ac:dyDescent="0.25">
      <c r="A203" s="68"/>
      <c r="B203" s="68"/>
      <c r="C203" s="68"/>
      <c r="D203" s="67"/>
      <c r="E203" s="284"/>
      <c r="F203" s="114"/>
      <c r="G203" s="400"/>
      <c r="H203" s="401"/>
      <c r="I203" s="97"/>
      <c r="J203" s="120"/>
      <c r="K203" s="287"/>
      <c r="L203" s="288"/>
      <c r="M203" s="130"/>
      <c r="N203" s="10"/>
      <c r="O203" s="305"/>
      <c r="P203" s="303"/>
      <c r="Q203" s="315"/>
      <c r="R203" s="314"/>
      <c r="S203" s="314"/>
      <c r="T203" s="392"/>
      <c r="U203" s="316"/>
    </row>
    <row r="204" spans="1:21" x14ac:dyDescent="0.25">
      <c r="A204" s="68"/>
      <c r="B204" s="68"/>
      <c r="C204" s="68"/>
      <c r="D204" s="67"/>
      <c r="E204" s="284"/>
      <c r="F204" s="114"/>
      <c r="G204" s="409"/>
      <c r="H204" s="410"/>
      <c r="I204" s="97"/>
      <c r="J204" s="120"/>
      <c r="K204" s="292"/>
      <c r="L204" s="293"/>
      <c r="M204" s="149"/>
      <c r="N204" s="10"/>
      <c r="O204" s="299"/>
      <c r="P204" s="61"/>
      <c r="Q204" s="315"/>
      <c r="R204" s="314"/>
      <c r="S204" s="314"/>
      <c r="T204" s="392"/>
      <c r="U204" s="316"/>
    </row>
    <row r="205" spans="1:21" x14ac:dyDescent="0.25">
      <c r="A205" s="68"/>
      <c r="B205" s="68"/>
      <c r="C205" s="68"/>
      <c r="D205" s="67"/>
      <c r="E205" s="283"/>
      <c r="F205" s="113"/>
      <c r="G205" s="409"/>
      <c r="H205" s="410"/>
      <c r="I205" s="97"/>
      <c r="J205" s="120"/>
      <c r="K205" s="292"/>
      <c r="L205" s="293"/>
      <c r="M205" s="149"/>
      <c r="N205" s="10"/>
      <c r="O205" s="299"/>
      <c r="P205" s="303"/>
      <c r="Q205" s="315"/>
      <c r="R205" s="314"/>
      <c r="S205" s="314"/>
      <c r="T205" s="392"/>
      <c r="U205" s="316"/>
    </row>
    <row r="206" spans="1:21" x14ac:dyDescent="0.25">
      <c r="A206" s="68"/>
      <c r="B206" s="68"/>
      <c r="C206" s="68"/>
      <c r="D206" s="67"/>
      <c r="E206" s="283"/>
      <c r="F206" s="113"/>
      <c r="G206" s="409"/>
      <c r="H206" s="410"/>
      <c r="I206" s="97"/>
      <c r="J206" s="120"/>
      <c r="K206" s="287"/>
      <c r="L206" s="288"/>
      <c r="M206" s="130"/>
      <c r="N206" s="10"/>
      <c r="O206" s="305"/>
      <c r="P206" s="307"/>
      <c r="Q206" s="315"/>
      <c r="R206" s="314"/>
      <c r="S206" s="314"/>
      <c r="T206" s="392"/>
      <c r="U206" s="316"/>
    </row>
    <row r="207" spans="1:21" x14ac:dyDescent="0.25">
      <c r="A207" s="68"/>
      <c r="B207" s="68"/>
      <c r="C207" s="68"/>
      <c r="D207" s="67"/>
      <c r="E207" s="284"/>
      <c r="F207" s="114"/>
      <c r="G207" s="409"/>
      <c r="H207" s="410"/>
      <c r="I207" s="97"/>
      <c r="J207" s="120"/>
      <c r="K207" s="292"/>
      <c r="L207" s="293"/>
      <c r="M207" s="149"/>
      <c r="N207" s="10"/>
      <c r="O207" s="299"/>
      <c r="P207" s="307"/>
      <c r="Q207" s="8"/>
      <c r="R207" s="314"/>
      <c r="S207" s="314"/>
      <c r="T207" s="392"/>
      <c r="U207" s="316"/>
    </row>
    <row r="208" spans="1:21" x14ac:dyDescent="0.25">
      <c r="A208" s="68"/>
      <c r="B208" s="68"/>
      <c r="C208" s="68"/>
      <c r="D208" s="67"/>
      <c r="E208" s="283"/>
      <c r="F208" s="113"/>
      <c r="G208" s="409"/>
      <c r="H208" s="410"/>
      <c r="I208" s="97"/>
      <c r="J208" s="120"/>
      <c r="K208" s="287"/>
      <c r="L208" s="288"/>
      <c r="M208" s="149"/>
      <c r="N208" s="10"/>
      <c r="O208" s="299"/>
      <c r="P208" s="61"/>
      <c r="Q208" s="315"/>
      <c r="R208" s="314"/>
      <c r="S208" s="314"/>
      <c r="T208" s="392"/>
      <c r="U208" s="316"/>
    </row>
    <row r="209" spans="1:21" x14ac:dyDescent="0.25">
      <c r="A209" s="68"/>
      <c r="B209" s="68"/>
      <c r="C209" s="68"/>
      <c r="D209" s="67"/>
      <c r="E209" s="284"/>
      <c r="F209" s="114"/>
      <c r="G209" s="400"/>
      <c r="H209" s="401"/>
      <c r="I209" s="97"/>
      <c r="J209" s="121"/>
      <c r="K209" s="287"/>
      <c r="L209" s="288"/>
      <c r="M209" s="130"/>
      <c r="N209" s="10"/>
      <c r="O209" s="305"/>
      <c r="P209" s="61"/>
      <c r="Q209" s="315"/>
      <c r="R209" s="314"/>
      <c r="S209" s="314"/>
      <c r="T209" s="392"/>
      <c r="U209" s="316"/>
    </row>
    <row r="210" spans="1:21" x14ac:dyDescent="0.25">
      <c r="A210" s="68"/>
      <c r="B210" s="68"/>
      <c r="C210" s="68"/>
      <c r="D210" s="67"/>
      <c r="E210" s="284"/>
      <c r="F210" s="114"/>
      <c r="G210" s="403"/>
      <c r="H210" s="405"/>
      <c r="I210" s="97"/>
      <c r="J210" s="120"/>
      <c r="K210" s="287"/>
      <c r="L210" s="288"/>
      <c r="M210" s="130"/>
      <c r="N210" s="10"/>
      <c r="O210" s="305"/>
      <c r="P210" s="61"/>
      <c r="Q210" s="315"/>
      <c r="R210" s="314"/>
      <c r="S210" s="314"/>
      <c r="T210" s="392"/>
      <c r="U210" s="316"/>
    </row>
    <row r="211" spans="1:21" x14ac:dyDescent="0.25">
      <c r="A211" s="68"/>
      <c r="B211" s="68"/>
      <c r="C211" s="68"/>
      <c r="D211" s="67"/>
      <c r="E211" s="284"/>
      <c r="F211" s="114"/>
      <c r="G211" s="403"/>
      <c r="H211" s="405"/>
      <c r="I211" s="97"/>
      <c r="J211" s="120"/>
      <c r="K211" s="287"/>
      <c r="L211" s="288"/>
      <c r="M211" s="130"/>
      <c r="N211" s="10"/>
      <c r="O211" s="305"/>
      <c r="P211" s="307"/>
      <c r="Q211" s="315"/>
      <c r="R211" s="314"/>
      <c r="S211" s="314"/>
      <c r="T211" s="392"/>
      <c r="U211" s="316"/>
    </row>
    <row r="212" spans="1:21" x14ac:dyDescent="0.25">
      <c r="A212" s="68"/>
      <c r="B212" s="68"/>
      <c r="C212" s="68"/>
      <c r="D212" s="67"/>
      <c r="E212" s="284"/>
      <c r="F212" s="114"/>
      <c r="G212" s="409"/>
      <c r="H212" s="410"/>
      <c r="I212" s="97"/>
      <c r="J212" s="120"/>
      <c r="K212" s="287"/>
      <c r="L212" s="288"/>
      <c r="M212" s="149"/>
      <c r="N212" s="10"/>
      <c r="O212" s="305"/>
      <c r="P212" s="307"/>
      <c r="Q212" s="8"/>
      <c r="R212" s="314"/>
      <c r="S212" s="314"/>
      <c r="T212" s="392"/>
      <c r="U212" s="316"/>
    </row>
    <row r="213" spans="1:21" x14ac:dyDescent="0.25">
      <c r="A213" s="68"/>
      <c r="B213" s="68"/>
      <c r="C213" s="68"/>
      <c r="D213" s="67"/>
      <c r="E213" s="284"/>
      <c r="F213" s="114"/>
      <c r="G213" s="409"/>
      <c r="H213" s="410"/>
      <c r="I213" s="97"/>
      <c r="J213" s="120"/>
      <c r="K213" s="287"/>
      <c r="L213" s="288"/>
      <c r="M213" s="149"/>
      <c r="N213" s="10"/>
      <c r="O213" s="305"/>
      <c r="P213" s="303"/>
      <c r="Q213" s="8"/>
      <c r="R213" s="314"/>
      <c r="S213" s="314"/>
      <c r="T213" s="392"/>
      <c r="U213" s="316"/>
    </row>
    <row r="214" spans="1:21" x14ac:dyDescent="0.25">
      <c r="A214" s="68"/>
      <c r="B214" s="68"/>
      <c r="C214" s="68"/>
      <c r="D214" s="67"/>
      <c r="E214" s="284"/>
      <c r="F214" s="114"/>
      <c r="G214" s="400"/>
      <c r="H214" s="401"/>
      <c r="I214" s="97"/>
      <c r="J214" s="121"/>
      <c r="K214" s="290"/>
      <c r="L214" s="291"/>
      <c r="M214" s="132"/>
      <c r="N214" s="10"/>
      <c r="O214" s="305"/>
      <c r="P214" s="303"/>
      <c r="Q214" s="8"/>
      <c r="R214" s="314"/>
      <c r="S214" s="314"/>
      <c r="T214" s="392"/>
      <c r="U214" s="316"/>
    </row>
    <row r="215" spans="1:21" x14ac:dyDescent="0.25">
      <c r="A215" s="68"/>
      <c r="B215" s="68"/>
      <c r="C215" s="68"/>
      <c r="D215" s="67"/>
      <c r="E215" s="284"/>
      <c r="F215" s="114"/>
      <c r="G215" s="403"/>
      <c r="H215" s="405"/>
      <c r="I215" s="97"/>
      <c r="J215" s="120"/>
      <c r="K215" s="290"/>
      <c r="L215" s="291"/>
      <c r="M215" s="132"/>
      <c r="N215" s="10"/>
      <c r="O215" s="299"/>
      <c r="P215" s="61"/>
      <c r="Q215" s="8"/>
      <c r="R215" s="314"/>
      <c r="S215" s="314"/>
      <c r="T215" s="392"/>
      <c r="U215" s="316"/>
    </row>
    <row r="216" spans="1:21" x14ac:dyDescent="0.25">
      <c r="A216" s="68"/>
      <c r="B216" s="68"/>
      <c r="C216" s="68"/>
      <c r="D216" s="67"/>
      <c r="E216" s="284"/>
      <c r="F216" s="114"/>
      <c r="G216" s="400"/>
      <c r="H216" s="401"/>
      <c r="I216" s="97"/>
      <c r="J216" s="121"/>
      <c r="K216" s="290"/>
      <c r="L216" s="291"/>
      <c r="M216" s="132"/>
      <c r="N216" s="10"/>
      <c r="O216" s="305"/>
      <c r="P216" s="307"/>
      <c r="Q216" s="315"/>
      <c r="R216" s="314"/>
      <c r="S216" s="314"/>
      <c r="T216" s="392"/>
      <c r="U216" s="316"/>
    </row>
    <row r="217" spans="1:21" x14ac:dyDescent="0.25">
      <c r="A217" s="68"/>
      <c r="B217" s="68"/>
      <c r="C217" s="68"/>
      <c r="D217" s="67"/>
      <c r="E217" s="284"/>
      <c r="F217" s="114"/>
      <c r="G217" s="403"/>
      <c r="H217" s="405"/>
      <c r="I217" s="97"/>
      <c r="J217" s="122"/>
      <c r="K217" s="287"/>
      <c r="L217" s="288"/>
      <c r="M217" s="149"/>
      <c r="N217" s="10"/>
      <c r="O217" s="305"/>
      <c r="P217" s="61"/>
      <c r="Q217" s="8"/>
      <c r="R217" s="314"/>
      <c r="S217" s="314"/>
      <c r="T217" s="392"/>
      <c r="U217" s="316"/>
    </row>
    <row r="218" spans="1:21" x14ac:dyDescent="0.25">
      <c r="A218" s="68"/>
      <c r="B218" s="68"/>
      <c r="C218" s="68"/>
      <c r="D218" s="67"/>
      <c r="E218" s="284"/>
      <c r="F218" s="114"/>
      <c r="G218" s="400"/>
      <c r="H218" s="401"/>
      <c r="I218" s="97"/>
      <c r="J218" s="121"/>
      <c r="K218" s="287"/>
      <c r="L218" s="288"/>
      <c r="M218" s="130"/>
      <c r="N218" s="10"/>
      <c r="O218" s="305"/>
      <c r="P218" s="303"/>
      <c r="Q218" s="8"/>
      <c r="R218" s="314"/>
      <c r="S218" s="314"/>
      <c r="T218" s="392"/>
      <c r="U218" s="316"/>
    </row>
    <row r="219" spans="1:21" x14ac:dyDescent="0.25">
      <c r="A219" s="68"/>
      <c r="B219" s="68"/>
      <c r="C219" s="68"/>
      <c r="D219" s="67"/>
      <c r="E219" s="284"/>
      <c r="F219" s="114"/>
      <c r="G219" s="409"/>
      <c r="H219" s="410"/>
      <c r="I219" s="97"/>
      <c r="J219" s="120"/>
      <c r="K219" s="287"/>
      <c r="L219" s="288"/>
      <c r="M219" s="130"/>
      <c r="N219" s="10"/>
      <c r="O219" s="305"/>
      <c r="P219" s="61"/>
      <c r="Q219" s="8"/>
      <c r="R219" s="314"/>
      <c r="S219" s="314"/>
      <c r="T219" s="392"/>
      <c r="U219" s="316"/>
    </row>
    <row r="220" spans="1:21" x14ac:dyDescent="0.25">
      <c r="A220" s="68"/>
      <c r="B220" s="68"/>
      <c r="C220" s="68"/>
      <c r="D220" s="67"/>
      <c r="E220" s="284"/>
      <c r="F220" s="114"/>
      <c r="G220" s="409"/>
      <c r="H220" s="410"/>
      <c r="I220" s="97"/>
      <c r="J220" s="120"/>
      <c r="K220" s="287"/>
      <c r="L220" s="288"/>
      <c r="M220" s="130"/>
      <c r="N220" s="10"/>
      <c r="O220" s="305"/>
      <c r="P220" s="303"/>
      <c r="Q220" s="8"/>
      <c r="R220" s="314"/>
      <c r="S220" s="314"/>
      <c r="T220" s="392"/>
      <c r="U220" s="316"/>
    </row>
    <row r="221" spans="1:21" x14ac:dyDescent="0.25">
      <c r="A221" s="68"/>
      <c r="B221" s="68"/>
      <c r="C221" s="68"/>
      <c r="D221" s="67"/>
      <c r="E221" s="284"/>
      <c r="F221" s="114"/>
      <c r="G221" s="403"/>
      <c r="H221" s="405"/>
      <c r="I221" s="97"/>
      <c r="J221" s="120"/>
      <c r="K221" s="287"/>
      <c r="L221" s="288"/>
      <c r="M221" s="149"/>
      <c r="N221" s="10"/>
      <c r="O221" s="305"/>
      <c r="P221" s="307"/>
      <c r="Q221" s="315"/>
      <c r="R221" s="314"/>
      <c r="S221" s="314"/>
      <c r="T221" s="392"/>
      <c r="U221" s="316"/>
    </row>
    <row r="222" spans="1:21" x14ac:dyDescent="0.25">
      <c r="A222" s="68"/>
      <c r="B222" s="68"/>
      <c r="C222" s="68"/>
      <c r="D222" s="67"/>
      <c r="E222" s="284"/>
      <c r="F222" s="114"/>
      <c r="G222" s="400"/>
      <c r="H222" s="401"/>
      <c r="I222" s="97"/>
      <c r="J222" s="121"/>
      <c r="K222" s="287"/>
      <c r="L222" s="288"/>
      <c r="M222" s="149"/>
      <c r="N222" s="10"/>
      <c r="O222" s="299"/>
      <c r="P222" s="303"/>
      <c r="Q222" s="315"/>
      <c r="R222" s="314"/>
      <c r="S222" s="314"/>
      <c r="T222" s="392"/>
      <c r="U222" s="316"/>
    </row>
    <row r="223" spans="1:21" x14ac:dyDescent="0.25">
      <c r="A223" s="68"/>
      <c r="B223" s="68"/>
      <c r="C223" s="68"/>
      <c r="D223" s="67"/>
      <c r="E223" s="284"/>
      <c r="F223" s="114"/>
      <c r="G223" s="409"/>
      <c r="H223" s="410"/>
      <c r="I223" s="97"/>
      <c r="J223" s="120"/>
      <c r="K223" s="287"/>
      <c r="L223" s="288"/>
      <c r="M223" s="130"/>
      <c r="N223" s="10"/>
      <c r="O223" s="305"/>
      <c r="P223" s="61"/>
      <c r="Q223" s="315"/>
      <c r="R223" s="314"/>
      <c r="S223" s="314"/>
      <c r="T223" s="392"/>
      <c r="U223" s="316"/>
    </row>
    <row r="224" spans="1:21" x14ac:dyDescent="0.25">
      <c r="A224" s="68"/>
      <c r="B224" s="68"/>
      <c r="C224" s="68"/>
      <c r="D224" s="67"/>
      <c r="E224" s="284"/>
      <c r="F224" s="114"/>
      <c r="G224" s="409"/>
      <c r="H224" s="410"/>
      <c r="I224" s="97"/>
      <c r="J224" s="120"/>
      <c r="K224" s="287"/>
      <c r="L224" s="288"/>
      <c r="M224" s="130"/>
      <c r="N224" s="10"/>
      <c r="O224" s="305"/>
      <c r="P224" s="303"/>
      <c r="Q224" s="8"/>
      <c r="R224" s="314"/>
      <c r="S224" s="314"/>
      <c r="T224" s="392"/>
      <c r="U224" s="316"/>
    </row>
    <row r="225" spans="1:21" x14ac:dyDescent="0.25">
      <c r="A225" s="68"/>
      <c r="B225" s="68"/>
      <c r="C225" s="68"/>
      <c r="D225" s="67"/>
      <c r="E225" s="284"/>
      <c r="F225" s="114"/>
      <c r="G225" s="409"/>
      <c r="H225" s="410"/>
      <c r="I225" s="97"/>
      <c r="J225" s="120"/>
      <c r="K225" s="287"/>
      <c r="L225" s="288"/>
      <c r="M225" s="149"/>
      <c r="N225" s="10"/>
      <c r="O225" s="299"/>
      <c r="P225" s="303"/>
      <c r="Q225" s="315"/>
      <c r="R225" s="314"/>
      <c r="S225" s="314"/>
      <c r="T225" s="392"/>
      <c r="U225" s="316"/>
    </row>
    <row r="226" spans="1:21" x14ac:dyDescent="0.25">
      <c r="A226" s="68"/>
      <c r="B226" s="68"/>
      <c r="C226" s="68"/>
      <c r="D226" s="67"/>
      <c r="E226" s="284"/>
      <c r="F226" s="114"/>
      <c r="G226" s="409"/>
      <c r="H226" s="410"/>
      <c r="I226" s="97"/>
      <c r="J226" s="120"/>
      <c r="K226" s="287"/>
      <c r="L226" s="288"/>
      <c r="M226" s="130"/>
      <c r="N226" s="10"/>
      <c r="O226" s="299"/>
      <c r="P226" s="307"/>
      <c r="Q226" s="8"/>
      <c r="R226" s="314"/>
      <c r="S226" s="314"/>
      <c r="T226" s="392"/>
      <c r="U226" s="316"/>
    </row>
    <row r="227" spans="1:21" x14ac:dyDescent="0.25">
      <c r="A227" s="68"/>
      <c r="B227" s="68"/>
      <c r="C227" s="68"/>
      <c r="D227" s="67"/>
      <c r="E227" s="284"/>
      <c r="F227" s="114"/>
      <c r="G227" s="409"/>
      <c r="H227" s="410"/>
      <c r="I227" s="97"/>
      <c r="J227" s="120"/>
      <c r="K227" s="287"/>
      <c r="L227" s="288"/>
      <c r="M227" s="130"/>
      <c r="N227" s="10"/>
      <c r="O227" s="305"/>
      <c r="P227" s="307"/>
      <c r="Q227" s="315"/>
      <c r="R227" s="314"/>
      <c r="S227" s="314"/>
      <c r="T227" s="392"/>
      <c r="U227" s="316"/>
    </row>
    <row r="228" spans="1:21" x14ac:dyDescent="0.25">
      <c r="A228" s="68"/>
      <c r="B228" s="68"/>
      <c r="C228" s="68"/>
      <c r="D228" s="67"/>
      <c r="E228" s="284"/>
      <c r="F228" s="114"/>
      <c r="G228" s="409"/>
      <c r="H228" s="410"/>
      <c r="I228" s="97"/>
      <c r="J228" s="120"/>
      <c r="K228" s="287"/>
      <c r="L228" s="288"/>
      <c r="M228" s="130"/>
      <c r="N228" s="10"/>
      <c r="O228" s="305"/>
      <c r="P228" s="307"/>
      <c r="Q228" s="315"/>
      <c r="R228" s="314"/>
      <c r="S228" s="314"/>
      <c r="T228" s="392"/>
      <c r="U228" s="316"/>
    </row>
    <row r="229" spans="1:21" x14ac:dyDescent="0.25">
      <c r="A229" s="68"/>
      <c r="B229" s="68"/>
      <c r="C229" s="68"/>
      <c r="D229" s="67"/>
      <c r="E229" s="284"/>
      <c r="F229" s="114"/>
      <c r="G229" s="400"/>
      <c r="H229" s="401"/>
      <c r="I229" s="97"/>
      <c r="J229" s="121"/>
      <c r="K229" s="287"/>
      <c r="L229" s="288"/>
      <c r="M229" s="130"/>
      <c r="N229" s="10"/>
      <c r="O229" s="305"/>
      <c r="P229" s="307"/>
      <c r="Q229" s="8"/>
      <c r="R229" s="314"/>
      <c r="S229" s="314"/>
      <c r="T229" s="392"/>
      <c r="U229" s="316"/>
    </row>
    <row r="230" spans="1:21" x14ac:dyDescent="0.25">
      <c r="A230" s="68"/>
      <c r="B230" s="68"/>
      <c r="C230" s="68"/>
      <c r="D230" s="67"/>
      <c r="E230" s="284"/>
      <c r="F230" s="114"/>
      <c r="G230" s="409"/>
      <c r="H230" s="410"/>
      <c r="I230" s="97"/>
      <c r="J230" s="120"/>
      <c r="K230" s="287"/>
      <c r="L230" s="288"/>
      <c r="M230" s="130"/>
      <c r="N230" s="10"/>
      <c r="O230" s="305"/>
      <c r="P230" s="307"/>
      <c r="Q230" s="315"/>
      <c r="R230" s="314"/>
      <c r="S230" s="314"/>
      <c r="T230" s="392"/>
      <c r="U230" s="316"/>
    </row>
    <row r="231" spans="1:21" x14ac:dyDescent="0.25">
      <c r="A231" s="68"/>
      <c r="B231" s="68"/>
      <c r="C231" s="68"/>
      <c r="D231" s="67"/>
      <c r="E231" s="284"/>
      <c r="F231" s="114"/>
      <c r="G231" s="409"/>
      <c r="H231" s="410"/>
      <c r="I231" s="97"/>
      <c r="J231" s="120"/>
      <c r="K231" s="287"/>
      <c r="L231" s="288"/>
      <c r="M231" s="130"/>
      <c r="N231" s="10"/>
      <c r="O231" s="305"/>
      <c r="P231" s="303"/>
      <c r="Q231" s="8"/>
      <c r="R231" s="314"/>
      <c r="S231" s="314"/>
      <c r="T231" s="392"/>
      <c r="U231" s="316"/>
    </row>
    <row r="232" spans="1:21" x14ac:dyDescent="0.25">
      <c r="A232" s="68"/>
      <c r="B232" s="68"/>
      <c r="C232" s="68"/>
      <c r="D232" s="67"/>
      <c r="E232" s="283"/>
      <c r="F232" s="113"/>
      <c r="G232" s="400"/>
      <c r="H232" s="401"/>
      <c r="I232" s="97"/>
      <c r="J232" s="121"/>
      <c r="K232" s="287"/>
      <c r="L232" s="288"/>
      <c r="M232" s="130"/>
      <c r="N232" s="10"/>
      <c r="O232" s="299"/>
      <c r="P232" s="61"/>
      <c r="Q232" s="8"/>
      <c r="R232" s="314"/>
      <c r="S232" s="314"/>
      <c r="T232" s="392"/>
      <c r="U232" s="316"/>
    </row>
    <row r="233" spans="1:21" x14ac:dyDescent="0.25">
      <c r="A233" s="68"/>
      <c r="B233" s="68"/>
      <c r="C233" s="68"/>
      <c r="D233" s="67"/>
      <c r="E233" s="284"/>
      <c r="F233" s="114"/>
      <c r="G233" s="409"/>
      <c r="H233" s="410"/>
      <c r="I233" s="97"/>
      <c r="J233" s="120"/>
      <c r="K233" s="287"/>
      <c r="L233" s="288"/>
      <c r="M233" s="130"/>
      <c r="N233" s="10"/>
      <c r="O233" s="305"/>
      <c r="P233" s="307"/>
      <c r="Q233" s="315"/>
      <c r="R233" s="314"/>
      <c r="S233" s="314"/>
      <c r="T233" s="392"/>
      <c r="U233" s="316"/>
    </row>
    <row r="234" spans="1:21" x14ac:dyDescent="0.25">
      <c r="A234" s="68"/>
      <c r="B234" s="68"/>
      <c r="C234" s="68"/>
      <c r="D234" s="67"/>
      <c r="E234" s="284"/>
      <c r="F234" s="114"/>
      <c r="G234" s="403"/>
      <c r="H234" s="405"/>
      <c r="I234" s="97"/>
      <c r="J234" s="120"/>
      <c r="K234" s="287"/>
      <c r="L234" s="288"/>
      <c r="M234" s="149"/>
      <c r="N234" s="10"/>
      <c r="O234" s="299"/>
      <c r="P234" s="61"/>
      <c r="Q234" s="8"/>
      <c r="R234" s="314"/>
      <c r="S234" s="314"/>
      <c r="T234" s="392"/>
      <c r="U234" s="316"/>
    </row>
    <row r="235" spans="1:21" x14ac:dyDescent="0.25">
      <c r="A235" s="68"/>
      <c r="B235" s="68"/>
      <c r="C235" s="68"/>
      <c r="D235" s="67"/>
      <c r="E235" s="284"/>
      <c r="F235" s="114"/>
      <c r="G235" s="409"/>
      <c r="H235" s="410"/>
      <c r="I235" s="97"/>
      <c r="J235" s="120"/>
      <c r="K235" s="287"/>
      <c r="L235" s="288"/>
      <c r="M235" s="130"/>
      <c r="N235" s="10"/>
      <c r="O235" s="305"/>
      <c r="P235" s="307"/>
      <c r="Q235" s="8"/>
      <c r="R235" s="314"/>
      <c r="S235" s="314"/>
      <c r="T235" s="392"/>
      <c r="U235" s="316"/>
    </row>
    <row r="236" spans="1:21" x14ac:dyDescent="0.25">
      <c r="A236" s="68"/>
      <c r="B236" s="68"/>
      <c r="C236" s="68"/>
      <c r="D236" s="67"/>
      <c r="E236" s="284"/>
      <c r="F236" s="114"/>
      <c r="G236" s="400"/>
      <c r="H236" s="401"/>
      <c r="I236" s="97"/>
      <c r="J236" s="121"/>
      <c r="K236" s="287"/>
      <c r="L236" s="288"/>
      <c r="M236" s="130"/>
      <c r="N236" s="10"/>
      <c r="O236" s="299"/>
      <c r="P236" s="61"/>
      <c r="Q236" s="315"/>
      <c r="R236" s="314"/>
      <c r="S236" s="314"/>
      <c r="T236" s="392"/>
      <c r="U236" s="316"/>
    </row>
    <row r="237" spans="1:21" x14ac:dyDescent="0.25">
      <c r="A237" s="68"/>
      <c r="B237" s="68"/>
      <c r="C237" s="68"/>
      <c r="D237" s="67"/>
      <c r="E237" s="284"/>
      <c r="F237" s="114"/>
      <c r="G237" s="400"/>
      <c r="H237" s="401"/>
      <c r="I237" s="97"/>
      <c r="J237" s="121"/>
      <c r="K237" s="287"/>
      <c r="L237" s="288"/>
      <c r="M237" s="130"/>
      <c r="N237" s="10"/>
      <c r="O237" s="305"/>
      <c r="P237" s="303"/>
      <c r="Q237" s="8"/>
      <c r="R237" s="314"/>
      <c r="S237" s="314"/>
      <c r="T237" s="392"/>
      <c r="U237" s="316"/>
    </row>
    <row r="238" spans="1:21" x14ac:dyDescent="0.25">
      <c r="A238" s="68"/>
      <c r="B238" s="68"/>
      <c r="C238" s="68"/>
      <c r="D238" s="67"/>
      <c r="E238" s="284"/>
      <c r="F238" s="114"/>
      <c r="G238" s="409"/>
      <c r="H238" s="410"/>
      <c r="I238" s="97"/>
      <c r="J238" s="120"/>
      <c r="K238" s="292"/>
      <c r="L238" s="293"/>
      <c r="M238" s="149"/>
      <c r="N238" s="10"/>
      <c r="O238" s="305"/>
      <c r="P238" s="307"/>
      <c r="Q238" s="315"/>
      <c r="R238" s="314"/>
      <c r="S238" s="314"/>
      <c r="T238" s="392"/>
      <c r="U238" s="316"/>
    </row>
    <row r="239" spans="1:21" x14ac:dyDescent="0.25">
      <c r="A239" s="68"/>
      <c r="B239" s="68"/>
      <c r="C239" s="68"/>
      <c r="D239" s="67"/>
      <c r="E239" s="283"/>
      <c r="F239" s="113"/>
      <c r="G239" s="400"/>
      <c r="H239" s="401"/>
      <c r="I239" s="97"/>
      <c r="J239" s="121"/>
      <c r="K239" s="287"/>
      <c r="L239" s="288"/>
      <c r="M239" s="149"/>
      <c r="N239" s="10"/>
      <c r="O239" s="305"/>
      <c r="P239" s="307"/>
      <c r="Q239" s="8"/>
      <c r="R239" s="314"/>
      <c r="S239" s="314"/>
      <c r="T239" s="392"/>
      <c r="U239" s="316"/>
    </row>
    <row r="240" spans="1:21" x14ac:dyDescent="0.25">
      <c r="A240" s="68"/>
      <c r="B240" s="68"/>
      <c r="C240" s="68"/>
      <c r="D240" s="67"/>
      <c r="E240" s="284"/>
      <c r="F240" s="114"/>
      <c r="G240" s="409"/>
      <c r="H240" s="410"/>
      <c r="I240" s="97"/>
      <c r="J240" s="120"/>
      <c r="K240" s="290"/>
      <c r="L240" s="291"/>
      <c r="M240" s="132"/>
      <c r="N240" s="10"/>
      <c r="O240" s="305"/>
      <c r="P240" s="307"/>
      <c r="Q240" s="8"/>
      <c r="R240" s="314"/>
      <c r="S240" s="314"/>
      <c r="T240" s="392"/>
      <c r="U240" s="316"/>
    </row>
    <row r="241" spans="1:21" x14ac:dyDescent="0.25">
      <c r="A241" s="68"/>
      <c r="B241" s="68"/>
      <c r="C241" s="68"/>
      <c r="D241" s="67"/>
      <c r="E241" s="284"/>
      <c r="F241" s="114"/>
      <c r="G241" s="403"/>
      <c r="H241" s="405"/>
      <c r="I241" s="97"/>
      <c r="J241" s="120"/>
      <c r="K241" s="290"/>
      <c r="L241" s="291"/>
      <c r="M241" s="132"/>
      <c r="N241" s="10"/>
      <c r="O241" s="305"/>
      <c r="P241" s="303"/>
      <c r="Q241" s="315"/>
      <c r="R241" s="314"/>
      <c r="S241" s="314"/>
      <c r="T241" s="392"/>
      <c r="U241" s="316"/>
    </row>
    <row r="242" spans="1:21" x14ac:dyDescent="0.25">
      <c r="A242" s="68"/>
      <c r="B242" s="68"/>
      <c r="C242" s="68"/>
      <c r="D242" s="67"/>
      <c r="E242" s="284"/>
      <c r="F242" s="114"/>
      <c r="G242" s="409"/>
      <c r="H242" s="410"/>
      <c r="I242" s="97"/>
      <c r="J242" s="120"/>
      <c r="K242" s="290"/>
      <c r="L242" s="291"/>
      <c r="M242" s="132"/>
      <c r="N242" s="10"/>
      <c r="O242" s="299"/>
      <c r="P242" s="303"/>
      <c r="Q242" s="315"/>
      <c r="R242" s="314"/>
      <c r="S242" s="314"/>
      <c r="T242" s="392"/>
      <c r="U242" s="316"/>
    </row>
    <row r="243" spans="1:21" x14ac:dyDescent="0.25">
      <c r="A243" s="68"/>
      <c r="B243" s="68"/>
      <c r="C243" s="68"/>
      <c r="D243" s="67"/>
      <c r="E243" s="284"/>
      <c r="F243" s="114"/>
      <c r="G243" s="409"/>
      <c r="H243" s="410"/>
      <c r="I243" s="97"/>
      <c r="J243" s="120"/>
      <c r="K243" s="290"/>
      <c r="L243" s="291"/>
      <c r="M243" s="132"/>
      <c r="N243" s="10"/>
      <c r="O243" s="305"/>
      <c r="P243" s="307"/>
      <c r="Q243" s="8"/>
      <c r="R243" s="314"/>
      <c r="S243" s="314"/>
      <c r="T243" s="392"/>
      <c r="U243" s="316"/>
    </row>
    <row r="244" spans="1:21" x14ac:dyDescent="0.25">
      <c r="A244" s="68"/>
      <c r="B244" s="68"/>
      <c r="C244" s="68"/>
      <c r="D244" s="67"/>
      <c r="E244" s="284"/>
      <c r="F244" s="114"/>
      <c r="G244" s="409"/>
      <c r="H244" s="410"/>
      <c r="I244" s="97"/>
      <c r="J244" s="120"/>
      <c r="K244" s="292"/>
      <c r="L244" s="293"/>
      <c r="M244" s="149"/>
      <c r="N244" s="10"/>
      <c r="O244" s="305"/>
      <c r="P244" s="61"/>
      <c r="Q244" s="8"/>
      <c r="R244" s="314"/>
      <c r="S244" s="314"/>
      <c r="T244" s="392"/>
      <c r="U244" s="316"/>
    </row>
    <row r="245" spans="1:21" x14ac:dyDescent="0.25">
      <c r="A245" s="68"/>
      <c r="B245" s="68"/>
      <c r="C245" s="68"/>
      <c r="D245" s="67"/>
      <c r="E245" s="283"/>
      <c r="F245" s="113"/>
      <c r="G245" s="400"/>
      <c r="H245" s="401"/>
      <c r="I245" s="97"/>
      <c r="J245" s="121"/>
      <c r="K245" s="287"/>
      <c r="L245" s="288"/>
      <c r="M245" s="130"/>
      <c r="N245" s="10"/>
      <c r="O245" s="305"/>
      <c r="P245" s="303"/>
      <c r="Q245" s="8"/>
      <c r="R245" s="314"/>
      <c r="S245" s="314"/>
      <c r="T245" s="392"/>
      <c r="U245" s="316"/>
    </row>
    <row r="246" spans="1:21" x14ac:dyDescent="0.25">
      <c r="A246" s="68"/>
      <c r="B246" s="68"/>
      <c r="C246" s="68"/>
      <c r="D246" s="67"/>
      <c r="E246" s="284"/>
      <c r="F246" s="114"/>
      <c r="G246" s="409"/>
      <c r="H246" s="410"/>
      <c r="I246" s="97"/>
      <c r="J246" s="120"/>
      <c r="K246" s="292"/>
      <c r="L246" s="293"/>
      <c r="M246" s="149"/>
      <c r="N246" s="10"/>
      <c r="O246" s="305"/>
      <c r="P246" s="61"/>
      <c r="Q246" s="8"/>
      <c r="R246" s="314"/>
      <c r="S246" s="314"/>
      <c r="T246" s="392"/>
      <c r="U246" s="316"/>
    </row>
    <row r="247" spans="1:21" x14ac:dyDescent="0.25">
      <c r="A247" s="68"/>
      <c r="B247" s="68"/>
      <c r="C247" s="68"/>
      <c r="D247" s="67"/>
      <c r="E247" s="283"/>
      <c r="F247" s="113"/>
      <c r="G247" s="409"/>
      <c r="H247" s="410"/>
      <c r="I247" s="97"/>
      <c r="J247" s="120"/>
      <c r="K247" s="292"/>
      <c r="L247" s="293"/>
      <c r="M247" s="149"/>
      <c r="N247" s="10"/>
      <c r="O247" s="305"/>
      <c r="P247" s="303"/>
      <c r="Q247" s="315"/>
      <c r="R247" s="314"/>
      <c r="S247" s="314"/>
      <c r="T247" s="392"/>
      <c r="U247" s="316"/>
    </row>
    <row r="248" spans="1:21" x14ac:dyDescent="0.25">
      <c r="A248" s="68"/>
      <c r="B248" s="68"/>
      <c r="C248" s="68"/>
      <c r="D248" s="67"/>
      <c r="E248" s="283"/>
      <c r="F248" s="113"/>
      <c r="G248" s="409"/>
      <c r="H248" s="410"/>
      <c r="I248" s="97"/>
      <c r="J248" s="120"/>
      <c r="K248" s="287"/>
      <c r="L248" s="288"/>
      <c r="M248" s="130"/>
      <c r="N248" s="10"/>
      <c r="O248" s="299"/>
      <c r="P248" s="307"/>
      <c r="Q248" s="8"/>
      <c r="R248" s="314"/>
      <c r="S248" s="314"/>
      <c r="T248" s="392"/>
      <c r="U248" s="316"/>
    </row>
    <row r="249" spans="1:21" x14ac:dyDescent="0.25">
      <c r="A249" s="68"/>
      <c r="B249" s="68"/>
      <c r="C249" s="68"/>
      <c r="D249" s="67"/>
      <c r="E249" s="284"/>
      <c r="F249" s="114"/>
      <c r="G249" s="409"/>
      <c r="H249" s="410"/>
      <c r="I249" s="97"/>
      <c r="J249" s="120"/>
      <c r="K249" s="292"/>
      <c r="L249" s="293"/>
      <c r="M249" s="149"/>
      <c r="N249" s="10"/>
      <c r="O249" s="305"/>
      <c r="P249" s="307"/>
      <c r="Q249" s="315"/>
      <c r="R249" s="314"/>
      <c r="S249" s="314"/>
      <c r="T249" s="392"/>
      <c r="U249" s="316"/>
    </row>
    <row r="250" spans="1:21" x14ac:dyDescent="0.25">
      <c r="A250" s="68"/>
      <c r="B250" s="68"/>
      <c r="C250" s="68"/>
      <c r="D250" s="67"/>
      <c r="E250" s="283"/>
      <c r="F250" s="113"/>
      <c r="G250" s="400"/>
      <c r="H250" s="401"/>
      <c r="I250" s="97"/>
      <c r="J250" s="121"/>
      <c r="K250" s="287"/>
      <c r="L250" s="288"/>
      <c r="M250" s="130"/>
      <c r="N250" s="10"/>
      <c r="O250" s="305"/>
      <c r="P250" s="61"/>
      <c r="Q250" s="315"/>
      <c r="R250" s="314"/>
      <c r="S250" s="314"/>
      <c r="T250" s="392"/>
      <c r="U250" s="316"/>
    </row>
    <row r="251" spans="1:21" x14ac:dyDescent="0.25">
      <c r="A251" s="68"/>
      <c r="B251" s="68"/>
      <c r="C251" s="68"/>
      <c r="D251" s="67"/>
      <c r="E251" s="284"/>
      <c r="F251" s="114"/>
      <c r="G251" s="409"/>
      <c r="H251" s="410"/>
      <c r="I251" s="97"/>
      <c r="J251" s="120"/>
      <c r="K251" s="287"/>
      <c r="L251" s="288"/>
      <c r="M251" s="130"/>
      <c r="N251" s="10"/>
      <c r="O251" s="299"/>
      <c r="P251" s="303"/>
      <c r="Q251" s="315"/>
      <c r="R251" s="314"/>
      <c r="S251" s="314"/>
      <c r="T251" s="392"/>
      <c r="U251" s="316"/>
    </row>
    <row r="252" spans="1:21" x14ac:dyDescent="0.25">
      <c r="A252" s="68"/>
      <c r="B252" s="68"/>
      <c r="C252" s="68"/>
      <c r="D252" s="67"/>
      <c r="E252" s="284"/>
      <c r="F252" s="114"/>
      <c r="G252" s="403"/>
      <c r="H252" s="405"/>
      <c r="I252" s="97"/>
      <c r="J252" s="122"/>
      <c r="K252" s="287"/>
      <c r="L252" s="288"/>
      <c r="M252" s="130"/>
      <c r="N252" s="10"/>
      <c r="O252" s="299"/>
      <c r="P252" s="307"/>
      <c r="Q252" s="315"/>
      <c r="R252" s="314"/>
      <c r="S252" s="314"/>
      <c r="T252" s="392"/>
      <c r="U252" s="316"/>
    </row>
    <row r="253" spans="1:21" x14ac:dyDescent="0.25">
      <c r="A253" s="68"/>
      <c r="B253" s="68"/>
      <c r="C253" s="68"/>
      <c r="D253" s="67"/>
      <c r="E253" s="284"/>
      <c r="F253" s="114"/>
      <c r="G253" s="409"/>
      <c r="H253" s="410"/>
      <c r="I253" s="97"/>
      <c r="J253" s="120"/>
      <c r="K253" s="287"/>
      <c r="L253" s="288"/>
      <c r="M253" s="130"/>
      <c r="N253" s="10"/>
      <c r="O253" s="299"/>
      <c r="P253" s="303"/>
      <c r="Q253" s="315"/>
      <c r="R253" s="314"/>
      <c r="S253" s="314"/>
      <c r="T253" s="392"/>
      <c r="U253" s="316"/>
    </row>
    <row r="254" spans="1:21" x14ac:dyDescent="0.25">
      <c r="A254" s="68"/>
      <c r="B254" s="68"/>
      <c r="C254" s="68"/>
      <c r="D254" s="67"/>
      <c r="E254" s="284"/>
      <c r="F254" s="114"/>
      <c r="G254" s="409"/>
      <c r="H254" s="410"/>
      <c r="I254" s="97"/>
      <c r="J254" s="120"/>
      <c r="K254" s="287"/>
      <c r="L254" s="288"/>
      <c r="M254" s="130"/>
      <c r="N254" s="10"/>
      <c r="O254" s="299"/>
      <c r="P254" s="303"/>
      <c r="Q254" s="315"/>
      <c r="R254" s="314"/>
      <c r="S254" s="314"/>
      <c r="T254" s="392"/>
      <c r="U254" s="316"/>
    </row>
    <row r="255" spans="1:21" x14ac:dyDescent="0.25">
      <c r="A255" s="68"/>
      <c r="B255" s="68"/>
      <c r="C255" s="68"/>
      <c r="D255" s="67"/>
      <c r="E255" s="284"/>
      <c r="F255" s="114"/>
      <c r="G255" s="409"/>
      <c r="H255" s="410"/>
      <c r="I255" s="97"/>
      <c r="J255" s="120"/>
      <c r="K255" s="292"/>
      <c r="L255" s="293"/>
      <c r="M255" s="149"/>
      <c r="N255" s="10"/>
      <c r="O255" s="305"/>
      <c r="P255" s="303"/>
      <c r="Q255" s="315"/>
      <c r="R255" s="314"/>
      <c r="S255" s="314"/>
      <c r="T255" s="392"/>
      <c r="U255" s="316"/>
    </row>
    <row r="256" spans="1:21" x14ac:dyDescent="0.25">
      <c r="A256" s="68"/>
      <c r="B256" s="68"/>
      <c r="C256" s="68"/>
      <c r="D256" s="67"/>
      <c r="E256" s="283"/>
      <c r="F256" s="113"/>
      <c r="G256" s="409"/>
      <c r="H256" s="410"/>
      <c r="I256" s="97"/>
      <c r="J256" s="120"/>
      <c r="K256" s="287"/>
      <c r="L256" s="288"/>
      <c r="M256" s="130"/>
      <c r="N256" s="10"/>
      <c r="O256" s="305"/>
      <c r="P256" s="61"/>
      <c r="Q256" s="315"/>
      <c r="R256" s="314"/>
      <c r="S256" s="314"/>
      <c r="T256" s="392"/>
      <c r="U256" s="316"/>
    </row>
    <row r="257" spans="1:21" x14ac:dyDescent="0.25">
      <c r="A257" s="68"/>
      <c r="B257" s="68"/>
      <c r="C257" s="68"/>
      <c r="D257" s="67"/>
      <c r="E257" s="284"/>
      <c r="F257" s="114"/>
      <c r="G257" s="409"/>
      <c r="H257" s="410"/>
      <c r="I257" s="97"/>
      <c r="J257" s="120"/>
      <c r="K257" s="287"/>
      <c r="L257" s="288"/>
      <c r="M257" s="130"/>
      <c r="N257" s="10"/>
      <c r="O257" s="305"/>
      <c r="P257" s="61"/>
      <c r="Q257" s="315"/>
      <c r="R257" s="314"/>
      <c r="S257" s="314"/>
      <c r="T257" s="392"/>
      <c r="U257" s="316"/>
    </row>
    <row r="258" spans="1:21" x14ac:dyDescent="0.25">
      <c r="A258" s="68"/>
      <c r="B258" s="68"/>
      <c r="C258" s="68"/>
      <c r="D258" s="67"/>
      <c r="E258" s="284"/>
      <c r="F258" s="114"/>
      <c r="G258" s="403"/>
      <c r="H258" s="405"/>
      <c r="I258" s="97"/>
      <c r="J258" s="122"/>
      <c r="K258" s="287"/>
      <c r="L258" s="288"/>
      <c r="M258" s="130"/>
      <c r="N258" s="10"/>
      <c r="O258" s="305"/>
      <c r="P258" s="61"/>
      <c r="Q258" s="315"/>
      <c r="R258" s="314"/>
      <c r="S258" s="314"/>
      <c r="T258" s="392"/>
      <c r="U258" s="316"/>
    </row>
    <row r="259" spans="1:21" x14ac:dyDescent="0.25">
      <c r="A259" s="68"/>
      <c r="B259" s="68"/>
      <c r="C259" s="68"/>
      <c r="D259" s="67"/>
      <c r="E259" s="284"/>
      <c r="F259" s="114"/>
      <c r="G259" s="409"/>
      <c r="H259" s="410"/>
      <c r="I259" s="97"/>
      <c r="J259" s="120"/>
      <c r="K259" s="292"/>
      <c r="L259" s="293"/>
      <c r="M259" s="149"/>
      <c r="N259" s="10"/>
      <c r="O259" s="305"/>
      <c r="P259" s="303"/>
      <c r="Q259" s="315"/>
      <c r="R259" s="314"/>
      <c r="S259" s="314"/>
      <c r="T259" s="392"/>
      <c r="U259" s="316"/>
    </row>
    <row r="260" spans="1:21" x14ac:dyDescent="0.25">
      <c r="A260" s="68"/>
      <c r="B260" s="68"/>
      <c r="C260" s="68"/>
      <c r="D260" s="67"/>
      <c r="E260" s="283"/>
      <c r="F260" s="113"/>
      <c r="G260" s="409"/>
      <c r="H260" s="410"/>
      <c r="I260" s="97"/>
      <c r="J260" s="120"/>
      <c r="K260" s="292"/>
      <c r="L260" s="293"/>
      <c r="M260" s="149"/>
      <c r="N260" s="10"/>
      <c r="O260" s="305"/>
      <c r="P260" s="303"/>
      <c r="Q260" s="315"/>
      <c r="R260" s="314"/>
      <c r="S260" s="314"/>
      <c r="T260" s="392"/>
      <c r="U260" s="316"/>
    </row>
    <row r="261" spans="1:21" x14ac:dyDescent="0.25">
      <c r="A261" s="68"/>
      <c r="B261" s="68"/>
      <c r="C261" s="68"/>
      <c r="D261" s="67"/>
      <c r="E261" s="283"/>
      <c r="F261" s="113"/>
      <c r="G261" s="409"/>
      <c r="H261" s="410"/>
      <c r="I261" s="97"/>
      <c r="J261" s="120"/>
      <c r="K261" s="292"/>
      <c r="L261" s="293"/>
      <c r="M261" s="149"/>
      <c r="N261" s="10"/>
      <c r="O261" s="305"/>
      <c r="P261" s="61"/>
      <c r="Q261" s="315"/>
      <c r="R261" s="314"/>
      <c r="S261" s="314"/>
      <c r="T261" s="392"/>
      <c r="U261" s="316"/>
    </row>
    <row r="262" spans="1:21" x14ac:dyDescent="0.25">
      <c r="A262" s="68"/>
      <c r="B262" s="68"/>
      <c r="C262" s="68"/>
      <c r="D262" s="67"/>
      <c r="E262" s="283"/>
      <c r="F262" s="113"/>
      <c r="G262" s="409"/>
      <c r="H262" s="410"/>
      <c r="I262" s="97"/>
      <c r="J262" s="120"/>
      <c r="K262" s="287"/>
      <c r="L262" s="288"/>
      <c r="M262" s="130"/>
      <c r="N262" s="10"/>
      <c r="O262" s="305"/>
      <c r="P262" s="61"/>
      <c r="Q262" s="315"/>
      <c r="R262" s="314"/>
      <c r="S262" s="314"/>
      <c r="T262" s="392"/>
      <c r="U262" s="316"/>
    </row>
    <row r="263" spans="1:21" x14ac:dyDescent="0.25">
      <c r="A263" s="68"/>
      <c r="B263" s="68"/>
      <c r="C263" s="68"/>
      <c r="D263" s="67"/>
      <c r="E263" s="284"/>
      <c r="F263" s="114"/>
      <c r="G263" s="409"/>
      <c r="H263" s="410"/>
      <c r="I263" s="97"/>
      <c r="J263" s="120"/>
      <c r="K263" s="292"/>
      <c r="L263" s="293"/>
      <c r="M263" s="149"/>
      <c r="N263" s="10"/>
      <c r="O263" s="305"/>
      <c r="P263" s="303"/>
      <c r="Q263" s="8"/>
      <c r="R263" s="314"/>
      <c r="S263" s="314"/>
      <c r="T263" s="392"/>
      <c r="U263" s="316"/>
    </row>
    <row r="264" spans="1:21" x14ac:dyDescent="0.25">
      <c r="A264" s="68"/>
      <c r="B264" s="68"/>
      <c r="C264" s="68"/>
      <c r="D264" s="67"/>
      <c r="E264" s="283"/>
      <c r="F264" s="113"/>
      <c r="G264" s="409"/>
      <c r="H264" s="410"/>
      <c r="I264" s="97"/>
      <c r="J264" s="120"/>
      <c r="K264" s="287"/>
      <c r="L264" s="288"/>
      <c r="M264" s="130"/>
      <c r="N264" s="10"/>
      <c r="O264" s="305"/>
      <c r="P264" s="303"/>
      <c r="Q264" s="315"/>
      <c r="R264" s="314"/>
      <c r="S264" s="314"/>
      <c r="T264" s="392"/>
      <c r="U264" s="316"/>
    </row>
    <row r="265" spans="1:21" x14ac:dyDescent="0.25">
      <c r="A265" s="68"/>
      <c r="B265" s="68"/>
      <c r="C265" s="68"/>
      <c r="D265" s="67"/>
      <c r="E265" s="284"/>
      <c r="F265" s="114"/>
      <c r="G265" s="409"/>
      <c r="H265" s="410"/>
      <c r="I265" s="97"/>
      <c r="J265" s="120"/>
      <c r="K265" s="292"/>
      <c r="L265" s="293"/>
      <c r="M265" s="149"/>
      <c r="N265" s="10"/>
      <c r="O265" s="305"/>
      <c r="P265" s="303"/>
      <c r="Q265" s="315"/>
      <c r="R265" s="314"/>
      <c r="S265" s="314"/>
      <c r="T265" s="392"/>
      <c r="U265" s="316"/>
    </row>
    <row r="266" spans="1:21" x14ac:dyDescent="0.25">
      <c r="A266" s="68"/>
      <c r="B266" s="68"/>
      <c r="C266" s="68"/>
      <c r="D266" s="67"/>
      <c r="E266" s="283"/>
      <c r="F266" s="113"/>
      <c r="G266" s="409"/>
      <c r="H266" s="410"/>
      <c r="I266" s="97"/>
      <c r="J266" s="120"/>
      <c r="K266" s="290"/>
      <c r="L266" s="291"/>
      <c r="M266" s="132"/>
      <c r="N266" s="10"/>
      <c r="O266" s="305"/>
      <c r="P266" s="307"/>
      <c r="Q266" s="315"/>
      <c r="R266" s="314"/>
      <c r="S266" s="314"/>
      <c r="T266" s="392"/>
      <c r="U266" s="316"/>
    </row>
    <row r="267" spans="1:21" x14ac:dyDescent="0.25">
      <c r="A267" s="68"/>
      <c r="B267" s="68"/>
      <c r="C267" s="68"/>
      <c r="D267" s="67"/>
      <c r="E267" s="284"/>
      <c r="F267" s="114"/>
      <c r="G267" s="409"/>
      <c r="H267" s="410"/>
      <c r="I267" s="97"/>
      <c r="J267" s="120"/>
      <c r="K267" s="290"/>
      <c r="L267" s="291"/>
      <c r="M267" s="132"/>
      <c r="N267" s="10"/>
      <c r="O267" s="299"/>
      <c r="P267" s="61"/>
      <c r="Q267" s="315"/>
      <c r="R267" s="314"/>
      <c r="S267" s="314"/>
      <c r="T267" s="392"/>
      <c r="U267" s="316"/>
    </row>
    <row r="268" spans="1:21" x14ac:dyDescent="0.25">
      <c r="A268" s="68"/>
      <c r="B268" s="68"/>
      <c r="C268" s="68"/>
      <c r="D268" s="67"/>
      <c r="E268" s="284"/>
      <c r="F268" s="114"/>
      <c r="G268" s="409"/>
      <c r="H268" s="410"/>
      <c r="I268" s="97"/>
      <c r="J268" s="120"/>
      <c r="K268" s="290"/>
      <c r="L268" s="291"/>
      <c r="M268" s="132"/>
      <c r="N268" s="10"/>
      <c r="O268" s="299"/>
      <c r="P268" s="61"/>
      <c r="Q268" s="315"/>
      <c r="R268" s="314"/>
      <c r="S268" s="314"/>
      <c r="T268" s="392"/>
      <c r="U268" s="316"/>
    </row>
    <row r="269" spans="1:21" x14ac:dyDescent="0.25">
      <c r="A269" s="68"/>
      <c r="B269" s="68"/>
      <c r="C269" s="68"/>
      <c r="D269" s="67"/>
      <c r="E269" s="284"/>
      <c r="F269" s="114"/>
      <c r="G269" s="409"/>
      <c r="H269" s="410"/>
      <c r="I269" s="97"/>
      <c r="J269" s="120"/>
      <c r="K269" s="292"/>
      <c r="L269" s="293"/>
      <c r="M269" s="149"/>
      <c r="N269" s="10"/>
      <c r="O269" s="305"/>
      <c r="P269" s="303"/>
      <c r="Q269" s="315"/>
      <c r="R269" s="314"/>
      <c r="S269" s="314"/>
      <c r="T269" s="392"/>
      <c r="U269" s="316"/>
    </row>
    <row r="270" spans="1:21" x14ac:dyDescent="0.25">
      <c r="A270" s="68"/>
      <c r="B270" s="68"/>
      <c r="C270" s="68"/>
      <c r="D270" s="67"/>
      <c r="G270" s="409"/>
      <c r="H270" s="410"/>
      <c r="I270" s="97"/>
      <c r="J270" s="120"/>
      <c r="K270" s="287"/>
      <c r="L270" s="288"/>
      <c r="M270" s="130"/>
      <c r="N270" s="10"/>
      <c r="O270" s="299"/>
      <c r="P270" s="303"/>
      <c r="Q270" s="315"/>
      <c r="R270" s="314"/>
      <c r="S270" s="314"/>
      <c r="T270" s="392"/>
      <c r="U270" s="316"/>
    </row>
    <row r="271" spans="1:21" x14ac:dyDescent="0.25">
      <c r="A271" s="68"/>
      <c r="B271" s="68"/>
      <c r="C271" s="68"/>
      <c r="D271" s="67"/>
      <c r="E271" s="284"/>
      <c r="F271" s="114"/>
      <c r="G271" s="409"/>
      <c r="H271" s="410"/>
      <c r="I271" s="97"/>
      <c r="J271" s="120"/>
      <c r="K271" s="287"/>
      <c r="L271" s="288"/>
      <c r="M271" s="130"/>
      <c r="N271" s="10"/>
      <c r="O271" s="299"/>
      <c r="P271" s="61"/>
      <c r="Q271" s="315"/>
      <c r="R271" s="314"/>
      <c r="S271" s="314"/>
      <c r="T271" s="392"/>
      <c r="U271" s="316"/>
    </row>
    <row r="272" spans="1:21" x14ac:dyDescent="0.25">
      <c r="A272" s="68"/>
      <c r="B272" s="68"/>
      <c r="C272" s="68"/>
      <c r="D272" s="67"/>
      <c r="E272" s="284"/>
      <c r="F272" s="114"/>
      <c r="G272" s="400"/>
      <c r="H272" s="401"/>
      <c r="I272" s="97"/>
      <c r="J272" s="121"/>
      <c r="K272" s="287"/>
      <c r="L272" s="288"/>
      <c r="M272" s="130"/>
      <c r="N272" s="10"/>
      <c r="O272" s="305"/>
      <c r="P272" s="307"/>
      <c r="Q272" s="315"/>
      <c r="R272" s="314"/>
      <c r="S272" s="314"/>
      <c r="T272" s="392"/>
      <c r="U272" s="316"/>
    </row>
    <row r="273" spans="1:21" x14ac:dyDescent="0.25">
      <c r="A273" s="68"/>
      <c r="B273" s="68"/>
      <c r="C273" s="68"/>
      <c r="D273" s="67"/>
      <c r="E273" s="284"/>
      <c r="F273" s="114"/>
      <c r="G273" s="409"/>
      <c r="H273" s="410"/>
      <c r="I273" s="97"/>
      <c r="J273" s="120"/>
      <c r="K273" s="292"/>
      <c r="L273" s="293"/>
      <c r="M273" s="149"/>
      <c r="N273" s="10"/>
      <c r="O273" s="305"/>
      <c r="P273" s="303"/>
      <c r="Q273" s="315"/>
      <c r="R273" s="314"/>
      <c r="S273" s="314"/>
      <c r="T273" s="392"/>
      <c r="U273" s="316"/>
    </row>
    <row r="274" spans="1:21" x14ac:dyDescent="0.25">
      <c r="A274" s="68"/>
      <c r="B274" s="68"/>
      <c r="C274" s="68"/>
      <c r="D274" s="67"/>
      <c r="E274" s="283"/>
      <c r="F274" s="113"/>
      <c r="G274" s="409"/>
      <c r="H274" s="410"/>
      <c r="I274" s="97"/>
      <c r="J274" s="120"/>
      <c r="K274" s="292"/>
      <c r="L274" s="293"/>
      <c r="M274" s="149"/>
      <c r="N274" s="10"/>
      <c r="O274" s="305"/>
      <c r="P274" s="61"/>
      <c r="Q274" s="315"/>
      <c r="R274" s="314"/>
      <c r="S274" s="314"/>
      <c r="T274" s="392"/>
      <c r="U274" s="316"/>
    </row>
    <row r="275" spans="1:21" x14ac:dyDescent="0.25">
      <c r="A275" s="68"/>
      <c r="B275" s="68"/>
      <c r="C275" s="68"/>
      <c r="D275" s="67"/>
      <c r="E275" s="284"/>
      <c r="F275" s="114"/>
      <c r="G275" s="409"/>
      <c r="H275" s="410"/>
      <c r="I275" s="97"/>
      <c r="J275" s="120"/>
      <c r="K275" s="292"/>
      <c r="L275" s="293"/>
      <c r="M275" s="149"/>
      <c r="N275" s="10"/>
      <c r="O275" s="299"/>
      <c r="P275" s="307"/>
      <c r="Q275" s="315"/>
      <c r="R275" s="314"/>
      <c r="S275" s="314"/>
      <c r="T275" s="392"/>
      <c r="U275" s="316"/>
    </row>
    <row r="276" spans="1:21" x14ac:dyDescent="0.25">
      <c r="A276" s="68"/>
      <c r="B276" s="68"/>
      <c r="C276" s="68"/>
      <c r="D276" s="67"/>
      <c r="E276" s="284"/>
      <c r="F276" s="114"/>
      <c r="G276" s="409"/>
      <c r="H276" s="410"/>
      <c r="I276" s="97"/>
      <c r="J276" s="120"/>
      <c r="K276" s="287"/>
      <c r="L276" s="288"/>
      <c r="M276" s="130"/>
      <c r="N276" s="10"/>
      <c r="O276" s="305"/>
      <c r="P276" s="307"/>
      <c r="Q276" s="315"/>
      <c r="R276" s="314"/>
      <c r="S276" s="314"/>
      <c r="T276" s="392"/>
      <c r="U276" s="316"/>
    </row>
    <row r="277" spans="1:21" x14ac:dyDescent="0.25">
      <c r="A277" s="68"/>
      <c r="B277" s="68"/>
      <c r="C277" s="68"/>
      <c r="D277" s="67"/>
      <c r="E277" s="284"/>
      <c r="F277" s="114"/>
      <c r="G277" s="409"/>
      <c r="H277" s="410"/>
      <c r="I277" s="97"/>
      <c r="J277" s="120"/>
      <c r="K277" s="287"/>
      <c r="L277" s="288"/>
      <c r="M277" s="130"/>
      <c r="N277" s="10"/>
      <c r="O277" s="305"/>
      <c r="P277" s="307"/>
      <c r="Q277" s="315"/>
      <c r="R277" s="314"/>
      <c r="S277" s="314"/>
      <c r="T277" s="392"/>
      <c r="U277" s="316"/>
    </row>
    <row r="278" spans="1:21" x14ac:dyDescent="0.25">
      <c r="A278" s="68"/>
      <c r="B278" s="68"/>
      <c r="C278" s="68"/>
      <c r="D278" s="67"/>
      <c r="E278" s="284"/>
      <c r="F278" s="114"/>
      <c r="G278" s="409"/>
      <c r="H278" s="410"/>
      <c r="I278" s="97"/>
      <c r="J278" s="120"/>
      <c r="K278" s="292"/>
      <c r="L278" s="293"/>
      <c r="M278" s="149"/>
      <c r="N278" s="10"/>
      <c r="O278" s="305"/>
      <c r="P278" s="61"/>
      <c r="Q278" s="8"/>
      <c r="R278" s="314"/>
      <c r="S278" s="314"/>
      <c r="T278" s="392"/>
      <c r="U278" s="316"/>
    </row>
    <row r="279" spans="1:21" x14ac:dyDescent="0.25">
      <c r="A279" s="68"/>
      <c r="B279" s="68"/>
      <c r="C279" s="68"/>
      <c r="D279" s="67"/>
      <c r="E279" s="283"/>
      <c r="F279" s="113"/>
      <c r="G279" s="409"/>
      <c r="H279" s="410"/>
      <c r="I279" s="97"/>
      <c r="J279" s="120"/>
      <c r="K279" s="292"/>
      <c r="L279" s="293"/>
      <c r="M279" s="149"/>
      <c r="N279" s="10"/>
      <c r="O279" s="305"/>
      <c r="P279" s="307"/>
      <c r="Q279" s="315"/>
      <c r="R279" s="314"/>
      <c r="S279" s="314"/>
      <c r="T279" s="392"/>
      <c r="U279" s="316"/>
    </row>
    <row r="280" spans="1:21" x14ac:dyDescent="0.25">
      <c r="A280" s="68"/>
      <c r="B280" s="68"/>
      <c r="C280" s="68"/>
      <c r="D280" s="67"/>
      <c r="E280" s="283"/>
      <c r="F280" s="113"/>
      <c r="G280" s="409"/>
      <c r="H280" s="410"/>
      <c r="I280" s="97"/>
      <c r="J280" s="120"/>
      <c r="K280" s="292"/>
      <c r="L280" s="293"/>
      <c r="M280" s="149"/>
      <c r="N280" s="10"/>
      <c r="O280" s="305"/>
      <c r="P280" s="303"/>
      <c r="Q280" s="315"/>
      <c r="R280" s="314"/>
      <c r="S280" s="314"/>
      <c r="T280" s="392"/>
      <c r="U280" s="316"/>
    </row>
    <row r="281" spans="1:21" x14ac:dyDescent="0.25">
      <c r="A281" s="68"/>
      <c r="B281" s="68"/>
      <c r="C281" s="68"/>
      <c r="D281" s="67"/>
      <c r="E281" s="283"/>
      <c r="F281" s="113"/>
      <c r="G281" s="409"/>
      <c r="H281" s="410"/>
      <c r="I281" s="97"/>
      <c r="J281" s="120"/>
      <c r="K281" s="287"/>
      <c r="L281" s="288"/>
      <c r="M281" s="130"/>
      <c r="N281" s="10"/>
      <c r="O281" s="305"/>
      <c r="P281" s="61"/>
      <c r="Q281" s="315"/>
      <c r="R281" s="314"/>
      <c r="S281" s="314"/>
      <c r="T281" s="392"/>
      <c r="U281" s="316"/>
    </row>
    <row r="282" spans="1:21" x14ac:dyDescent="0.25">
      <c r="A282" s="68"/>
      <c r="B282" s="68"/>
      <c r="C282" s="68"/>
      <c r="D282" s="67"/>
      <c r="E282" s="284"/>
      <c r="F282" s="114"/>
      <c r="G282" s="409"/>
      <c r="H282" s="410"/>
      <c r="I282" s="97"/>
      <c r="J282" s="120"/>
      <c r="K282" s="292"/>
      <c r="L282" s="293"/>
      <c r="M282" s="149"/>
      <c r="N282" s="10"/>
      <c r="O282" s="305"/>
      <c r="P282" s="61"/>
      <c r="Q282" s="315"/>
      <c r="R282" s="314"/>
      <c r="S282" s="314"/>
      <c r="T282" s="392"/>
      <c r="U282" s="316"/>
    </row>
    <row r="283" spans="1:21" x14ac:dyDescent="0.25">
      <c r="A283" s="68"/>
      <c r="B283" s="68"/>
      <c r="C283" s="68"/>
      <c r="D283" s="67"/>
      <c r="E283" s="284"/>
      <c r="F283" s="114"/>
      <c r="G283" s="409"/>
      <c r="H283" s="410"/>
      <c r="I283" s="97"/>
      <c r="J283" s="120"/>
      <c r="K283" s="287"/>
      <c r="L283" s="288"/>
      <c r="M283" s="130"/>
      <c r="N283" s="10"/>
      <c r="O283" s="299"/>
      <c r="P283" s="61"/>
      <c r="Q283" s="8"/>
      <c r="R283" s="314"/>
      <c r="S283" s="314"/>
      <c r="T283" s="392"/>
      <c r="U283" s="316"/>
    </row>
    <row r="284" spans="1:21" x14ac:dyDescent="0.25">
      <c r="A284" s="68"/>
      <c r="B284" s="68"/>
      <c r="C284" s="68"/>
      <c r="D284" s="67"/>
      <c r="E284" s="284"/>
      <c r="F284" s="114"/>
      <c r="G284" s="409"/>
      <c r="H284" s="410"/>
      <c r="I284" s="97"/>
      <c r="J284" s="120"/>
      <c r="K284" s="287"/>
      <c r="L284" s="288"/>
      <c r="M284" s="130"/>
      <c r="N284" s="10"/>
      <c r="O284" s="299"/>
      <c r="P284" s="307"/>
      <c r="Q284" s="315"/>
      <c r="R284" s="314"/>
      <c r="S284" s="314"/>
      <c r="T284" s="392"/>
      <c r="U284" s="316"/>
    </row>
    <row r="285" spans="1:21" x14ac:dyDescent="0.25">
      <c r="A285" s="68"/>
      <c r="B285" s="68"/>
      <c r="C285" s="68"/>
      <c r="D285" s="67"/>
      <c r="E285" s="284"/>
      <c r="F285" s="114"/>
      <c r="G285" s="403"/>
      <c r="H285" s="405"/>
      <c r="I285" s="97"/>
      <c r="J285" s="120"/>
      <c r="K285" s="287"/>
      <c r="L285" s="288"/>
      <c r="M285" s="130"/>
      <c r="N285" s="10"/>
      <c r="O285" s="305"/>
      <c r="P285" s="307"/>
      <c r="Q285" s="8"/>
      <c r="R285" s="314"/>
      <c r="S285" s="314"/>
      <c r="T285" s="392"/>
      <c r="U285" s="316"/>
    </row>
    <row r="286" spans="1:21" x14ac:dyDescent="0.25">
      <c r="A286" s="68"/>
      <c r="B286" s="68"/>
      <c r="C286" s="68"/>
      <c r="D286" s="67"/>
      <c r="E286" s="284"/>
      <c r="F286" s="114"/>
      <c r="G286" s="409"/>
      <c r="H286" s="410"/>
      <c r="I286" s="97"/>
      <c r="J286" s="120"/>
      <c r="K286" s="287"/>
      <c r="L286" s="288"/>
      <c r="M286" s="130"/>
      <c r="N286" s="10"/>
      <c r="O286" s="299"/>
      <c r="P286" s="307"/>
      <c r="Q286" s="315"/>
      <c r="R286" s="314"/>
      <c r="S286" s="314"/>
      <c r="T286" s="392"/>
      <c r="U286" s="316"/>
    </row>
    <row r="287" spans="1:21" x14ac:dyDescent="0.25">
      <c r="A287" s="68"/>
      <c r="B287" s="68"/>
      <c r="C287" s="68"/>
      <c r="D287" s="67"/>
      <c r="E287" s="284"/>
      <c r="F287" s="114"/>
      <c r="G287" s="409"/>
      <c r="H287" s="410"/>
      <c r="I287" s="97"/>
      <c r="J287" s="120"/>
      <c r="K287" s="287"/>
      <c r="L287" s="288"/>
      <c r="M287" s="130"/>
      <c r="N287" s="10"/>
      <c r="O287" s="305"/>
      <c r="P287" s="307"/>
      <c r="Q287" s="315"/>
      <c r="R287" s="314"/>
      <c r="S287" s="314"/>
      <c r="T287" s="392"/>
      <c r="U287" s="316"/>
    </row>
    <row r="288" spans="1:21" x14ac:dyDescent="0.25">
      <c r="A288" s="68"/>
      <c r="B288" s="68"/>
      <c r="C288" s="68"/>
      <c r="D288" s="67"/>
      <c r="E288" s="284"/>
      <c r="F288" s="114"/>
      <c r="G288" s="409"/>
      <c r="H288" s="410"/>
      <c r="I288" s="97"/>
      <c r="J288" s="120"/>
      <c r="K288" s="292"/>
      <c r="L288" s="293"/>
      <c r="M288" s="149"/>
      <c r="N288" s="10"/>
      <c r="O288" s="305"/>
      <c r="P288" s="61"/>
      <c r="Q288" s="315"/>
      <c r="R288" s="314"/>
      <c r="S288" s="314"/>
      <c r="T288" s="392"/>
      <c r="U288" s="316"/>
    </row>
    <row r="289" spans="1:21" x14ac:dyDescent="0.25">
      <c r="A289" s="68"/>
      <c r="B289" s="68"/>
      <c r="C289" s="68"/>
      <c r="D289" s="67"/>
      <c r="E289" s="283"/>
      <c r="F289" s="113"/>
      <c r="G289" s="409"/>
      <c r="H289" s="410"/>
      <c r="I289" s="97"/>
      <c r="J289" s="120"/>
      <c r="K289" s="292"/>
      <c r="L289" s="293"/>
      <c r="M289" s="149"/>
      <c r="N289" s="10"/>
      <c r="O289" s="305"/>
      <c r="P289" s="61"/>
      <c r="Q289" s="8"/>
      <c r="R289" s="314"/>
      <c r="S289" s="314"/>
      <c r="T289" s="392"/>
      <c r="U289" s="316"/>
    </row>
    <row r="290" spans="1:21" x14ac:dyDescent="0.25">
      <c r="A290" s="68"/>
      <c r="B290" s="68"/>
      <c r="C290" s="68"/>
      <c r="D290" s="67"/>
      <c r="E290" s="283"/>
      <c r="F290" s="113"/>
      <c r="G290" s="409"/>
      <c r="H290" s="410"/>
      <c r="I290" s="97"/>
      <c r="J290" s="120"/>
      <c r="K290" s="292"/>
      <c r="L290" s="293"/>
      <c r="M290" s="149"/>
      <c r="N290" s="10"/>
      <c r="O290" s="305"/>
      <c r="P290" s="303"/>
      <c r="Q290" s="315"/>
      <c r="R290" s="314"/>
      <c r="S290" s="314"/>
      <c r="T290" s="392"/>
      <c r="U290" s="316"/>
    </row>
    <row r="291" spans="1:21" x14ac:dyDescent="0.25">
      <c r="A291" s="68"/>
      <c r="B291" s="68"/>
      <c r="C291" s="68"/>
      <c r="D291" s="67"/>
      <c r="E291" s="284"/>
      <c r="F291" s="114"/>
      <c r="G291" s="409"/>
      <c r="H291" s="410"/>
      <c r="I291" s="97"/>
      <c r="J291" s="120"/>
      <c r="K291" s="292"/>
      <c r="L291" s="293"/>
      <c r="M291" s="149"/>
      <c r="N291" s="10"/>
      <c r="O291" s="305"/>
      <c r="P291" s="307"/>
      <c r="Q291" s="315"/>
      <c r="R291" s="314"/>
      <c r="S291" s="314"/>
      <c r="T291" s="392"/>
      <c r="U291" s="316"/>
    </row>
    <row r="292" spans="1:21" x14ac:dyDescent="0.25">
      <c r="A292" s="68"/>
      <c r="B292" s="68"/>
      <c r="C292" s="68"/>
      <c r="D292" s="67"/>
      <c r="G292" s="409"/>
      <c r="H292" s="410"/>
      <c r="I292" s="97"/>
      <c r="J292" s="120"/>
      <c r="K292" s="287"/>
      <c r="L292" s="288"/>
      <c r="M292" s="130"/>
      <c r="N292" s="10"/>
      <c r="O292" s="305"/>
      <c r="P292" s="303"/>
      <c r="Q292" s="8"/>
      <c r="R292" s="314"/>
      <c r="S292" s="314"/>
      <c r="T292" s="392"/>
      <c r="U292" s="316"/>
    </row>
    <row r="293" spans="1:21" x14ac:dyDescent="0.25">
      <c r="A293" s="68"/>
      <c r="B293" s="68"/>
      <c r="C293" s="68"/>
      <c r="D293" s="67"/>
      <c r="E293" s="284"/>
      <c r="F293" s="114"/>
      <c r="G293" s="409"/>
      <c r="H293" s="410"/>
      <c r="I293" s="97"/>
      <c r="J293" s="120"/>
      <c r="K293" s="292"/>
      <c r="L293" s="293"/>
      <c r="M293" s="149"/>
      <c r="N293" s="10"/>
      <c r="O293" s="305"/>
      <c r="P293" s="303"/>
      <c r="Q293" s="8"/>
      <c r="R293" s="314"/>
      <c r="S293" s="314"/>
      <c r="T293" s="392"/>
      <c r="U293" s="316"/>
    </row>
    <row r="294" spans="1:21" x14ac:dyDescent="0.25">
      <c r="A294" s="68"/>
      <c r="B294" s="68"/>
      <c r="C294" s="68"/>
      <c r="D294" s="67"/>
      <c r="E294" s="283"/>
      <c r="F294" s="113"/>
      <c r="G294" s="409"/>
      <c r="H294" s="410"/>
      <c r="I294" s="97"/>
      <c r="J294" s="120"/>
      <c r="K294" s="292"/>
      <c r="L294" s="293"/>
      <c r="M294" s="149"/>
      <c r="N294" s="10"/>
      <c r="O294" s="305"/>
      <c r="P294" s="303"/>
      <c r="Q294" s="315"/>
      <c r="R294" s="314"/>
      <c r="S294" s="314"/>
      <c r="T294" s="392"/>
      <c r="U294" s="316"/>
    </row>
    <row r="295" spans="1:21" x14ac:dyDescent="0.25">
      <c r="A295" s="68"/>
      <c r="B295" s="68"/>
      <c r="C295" s="68"/>
      <c r="D295" s="67"/>
      <c r="E295" s="283"/>
      <c r="F295" s="113"/>
      <c r="G295" s="409"/>
      <c r="H295" s="410"/>
      <c r="I295" s="97"/>
      <c r="J295" s="120"/>
      <c r="K295" s="287"/>
      <c r="L295" s="288"/>
      <c r="M295" s="130"/>
      <c r="N295" s="10"/>
      <c r="O295" s="305"/>
      <c r="P295" s="303"/>
      <c r="Q295" s="315"/>
      <c r="R295" s="314"/>
      <c r="S295" s="314"/>
      <c r="T295" s="392"/>
      <c r="U295" s="316"/>
    </row>
    <row r="296" spans="1:21" x14ac:dyDescent="0.25">
      <c r="A296" s="68"/>
      <c r="B296" s="68"/>
      <c r="C296" s="68"/>
      <c r="D296" s="67"/>
      <c r="E296" s="284"/>
      <c r="F296" s="114"/>
      <c r="G296" s="409"/>
      <c r="H296" s="410"/>
      <c r="I296" s="97"/>
      <c r="J296" s="120"/>
      <c r="K296" s="292"/>
      <c r="L296" s="293"/>
      <c r="M296" s="149"/>
      <c r="N296" s="10"/>
      <c r="O296" s="299"/>
      <c r="P296" s="303"/>
      <c r="Q296" s="8"/>
      <c r="R296" s="314"/>
      <c r="S296" s="314"/>
      <c r="T296" s="392"/>
      <c r="U296" s="316"/>
    </row>
    <row r="297" spans="1:21" x14ac:dyDescent="0.25">
      <c r="A297" s="68"/>
      <c r="B297" s="68"/>
      <c r="C297" s="68"/>
      <c r="D297" s="67"/>
      <c r="E297" s="283"/>
      <c r="F297" s="113"/>
      <c r="G297" s="409"/>
      <c r="H297" s="410"/>
      <c r="I297" s="97"/>
      <c r="J297" s="120"/>
      <c r="K297" s="292"/>
      <c r="L297" s="293"/>
      <c r="M297" s="149"/>
      <c r="N297" s="10"/>
      <c r="O297" s="299"/>
      <c r="P297" s="303"/>
      <c r="Q297" s="8"/>
      <c r="R297" s="314"/>
      <c r="S297" s="314"/>
      <c r="T297" s="392"/>
      <c r="U297" s="316"/>
    </row>
    <row r="298" spans="1:21" x14ac:dyDescent="0.25">
      <c r="A298" s="68"/>
      <c r="B298" s="68"/>
      <c r="C298" s="68"/>
      <c r="D298" s="67"/>
      <c r="E298" s="283"/>
      <c r="F298" s="113"/>
      <c r="G298" s="409"/>
      <c r="H298" s="410"/>
      <c r="I298" s="97"/>
      <c r="J298" s="120"/>
      <c r="K298" s="292"/>
      <c r="L298" s="293"/>
      <c r="M298" s="149"/>
      <c r="N298" s="10"/>
      <c r="O298" s="305"/>
      <c r="P298" s="61"/>
      <c r="Q298" s="315"/>
      <c r="R298" s="314"/>
      <c r="S298" s="314"/>
      <c r="T298" s="392"/>
      <c r="U298" s="316"/>
    </row>
    <row r="299" spans="1:21" x14ac:dyDescent="0.25">
      <c r="A299" s="68"/>
      <c r="B299" s="68"/>
      <c r="C299" s="68"/>
      <c r="D299" s="67"/>
      <c r="E299" s="283"/>
      <c r="F299" s="113"/>
      <c r="G299" s="409"/>
      <c r="H299" s="410"/>
      <c r="I299" s="97"/>
      <c r="J299" s="120"/>
      <c r="K299" s="292"/>
      <c r="L299" s="293"/>
      <c r="M299" s="149"/>
      <c r="N299" s="10"/>
      <c r="O299" s="305"/>
      <c r="P299" s="307"/>
      <c r="Q299" s="315"/>
      <c r="R299" s="314"/>
      <c r="S299" s="314"/>
      <c r="T299" s="392"/>
      <c r="U299" s="316"/>
    </row>
    <row r="300" spans="1:21" x14ac:dyDescent="0.25">
      <c r="A300" s="68"/>
      <c r="B300" s="68"/>
      <c r="C300" s="68"/>
      <c r="D300" s="67"/>
      <c r="E300" s="283"/>
      <c r="F300" s="113"/>
      <c r="G300" s="409"/>
      <c r="H300" s="410"/>
      <c r="I300" s="97"/>
      <c r="J300" s="120"/>
      <c r="K300" s="292"/>
      <c r="L300" s="293"/>
      <c r="M300" s="149"/>
      <c r="N300" s="10"/>
      <c r="O300" s="305"/>
      <c r="P300" s="61"/>
      <c r="Q300" s="8"/>
      <c r="R300" s="314"/>
      <c r="S300" s="314"/>
      <c r="T300" s="392"/>
      <c r="U300" s="316"/>
    </row>
    <row r="301" spans="1:21" x14ac:dyDescent="0.25">
      <c r="A301" s="68"/>
      <c r="B301" s="68"/>
      <c r="C301" s="68"/>
      <c r="D301" s="67"/>
      <c r="E301" s="283"/>
      <c r="F301" s="113"/>
      <c r="G301" s="409"/>
      <c r="H301" s="410"/>
      <c r="I301" s="97"/>
      <c r="J301" s="120"/>
      <c r="K301" s="292"/>
      <c r="L301" s="293"/>
      <c r="M301" s="149"/>
      <c r="N301" s="10"/>
      <c r="O301" s="305"/>
      <c r="P301" s="61"/>
      <c r="Q301" s="8"/>
      <c r="R301" s="314"/>
      <c r="S301" s="314"/>
      <c r="T301" s="392"/>
      <c r="U301" s="316"/>
    </row>
    <row r="302" spans="1:21" x14ac:dyDescent="0.25">
      <c r="A302" s="68"/>
      <c r="B302" s="68"/>
      <c r="C302" s="68"/>
      <c r="D302" s="67"/>
      <c r="E302" s="283"/>
      <c r="F302" s="113"/>
      <c r="G302" s="400"/>
      <c r="H302" s="401"/>
      <c r="I302" s="97"/>
      <c r="J302" s="121"/>
      <c r="K302" s="290"/>
      <c r="L302" s="291"/>
      <c r="M302" s="132"/>
      <c r="N302" s="10"/>
      <c r="O302" s="305"/>
      <c r="P302" s="61"/>
      <c r="Q302" s="8"/>
      <c r="R302" s="314"/>
      <c r="S302" s="314"/>
      <c r="T302" s="392"/>
      <c r="U302" s="316"/>
    </row>
    <row r="303" spans="1:21" x14ac:dyDescent="0.25">
      <c r="A303" s="68"/>
      <c r="B303" s="68"/>
      <c r="C303" s="68"/>
      <c r="D303" s="67"/>
      <c r="E303" s="284"/>
      <c r="F303" s="114"/>
      <c r="G303" s="409"/>
      <c r="H303" s="410"/>
      <c r="I303" s="97"/>
      <c r="J303" s="120"/>
      <c r="K303" s="290"/>
      <c r="L303" s="291"/>
      <c r="M303" s="132"/>
      <c r="N303" s="10"/>
      <c r="O303" s="305"/>
      <c r="P303" s="303"/>
      <c r="Q303" s="8"/>
      <c r="R303" s="314"/>
      <c r="S303" s="314"/>
      <c r="T303" s="392"/>
      <c r="U303" s="316"/>
    </row>
    <row r="304" spans="1:21" x14ac:dyDescent="0.25">
      <c r="A304" s="68"/>
      <c r="B304" s="68"/>
      <c r="C304" s="68"/>
      <c r="D304" s="67"/>
      <c r="E304" s="284"/>
      <c r="F304" s="114"/>
      <c r="G304" s="409"/>
      <c r="H304" s="410"/>
      <c r="I304" s="97"/>
      <c r="J304" s="120"/>
      <c r="K304" s="290"/>
      <c r="L304" s="291"/>
      <c r="M304" s="132"/>
      <c r="N304" s="10"/>
      <c r="O304" s="305"/>
      <c r="P304" s="307"/>
      <c r="Q304" s="8"/>
      <c r="R304" s="314"/>
      <c r="S304" s="314"/>
      <c r="T304" s="392"/>
      <c r="U304" s="316"/>
    </row>
    <row r="305" spans="1:21" x14ac:dyDescent="0.25">
      <c r="A305" s="68"/>
      <c r="B305" s="68"/>
      <c r="C305" s="68"/>
      <c r="D305" s="67"/>
      <c r="E305" s="283"/>
      <c r="F305" s="113"/>
      <c r="G305" s="409"/>
      <c r="H305" s="410"/>
      <c r="I305" s="97"/>
      <c r="J305" s="120"/>
      <c r="K305" s="290"/>
      <c r="L305" s="291"/>
      <c r="M305" s="132"/>
      <c r="N305" s="10"/>
      <c r="O305" s="305"/>
      <c r="P305" s="61"/>
      <c r="Q305" s="315"/>
      <c r="R305" s="314"/>
      <c r="S305" s="314"/>
      <c r="T305" s="392"/>
      <c r="U305" s="316"/>
    </row>
    <row r="306" spans="1:21" x14ac:dyDescent="0.25">
      <c r="A306" s="68"/>
      <c r="B306" s="68"/>
      <c r="C306" s="68"/>
      <c r="D306" s="67"/>
      <c r="E306" s="283"/>
      <c r="F306" s="113"/>
      <c r="G306" s="409"/>
      <c r="H306" s="410"/>
      <c r="I306" s="97"/>
      <c r="J306" s="120"/>
      <c r="K306" s="290"/>
      <c r="L306" s="291"/>
      <c r="M306" s="132"/>
      <c r="N306" s="10"/>
      <c r="O306" s="305"/>
      <c r="P306" s="61"/>
      <c r="Q306" s="8"/>
      <c r="R306" s="314"/>
      <c r="S306" s="314"/>
      <c r="T306" s="392"/>
      <c r="U306" s="316"/>
    </row>
    <row r="307" spans="1:21" x14ac:dyDescent="0.25">
      <c r="A307" s="68"/>
      <c r="B307" s="68"/>
      <c r="C307" s="68"/>
      <c r="D307" s="67"/>
      <c r="E307" s="284"/>
      <c r="F307" s="114"/>
      <c r="G307" s="409"/>
      <c r="H307" s="410"/>
      <c r="I307" s="92"/>
      <c r="J307" s="120"/>
      <c r="K307" s="290"/>
      <c r="L307" s="291"/>
      <c r="M307" s="132"/>
      <c r="N307" s="10"/>
      <c r="O307" s="308"/>
      <c r="P307" s="61"/>
      <c r="Q307" s="8"/>
      <c r="R307" s="314"/>
      <c r="S307" s="314"/>
      <c r="T307" s="392"/>
      <c r="U307" s="316"/>
    </row>
    <row r="308" spans="1:21" x14ac:dyDescent="0.25">
      <c r="A308" s="68"/>
      <c r="B308" s="68"/>
      <c r="C308" s="68"/>
      <c r="D308" s="67"/>
      <c r="E308" s="283"/>
      <c r="F308" s="113"/>
      <c r="G308" s="409"/>
      <c r="H308" s="410"/>
      <c r="I308" s="97"/>
      <c r="J308" s="120"/>
      <c r="K308" s="287"/>
      <c r="L308" s="288"/>
      <c r="M308" s="130"/>
      <c r="N308" s="10"/>
      <c r="O308" s="305"/>
      <c r="P308" s="303"/>
      <c r="Q308" s="8"/>
      <c r="R308" s="314"/>
      <c r="S308" s="314"/>
      <c r="T308" s="392"/>
      <c r="U308" s="316"/>
    </row>
    <row r="309" spans="1:21" x14ac:dyDescent="0.25">
      <c r="A309" s="68"/>
      <c r="B309" s="68"/>
      <c r="C309" s="68"/>
      <c r="D309" s="67"/>
      <c r="E309" s="284"/>
      <c r="F309" s="114"/>
      <c r="G309" s="403"/>
      <c r="H309" s="405"/>
      <c r="I309" s="97"/>
      <c r="J309" s="120"/>
      <c r="K309" s="287"/>
      <c r="L309" s="288"/>
      <c r="M309" s="149"/>
      <c r="N309" s="10"/>
      <c r="O309" s="305"/>
      <c r="P309" s="303"/>
      <c r="Q309" s="8"/>
      <c r="R309" s="8"/>
      <c r="S309" s="8"/>
      <c r="U309" s="316"/>
    </row>
    <row r="310" spans="1:21" x14ac:dyDescent="0.25">
      <c r="A310" s="68"/>
      <c r="B310" s="68"/>
      <c r="C310" s="68"/>
      <c r="D310" s="67"/>
      <c r="E310" s="284"/>
      <c r="F310" s="114"/>
      <c r="G310" s="409"/>
      <c r="H310" s="410"/>
      <c r="I310" s="97"/>
      <c r="J310" s="120"/>
      <c r="K310" s="287"/>
      <c r="L310" s="288"/>
      <c r="M310" s="130"/>
      <c r="N310" s="10"/>
      <c r="O310" s="299"/>
      <c r="P310" s="303"/>
      <c r="Q310" s="8"/>
      <c r="R310" s="314"/>
      <c r="S310" s="314"/>
      <c r="T310" s="392"/>
      <c r="U310" s="316"/>
    </row>
    <row r="311" spans="1:21" x14ac:dyDescent="0.25">
      <c r="A311" s="68"/>
      <c r="B311" s="68"/>
      <c r="C311" s="68"/>
      <c r="D311" s="67"/>
      <c r="E311" s="284"/>
      <c r="F311" s="114"/>
      <c r="G311" s="409"/>
      <c r="H311" s="410"/>
      <c r="I311" s="97"/>
      <c r="J311" s="120"/>
      <c r="K311" s="287"/>
      <c r="L311" s="288"/>
      <c r="M311" s="130"/>
      <c r="N311" s="10"/>
      <c r="O311" s="305"/>
      <c r="P311" s="303"/>
      <c r="Q311" s="315"/>
      <c r="R311" s="314"/>
      <c r="S311" s="314"/>
      <c r="T311" s="392"/>
      <c r="U311" s="316"/>
    </row>
    <row r="312" spans="1:21" x14ac:dyDescent="0.25">
      <c r="A312" s="68"/>
      <c r="B312" s="68"/>
      <c r="C312" s="68"/>
      <c r="D312" s="67"/>
      <c r="E312" s="284"/>
      <c r="F312" s="114"/>
      <c r="G312" s="409"/>
      <c r="H312" s="410"/>
      <c r="I312" s="97"/>
      <c r="J312" s="120"/>
      <c r="K312" s="287"/>
      <c r="L312" s="288"/>
      <c r="M312" s="149"/>
      <c r="N312" s="10"/>
      <c r="O312" s="299"/>
      <c r="P312" s="61"/>
      <c r="Q312" s="8"/>
      <c r="R312" s="314"/>
      <c r="S312" s="314"/>
      <c r="T312" s="392"/>
      <c r="U312" s="316"/>
    </row>
    <row r="313" spans="1:21" x14ac:dyDescent="0.25">
      <c r="A313" s="68"/>
      <c r="B313" s="68"/>
      <c r="C313" s="68"/>
      <c r="D313" s="67"/>
      <c r="E313" s="284"/>
      <c r="F313" s="114"/>
      <c r="G313" s="409"/>
      <c r="H313" s="410"/>
      <c r="I313" s="97"/>
      <c r="J313" s="120"/>
      <c r="K313" s="287"/>
      <c r="L313" s="288"/>
      <c r="M313" s="130"/>
      <c r="N313" s="10"/>
      <c r="O313" s="305"/>
      <c r="P313" s="303"/>
      <c r="Q313" s="315"/>
      <c r="R313" s="314"/>
      <c r="S313" s="314"/>
      <c r="T313" s="392"/>
      <c r="U313" s="316"/>
    </row>
    <row r="314" spans="1:21" x14ac:dyDescent="0.25">
      <c r="A314" s="68"/>
      <c r="B314" s="68"/>
      <c r="C314" s="68"/>
      <c r="D314" s="67"/>
      <c r="E314" s="284"/>
      <c r="F314" s="114"/>
      <c r="G314" s="409"/>
      <c r="H314" s="410"/>
      <c r="I314" s="97"/>
      <c r="J314" s="120"/>
      <c r="K314" s="287"/>
      <c r="L314" s="288"/>
      <c r="M314" s="130"/>
      <c r="N314" s="10"/>
      <c r="O314" s="305"/>
      <c r="P314" s="61"/>
      <c r="Q314" s="8"/>
      <c r="R314" s="314"/>
      <c r="S314" s="314"/>
      <c r="T314" s="392"/>
      <c r="U314" s="316"/>
    </row>
    <row r="315" spans="1:21" x14ac:dyDescent="0.25">
      <c r="A315" s="68"/>
      <c r="B315" s="68"/>
      <c r="C315" s="68"/>
      <c r="D315" s="67"/>
      <c r="E315" s="284"/>
      <c r="F315" s="114"/>
      <c r="G315" s="400"/>
      <c r="H315" s="401"/>
      <c r="I315" s="97"/>
      <c r="J315" s="121"/>
      <c r="K315" s="287"/>
      <c r="L315" s="288"/>
      <c r="M315" s="130"/>
      <c r="N315" s="10"/>
      <c r="O315" s="305"/>
      <c r="P315" s="303"/>
      <c r="Q315" s="8"/>
      <c r="R315" s="314"/>
      <c r="S315" s="314"/>
      <c r="T315" s="392"/>
      <c r="U315" s="316"/>
    </row>
    <row r="316" spans="1:21" x14ac:dyDescent="0.25">
      <c r="A316" s="68"/>
      <c r="B316" s="68"/>
      <c r="C316" s="68"/>
      <c r="D316" s="67"/>
      <c r="E316" s="284"/>
      <c r="F316" s="114"/>
      <c r="G316" s="409"/>
      <c r="H316" s="410"/>
      <c r="I316" s="97"/>
      <c r="J316" s="120"/>
      <c r="K316" s="287"/>
      <c r="L316" s="288"/>
      <c r="M316" s="130"/>
      <c r="N316" s="10"/>
      <c r="O316" s="305"/>
      <c r="P316" s="303"/>
      <c r="Q316" s="8"/>
      <c r="R316" s="314"/>
      <c r="S316" s="314"/>
      <c r="T316" s="392"/>
      <c r="U316" s="316"/>
    </row>
    <row r="317" spans="1:21" x14ac:dyDescent="0.25">
      <c r="A317" s="68"/>
      <c r="B317" s="68"/>
      <c r="C317" s="68"/>
      <c r="D317" s="67"/>
      <c r="E317" s="284"/>
      <c r="F317" s="114"/>
      <c r="G317" s="409"/>
      <c r="H317" s="410"/>
      <c r="I317" s="97"/>
      <c r="J317" s="120"/>
      <c r="K317" s="287"/>
      <c r="L317" s="288"/>
      <c r="M317" s="130"/>
      <c r="N317" s="10"/>
      <c r="O317" s="305"/>
      <c r="P317" s="307"/>
      <c r="Q317" s="8"/>
      <c r="R317" s="314"/>
      <c r="S317" s="314"/>
      <c r="T317" s="392"/>
      <c r="U317" s="316"/>
    </row>
    <row r="318" spans="1:21" x14ac:dyDescent="0.25">
      <c r="A318" s="68"/>
      <c r="B318" s="68"/>
      <c r="C318" s="68"/>
      <c r="D318" s="67"/>
      <c r="E318" s="284"/>
      <c r="F318" s="114"/>
      <c r="G318" s="409"/>
      <c r="H318" s="410"/>
      <c r="I318" s="97"/>
      <c r="J318" s="120"/>
      <c r="K318" s="287"/>
      <c r="L318" s="288"/>
      <c r="M318" s="130"/>
      <c r="N318" s="10"/>
      <c r="O318" s="305"/>
      <c r="P318" s="61"/>
      <c r="Q318" s="8"/>
      <c r="R318" s="314"/>
      <c r="S318" s="314"/>
      <c r="T318" s="392"/>
      <c r="U318" s="316"/>
    </row>
    <row r="319" spans="1:21" x14ac:dyDescent="0.25">
      <c r="A319" s="68"/>
      <c r="B319" s="68"/>
      <c r="C319" s="68"/>
      <c r="D319" s="67"/>
      <c r="E319" s="284"/>
      <c r="F319" s="114"/>
      <c r="G319" s="409"/>
      <c r="H319" s="410"/>
      <c r="I319" s="97"/>
      <c r="J319" s="120"/>
      <c r="K319" s="287"/>
      <c r="L319" s="288"/>
      <c r="M319" s="130"/>
      <c r="N319" s="10"/>
      <c r="O319" s="305"/>
      <c r="P319" s="61"/>
      <c r="Q319" s="8"/>
      <c r="R319" s="314"/>
      <c r="S319" s="314"/>
      <c r="T319" s="392"/>
      <c r="U319" s="316"/>
    </row>
    <row r="320" spans="1:21" x14ac:dyDescent="0.25">
      <c r="A320" s="68"/>
      <c r="B320" s="68"/>
      <c r="C320" s="68"/>
      <c r="D320" s="67"/>
      <c r="E320" s="284"/>
      <c r="F320" s="114"/>
      <c r="G320" s="400"/>
      <c r="H320" s="401"/>
      <c r="I320" s="97"/>
      <c r="J320" s="121"/>
      <c r="K320" s="292"/>
      <c r="L320" s="293"/>
      <c r="M320" s="149"/>
      <c r="N320" s="10"/>
      <c r="O320" s="305"/>
      <c r="P320" s="307"/>
      <c r="Q320" s="8"/>
      <c r="R320" s="314"/>
      <c r="S320" s="314"/>
      <c r="T320" s="392"/>
      <c r="U320" s="316"/>
    </row>
    <row r="321" spans="1:21" x14ac:dyDescent="0.25">
      <c r="A321" s="68"/>
      <c r="B321" s="68"/>
      <c r="C321" s="68"/>
      <c r="D321" s="67"/>
      <c r="E321" s="283"/>
      <c r="F321" s="113"/>
      <c r="G321" s="403"/>
      <c r="H321" s="405"/>
      <c r="I321" s="97"/>
      <c r="J321" s="120"/>
      <c r="K321" s="287"/>
      <c r="L321" s="288"/>
      <c r="M321" s="149"/>
      <c r="N321" s="10"/>
      <c r="O321" s="305"/>
      <c r="P321" s="61"/>
      <c r="Q321" s="8"/>
      <c r="R321" s="314"/>
      <c r="S321" s="314"/>
      <c r="T321" s="392"/>
      <c r="U321" s="316"/>
    </row>
    <row r="322" spans="1:21" x14ac:dyDescent="0.25">
      <c r="A322" s="68"/>
      <c r="B322" s="68"/>
      <c r="C322" s="68"/>
      <c r="D322" s="67"/>
      <c r="E322" s="284"/>
      <c r="F322" s="114"/>
      <c r="G322" s="403"/>
      <c r="H322" s="405"/>
      <c r="I322" s="97"/>
      <c r="J322" s="120"/>
      <c r="K322" s="287"/>
      <c r="L322" s="288"/>
      <c r="M322" s="130"/>
      <c r="N322" s="10"/>
      <c r="O322" s="305"/>
      <c r="P322" s="307"/>
      <c r="Q322" s="315"/>
      <c r="R322" s="314"/>
      <c r="S322" s="314"/>
      <c r="T322" s="392"/>
      <c r="U322" s="316"/>
    </row>
    <row r="323" spans="1:21" x14ac:dyDescent="0.25">
      <c r="A323" s="68"/>
      <c r="B323" s="68"/>
      <c r="C323" s="68"/>
      <c r="D323" s="67"/>
      <c r="E323" s="284"/>
      <c r="F323" s="114"/>
      <c r="G323" s="409"/>
      <c r="H323" s="410"/>
      <c r="I323" s="97"/>
      <c r="J323" s="120"/>
      <c r="K323" s="287"/>
      <c r="L323" s="288"/>
      <c r="M323" s="130"/>
      <c r="N323" s="10"/>
      <c r="O323" s="305"/>
      <c r="P323" s="303"/>
      <c r="Q323" s="8"/>
      <c r="R323" s="314"/>
      <c r="S323" s="314"/>
      <c r="T323" s="392"/>
      <c r="U323" s="316"/>
    </row>
    <row r="324" spans="1:21" x14ac:dyDescent="0.25">
      <c r="A324" s="68"/>
      <c r="B324" s="68"/>
      <c r="C324" s="68"/>
      <c r="D324" s="67"/>
      <c r="E324" s="284"/>
      <c r="F324" s="114"/>
      <c r="G324" s="409"/>
      <c r="H324" s="410"/>
      <c r="I324" s="97"/>
      <c r="J324" s="120"/>
      <c r="K324" s="287"/>
      <c r="L324" s="288"/>
      <c r="M324" s="130"/>
      <c r="N324" s="10"/>
      <c r="O324" s="305"/>
      <c r="P324" s="303"/>
      <c r="Q324" s="8"/>
      <c r="R324" s="314"/>
      <c r="S324" s="314"/>
      <c r="T324" s="392"/>
      <c r="U324" s="316"/>
    </row>
    <row r="325" spans="1:21" x14ac:dyDescent="0.25">
      <c r="A325" s="68"/>
      <c r="B325" s="68"/>
      <c r="C325" s="68"/>
      <c r="D325" s="67"/>
      <c r="E325" s="284"/>
      <c r="F325" s="114"/>
      <c r="G325" s="409"/>
      <c r="H325" s="410"/>
      <c r="I325" s="97"/>
      <c r="J325" s="120"/>
      <c r="K325" s="287"/>
      <c r="L325" s="288"/>
      <c r="M325" s="130"/>
      <c r="N325" s="10"/>
      <c r="O325" s="299"/>
      <c r="P325" s="303"/>
      <c r="Q325" s="8"/>
      <c r="R325" s="314"/>
      <c r="S325" s="314"/>
      <c r="T325" s="392"/>
      <c r="U325" s="316"/>
    </row>
    <row r="326" spans="1:21" x14ac:dyDescent="0.25">
      <c r="A326" s="68"/>
      <c r="B326" s="68"/>
      <c r="C326" s="68"/>
      <c r="D326" s="67"/>
      <c r="E326" s="284"/>
      <c r="F326" s="114"/>
      <c r="G326" s="400"/>
      <c r="H326" s="401"/>
      <c r="I326" s="97"/>
      <c r="J326" s="120"/>
      <c r="K326" s="292"/>
      <c r="L326" s="293"/>
      <c r="M326" s="149"/>
      <c r="N326" s="10"/>
      <c r="O326" s="299"/>
      <c r="P326" s="303"/>
      <c r="Q326" s="8"/>
      <c r="R326" s="314"/>
      <c r="S326" s="314"/>
      <c r="T326" s="392"/>
      <c r="U326" s="316"/>
    </row>
    <row r="327" spans="1:21" x14ac:dyDescent="0.25">
      <c r="A327" s="68"/>
      <c r="B327" s="68"/>
      <c r="C327" s="68"/>
      <c r="D327" s="67"/>
      <c r="E327" s="284"/>
      <c r="F327" s="114"/>
      <c r="G327" s="409"/>
      <c r="H327" s="410"/>
      <c r="I327" s="97"/>
      <c r="J327" s="120"/>
      <c r="K327" s="292"/>
      <c r="L327" s="293"/>
      <c r="M327" s="149"/>
      <c r="N327" s="10"/>
      <c r="O327" s="305"/>
      <c r="P327" s="303"/>
      <c r="Q327" s="8"/>
      <c r="R327" s="314"/>
      <c r="S327" s="314"/>
      <c r="T327" s="392"/>
      <c r="U327" s="316"/>
    </row>
    <row r="328" spans="1:21" x14ac:dyDescent="0.25">
      <c r="A328" s="68"/>
      <c r="B328" s="68"/>
      <c r="C328" s="68"/>
      <c r="D328" s="67"/>
      <c r="G328" s="409"/>
      <c r="H328" s="410"/>
      <c r="I328" s="97"/>
      <c r="J328" s="120"/>
      <c r="K328" s="287"/>
      <c r="L328" s="288"/>
      <c r="M328" s="130"/>
      <c r="N328" s="10"/>
      <c r="O328" s="305"/>
      <c r="P328" s="303"/>
      <c r="Q328" s="8"/>
      <c r="R328" s="314"/>
      <c r="S328" s="314"/>
      <c r="T328" s="392"/>
      <c r="U328" s="316"/>
    </row>
    <row r="329" spans="1:21" x14ac:dyDescent="0.25">
      <c r="A329" s="68"/>
      <c r="B329" s="68"/>
      <c r="C329" s="68"/>
      <c r="D329" s="67"/>
      <c r="E329" s="284"/>
      <c r="F329" s="114"/>
      <c r="G329" s="409"/>
      <c r="H329" s="410"/>
      <c r="I329" s="97"/>
      <c r="J329" s="120"/>
      <c r="K329" s="287"/>
      <c r="L329" s="288"/>
      <c r="M329" s="130"/>
      <c r="N329" s="10"/>
      <c r="O329" s="305"/>
      <c r="P329" s="303"/>
      <c r="Q329" s="8"/>
      <c r="R329" s="314"/>
      <c r="S329" s="314"/>
      <c r="T329" s="392"/>
      <c r="U329" s="316"/>
    </row>
    <row r="330" spans="1:21" x14ac:dyDescent="0.25">
      <c r="A330" s="68"/>
      <c r="B330" s="68"/>
      <c r="C330" s="68"/>
      <c r="D330" s="67"/>
      <c r="E330" s="284"/>
      <c r="F330" s="114"/>
      <c r="G330" s="409"/>
      <c r="H330" s="410"/>
      <c r="I330" s="97"/>
      <c r="J330" s="120"/>
      <c r="K330" s="287"/>
      <c r="L330" s="288"/>
      <c r="M330" s="130"/>
      <c r="N330" s="10"/>
      <c r="O330" s="305"/>
      <c r="P330" s="303"/>
      <c r="Q330" s="8"/>
      <c r="R330" s="314"/>
      <c r="S330" s="314"/>
      <c r="T330" s="392"/>
      <c r="U330" s="316"/>
    </row>
    <row r="331" spans="1:21" x14ac:dyDescent="0.25">
      <c r="A331" s="68"/>
      <c r="B331" s="68"/>
      <c r="C331" s="68"/>
      <c r="D331" s="67"/>
      <c r="E331" s="284"/>
      <c r="F331" s="114"/>
      <c r="G331" s="409"/>
      <c r="H331" s="410"/>
      <c r="I331" s="97"/>
      <c r="J331" s="120"/>
      <c r="K331" s="297"/>
      <c r="L331" s="298"/>
      <c r="M331" s="159"/>
      <c r="N331" s="10"/>
      <c r="O331" s="305"/>
      <c r="P331" s="303"/>
      <c r="Q331" s="8"/>
      <c r="R331" s="314"/>
      <c r="S331" s="314"/>
      <c r="T331" s="392"/>
      <c r="U331" s="316"/>
    </row>
    <row r="332" spans="1:21" x14ac:dyDescent="0.25">
      <c r="A332" s="68"/>
      <c r="B332" s="68"/>
      <c r="C332" s="68"/>
      <c r="D332" s="67"/>
      <c r="E332" s="284"/>
      <c r="F332" s="114"/>
      <c r="G332" s="409"/>
      <c r="H332" s="410"/>
      <c r="I332" s="92"/>
      <c r="J332" s="120"/>
      <c r="K332" s="297"/>
      <c r="L332" s="298"/>
      <c r="M332" s="159"/>
      <c r="N332" s="10"/>
      <c r="O332" s="308"/>
      <c r="P332" s="307"/>
      <c r="Q332" s="8"/>
      <c r="R332" s="314"/>
      <c r="S332" s="314"/>
      <c r="T332" s="392"/>
      <c r="U332" s="316"/>
    </row>
    <row r="333" spans="1:21" x14ac:dyDescent="0.25">
      <c r="A333" s="2"/>
      <c r="B333" s="2"/>
      <c r="C333" s="2"/>
      <c r="D333" s="229"/>
      <c r="E333" s="283"/>
      <c r="F333" s="113"/>
      <c r="G333" s="403"/>
      <c r="H333" s="405"/>
      <c r="I333" s="92"/>
      <c r="J333" s="120"/>
      <c r="K333" s="297"/>
      <c r="L333" s="298"/>
      <c r="M333" s="159"/>
      <c r="N333" s="10"/>
      <c r="O333" s="299"/>
      <c r="P333" s="307"/>
      <c r="Q333" s="8"/>
      <c r="R333" s="314"/>
      <c r="S333" s="314"/>
      <c r="T333" s="392"/>
      <c r="U333" s="316"/>
    </row>
    <row r="334" spans="1:21" x14ac:dyDescent="0.25">
      <c r="A334" s="2"/>
      <c r="B334" s="2"/>
      <c r="C334" s="2"/>
      <c r="D334" s="229"/>
      <c r="E334" s="284"/>
      <c r="F334" s="114"/>
      <c r="G334" s="409"/>
      <c r="H334" s="410"/>
      <c r="I334" s="92"/>
      <c r="J334" s="120"/>
      <c r="K334" s="297"/>
      <c r="L334" s="298"/>
      <c r="M334" s="159"/>
      <c r="N334" s="10"/>
      <c r="O334" s="305"/>
      <c r="P334" s="61"/>
      <c r="Q334" s="8"/>
      <c r="R334" s="8"/>
      <c r="S334" s="8"/>
      <c r="T334" s="86"/>
      <c r="U334" s="316"/>
    </row>
    <row r="335" spans="1:21" x14ac:dyDescent="0.25">
      <c r="A335" s="2"/>
      <c r="B335" s="2"/>
      <c r="C335" s="2"/>
      <c r="D335" s="229"/>
      <c r="E335" s="283"/>
      <c r="F335" s="113"/>
      <c r="G335" s="409"/>
      <c r="H335" s="410"/>
      <c r="I335" s="92"/>
      <c r="J335" s="120"/>
      <c r="K335" s="290"/>
      <c r="L335" s="291"/>
      <c r="M335" s="132"/>
      <c r="N335" s="10"/>
      <c r="O335" s="305"/>
      <c r="P335" s="61"/>
      <c r="Q335" s="8"/>
      <c r="R335" s="315"/>
      <c r="S335" s="8"/>
      <c r="T335" s="86"/>
      <c r="U335" s="316"/>
    </row>
    <row r="336" spans="1:21" x14ac:dyDescent="0.25">
      <c r="A336" s="2"/>
      <c r="B336" s="2"/>
      <c r="C336" s="2"/>
      <c r="D336" s="229"/>
      <c r="E336" s="283"/>
      <c r="F336" s="113"/>
      <c r="G336" s="409"/>
      <c r="H336" s="410"/>
      <c r="I336" s="92"/>
      <c r="J336" s="120"/>
      <c r="K336" s="297"/>
      <c r="L336" s="298"/>
      <c r="M336" s="159"/>
      <c r="N336" s="10"/>
      <c r="O336" s="305"/>
      <c r="P336" s="307"/>
      <c r="Q336" s="8"/>
      <c r="R336" s="8"/>
      <c r="S336" s="8"/>
      <c r="T336" s="86"/>
      <c r="U336" s="316"/>
    </row>
    <row r="337" spans="1:21" x14ac:dyDescent="0.25">
      <c r="A337" s="2"/>
      <c r="B337" s="2"/>
      <c r="C337" s="2"/>
      <c r="D337" s="229"/>
      <c r="E337" s="283"/>
      <c r="F337" s="113"/>
      <c r="Q337" s="8"/>
      <c r="R337" s="8"/>
      <c r="S337" s="8"/>
      <c r="U337" s="316"/>
    </row>
    <row r="338" spans="1:21" x14ac:dyDescent="0.25">
      <c r="Q338" s="8"/>
      <c r="R338" s="8"/>
      <c r="S338" s="8"/>
      <c r="U338" s="316"/>
    </row>
  </sheetData>
  <mergeCells count="7">
    <mergeCell ref="Q79:S79"/>
    <mergeCell ref="Q1:S1"/>
    <mergeCell ref="A1:D1"/>
    <mergeCell ref="E1:H1"/>
    <mergeCell ref="K1:L1"/>
    <mergeCell ref="N1:O1"/>
    <mergeCell ref="P1:P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E64"/>
  <sheetViews>
    <sheetView workbookViewId="0">
      <selection activeCell="J24" sqref="J24"/>
    </sheetView>
  </sheetViews>
  <sheetFormatPr defaultRowHeight="15" x14ac:dyDescent="0.25"/>
  <cols>
    <col min="1" max="1" width="10.7109375" style="157" customWidth="1"/>
    <col min="2" max="2" width="8.42578125" style="151" customWidth="1"/>
    <col min="3" max="3" width="19.7109375" customWidth="1"/>
    <col min="4" max="4" width="13.5703125" style="125" customWidth="1"/>
    <col min="5" max="5" width="9.140625" style="151"/>
    <col min="7" max="8" width="9.140625" style="157"/>
    <col min="9" max="9" width="24.42578125" customWidth="1"/>
    <col min="10" max="10" width="9.140625" customWidth="1"/>
  </cols>
  <sheetData>
    <row r="1" spans="1:31" ht="18.75" x14ac:dyDescent="0.3">
      <c r="A1" s="160"/>
      <c r="B1" s="41"/>
      <c r="C1" s="41"/>
      <c r="D1" s="124" t="s">
        <v>64</v>
      </c>
      <c r="E1" s="41"/>
      <c r="F1" s="101"/>
      <c r="G1" s="65"/>
      <c r="H1" s="65"/>
      <c r="I1" s="66"/>
      <c r="J1" s="65"/>
    </row>
    <row r="2" spans="1:31" x14ac:dyDescent="0.25">
      <c r="A2" s="213" t="s">
        <v>27</v>
      </c>
      <c r="B2" s="213"/>
      <c r="C2" s="216"/>
      <c r="D2" s="209"/>
      <c r="E2" s="216"/>
      <c r="F2" s="38"/>
      <c r="G2" s="36" t="s">
        <v>28</v>
      </c>
      <c r="H2" s="36"/>
      <c r="I2" s="63"/>
      <c r="J2" s="64"/>
    </row>
    <row r="3" spans="1:31" s="309" customFormat="1" x14ac:dyDescent="0.25">
      <c r="A3" s="214" t="s">
        <v>29</v>
      </c>
      <c r="B3" s="214" t="s">
        <v>0</v>
      </c>
      <c r="C3" s="267" t="s">
        <v>30</v>
      </c>
      <c r="D3" s="185" t="s">
        <v>31</v>
      </c>
      <c r="E3" s="196" t="s">
        <v>32</v>
      </c>
      <c r="G3" s="214" t="s">
        <v>29</v>
      </c>
      <c r="H3" s="214" t="s">
        <v>0</v>
      </c>
      <c r="I3" s="203" t="s">
        <v>33</v>
      </c>
      <c r="J3" s="185" t="s">
        <v>32</v>
      </c>
    </row>
    <row r="4" spans="1:31" x14ac:dyDescent="0.25">
      <c r="A4" s="40">
        <v>9264</v>
      </c>
      <c r="B4" s="40" t="s">
        <v>26</v>
      </c>
      <c r="C4" s="372" t="s">
        <v>195</v>
      </c>
      <c r="D4" s="42">
        <v>26816</v>
      </c>
      <c r="E4" s="324">
        <v>1.5122137767699999</v>
      </c>
      <c r="F4" s="200"/>
      <c r="G4" s="40">
        <v>10451</v>
      </c>
      <c r="H4" s="40" t="s">
        <v>26</v>
      </c>
      <c r="I4" s="372" t="s">
        <v>149</v>
      </c>
      <c r="J4" s="324">
        <v>4.8464073760800003E-2</v>
      </c>
      <c r="K4" s="228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</row>
    <row r="5" spans="1:31" x14ac:dyDescent="0.25">
      <c r="A5" s="40">
        <v>9270</v>
      </c>
      <c r="B5" s="40" t="s">
        <v>26</v>
      </c>
      <c r="C5" s="372" t="s">
        <v>196</v>
      </c>
      <c r="D5" s="42">
        <v>36831</v>
      </c>
      <c r="E5" s="324">
        <v>9.4948244706100002</v>
      </c>
      <c r="F5" s="200"/>
      <c r="G5" s="40">
        <v>10460</v>
      </c>
      <c r="H5" s="40" t="s">
        <v>26</v>
      </c>
      <c r="I5" s="372" t="s">
        <v>210</v>
      </c>
      <c r="J5" s="324">
        <v>7.2003829006300002</v>
      </c>
      <c r="K5" s="228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</row>
    <row r="6" spans="1:31" x14ac:dyDescent="0.25">
      <c r="A6" s="40">
        <v>9272</v>
      </c>
      <c r="B6" s="40" t="s">
        <v>26</v>
      </c>
      <c r="C6" s="372" t="s">
        <v>197</v>
      </c>
      <c r="D6" s="42">
        <v>40143</v>
      </c>
      <c r="E6" s="324">
        <v>0.29781786243199998</v>
      </c>
      <c r="F6" s="200"/>
      <c r="G6" s="40">
        <v>10451</v>
      </c>
      <c r="H6" s="40" t="s">
        <v>26</v>
      </c>
      <c r="I6" s="372" t="s">
        <v>188</v>
      </c>
      <c r="J6" s="324">
        <v>11.9894003456</v>
      </c>
      <c r="K6" s="228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/>
      <c r="Z6" s="55"/>
      <c r="AA6" s="55"/>
      <c r="AB6" s="55"/>
      <c r="AC6" s="55"/>
      <c r="AD6" s="55"/>
      <c r="AE6" s="55"/>
    </row>
    <row r="7" spans="1:31" s="310" customFormat="1" x14ac:dyDescent="0.25">
      <c r="A7" s="40">
        <v>9276</v>
      </c>
      <c r="B7" s="40" t="s">
        <v>26</v>
      </c>
      <c r="C7" s="372" t="s">
        <v>198</v>
      </c>
      <c r="D7" s="42">
        <v>35977</v>
      </c>
      <c r="E7" s="324">
        <v>0.40806418719600002</v>
      </c>
      <c r="F7" s="200"/>
      <c r="G7" s="40">
        <v>11162</v>
      </c>
      <c r="H7" s="40" t="s">
        <v>26</v>
      </c>
      <c r="I7" s="372" t="s">
        <v>211</v>
      </c>
      <c r="J7" s="324">
        <v>0.139647205449</v>
      </c>
      <c r="K7" s="228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</row>
    <row r="8" spans="1:31" s="131" customFormat="1" x14ac:dyDescent="0.25">
      <c r="A8" s="40">
        <v>9277</v>
      </c>
      <c r="B8" s="40" t="s">
        <v>26</v>
      </c>
      <c r="C8" s="372" t="s">
        <v>199</v>
      </c>
      <c r="D8" s="42">
        <v>40455</v>
      </c>
      <c r="E8" s="324">
        <v>0.121658015988</v>
      </c>
      <c r="F8" s="200"/>
      <c r="G8" s="40">
        <v>10461</v>
      </c>
      <c r="H8" s="40" t="s">
        <v>26</v>
      </c>
      <c r="I8" s="372" t="s">
        <v>190</v>
      </c>
      <c r="J8" s="324">
        <v>7.5137337778300006E-2</v>
      </c>
      <c r="K8" s="228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</row>
    <row r="9" spans="1:31" x14ac:dyDescent="0.25">
      <c r="A9" s="40">
        <v>9289</v>
      </c>
      <c r="B9" s="40" t="s">
        <v>26</v>
      </c>
      <c r="C9" s="372" t="s">
        <v>200</v>
      </c>
      <c r="D9" s="42">
        <v>31578</v>
      </c>
      <c r="E9" s="324">
        <v>3.26372678756</v>
      </c>
      <c r="F9" s="200"/>
      <c r="G9" s="40">
        <v>10460</v>
      </c>
      <c r="H9" s="40" t="s">
        <v>26</v>
      </c>
      <c r="I9" s="372" t="s">
        <v>212</v>
      </c>
      <c r="J9" s="324">
        <v>1.6923280274400001</v>
      </c>
      <c r="K9" s="228"/>
      <c r="L9" s="55"/>
      <c r="M9" s="55"/>
      <c r="N9" s="55"/>
      <c r="O9" s="55"/>
      <c r="P9" s="55"/>
      <c r="Q9" s="55"/>
      <c r="R9" s="55"/>
      <c r="S9" s="55"/>
      <c r="T9" s="55"/>
      <c r="U9" s="55"/>
      <c r="V9" s="55"/>
      <c r="W9" s="55"/>
      <c r="X9" s="55"/>
      <c r="Y9" s="55"/>
      <c r="Z9" s="55"/>
      <c r="AA9" s="55"/>
      <c r="AB9" s="55"/>
      <c r="AC9" s="55"/>
      <c r="AD9" s="55"/>
      <c r="AE9" s="55"/>
    </row>
    <row r="10" spans="1:31" s="310" customFormat="1" x14ac:dyDescent="0.25">
      <c r="A10" s="40">
        <v>9293</v>
      </c>
      <c r="B10" s="40" t="s">
        <v>26</v>
      </c>
      <c r="C10" s="372" t="s">
        <v>201</v>
      </c>
      <c r="D10" s="42">
        <v>34335</v>
      </c>
      <c r="E10" s="324">
        <v>3.50318623776</v>
      </c>
      <c r="F10" s="200"/>
      <c r="G10" s="40">
        <v>10451</v>
      </c>
      <c r="H10" s="40" t="s">
        <v>26</v>
      </c>
      <c r="I10" s="372" t="s">
        <v>213</v>
      </c>
      <c r="J10" s="324">
        <v>2.3866456587800001E-4</v>
      </c>
      <c r="K10" s="228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55"/>
      <c r="AE10" s="55"/>
    </row>
    <row r="11" spans="1:31" x14ac:dyDescent="0.25">
      <c r="A11" s="40">
        <v>10426</v>
      </c>
      <c r="B11" s="40" t="s">
        <v>26</v>
      </c>
      <c r="C11" s="372" t="s">
        <v>195</v>
      </c>
      <c r="D11" s="42">
        <v>26816</v>
      </c>
      <c r="E11" s="324">
        <v>4.1578311155299996</v>
      </c>
      <c r="F11" s="200"/>
      <c r="G11" s="230"/>
      <c r="H11" s="53"/>
      <c r="I11" s="200"/>
      <c r="J11" s="231"/>
      <c r="K11" s="228"/>
      <c r="L11" s="55"/>
      <c r="M11" s="55"/>
      <c r="N11" s="55"/>
      <c r="O11" s="55"/>
      <c r="P11" s="55"/>
      <c r="Q11" s="55"/>
      <c r="R11" s="55"/>
      <c r="S11" s="55"/>
      <c r="T11" s="55"/>
      <c r="U11" s="55"/>
      <c r="V11" s="55"/>
      <c r="W11" s="55"/>
      <c r="X11" s="55"/>
      <c r="Y11" s="55"/>
      <c r="Z11" s="55"/>
      <c r="AA11" s="55"/>
      <c r="AB11" s="55"/>
      <c r="AC11" s="55"/>
      <c r="AD11" s="55"/>
      <c r="AE11" s="55"/>
    </row>
    <row r="12" spans="1:31" x14ac:dyDescent="0.25">
      <c r="A12" s="40">
        <v>10428</v>
      </c>
      <c r="B12" s="40" t="s">
        <v>26</v>
      </c>
      <c r="C12" s="372" t="s">
        <v>202</v>
      </c>
      <c r="D12" s="42">
        <v>38295</v>
      </c>
      <c r="E12" s="324">
        <v>0.16951335555899999</v>
      </c>
      <c r="F12" s="200"/>
      <c r="G12" s="230"/>
      <c r="H12" s="53"/>
      <c r="I12" s="200"/>
      <c r="J12" s="231"/>
      <c r="K12" s="55"/>
      <c r="L12" s="55"/>
      <c r="M12" s="55"/>
      <c r="N12" s="55"/>
      <c r="O12" s="55"/>
      <c r="P12" s="55"/>
      <c r="Q12" s="55"/>
      <c r="R12" s="55"/>
      <c r="S12" s="55"/>
      <c r="T12" s="55"/>
      <c r="U12" s="55"/>
      <c r="V12" s="55"/>
      <c r="W12" s="55"/>
      <c r="X12" s="55"/>
      <c r="Y12" s="55"/>
      <c r="Z12" s="55"/>
      <c r="AA12" s="55"/>
      <c r="AB12" s="55"/>
      <c r="AC12" s="55"/>
      <c r="AD12" s="55"/>
      <c r="AE12" s="55"/>
    </row>
    <row r="13" spans="1:31" s="310" customFormat="1" x14ac:dyDescent="0.25">
      <c r="A13" s="40">
        <v>10460</v>
      </c>
      <c r="B13" s="40" t="s">
        <v>26</v>
      </c>
      <c r="C13" s="372" t="s">
        <v>203</v>
      </c>
      <c r="D13" s="42">
        <v>40969</v>
      </c>
      <c r="E13" s="324">
        <v>0.50380214117900002</v>
      </c>
      <c r="F13" s="200"/>
      <c r="G13" s="230"/>
      <c r="H13" s="53"/>
      <c r="I13" s="200"/>
      <c r="J13" s="231"/>
      <c r="K13" s="55"/>
      <c r="L13" s="55"/>
      <c r="M13" s="55"/>
      <c r="N13" s="55"/>
      <c r="O13" s="55"/>
      <c r="P13" s="55"/>
      <c r="Q13" s="55"/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</row>
    <row r="14" spans="1:31" x14ac:dyDescent="0.25">
      <c r="A14" s="40">
        <v>11161</v>
      </c>
      <c r="B14" s="40" t="s">
        <v>26</v>
      </c>
      <c r="C14" s="372" t="s">
        <v>204</v>
      </c>
      <c r="D14" s="42">
        <v>41851</v>
      </c>
      <c r="E14" s="324">
        <v>6.3251878241000004</v>
      </c>
      <c r="F14" s="200"/>
      <c r="G14" s="230"/>
      <c r="H14" s="53"/>
      <c r="I14" s="200"/>
      <c r="J14" s="231"/>
      <c r="K14" s="55"/>
      <c r="L14" s="55"/>
      <c r="M14" s="55"/>
      <c r="N14" s="55"/>
      <c r="O14" s="55"/>
      <c r="P14" s="55"/>
      <c r="Q14" s="55"/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</row>
    <row r="15" spans="1:31" x14ac:dyDescent="0.25">
      <c r="A15" s="40">
        <v>11162</v>
      </c>
      <c r="B15" s="40" t="s">
        <v>26</v>
      </c>
      <c r="C15" s="372" t="s">
        <v>205</v>
      </c>
      <c r="D15" s="42">
        <v>40513</v>
      </c>
      <c r="E15" s="324">
        <v>1.40738720484</v>
      </c>
      <c r="F15" s="200"/>
      <c r="G15" s="230"/>
      <c r="H15" s="53"/>
      <c r="I15" s="230"/>
      <c r="J15" s="231"/>
      <c r="K15" s="228"/>
      <c r="L15" s="55"/>
      <c r="M15" s="55"/>
      <c r="N15" s="55"/>
      <c r="O15" s="55"/>
      <c r="P15" s="55"/>
      <c r="Q15" s="55"/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</row>
    <row r="16" spans="1:31" s="131" customFormat="1" x14ac:dyDescent="0.25">
      <c r="A16" s="40">
        <v>11952</v>
      </c>
      <c r="B16" s="40" t="s">
        <v>2</v>
      </c>
      <c r="C16" s="372" t="s">
        <v>170</v>
      </c>
      <c r="D16" s="42">
        <v>36465</v>
      </c>
      <c r="E16" s="324">
        <v>11.4531804501</v>
      </c>
      <c r="F16" s="200"/>
      <c r="G16" s="230"/>
      <c r="H16" s="53"/>
      <c r="I16" s="230"/>
      <c r="J16" s="231"/>
      <c r="K16" s="228"/>
      <c r="L16" s="55"/>
      <c r="M16" s="55"/>
      <c r="N16" s="55"/>
      <c r="O16" s="55"/>
      <c r="P16" s="55"/>
      <c r="Q16" s="55"/>
      <c r="R16" s="55"/>
      <c r="S16" s="55"/>
      <c r="T16" s="55"/>
      <c r="U16" s="55"/>
      <c r="V16" s="55"/>
      <c r="W16" s="55"/>
      <c r="X16" s="55"/>
      <c r="Y16" s="55"/>
      <c r="Z16" s="55"/>
      <c r="AA16" s="55"/>
      <c r="AB16" s="55"/>
      <c r="AC16" s="55"/>
      <c r="AD16" s="55"/>
      <c r="AE16" s="55"/>
    </row>
    <row r="17" spans="1:31" x14ac:dyDescent="0.25">
      <c r="A17" s="40">
        <v>12232</v>
      </c>
      <c r="B17" s="40" t="s">
        <v>2</v>
      </c>
      <c r="C17" s="372" t="s">
        <v>206</v>
      </c>
      <c r="D17" s="42">
        <v>38586</v>
      </c>
      <c r="E17" s="324">
        <v>0.66589778102300001</v>
      </c>
      <c r="F17" s="200"/>
      <c r="G17" s="230"/>
      <c r="H17" s="53"/>
      <c r="I17" s="230"/>
      <c r="J17" s="231"/>
      <c r="K17" s="228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5"/>
      <c r="Z17" s="55"/>
      <c r="AA17" s="55"/>
      <c r="AB17" s="55"/>
      <c r="AC17" s="55"/>
      <c r="AD17" s="55"/>
      <c r="AE17" s="55"/>
    </row>
    <row r="18" spans="1:31" x14ac:dyDescent="0.25">
      <c r="A18" s="40">
        <v>12736</v>
      </c>
      <c r="B18" s="40" t="s">
        <v>42</v>
      </c>
      <c r="C18" s="372" t="s">
        <v>207</v>
      </c>
      <c r="D18" s="42">
        <v>30621</v>
      </c>
      <c r="E18" s="324">
        <v>8.5042481887600001</v>
      </c>
      <c r="F18" s="200"/>
      <c r="G18" s="230"/>
      <c r="H18" s="53"/>
      <c r="I18" s="230"/>
      <c r="J18" s="231"/>
      <c r="K18" s="228"/>
      <c r="L18" s="55"/>
      <c r="M18" s="55"/>
      <c r="N18" s="55"/>
      <c r="O18" s="55"/>
      <c r="P18" s="55"/>
      <c r="Q18" s="55"/>
      <c r="R18" s="55"/>
      <c r="S18" s="55"/>
      <c r="T18" s="55"/>
      <c r="U18" s="55"/>
      <c r="V18" s="55"/>
      <c r="W18" s="55"/>
      <c r="X18" s="55"/>
      <c r="Y18" s="55"/>
      <c r="Z18" s="55"/>
      <c r="AA18" s="55"/>
      <c r="AB18" s="55"/>
      <c r="AC18" s="55"/>
      <c r="AD18" s="55"/>
      <c r="AE18" s="55"/>
    </row>
    <row r="19" spans="1:31" x14ac:dyDescent="0.25">
      <c r="A19" s="40">
        <v>21800</v>
      </c>
      <c r="B19" s="40" t="s">
        <v>26</v>
      </c>
      <c r="C19" s="372" t="s">
        <v>208</v>
      </c>
      <c r="D19" s="42">
        <v>40695</v>
      </c>
      <c r="E19" s="155">
        <v>1.24250877381</v>
      </c>
      <c r="F19" s="200"/>
      <c r="G19" s="230"/>
      <c r="H19" s="53"/>
      <c r="I19" s="230"/>
      <c r="J19" s="231"/>
      <c r="K19" s="228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55"/>
      <c r="AC19" s="55"/>
      <c r="AD19" s="55"/>
      <c r="AE19" s="55"/>
    </row>
    <row r="20" spans="1:31" s="131" customFormat="1" x14ac:dyDescent="0.25">
      <c r="A20" s="40">
        <v>21800</v>
      </c>
      <c r="B20" s="40" t="s">
        <v>26</v>
      </c>
      <c r="C20" s="372" t="s">
        <v>209</v>
      </c>
      <c r="D20" s="42">
        <v>41428</v>
      </c>
      <c r="E20" s="155">
        <v>1.23407011311</v>
      </c>
      <c r="F20" s="200"/>
      <c r="G20" s="230"/>
      <c r="H20" s="53"/>
      <c r="I20" s="230"/>
      <c r="J20" s="231"/>
      <c r="K20" s="22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5"/>
      <c r="W20" s="55"/>
      <c r="X20" s="55"/>
      <c r="Y20" s="55"/>
      <c r="Z20" s="55"/>
      <c r="AA20" s="55"/>
      <c r="AB20" s="55"/>
      <c r="AC20" s="55"/>
      <c r="AD20" s="55"/>
      <c r="AE20" s="55"/>
    </row>
    <row r="21" spans="1:31" s="310" customFormat="1" x14ac:dyDescent="0.25">
      <c r="A21" s="336"/>
      <c r="B21" s="336"/>
      <c r="C21" s="428"/>
      <c r="D21" s="426"/>
      <c r="E21" s="324">
        <f>SUM(E19:E20)</f>
        <v>2.4765788869200001</v>
      </c>
      <c r="F21" s="200"/>
      <c r="G21" s="230"/>
      <c r="H21" s="53"/>
      <c r="I21" s="230"/>
      <c r="J21" s="231"/>
      <c r="K21" s="228"/>
      <c r="L21" s="55"/>
      <c r="M21" s="55"/>
      <c r="N21" s="55"/>
      <c r="O21" s="55"/>
      <c r="P21" s="55"/>
      <c r="Q21" s="55"/>
      <c r="R21" s="55"/>
      <c r="S21" s="55"/>
      <c r="T21" s="55"/>
      <c r="U21" s="55"/>
      <c r="V21" s="55"/>
      <c r="W21" s="55"/>
      <c r="X21" s="55"/>
      <c r="Y21" s="55"/>
      <c r="Z21" s="55"/>
      <c r="AA21" s="55"/>
      <c r="AB21" s="55"/>
      <c r="AC21" s="55"/>
      <c r="AD21" s="55"/>
      <c r="AE21" s="55"/>
    </row>
    <row r="22" spans="1:31" x14ac:dyDescent="0.25">
      <c r="A22" s="230"/>
      <c r="B22" s="230"/>
      <c r="C22" s="200"/>
      <c r="D22" s="232"/>
      <c r="E22" s="231"/>
      <c r="F22" s="200"/>
      <c r="G22" s="200"/>
      <c r="H22" s="53"/>
      <c r="I22" s="200"/>
      <c r="J22" s="192"/>
      <c r="K22" s="228"/>
      <c r="L22" s="55"/>
      <c r="M22" s="55"/>
      <c r="N22" s="55"/>
      <c r="O22" s="55"/>
      <c r="P22" s="55"/>
      <c r="Q22" s="55"/>
      <c r="R22" s="55"/>
      <c r="S22" s="55"/>
      <c r="T22" s="55"/>
      <c r="U22" s="55"/>
      <c r="V22" s="55"/>
      <c r="W22" s="55"/>
      <c r="X22" s="55"/>
      <c r="Y22" s="55"/>
      <c r="Z22" s="55"/>
      <c r="AA22" s="55"/>
      <c r="AB22" s="55"/>
      <c r="AC22" s="55"/>
      <c r="AD22" s="55"/>
      <c r="AE22" s="55"/>
    </row>
    <row r="23" spans="1:31" x14ac:dyDescent="0.25">
      <c r="A23" s="230"/>
      <c r="B23" s="230"/>
      <c r="C23" s="200"/>
      <c r="D23" s="232"/>
      <c r="E23" s="231"/>
      <c r="F23" s="200"/>
      <c r="G23" s="200"/>
      <c r="H23" s="53"/>
      <c r="I23" s="200"/>
      <c r="J23" s="228"/>
      <c r="K23" s="228"/>
      <c r="L23" s="55"/>
      <c r="M23" s="55"/>
      <c r="N23" s="55"/>
      <c r="O23" s="55"/>
      <c r="P23" s="55"/>
      <c r="Q23" s="55"/>
      <c r="R23" s="55"/>
      <c r="S23" s="55"/>
      <c r="T23" s="55"/>
      <c r="U23" s="55"/>
      <c r="V23" s="55"/>
      <c r="W23" s="55"/>
      <c r="X23" s="55"/>
      <c r="Y23" s="55"/>
      <c r="Z23" s="55"/>
      <c r="AA23" s="55"/>
      <c r="AB23" s="55"/>
      <c r="AC23" s="55"/>
      <c r="AD23" s="55"/>
      <c r="AE23" s="55"/>
    </row>
    <row r="24" spans="1:31" x14ac:dyDescent="0.25">
      <c r="A24" s="230"/>
      <c r="B24" s="230"/>
      <c r="C24" s="200"/>
      <c r="D24" s="232"/>
      <c r="E24" s="231"/>
      <c r="F24" s="200"/>
      <c r="G24" s="230"/>
      <c r="H24" s="53"/>
      <c r="I24" s="200"/>
      <c r="J24" s="231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</row>
    <row r="25" spans="1:31" x14ac:dyDescent="0.25">
      <c r="A25" s="230"/>
      <c r="B25" s="230"/>
      <c r="C25" s="200"/>
      <c r="D25" s="232"/>
      <c r="E25" s="231"/>
      <c r="F25" s="200"/>
      <c r="G25" s="230"/>
      <c r="H25" s="53"/>
      <c r="I25" s="200"/>
      <c r="J25" s="231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</row>
    <row r="26" spans="1:31" s="310" customFormat="1" x14ac:dyDescent="0.25">
      <c r="A26" s="230"/>
      <c r="B26" s="230"/>
      <c r="C26" s="200"/>
      <c r="D26" s="232"/>
      <c r="E26" s="231"/>
      <c r="F26" s="200"/>
      <c r="G26" s="230"/>
      <c r="H26" s="53"/>
      <c r="I26" s="200"/>
      <c r="J26" s="231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5"/>
      <c r="Y26" s="55"/>
      <c r="Z26" s="55"/>
      <c r="AA26" s="55"/>
      <c r="AB26" s="55"/>
      <c r="AC26" s="55"/>
      <c r="AD26" s="55"/>
      <c r="AE26" s="55"/>
    </row>
    <row r="27" spans="1:31" x14ac:dyDescent="0.25">
      <c r="A27" s="230"/>
      <c r="B27" s="230"/>
      <c r="C27" s="200"/>
      <c r="D27" s="232"/>
      <c r="E27" s="231"/>
      <c r="F27" s="200"/>
      <c r="G27" s="53"/>
      <c r="H27" s="53"/>
      <c r="I27" s="55"/>
      <c r="J27" s="231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</row>
    <row r="28" spans="1:31" x14ac:dyDescent="0.25">
      <c r="A28" s="230"/>
      <c r="B28" s="230"/>
      <c r="C28" s="200"/>
      <c r="D28" s="232"/>
      <c r="E28" s="231"/>
      <c r="F28" s="200"/>
      <c r="G28" s="53"/>
      <c r="H28" s="53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</row>
    <row r="29" spans="1:31" s="131" customFormat="1" x14ac:dyDescent="0.25">
      <c r="A29" s="230"/>
      <c r="B29" s="230"/>
      <c r="C29" s="200"/>
      <c r="D29" s="232"/>
      <c r="E29" s="231"/>
      <c r="F29" s="200"/>
      <c r="G29" s="53"/>
      <c r="H29" s="53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</row>
    <row r="30" spans="1:31" x14ac:dyDescent="0.25">
      <c r="A30" s="230"/>
      <c r="B30" s="230"/>
      <c r="C30" s="200"/>
      <c r="D30" s="232"/>
      <c r="E30" s="231"/>
      <c r="F30" s="200"/>
      <c r="G30" s="53"/>
      <c r="H30" s="53"/>
      <c r="I30" s="55"/>
      <c r="J30" s="55"/>
      <c r="K30" s="55"/>
      <c r="L30" s="55"/>
      <c r="M30" s="55"/>
      <c r="N30" s="55"/>
      <c r="O30" s="55"/>
      <c r="P30" s="55"/>
      <c r="Q30" s="55"/>
      <c r="R30" s="55"/>
      <c r="S30" s="55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</row>
    <row r="31" spans="1:31" x14ac:dyDescent="0.25">
      <c r="A31" s="230"/>
      <c r="B31" s="230"/>
      <c r="C31" s="200"/>
      <c r="D31" s="232"/>
      <c r="E31" s="231"/>
      <c r="F31" s="200"/>
      <c r="G31" s="53"/>
      <c r="H31" s="53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</row>
    <row r="32" spans="1:31" x14ac:dyDescent="0.25">
      <c r="A32" s="230"/>
      <c r="B32" s="230"/>
      <c r="C32" s="200"/>
      <c r="D32" s="232"/>
      <c r="E32" s="231"/>
      <c r="F32" s="55"/>
      <c r="G32" s="53"/>
      <c r="H32" s="53"/>
      <c r="I32" s="55"/>
      <c r="J32" s="55"/>
      <c r="K32" s="55"/>
      <c r="L32" s="55"/>
      <c r="M32" s="55"/>
      <c r="N32" s="55"/>
      <c r="O32" s="55"/>
      <c r="P32" s="55"/>
      <c r="Q32" s="55"/>
      <c r="R32" s="55"/>
      <c r="S32" s="55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</row>
    <row r="33" spans="1:31" x14ac:dyDescent="0.25">
      <c r="A33" s="230"/>
      <c r="B33" s="230"/>
      <c r="C33" s="200"/>
      <c r="D33" s="232"/>
      <c r="E33" s="231"/>
      <c r="F33" s="55"/>
      <c r="G33" s="53"/>
      <c r="H33" s="53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</row>
    <row r="34" spans="1:31" s="310" customFormat="1" x14ac:dyDescent="0.25">
      <c r="A34" s="230"/>
      <c r="B34" s="230"/>
      <c r="C34" s="200"/>
      <c r="D34" s="232"/>
      <c r="E34" s="231"/>
      <c r="F34" s="55"/>
      <c r="G34" s="53"/>
      <c r="H34" s="53"/>
      <c r="I34" s="55"/>
      <c r="J34" s="55"/>
      <c r="K34" s="55"/>
      <c r="L34" s="55"/>
      <c r="M34" s="55"/>
      <c r="N34" s="55"/>
      <c r="O34" s="55"/>
      <c r="P34" s="55"/>
      <c r="Q34" s="55"/>
      <c r="R34" s="55"/>
      <c r="S34" s="55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</row>
    <row r="35" spans="1:31" x14ac:dyDescent="0.25">
      <c r="A35" s="230"/>
      <c r="B35" s="230"/>
      <c r="C35" s="200"/>
      <c r="D35" s="232"/>
      <c r="E35" s="231"/>
      <c r="F35" s="55"/>
      <c r="G35" s="53"/>
      <c r="H35" s="53"/>
      <c r="I35" s="55"/>
      <c r="J35" s="55"/>
      <c r="K35" s="55"/>
      <c r="L35" s="55"/>
      <c r="M35" s="55"/>
      <c r="N35" s="55"/>
      <c r="O35" s="55"/>
      <c r="P35" s="55"/>
      <c r="Q35" s="55"/>
      <c r="R35" s="55"/>
      <c r="S35" s="55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</row>
    <row r="36" spans="1:31" x14ac:dyDescent="0.25">
      <c r="A36" s="230"/>
      <c r="B36" s="230"/>
      <c r="C36" s="200"/>
      <c r="D36" s="232"/>
      <c r="E36" s="231"/>
      <c r="F36" s="55"/>
      <c r="G36" s="53"/>
      <c r="H36" s="53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</row>
    <row r="37" spans="1:31" x14ac:dyDescent="0.25">
      <c r="A37" s="230"/>
      <c r="B37" s="230"/>
      <c r="C37" s="200"/>
      <c r="D37" s="232"/>
      <c r="E37" s="231"/>
      <c r="F37" s="55"/>
      <c r="G37" s="53"/>
      <c r="H37" s="53"/>
      <c r="I37" s="55"/>
      <c r="J37" s="55"/>
      <c r="K37" s="55"/>
      <c r="L37" s="55"/>
      <c r="M37" s="55"/>
      <c r="N37" s="55"/>
      <c r="O37" s="55"/>
      <c r="P37" s="55"/>
      <c r="Q37" s="55"/>
      <c r="R37" s="55"/>
      <c r="S37" s="55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</row>
    <row r="38" spans="1:31" s="310" customFormat="1" x14ac:dyDescent="0.25">
      <c r="A38" s="230"/>
      <c r="B38" s="230"/>
      <c r="C38" s="200"/>
      <c r="D38" s="232"/>
      <c r="E38" s="231"/>
      <c r="F38" s="55"/>
      <c r="G38" s="53"/>
      <c r="H38" s="53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</row>
    <row r="39" spans="1:31" s="150" customFormat="1" x14ac:dyDescent="0.25">
      <c r="A39" s="230"/>
      <c r="B39" s="230"/>
      <c r="C39" s="200"/>
      <c r="D39" s="232"/>
      <c r="E39" s="231"/>
      <c r="F39" s="55"/>
      <c r="G39" s="53"/>
      <c r="H39" s="53"/>
      <c r="I39" s="55"/>
      <c r="J39" s="55"/>
      <c r="K39" s="55"/>
      <c r="L39" s="55"/>
      <c r="M39" s="55"/>
      <c r="N39" s="55"/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</row>
    <row r="40" spans="1:31" x14ac:dyDescent="0.25">
      <c r="A40" s="230"/>
      <c r="B40" s="230"/>
      <c r="C40" s="200"/>
      <c r="D40" s="232"/>
      <c r="E40" s="231"/>
      <c r="F40" s="55"/>
      <c r="G40" s="53"/>
      <c r="H40" s="53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</row>
    <row r="41" spans="1:31" s="310" customFormat="1" x14ac:dyDescent="0.25">
      <c r="A41" s="230"/>
      <c r="B41" s="230"/>
      <c r="C41" s="200"/>
      <c r="D41" s="232"/>
      <c r="E41" s="231"/>
      <c r="F41" s="55"/>
      <c r="G41" s="53"/>
      <c r="H41" s="53"/>
      <c r="I41" s="55"/>
      <c r="J41" s="55"/>
      <c r="K41" s="55"/>
      <c r="L41" s="55"/>
      <c r="M41" s="55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</row>
    <row r="42" spans="1:31" x14ac:dyDescent="0.25">
      <c r="A42" s="230"/>
      <c r="B42" s="230"/>
      <c r="C42" s="200"/>
      <c r="D42" s="232"/>
      <c r="E42" s="231"/>
      <c r="F42" s="55"/>
      <c r="G42" s="53"/>
      <c r="H42" s="53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</row>
    <row r="43" spans="1:31" x14ac:dyDescent="0.25">
      <c r="A43" s="230"/>
      <c r="B43" s="230"/>
      <c r="C43" s="200"/>
      <c r="D43" s="232"/>
      <c r="E43" s="231"/>
      <c r="F43" s="55"/>
      <c r="G43" s="53"/>
      <c r="H43" s="53"/>
      <c r="I43" s="55"/>
      <c r="J43" s="55"/>
      <c r="K43" s="55"/>
      <c r="L43" s="55"/>
      <c r="M43" s="55"/>
      <c r="N43" s="55"/>
      <c r="O43" s="55"/>
      <c r="P43" s="55"/>
      <c r="Q43" s="55"/>
      <c r="R43" s="55"/>
      <c r="S43" s="55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</row>
    <row r="44" spans="1:31" s="150" customFormat="1" x14ac:dyDescent="0.25">
      <c r="A44" s="230"/>
      <c r="B44" s="53"/>
      <c r="C44" s="232"/>
      <c r="D44" s="200"/>
      <c r="E44" s="231"/>
      <c r="F44" s="55"/>
      <c r="G44" s="53"/>
      <c r="H44" s="53"/>
      <c r="I44" s="55"/>
      <c r="J44" s="55"/>
      <c r="K44" s="55"/>
      <c r="L44" s="55"/>
      <c r="M44" s="55"/>
      <c r="N44" s="55"/>
      <c r="O44" s="55"/>
      <c r="P44" s="55"/>
      <c r="Q44" s="55"/>
      <c r="R44" s="55"/>
      <c r="S44" s="55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</row>
    <row r="45" spans="1:31" x14ac:dyDescent="0.25">
      <c r="A45" s="230"/>
      <c r="B45" s="53"/>
      <c r="C45" s="232"/>
      <c r="D45" s="200"/>
      <c r="E45" s="231"/>
      <c r="F45" s="55"/>
      <c r="G45" s="53"/>
      <c r="H45" s="53"/>
      <c r="I45" s="55"/>
      <c r="J45" s="55"/>
      <c r="K45" s="55"/>
      <c r="L45" s="55"/>
      <c r="M45" s="55"/>
      <c r="N45" s="55"/>
      <c r="O45" s="55"/>
      <c r="P45" s="55"/>
      <c r="Q45" s="55"/>
      <c r="R45" s="55"/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</row>
    <row r="46" spans="1:31" x14ac:dyDescent="0.25">
      <c r="A46" s="230"/>
      <c r="B46" s="53"/>
      <c r="C46" s="232"/>
      <c r="D46" s="200"/>
      <c r="E46" s="231"/>
      <c r="F46" s="55"/>
      <c r="G46" s="53"/>
      <c r="H46" s="53"/>
      <c r="I46" s="55"/>
      <c r="J46" s="55"/>
      <c r="K46" s="55"/>
      <c r="L46" s="55"/>
      <c r="M46" s="55"/>
      <c r="N46" s="55"/>
      <c r="O46" s="55"/>
      <c r="P46" s="55"/>
      <c r="Q46" s="55"/>
      <c r="R46" s="55"/>
      <c r="S46" s="55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</row>
    <row r="47" spans="1:31" s="150" customFormat="1" x14ac:dyDescent="0.25">
      <c r="A47" s="230"/>
      <c r="B47" s="53"/>
      <c r="C47" s="232"/>
      <c r="D47" s="200"/>
      <c r="E47" s="231"/>
      <c r="F47" s="55"/>
      <c r="G47" s="53"/>
      <c r="H47" s="53"/>
      <c r="I47" s="55"/>
      <c r="J47" s="55"/>
      <c r="K47" s="55"/>
      <c r="L47" s="55"/>
      <c r="M47" s="55"/>
      <c r="N47" s="55"/>
      <c r="O47" s="55"/>
      <c r="P47" s="55"/>
      <c r="Q47" s="55"/>
      <c r="R47" s="55"/>
      <c r="S47" s="55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</row>
    <row r="48" spans="1:31" x14ac:dyDescent="0.25">
      <c r="A48" s="230"/>
      <c r="B48" s="53"/>
      <c r="C48" s="232"/>
      <c r="D48" s="200"/>
      <c r="E48" s="231"/>
      <c r="F48" s="55"/>
      <c r="G48" s="53"/>
      <c r="H48" s="53"/>
      <c r="I48" s="55"/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</row>
    <row r="49" spans="1:31" x14ac:dyDescent="0.25">
      <c r="A49" s="230"/>
      <c r="B49" s="53"/>
      <c r="C49" s="232"/>
      <c r="D49" s="200"/>
      <c r="E49" s="231"/>
      <c r="F49" s="55"/>
      <c r="G49" s="53"/>
      <c r="H49" s="53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</row>
    <row r="50" spans="1:31" x14ac:dyDescent="0.25">
      <c r="A50" s="230"/>
      <c r="B50" s="53"/>
      <c r="C50" s="232"/>
      <c r="D50" s="200"/>
      <c r="E50" s="231"/>
      <c r="F50" s="55"/>
      <c r="G50" s="53"/>
      <c r="H50" s="53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</row>
    <row r="51" spans="1:31" x14ac:dyDescent="0.25">
      <c r="A51" s="230"/>
      <c r="B51" s="53"/>
      <c r="C51" s="232"/>
      <c r="D51" s="200"/>
      <c r="E51" s="231"/>
      <c r="F51" s="55"/>
      <c r="G51" s="53"/>
      <c r="H51" s="53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</row>
    <row r="52" spans="1:31" x14ac:dyDescent="0.25">
      <c r="A52" s="230"/>
      <c r="B52" s="53"/>
      <c r="C52" s="232"/>
      <c r="D52" s="200"/>
      <c r="E52" s="231"/>
      <c r="F52" s="55"/>
      <c r="G52" s="53"/>
      <c r="H52" s="53"/>
      <c r="I52" s="55"/>
      <c r="J52" s="55"/>
      <c r="K52" s="55"/>
      <c r="L52" s="55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</row>
    <row r="53" spans="1:31" s="150" customFormat="1" x14ac:dyDescent="0.25">
      <c r="A53" s="230"/>
      <c r="B53" s="53"/>
      <c r="C53" s="232"/>
      <c r="D53" s="200"/>
      <c r="E53" s="231"/>
      <c r="F53" s="55"/>
      <c r="G53" s="53"/>
      <c r="H53" s="53"/>
      <c r="I53" s="55"/>
      <c r="J53" s="55"/>
      <c r="K53" s="55"/>
      <c r="L53" s="55"/>
      <c r="M53" s="55"/>
      <c r="N53" s="55"/>
      <c r="O53" s="55"/>
      <c r="P53" s="55"/>
      <c r="Q53" s="55"/>
      <c r="R53" s="55"/>
      <c r="S53" s="55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</row>
    <row r="54" spans="1:31" x14ac:dyDescent="0.25">
      <c r="A54" s="230"/>
      <c r="B54" s="53"/>
      <c r="C54" s="232"/>
      <c r="D54" s="200"/>
      <c r="E54" s="231"/>
      <c r="F54" s="55"/>
      <c r="G54" s="53"/>
      <c r="H54" s="53"/>
      <c r="I54" s="55"/>
      <c r="J54" s="55"/>
      <c r="K54" s="55"/>
      <c r="L54" s="55"/>
      <c r="M54" s="55"/>
      <c r="N54" s="55"/>
      <c r="O54" s="55"/>
      <c r="P54" s="55"/>
      <c r="Q54" s="55"/>
      <c r="R54" s="55"/>
      <c r="S54" s="55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</row>
    <row r="55" spans="1:31" x14ac:dyDescent="0.25">
      <c r="A55" s="230"/>
      <c r="B55" s="53"/>
      <c r="C55" s="232"/>
      <c r="D55" s="200"/>
      <c r="E55" s="231"/>
      <c r="F55" s="55"/>
      <c r="G55" s="53"/>
      <c r="H55" s="53"/>
      <c r="I55" s="55"/>
      <c r="J55" s="55"/>
      <c r="K55" s="55"/>
      <c r="L55" s="55"/>
      <c r="M55" s="55"/>
      <c r="N55" s="55"/>
      <c r="O55" s="55"/>
      <c r="P55" s="55"/>
      <c r="Q55" s="55"/>
      <c r="R55" s="55"/>
      <c r="S55" s="55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</row>
    <row r="56" spans="1:31" x14ac:dyDescent="0.25">
      <c r="A56" s="230"/>
      <c r="B56" s="53"/>
      <c r="C56" s="232"/>
      <c r="D56" s="200"/>
      <c r="E56" s="231"/>
      <c r="F56" s="55"/>
      <c r="G56" s="53"/>
      <c r="H56" s="53"/>
      <c r="I56" s="55"/>
      <c r="J56" s="55"/>
      <c r="K56" s="55"/>
      <c r="L56" s="55"/>
      <c r="M56" s="55"/>
      <c r="N56" s="55"/>
      <c r="O56" s="55"/>
      <c r="P56" s="55"/>
      <c r="Q56" s="55"/>
      <c r="R56" s="55"/>
      <c r="S56" s="55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</row>
    <row r="57" spans="1:31" x14ac:dyDescent="0.25">
      <c r="A57" s="230"/>
      <c r="B57" s="53"/>
      <c r="C57" s="232"/>
      <c r="D57" s="200"/>
      <c r="E57" s="231"/>
      <c r="F57" s="55"/>
      <c r="G57" s="53"/>
      <c r="H57" s="53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</row>
    <row r="58" spans="1:31" x14ac:dyDescent="0.25">
      <c r="A58" s="230"/>
      <c r="B58" s="53"/>
      <c r="C58" s="232"/>
      <c r="D58" s="200"/>
      <c r="E58" s="231"/>
      <c r="F58" s="55"/>
      <c r="G58" s="53"/>
      <c r="H58" s="53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</row>
    <row r="59" spans="1:31" x14ac:dyDescent="0.25">
      <c r="A59" s="230"/>
      <c r="B59" s="53"/>
      <c r="C59" s="232"/>
      <c r="D59" s="200"/>
      <c r="E59" s="231"/>
      <c r="F59" s="55"/>
      <c r="G59" s="53"/>
      <c r="H59" s="53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</row>
    <row r="60" spans="1:31" s="150" customFormat="1" x14ac:dyDescent="0.25">
      <c r="A60" s="230"/>
      <c r="B60" s="53"/>
      <c r="C60" s="232"/>
      <c r="D60" s="200"/>
      <c r="E60" s="231"/>
      <c r="F60" s="55"/>
      <c r="G60" s="53"/>
      <c r="H60" s="53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</row>
    <row r="61" spans="1:31" s="150" customFormat="1" x14ac:dyDescent="0.25">
      <c r="A61" s="302">
        <v>21793</v>
      </c>
      <c r="B61" s="47" t="s">
        <v>26</v>
      </c>
      <c r="C61" s="195">
        <v>32509</v>
      </c>
      <c r="D61" s="225" t="s">
        <v>48</v>
      </c>
      <c r="E61" s="39">
        <v>14.8351919845</v>
      </c>
      <c r="G61" s="157"/>
      <c r="H61" s="157"/>
    </row>
    <row r="62" spans="1:31" s="150" customFormat="1" x14ac:dyDescent="0.25">
      <c r="A62" s="40">
        <v>21793</v>
      </c>
      <c r="B62" s="154" t="s">
        <v>26</v>
      </c>
      <c r="C62" s="42">
        <v>32325</v>
      </c>
      <c r="D62" s="156" t="s">
        <v>49</v>
      </c>
      <c r="E62" s="155">
        <v>2.09891155531</v>
      </c>
      <c r="G62" s="157"/>
      <c r="H62" s="157"/>
    </row>
    <row r="63" spans="1:31" x14ac:dyDescent="0.25">
      <c r="A63" s="47"/>
      <c r="B63" s="47"/>
      <c r="C63" s="153"/>
      <c r="D63" s="143"/>
      <c r="E63" s="128">
        <f>SUM(E61:E62)</f>
        <v>16.93410353981</v>
      </c>
    </row>
    <row r="64" spans="1:31" x14ac:dyDescent="0.25">
      <c r="A64" s="142"/>
      <c r="B64" s="142"/>
      <c r="C64" s="144"/>
      <c r="D64" s="126"/>
      <c r="E64" s="133" t="e">
        <f>#REF!+#REF!+#REF!+#REF!+E44+E47+E48+E49+E50+E53+E54+E55+E56+E57+E60+E63</f>
        <v>#REF!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FHF poly 2015</vt:lpstr>
      <vt:lpstr>IBM_IBD_Harvest Data_2015</vt:lpstr>
      <vt:lpstr>IBM IBD Poly 2016</vt:lpstr>
      <vt:lpstr>IBM IBD IBS Harvest Data 2016</vt:lpstr>
      <vt:lpstr>IBM IBD IBS Poly 2017</vt:lpstr>
      <vt:lpstr>IBM IBD IBS Harvest Data 2017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Begley, Robyn FLNR:EX</dc:creator>
  <cp:lastModifiedBy>Begley, Robyn FLNR:EX</cp:lastModifiedBy>
  <dcterms:created xsi:type="dcterms:W3CDTF">2016-01-06T18:39:50Z</dcterms:created>
  <dcterms:modified xsi:type="dcterms:W3CDTF">2018-03-06T00:31:26Z</dcterms:modified>
</cp:coreProperties>
</file>