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10935" tabRatio="655" firstSheet="1" activeTab="2"/>
  </bookViews>
  <sheets>
    <sheet name="IBM IBD Poly 2016" sheetId="6" r:id="rId1"/>
    <sheet name="IBM IBD IBS Harvest Data 2016" sheetId="7" r:id="rId2"/>
    <sheet name="IBM IBD IBS Poly 2017" sheetId="8" r:id="rId3"/>
    <sheet name="IBM IBD IBS Harvest Data 2017" sheetId="9" r:id="rId4"/>
    <sheet name="IBM IBD IBS Poly 2018" sheetId="12" r:id="rId5"/>
    <sheet name="IBM IBD IBS Harvest Data 2018" sheetId="13" r:id="rId6"/>
    <sheet name="Sheet1" sheetId="11" r:id="rId7"/>
  </sheets>
  <definedNames>
    <definedName name="_xlnm.Database" localSheetId="5">#REF!</definedName>
    <definedName name="_xlnm.Database" localSheetId="4">#REF!</definedName>
    <definedName name="_xlnm.Database">#REF!</definedName>
  </definedNames>
  <calcPr calcId="145621"/>
</workbook>
</file>

<file path=xl/calcChain.xml><?xml version="1.0" encoding="utf-8"?>
<calcChain xmlns="http://schemas.openxmlformats.org/spreadsheetml/2006/main">
  <c r="V71" i="12" l="1"/>
  <c r="U71" i="12"/>
  <c r="T71" i="12"/>
  <c r="S71" i="12"/>
  <c r="N40" i="12"/>
  <c r="V40" i="12"/>
  <c r="U40" i="12"/>
  <c r="T40" i="12"/>
  <c r="S40" i="12"/>
  <c r="R40" i="12"/>
  <c r="Q40" i="12"/>
  <c r="O40" i="12"/>
  <c r="L40" i="12"/>
  <c r="J9" i="13"/>
  <c r="J7" i="13"/>
  <c r="E43" i="13"/>
  <c r="E44" i="13"/>
  <c r="K40" i="12"/>
  <c r="E34" i="13"/>
  <c r="E32" i="13"/>
  <c r="E12" i="13"/>
  <c r="E18" i="13"/>
  <c r="E23" i="13"/>
  <c r="E27" i="13"/>
  <c r="H40" i="12"/>
  <c r="F40" i="12"/>
  <c r="W70" i="12"/>
  <c r="W69" i="12"/>
  <c r="W68" i="12"/>
  <c r="W67" i="12"/>
  <c r="W66" i="12"/>
  <c r="W65" i="12"/>
  <c r="W64" i="12"/>
  <c r="P68" i="12"/>
  <c r="P67" i="12"/>
  <c r="P66" i="12"/>
  <c r="P65" i="12"/>
  <c r="W71" i="12" l="1"/>
  <c r="P70" i="12"/>
  <c r="P69" i="12"/>
  <c r="P64" i="12"/>
  <c r="P60" i="12"/>
  <c r="P59" i="12"/>
  <c r="P58" i="12"/>
  <c r="P57" i="12"/>
  <c r="P56" i="12"/>
  <c r="P55" i="12"/>
  <c r="P54" i="12"/>
  <c r="P53" i="12"/>
  <c r="P49" i="12"/>
  <c r="P48" i="12"/>
  <c r="P47" i="12"/>
  <c r="P46" i="12"/>
  <c r="P45" i="12"/>
  <c r="P44" i="12"/>
  <c r="P43" i="12"/>
  <c r="P39" i="12"/>
  <c r="P38" i="12"/>
  <c r="P37" i="12"/>
  <c r="P36" i="12"/>
  <c r="P35" i="12"/>
  <c r="P34" i="12"/>
  <c r="P33" i="12"/>
  <c r="P32" i="12"/>
  <c r="P31" i="12"/>
  <c r="P30" i="12"/>
  <c r="P29" i="12"/>
  <c r="P28" i="12"/>
  <c r="P27" i="12"/>
  <c r="P26" i="12"/>
  <c r="P25" i="12"/>
  <c r="P24" i="12"/>
  <c r="P23" i="12"/>
  <c r="P22" i="12"/>
  <c r="P21" i="12"/>
  <c r="P20" i="12"/>
  <c r="P19" i="12"/>
  <c r="P18" i="12"/>
  <c r="P17" i="12"/>
  <c r="P16" i="12"/>
  <c r="P15" i="12"/>
  <c r="P14" i="12"/>
  <c r="P13" i="12"/>
  <c r="P12" i="12"/>
  <c r="P11" i="12"/>
  <c r="P10" i="12"/>
  <c r="P9" i="12"/>
  <c r="P8" i="12"/>
  <c r="P7" i="12"/>
  <c r="P6" i="12"/>
  <c r="P5" i="12"/>
  <c r="P4" i="12"/>
  <c r="P3" i="12"/>
  <c r="R71" i="12"/>
  <c r="Q71" i="12"/>
  <c r="O71" i="12"/>
  <c r="N71" i="12"/>
  <c r="L71" i="12"/>
  <c r="K71" i="12"/>
  <c r="J71" i="12"/>
  <c r="H71" i="12"/>
  <c r="F71" i="12"/>
  <c r="D71" i="12"/>
  <c r="V61" i="12"/>
  <c r="U61" i="12"/>
  <c r="T61" i="12"/>
  <c r="S61" i="12"/>
  <c r="R61" i="12"/>
  <c r="Q61" i="12"/>
  <c r="O61" i="12"/>
  <c r="N61" i="12"/>
  <c r="L61" i="12"/>
  <c r="K61" i="12"/>
  <c r="J61" i="12"/>
  <c r="H61" i="12"/>
  <c r="G61" i="12"/>
  <c r="F61" i="12"/>
  <c r="D61" i="12"/>
  <c r="W60" i="12"/>
  <c r="W59" i="12"/>
  <c r="W58" i="12"/>
  <c r="W57" i="12"/>
  <c r="W56" i="12"/>
  <c r="W55" i="12"/>
  <c r="W54" i="12"/>
  <c r="W53" i="12"/>
  <c r="V50" i="12"/>
  <c r="U50" i="12"/>
  <c r="T50" i="12"/>
  <c r="S50" i="12"/>
  <c r="R50" i="12"/>
  <c r="Q50" i="12"/>
  <c r="O50" i="12"/>
  <c r="N50" i="12"/>
  <c r="L50" i="12"/>
  <c r="K50" i="12"/>
  <c r="J50" i="12"/>
  <c r="H50" i="12"/>
  <c r="F50" i="12"/>
  <c r="D50" i="12"/>
  <c r="W49" i="12"/>
  <c r="W48" i="12"/>
  <c r="W47" i="12"/>
  <c r="W46" i="12"/>
  <c r="W45" i="12"/>
  <c r="W44" i="12"/>
  <c r="W43" i="12"/>
  <c r="D40" i="12"/>
  <c r="W39" i="12"/>
  <c r="W38" i="12"/>
  <c r="W37" i="12"/>
  <c r="W36" i="12"/>
  <c r="W35" i="12"/>
  <c r="W34" i="12"/>
  <c r="W33" i="12"/>
  <c r="W32" i="12"/>
  <c r="W31" i="12"/>
  <c r="W30" i="12"/>
  <c r="W29" i="12"/>
  <c r="W28" i="12"/>
  <c r="W27" i="12"/>
  <c r="W26" i="12"/>
  <c r="W25" i="12"/>
  <c r="W24" i="12"/>
  <c r="W23" i="12"/>
  <c r="W22" i="12"/>
  <c r="W21" i="12"/>
  <c r="W20" i="12"/>
  <c r="W19" i="12"/>
  <c r="W18" i="12"/>
  <c r="W17" i="12"/>
  <c r="W16" i="12"/>
  <c r="W15" i="12"/>
  <c r="W14" i="12"/>
  <c r="W13" i="12"/>
  <c r="W12" i="12"/>
  <c r="W11" i="12"/>
  <c r="W10" i="12"/>
  <c r="W9" i="12"/>
  <c r="W8" i="12"/>
  <c r="W7" i="12"/>
  <c r="W6" i="12"/>
  <c r="W5" i="12"/>
  <c r="W4" i="12"/>
  <c r="W3" i="12"/>
  <c r="P71" i="12" l="1"/>
  <c r="P50" i="12"/>
  <c r="W40" i="12"/>
  <c r="P40" i="12"/>
  <c r="P61" i="12"/>
  <c r="W61" i="12"/>
  <c r="W50" i="12"/>
  <c r="F16" i="6"/>
  <c r="H16" i="6"/>
  <c r="I16" i="6"/>
  <c r="J16" i="6"/>
  <c r="L16" i="6"/>
  <c r="M16" i="6"/>
  <c r="N16" i="6"/>
  <c r="O16" i="6"/>
  <c r="P16" i="6"/>
  <c r="Q16" i="6"/>
  <c r="R16" i="6"/>
  <c r="S16" i="6"/>
  <c r="T16" i="6"/>
  <c r="U16" i="6"/>
  <c r="D16" i="6"/>
  <c r="F53" i="6"/>
  <c r="H53" i="6"/>
  <c r="I53" i="6"/>
  <c r="J53" i="6"/>
  <c r="L53" i="6"/>
  <c r="M53" i="6"/>
  <c r="N53" i="6"/>
  <c r="O53" i="6"/>
  <c r="P53" i="6"/>
  <c r="Q53" i="6"/>
  <c r="R53" i="6"/>
  <c r="S53" i="6"/>
  <c r="T53" i="6"/>
  <c r="U53" i="6"/>
  <c r="D53" i="6"/>
  <c r="F74" i="6"/>
  <c r="H74" i="6"/>
  <c r="I74" i="6"/>
  <c r="J74" i="6"/>
  <c r="L74" i="6"/>
  <c r="M74" i="6"/>
  <c r="N74" i="6"/>
  <c r="O74" i="6"/>
  <c r="P74" i="6"/>
  <c r="Q74" i="6"/>
  <c r="R74" i="6"/>
  <c r="S74" i="6"/>
  <c r="T74" i="6"/>
  <c r="U74" i="6"/>
  <c r="D74" i="6"/>
  <c r="F69" i="8"/>
  <c r="H69" i="8"/>
  <c r="J69" i="8"/>
  <c r="K69" i="8"/>
  <c r="L69" i="8"/>
  <c r="N69" i="8"/>
  <c r="O69" i="8"/>
  <c r="P69" i="8"/>
  <c r="Q69" i="8"/>
  <c r="R69" i="8"/>
  <c r="S69" i="8"/>
  <c r="T69" i="8"/>
  <c r="U69" i="8"/>
  <c r="V69" i="8"/>
  <c r="W69" i="8"/>
  <c r="F88" i="8"/>
  <c r="G88" i="8"/>
  <c r="H88" i="8"/>
  <c r="J88" i="8"/>
  <c r="K88" i="8"/>
  <c r="L88" i="8"/>
  <c r="N88" i="8"/>
  <c r="O88" i="8"/>
  <c r="P88" i="8"/>
  <c r="Q88" i="8"/>
  <c r="R88" i="8"/>
  <c r="S88" i="8"/>
  <c r="T88" i="8"/>
  <c r="U88" i="8"/>
  <c r="V88" i="8"/>
  <c r="W88" i="8"/>
  <c r="F92" i="8"/>
  <c r="H92" i="8"/>
  <c r="J92" i="8"/>
  <c r="K92" i="8"/>
  <c r="L92" i="8"/>
  <c r="N92" i="8"/>
  <c r="O92" i="8"/>
  <c r="P92" i="8"/>
  <c r="Q92" i="8"/>
  <c r="R92" i="8"/>
  <c r="D92" i="8"/>
  <c r="D88" i="8"/>
  <c r="D69" i="8"/>
  <c r="D43" i="8"/>
  <c r="W4" i="8" l="1"/>
  <c r="W5" i="8"/>
  <c r="W6" i="8"/>
  <c r="W7" i="8"/>
  <c r="W8" i="8"/>
  <c r="W9" i="8"/>
  <c r="W10" i="8"/>
  <c r="W11" i="8"/>
  <c r="W12" i="8"/>
  <c r="W13" i="8"/>
  <c r="W14" i="8"/>
  <c r="W15" i="8"/>
  <c r="W16" i="8"/>
  <c r="W17" i="8"/>
  <c r="W18" i="8"/>
  <c r="W19" i="8"/>
  <c r="W20" i="8"/>
  <c r="W21" i="8"/>
  <c r="W22" i="8"/>
  <c r="W23" i="8"/>
  <c r="W24" i="8"/>
  <c r="W25" i="8"/>
  <c r="W26" i="8"/>
  <c r="W27" i="8"/>
  <c r="W28" i="8"/>
  <c r="W29" i="8"/>
  <c r="W30" i="8"/>
  <c r="W31" i="8"/>
  <c r="W32" i="8"/>
  <c r="W33" i="8"/>
  <c r="W34" i="8"/>
  <c r="W35" i="8"/>
  <c r="W36" i="8"/>
  <c r="W37" i="8"/>
  <c r="W38" i="8"/>
  <c r="W39" i="8"/>
  <c r="W40" i="8"/>
  <c r="W41" i="8"/>
  <c r="W42" i="8"/>
  <c r="W72" i="8"/>
  <c r="W73" i="8"/>
  <c r="W74" i="8"/>
  <c r="W75" i="8"/>
  <c r="W76" i="8"/>
  <c r="W77" i="8"/>
  <c r="W78" i="8"/>
  <c r="W79" i="8"/>
  <c r="W80" i="8"/>
  <c r="W81" i="8"/>
  <c r="W82" i="8"/>
  <c r="W83" i="8"/>
  <c r="W84" i="8"/>
  <c r="W85" i="8"/>
  <c r="W86" i="8"/>
  <c r="W87" i="8"/>
  <c r="W46" i="8"/>
  <c r="W47" i="8"/>
  <c r="W48" i="8"/>
  <c r="W49" i="8"/>
  <c r="W50" i="8"/>
  <c r="W51" i="8"/>
  <c r="W52" i="8"/>
  <c r="W53" i="8"/>
  <c r="W54" i="8"/>
  <c r="W55" i="8"/>
  <c r="W56" i="8"/>
  <c r="W57" i="8"/>
  <c r="W58" i="8"/>
  <c r="W59" i="8"/>
  <c r="W60" i="8"/>
  <c r="W61" i="8"/>
  <c r="W62" i="8"/>
  <c r="W63" i="8"/>
  <c r="W64" i="8"/>
  <c r="W65" i="8"/>
  <c r="W66" i="8"/>
  <c r="W67" i="8"/>
  <c r="W68" i="8"/>
  <c r="W3" i="8"/>
  <c r="E52" i="9"/>
  <c r="E59" i="9"/>
  <c r="E49" i="9"/>
  <c r="E45" i="9"/>
  <c r="E36" i="9"/>
  <c r="E33" i="9"/>
  <c r="E29" i="9"/>
  <c r="E23" i="9"/>
  <c r="E20" i="9"/>
  <c r="E12" i="9"/>
  <c r="E6" i="9"/>
  <c r="P4" i="8"/>
  <c r="P5" i="8"/>
  <c r="P6" i="8"/>
  <c r="P7" i="8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72" i="8"/>
  <c r="P73" i="8"/>
  <c r="P74" i="8"/>
  <c r="P75" i="8"/>
  <c r="P76" i="8"/>
  <c r="P77" i="8"/>
  <c r="P78" i="8"/>
  <c r="P79" i="8"/>
  <c r="P80" i="8"/>
  <c r="P81" i="8"/>
  <c r="P82" i="8"/>
  <c r="P83" i="8"/>
  <c r="P84" i="8"/>
  <c r="P85" i="8"/>
  <c r="P86" i="8"/>
  <c r="P87" i="8"/>
  <c r="P64" i="8"/>
  <c r="P65" i="8"/>
  <c r="P66" i="8"/>
  <c r="P67" i="8"/>
  <c r="P68" i="8"/>
  <c r="P89" i="8"/>
  <c r="P90" i="8"/>
  <c r="P91" i="8"/>
  <c r="P42" i="8"/>
  <c r="P3" i="8"/>
  <c r="U56" i="6" l="1"/>
  <c r="U57" i="6"/>
  <c r="U58" i="6"/>
  <c r="U59" i="6"/>
  <c r="U60" i="6"/>
  <c r="U61" i="6"/>
  <c r="U62" i="6"/>
  <c r="U63" i="6"/>
  <c r="U64" i="6"/>
  <c r="U65" i="6"/>
  <c r="U66" i="6"/>
  <c r="U67" i="6"/>
  <c r="U68" i="6"/>
  <c r="U69" i="6"/>
  <c r="U70" i="6"/>
  <c r="U71" i="6"/>
  <c r="U72" i="6"/>
  <c r="U73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U32" i="6"/>
  <c r="U33" i="6"/>
  <c r="U34" i="6"/>
  <c r="U35" i="6"/>
  <c r="U36" i="6"/>
  <c r="U37" i="6"/>
  <c r="U38" i="6"/>
  <c r="U39" i="6"/>
  <c r="U40" i="6"/>
  <c r="U41" i="6"/>
  <c r="U42" i="6"/>
  <c r="U43" i="6"/>
  <c r="U44" i="6"/>
  <c r="U45" i="6"/>
  <c r="U46" i="6"/>
  <c r="U47" i="6"/>
  <c r="U48" i="6"/>
  <c r="U49" i="6"/>
  <c r="U50" i="6"/>
  <c r="U51" i="6"/>
  <c r="U52" i="6"/>
  <c r="U4" i="6"/>
  <c r="U5" i="6"/>
  <c r="U6" i="6"/>
  <c r="U7" i="6"/>
  <c r="U8" i="6"/>
  <c r="U9" i="6"/>
  <c r="U10" i="6"/>
  <c r="U11" i="6"/>
  <c r="U12" i="6"/>
  <c r="U13" i="6"/>
  <c r="U14" i="6"/>
  <c r="U15" i="6"/>
  <c r="U3" i="6"/>
  <c r="E22" i="7"/>
  <c r="E19" i="7"/>
  <c r="E16" i="7"/>
  <c r="E13" i="7"/>
  <c r="E9" i="7"/>
  <c r="N4" i="6"/>
  <c r="N5" i="6"/>
  <c r="N6" i="6"/>
  <c r="N7" i="6"/>
  <c r="N8" i="6"/>
  <c r="N9" i="6"/>
  <c r="N10" i="6"/>
  <c r="N11" i="6"/>
  <c r="N12" i="6"/>
  <c r="N13" i="6"/>
  <c r="N14" i="6"/>
  <c r="N1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3" i="6"/>
  <c r="F196" i="6" l="1"/>
  <c r="H196" i="6"/>
  <c r="I196" i="6"/>
  <c r="J196" i="6"/>
  <c r="L196" i="6"/>
  <c r="M196" i="6"/>
  <c r="P196" i="6"/>
  <c r="Q196" i="6"/>
  <c r="R196" i="6"/>
  <c r="S196" i="6"/>
  <c r="T196" i="6"/>
  <c r="D196" i="6"/>
  <c r="U191" i="6"/>
  <c r="U192" i="6"/>
  <c r="U193" i="6"/>
  <c r="U194" i="6"/>
  <c r="U195" i="6"/>
  <c r="U196" i="6" l="1"/>
</calcChain>
</file>

<file path=xl/sharedStrings.xml><?xml version="1.0" encoding="utf-8"?>
<sst xmlns="http://schemas.openxmlformats.org/spreadsheetml/2006/main" count="1080" uniqueCount="184">
  <si>
    <t>FHF</t>
  </si>
  <si>
    <t>SEVERITY</t>
  </si>
  <si>
    <t>IBM</t>
  </si>
  <si>
    <t>L</t>
  </si>
  <si>
    <t>T</t>
  </si>
  <si>
    <t>S</t>
  </si>
  <si>
    <t>M</t>
  </si>
  <si>
    <t>Node #</t>
  </si>
  <si>
    <t>Total Hectares</t>
  </si>
  <si>
    <t>Park</t>
  </si>
  <si>
    <t>operating area 1 ha</t>
  </si>
  <si>
    <t>Operating Area 1</t>
  </si>
  <si>
    <t>Operating Area 2</t>
  </si>
  <si>
    <t>Park ha</t>
  </si>
  <si>
    <t>Private Land Ha</t>
  </si>
  <si>
    <t>Operable  (Ha)</t>
  </si>
  <si>
    <t>Inoperable (Ha)</t>
  </si>
  <si>
    <t>operating area 2 ha</t>
  </si>
  <si>
    <t>IBD</t>
  </si>
  <si>
    <t>RESULTS</t>
  </si>
  <si>
    <t>ISSUED BLKS (No harvest data submitted to RESULTS)</t>
  </si>
  <si>
    <t>NODE</t>
  </si>
  <si>
    <t xml:space="preserve">Opening Block </t>
  </si>
  <si>
    <t>Harvest Start</t>
  </si>
  <si>
    <t>Hectares</t>
  </si>
  <si>
    <t>Block Label</t>
  </si>
  <si>
    <t xml:space="preserve"> Operating Areas</t>
  </si>
  <si>
    <t xml:space="preserve">  Parks</t>
  </si>
  <si>
    <t>Private Land</t>
  </si>
  <si>
    <t xml:space="preserve"> Operable Land Base</t>
  </si>
  <si>
    <t>OGMA</t>
  </si>
  <si>
    <t>IBM / IBD /IBS Polys 2016</t>
  </si>
  <si>
    <t>IBS</t>
  </si>
  <si>
    <t>TOTAL RESULTS Ha</t>
  </si>
  <si>
    <t>(see Harvest Data sheet for Block Info)</t>
  </si>
  <si>
    <t>(see Harvest Data sheet for RESULTS Info)</t>
  </si>
  <si>
    <t>Total Issued Blk Ha</t>
  </si>
  <si>
    <t>IBM / IBD /IBS Polys 2017</t>
  </si>
  <si>
    <t>NW</t>
  </si>
  <si>
    <t>PURCELL WILDERNESS CONSERVANCY PARK</t>
  </si>
  <si>
    <t>V</t>
  </si>
  <si>
    <t>Canfor A20214</t>
  </si>
  <si>
    <t>Kalesnikoff A30172</t>
  </si>
  <si>
    <t>Total IBS</t>
  </si>
  <si>
    <t>FD &gt;= 60 years old</t>
  </si>
  <si>
    <t>Fd (Ha) 67-100%</t>
  </si>
  <si>
    <t>Fd(Ha) 33-66%</t>
  </si>
  <si>
    <t>Fd (Ha) 1-32%</t>
  </si>
  <si>
    <t>Fd &lt; 60 years</t>
  </si>
  <si>
    <t>Fd (Ha) 33%+</t>
  </si>
  <si>
    <t>Fd (Ha) 0%</t>
  </si>
  <si>
    <t>2016 IBM IBD IBS ARROW TSA - RESULTS Openings &amp; Issued Blocks</t>
  </si>
  <si>
    <t>Fd &gt;= 60 years old</t>
  </si>
  <si>
    <t>Fd&lt; 60 years</t>
  </si>
  <si>
    <t>Fd(Ha) 0%</t>
  </si>
  <si>
    <t>Stella-Jones A18992</t>
  </si>
  <si>
    <t>BCTS Vernon</t>
  </si>
  <si>
    <t>RCFC TFL56</t>
  </si>
  <si>
    <t>Stella-Jones A32826</t>
  </si>
  <si>
    <t>Revelstoke National Park</t>
  </si>
  <si>
    <t>A55740 BLK 1</t>
  </si>
  <si>
    <t>A90922 BLK K5ZX</t>
  </si>
  <si>
    <t>Pl&gt;= 60 years old</t>
  </si>
  <si>
    <t>Pl&lt; 60 years</t>
  </si>
  <si>
    <t>Pl (Ha) 67-100%</t>
  </si>
  <si>
    <t>Pl (Ha) 33-66%</t>
  </si>
  <si>
    <t>Pl (Ha) 1-32%</t>
  </si>
  <si>
    <t>Pl (Ha) 33%+</t>
  </si>
  <si>
    <t>Pl (Ha) 0%</t>
  </si>
  <si>
    <t>W0461 B SCHEDULE_B</t>
  </si>
  <si>
    <t>LP TFL55</t>
  </si>
  <si>
    <t>Downie A31102</t>
  </si>
  <si>
    <t>A18992 CP 22 BLK 7</t>
  </si>
  <si>
    <t>A18992 CP 22 BLK 6</t>
  </si>
  <si>
    <t>A18992 CP 22 BLK 8</t>
  </si>
  <si>
    <t>W0461 CP FF BLK 17</t>
  </si>
  <si>
    <t>W0461 CP DD BLK 15</t>
  </si>
  <si>
    <t>-711060000</t>
  </si>
  <si>
    <t>-711210000</t>
  </si>
  <si>
    <t>-714500000</t>
  </si>
  <si>
    <t>A31097 BLK 1</t>
  </si>
  <si>
    <t>A31102 CP 451 BLK 2</t>
  </si>
  <si>
    <t>1239761</t>
  </si>
  <si>
    <t>A31102 CP 707 BLK 3</t>
  </si>
  <si>
    <t>A31102 CP 712 BLK 4</t>
  </si>
  <si>
    <t>-712190000</t>
  </si>
  <si>
    <t>A17644 CP 1 BLK 5</t>
  </si>
  <si>
    <t>TFL55 CP 245 BLK 2</t>
  </si>
  <si>
    <t>A18992 CP 26 BLK 19</t>
  </si>
  <si>
    <t>Se (Ha) 67-100%</t>
  </si>
  <si>
    <t>Spruce&lt; 60 years</t>
  </si>
  <si>
    <t>Spruce&gt;= 60 years old</t>
  </si>
  <si>
    <t>Se (Ha) 33-66%</t>
  </si>
  <si>
    <t>Se(Ha) 1-32%</t>
  </si>
  <si>
    <t>Se (Ha) 33%+</t>
  </si>
  <si>
    <t>Se (Ha) 0%</t>
  </si>
  <si>
    <t>Operating Area 3</t>
  </si>
  <si>
    <t>operating area 3 ha</t>
  </si>
  <si>
    <t>W1834 C SCHEDULE_B</t>
  </si>
  <si>
    <t>W0461 A SCHEDULE_B</t>
  </si>
  <si>
    <t>2017 IBM IBD IBS REVELSTOKE TSA - RESULTS Openings &amp; Issued Blocks</t>
  </si>
  <si>
    <t>A32826 CP 32 BLK 75</t>
  </si>
  <si>
    <t>-711130000</t>
  </si>
  <si>
    <t>A31102 CP 951 BLK 10</t>
  </si>
  <si>
    <t>A31102 CP 951 BLK 7</t>
  </si>
  <si>
    <t>-710720000</t>
  </si>
  <si>
    <t>-711040000</t>
  </si>
  <si>
    <t>-710730000</t>
  </si>
  <si>
    <t>W1834 CP B BLK 1</t>
  </si>
  <si>
    <t>T0662 CP A BLK 1</t>
  </si>
  <si>
    <t>-715080000</t>
  </si>
  <si>
    <t>A32826 CP 37 BLK 93</t>
  </si>
  <si>
    <t>A95116 BLK K6YJ</t>
  </si>
  <si>
    <t>A05611 BLK 4</t>
  </si>
  <si>
    <t>A66442 BLK 3</t>
  </si>
  <si>
    <t>A55227 CP L BLK 1</t>
  </si>
  <si>
    <t>A55227 CP B BLK 6</t>
  </si>
  <si>
    <t>A19005 CP 7 BLK 1</t>
  </si>
  <si>
    <t>A31102 CP 714 BLK 1</t>
  </si>
  <si>
    <t>A31102 CP 714 BLK 2</t>
  </si>
  <si>
    <t>A31102 CP 714 BLK 3</t>
  </si>
  <si>
    <t>A31102 CP 702 BLK 1</t>
  </si>
  <si>
    <t>A93945 BLK K6LH</t>
  </si>
  <si>
    <t>A92427 BLK K6PY</t>
  </si>
  <si>
    <t>A92427 BLK K6M5</t>
  </si>
  <si>
    <t>A92777 BLK K6BR</t>
  </si>
  <si>
    <t>A47860 BLK 2</t>
  </si>
  <si>
    <t>1235452</t>
  </si>
  <si>
    <t>A45423 BLK 1</t>
  </si>
  <si>
    <t>A45422 BLK 1</t>
  </si>
  <si>
    <t>A19002 CP 2 BLK 2</t>
  </si>
  <si>
    <t>A86103 BLK K6CA</t>
  </si>
  <si>
    <t>-714940000</t>
  </si>
  <si>
    <t>A87506 BLK K6BQ</t>
  </si>
  <si>
    <t>A31102 CP 201 BLK 11</t>
  </si>
  <si>
    <t>A31102 CP 951 BLK 8</t>
  </si>
  <si>
    <t>A31102 CP 951 BLK 1</t>
  </si>
  <si>
    <t>A31102 CP 168 BLK 6</t>
  </si>
  <si>
    <t>A10295 CP N BLK 2</t>
  </si>
  <si>
    <t>1235930</t>
  </si>
  <si>
    <t>A32826 CP 30 BLK 71</t>
  </si>
  <si>
    <t>A18992 CP 11 BLK 4</t>
  </si>
  <si>
    <t>A18992 CP 11 BLK 3</t>
  </si>
  <si>
    <t>TOTAL</t>
  </si>
  <si>
    <t xml:space="preserve">TOTAL </t>
  </si>
  <si>
    <t>IBM / IBD /IBS Polys 2018</t>
  </si>
  <si>
    <t>2018 IBM IBD IBS REVELSTOKE TSA - RESULTS Openings &amp; Issued Blocks</t>
  </si>
  <si>
    <t>Operating Area 1 (Map_Label)</t>
  </si>
  <si>
    <t>Includes species codes FD and FDI</t>
  </si>
  <si>
    <t>Includes species codes S, SE, SW, SX and SXW</t>
  </si>
  <si>
    <t>uses Forest Fil, Cut Permti and Cut_Block for Opening Block column, use Disturbance for Harvest Start column</t>
  </si>
  <si>
    <t>**only for when there are OAS_IssuedBlks_Select_Boundary_2019 values for a node</t>
  </si>
  <si>
    <t>uses Forest Fil, Cut Permit and Cut_Block for Block Label column</t>
  </si>
  <si>
    <t>RESULTS*</t>
  </si>
  <si>
    <t>ISSUED BLKS (No harvest data submitted to RESULTS)**</t>
  </si>
  <si>
    <t>W1834 D SCHEDULE_B</t>
  </si>
  <si>
    <t>*only for when there are OAS_RESULTS_Select_Revelstoke_2019 values for a node</t>
  </si>
  <si>
    <t>TFL23 CP 128</t>
  </si>
  <si>
    <t>&lt;Null&gt;</t>
  </si>
  <si>
    <t>TFL23</t>
  </si>
  <si>
    <t>A32826 CP 37 Blk 93</t>
  </si>
  <si>
    <t>W1834 CP B Blk 1</t>
  </si>
  <si>
    <t>A19000 CP 1 Blk E</t>
  </si>
  <si>
    <t>W0461 CP DD Blk 15</t>
  </si>
  <si>
    <t xml:space="preserve"> </t>
  </si>
  <si>
    <t>A31102 CP 428 Blk 2</t>
  </si>
  <si>
    <t>A31097 Blk 1</t>
  </si>
  <si>
    <t>A31102 CP 451 Blk 2</t>
  </si>
  <si>
    <t>TFL56 CP 353 Blk 4</t>
  </si>
  <si>
    <t>A55740 Blk 1</t>
  </si>
  <si>
    <t>A90922 Blk K5ZX</t>
  </si>
  <si>
    <t>A31102 CP 201 Blk 11</t>
  </si>
  <si>
    <t>A19002 CP 2 Blk 4</t>
  </si>
  <si>
    <t>W1834 CP A Blk D7</t>
  </si>
  <si>
    <t>W1834 CP EE Blk 1</t>
  </si>
  <si>
    <t>TFL56 CP 160 Blk 2</t>
  </si>
  <si>
    <t>T0643 CP E Blk 9</t>
  </si>
  <si>
    <t>A90656 Blk K6GS</t>
  </si>
  <si>
    <t>TFL23 CP 117 Blk 51</t>
  </si>
  <si>
    <t>A55227 CP M Blk 1</t>
  </si>
  <si>
    <t>A32826 CP 35 Blk 13</t>
  </si>
  <si>
    <t>A92427 Blk K6M6</t>
  </si>
  <si>
    <t>A31102 CP 956 Blk 120</t>
  </si>
  <si>
    <t>A93945 Blk K6LH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</si>
</sst>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sz val="14"/>
      <color rgb="FF3F3F76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4"/>
      <color rgb="FFFA7D00"/>
      <name val="Calibri"/>
      <family val="2"/>
      <scheme val="minor"/>
    </font>
    <font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7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3" fillId="4" borderId="0" applyNumberFormat="0" applyBorder="0" applyAlignment="0" applyProtection="0"/>
    <xf numFmtId="0" fontId="31" fillId="2" borderId="0" applyNumberFormat="0" applyBorder="0" applyAlignment="0" applyProtection="0"/>
    <xf numFmtId="0" fontId="34" fillId="5" borderId="4" applyNumberFormat="0" applyAlignment="0" applyProtection="0"/>
    <xf numFmtId="0" fontId="35" fillId="6" borderId="5" applyNumberFormat="0" applyAlignment="0" applyProtection="0"/>
    <xf numFmtId="0" fontId="37" fillId="0" borderId="6" applyNumberFormat="0" applyFill="0" applyAlignment="0" applyProtection="0"/>
    <xf numFmtId="0" fontId="32" fillId="3" borderId="0" applyNumberFormat="0" applyBorder="0" applyAlignment="0" applyProtection="0"/>
    <xf numFmtId="0" fontId="36" fillId="6" borderId="4" applyNumberFormat="0" applyAlignment="0" applyProtection="0"/>
    <xf numFmtId="0" fontId="30" fillId="0" borderId="0"/>
    <xf numFmtId="0" fontId="38" fillId="7" borderId="7" applyNumberFormat="0" applyAlignment="0" applyProtection="0"/>
    <xf numFmtId="0" fontId="39" fillId="0" borderId="0" applyNumberFormat="0" applyFill="0" applyBorder="0" applyAlignment="0" applyProtection="0"/>
    <xf numFmtId="0" fontId="30" fillId="8" borderId="8" applyNumberFormat="0" applyFont="0" applyAlignment="0" applyProtection="0"/>
    <xf numFmtId="0" fontId="40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41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41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9" borderId="0" applyNumberFormat="0" applyBorder="0" applyAlignment="0" applyProtection="0"/>
    <xf numFmtId="0" fontId="20" fillId="28" borderId="0" applyNumberFormat="0" applyBorder="0" applyAlignment="0" applyProtection="0"/>
    <xf numFmtId="0" fontId="9" fillId="2" borderId="0" applyNumberFormat="0" applyBorder="0" applyAlignment="0" applyProtection="0"/>
    <xf numFmtId="0" fontId="4" fillId="27" borderId="0" applyNumberFormat="0" applyBorder="0" applyAlignment="0" applyProtection="0"/>
    <xf numFmtId="0" fontId="16" fillId="7" borderId="7" applyNumberFormat="0" applyAlignment="0" applyProtection="0"/>
    <xf numFmtId="0" fontId="4" fillId="23" borderId="0" applyNumberFormat="0" applyBorder="0" applyAlignment="0" applyProtection="0"/>
    <xf numFmtId="0" fontId="14" fillId="6" borderId="4" applyNumberFormat="0" applyAlignment="0" applyProtection="0"/>
    <xf numFmtId="0" fontId="4" fillId="8" borderId="8" applyNumberFormat="0" applyFont="0" applyAlignment="0" applyProtection="0"/>
    <xf numFmtId="0" fontId="20" fillId="32" borderId="0" applyNumberFormat="0" applyBorder="0" applyAlignment="0" applyProtection="0"/>
    <xf numFmtId="0" fontId="20" fillId="24" borderId="0" applyNumberFormat="0" applyBorder="0" applyAlignment="0" applyProtection="0"/>
    <xf numFmtId="0" fontId="4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20" fillId="16" borderId="0" applyNumberFormat="0" applyBorder="0" applyAlignment="0" applyProtection="0"/>
    <xf numFmtId="0" fontId="4" fillId="0" borderId="0"/>
    <xf numFmtId="0" fontId="1" fillId="8" borderId="8" applyNumberFormat="0" applyFont="0" applyAlignment="0" applyProtection="0"/>
    <xf numFmtId="0" fontId="10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7" borderId="0" applyNumberFormat="0" applyBorder="0" applyAlignment="0" applyProtection="0"/>
    <xf numFmtId="0" fontId="13" fillId="6" borderId="5" applyNumberForma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22" borderId="0" applyNumberFormat="0" applyBorder="0" applyAlignment="0" applyProtection="0"/>
    <xf numFmtId="0" fontId="19" fillId="0" borderId="9" applyNumberFormat="0" applyFill="0" applyAlignment="0" applyProtection="0"/>
    <xf numFmtId="0" fontId="4" fillId="26" borderId="0" applyNumberFormat="0" applyBorder="0" applyAlignment="0" applyProtection="0"/>
    <xf numFmtId="0" fontId="15" fillId="0" borderId="6" applyNumberFormat="0" applyFill="0" applyAlignment="0" applyProtection="0"/>
    <xf numFmtId="0" fontId="11" fillId="4" borderId="0" applyNumberFormat="0" applyBorder="0" applyAlignment="0" applyProtection="0"/>
    <xf numFmtId="0" fontId="4" fillId="10" borderId="0" applyNumberFormat="0" applyBorder="0" applyAlignment="0" applyProtection="0"/>
    <xf numFmtId="0" fontId="12" fillId="5" borderId="4" applyNumberFormat="0" applyAlignment="0" applyProtection="0"/>
    <xf numFmtId="0" fontId="20" fillId="13" borderId="0" applyNumberFormat="0" applyBorder="0" applyAlignment="0" applyProtection="0"/>
    <xf numFmtId="0" fontId="4" fillId="31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20" fillId="29" borderId="0" applyNumberFormat="0" applyBorder="0" applyAlignment="0" applyProtection="0"/>
    <xf numFmtId="0" fontId="20" fillId="20" borderId="0" applyNumberFormat="0" applyBorder="0" applyAlignment="0" applyProtection="0"/>
    <xf numFmtId="0" fontId="20" fillId="12" borderId="0" applyNumberFormat="0" applyBorder="0" applyAlignment="0" applyProtection="0"/>
    <xf numFmtId="0" fontId="20" fillId="25" borderId="0" applyNumberFormat="0" applyBorder="0" applyAlignment="0" applyProtection="0"/>
    <xf numFmtId="0" fontId="4" fillId="30" borderId="0" applyNumberFormat="0" applyBorder="0" applyAlignment="0" applyProtection="0"/>
    <xf numFmtId="0" fontId="20" fillId="9" borderId="0" applyNumberFormat="0" applyBorder="0" applyAlignment="0" applyProtection="0"/>
    <xf numFmtId="0" fontId="4" fillId="14" borderId="0" applyNumberFormat="0" applyBorder="0" applyAlignment="0" applyProtection="0"/>
  </cellStyleXfs>
  <cellXfs count="358">
    <xf numFmtId="0" fontId="0" fillId="0" borderId="0" xfId="0"/>
    <xf numFmtId="0" fontId="0" fillId="0" borderId="10" xfId="0" applyBorder="1"/>
    <xf numFmtId="1" fontId="0" fillId="33" borderId="10" xfId="0" applyNumberFormat="1" applyFill="1" applyBorder="1" applyAlignment="1">
      <alignment horizontal="center"/>
    </xf>
    <xf numFmtId="1" fontId="19" fillId="33" borderId="10" xfId="0" applyNumberFormat="1" applyFont="1" applyFill="1" applyBorder="1" applyAlignment="1">
      <alignment horizontal="center" vertical="center" wrapText="1"/>
    </xf>
    <xf numFmtId="1" fontId="25" fillId="33" borderId="10" xfId="0" applyNumberFormat="1" applyFont="1" applyFill="1" applyBorder="1" applyAlignment="1">
      <alignment horizontal="center" vertical="center" wrapText="1"/>
    </xf>
    <xf numFmtId="1" fontId="25" fillId="33" borderId="10" xfId="0" applyNumberFormat="1" applyFont="1" applyFill="1" applyBorder="1" applyAlignment="1">
      <alignment horizontal="center"/>
    </xf>
    <xf numFmtId="164" fontId="0" fillId="34" borderId="10" xfId="0" applyNumberFormat="1" applyFill="1" applyBorder="1" applyAlignment="1">
      <alignment horizontal="center"/>
    </xf>
    <xf numFmtId="164" fontId="0" fillId="35" borderId="10" xfId="0" applyNumberFormat="1" applyFill="1" applyBorder="1" applyAlignment="1">
      <alignment horizontal="center"/>
    </xf>
    <xf numFmtId="164" fontId="19" fillId="34" borderId="10" xfId="0" applyNumberFormat="1" applyFont="1" applyFill="1" applyBorder="1" applyAlignment="1">
      <alignment horizontal="center" vertical="center" wrapText="1"/>
    </xf>
    <xf numFmtId="164" fontId="19" fillId="35" borderId="10" xfId="0" applyNumberFormat="1" applyFont="1" applyFill="1" applyBorder="1" applyAlignment="1">
      <alignment horizontal="center"/>
    </xf>
    <xf numFmtId="164" fontId="19" fillId="34" borderId="10" xfId="0" applyNumberFormat="1" applyFont="1" applyFill="1" applyBorder="1" applyAlignment="1">
      <alignment horizontal="center"/>
    </xf>
    <xf numFmtId="164" fontId="19" fillId="33" borderId="10" xfId="0" applyNumberFormat="1" applyFont="1" applyFill="1" applyBorder="1" applyAlignment="1">
      <alignment horizontal="center" vertical="center" wrapText="1"/>
    </xf>
    <xf numFmtId="1" fontId="19" fillId="39" borderId="10" xfId="0" applyNumberFormat="1" applyFont="1" applyFill="1" applyBorder="1" applyAlignment="1">
      <alignment horizontal="center" vertical="center" wrapText="1"/>
    </xf>
    <xf numFmtId="0" fontId="0" fillId="39" borderId="10" xfId="0" applyFill="1" applyBorder="1" applyAlignment="1">
      <alignment horizontal="center"/>
    </xf>
    <xf numFmtId="164" fontId="22" fillId="35" borderId="10" xfId="0" applyNumberFormat="1" applyFont="1" applyFill="1" applyBorder="1" applyAlignment="1">
      <alignment horizontal="center"/>
    </xf>
    <xf numFmtId="164" fontId="0" fillId="39" borderId="10" xfId="0" applyNumberFormat="1" applyFill="1" applyBorder="1" applyAlignment="1">
      <alignment horizontal="center"/>
    </xf>
    <xf numFmtId="0" fontId="19" fillId="39" borderId="10" xfId="0" applyFont="1" applyFill="1" applyBorder="1" applyAlignment="1">
      <alignment horizontal="center"/>
    </xf>
    <xf numFmtId="164" fontId="0" fillId="0" borderId="0" xfId="0" applyNumberFormat="1"/>
    <xf numFmtId="0" fontId="0" fillId="35" borderId="10" xfId="0" applyFill="1" applyBorder="1" applyAlignment="1">
      <alignment horizontal="center"/>
    </xf>
    <xf numFmtId="0" fontId="19" fillId="39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9" borderId="0" xfId="0" applyFill="1"/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164" fontId="19" fillId="0" borderId="10" xfId="0" applyNumberFormat="1" applyFont="1" applyFill="1" applyBorder="1" applyAlignment="1">
      <alignment horizontal="center"/>
    </xf>
    <xf numFmtId="164" fontId="19" fillId="33" borderId="10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19" fillId="39" borderId="0" xfId="0" applyFont="1" applyFill="1" applyBorder="1" applyAlignment="1">
      <alignment horizontal="left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10" xfId="0" applyFill="1" applyBorder="1"/>
    <xf numFmtId="164" fontId="19" fillId="37" borderId="10" xfId="0" applyNumberFormat="1" applyFont="1" applyFill="1" applyBorder="1" applyAlignment="1">
      <alignment horizontal="center"/>
    </xf>
    <xf numFmtId="0" fontId="0" fillId="0" borderId="0" xfId="0" applyBorder="1"/>
    <xf numFmtId="164" fontId="27" fillId="35" borderId="10" xfId="0" applyNumberFormat="1" applyFont="1" applyFill="1" applyBorder="1" applyAlignment="1">
      <alignment horizontal="center" vertical="center" wrapText="1"/>
    </xf>
    <xf numFmtId="164" fontId="0" fillId="36" borderId="10" xfId="0" applyNumberFormat="1" applyFill="1" applyBorder="1" applyAlignment="1">
      <alignment horizontal="center"/>
    </xf>
    <xf numFmtId="0" fontId="0" fillId="0" borderId="0" xfId="0"/>
    <xf numFmtId="0" fontId="0" fillId="39" borderId="0" xfId="0" applyFont="1" applyFill="1" applyBorder="1" applyAlignment="1">
      <alignment horizontal="left"/>
    </xf>
    <xf numFmtId="0" fontId="0" fillId="39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164" fontId="4" fillId="33" borderId="10" xfId="49" applyNumberFormat="1" applyFont="1" applyFill="1" applyBorder="1" applyAlignment="1">
      <alignment horizontal="center"/>
    </xf>
    <xf numFmtId="1" fontId="4" fillId="33" borderId="10" xfId="49" applyNumberFormat="1" applyFont="1" applyFill="1" applyBorder="1" applyAlignment="1">
      <alignment horizontal="center"/>
    </xf>
    <xf numFmtId="0" fontId="0" fillId="37" borderId="0" xfId="0" applyFill="1"/>
    <xf numFmtId="0" fontId="19" fillId="40" borderId="10" xfId="0" applyFont="1" applyFill="1" applyBorder="1" applyAlignment="1">
      <alignment horizontal="center" wrapText="1"/>
    </xf>
    <xf numFmtId="1" fontId="19" fillId="40" borderId="10" xfId="0" applyNumberFormat="1" applyFont="1" applyFill="1" applyBorder="1" applyAlignment="1">
      <alignment horizontal="center" vertical="center" wrapText="1"/>
    </xf>
    <xf numFmtId="164" fontId="0" fillId="40" borderId="10" xfId="79" applyNumberFormat="1" applyFont="1" applyFill="1" applyBorder="1" applyAlignment="1">
      <alignment horizontal="center"/>
    </xf>
    <xf numFmtId="164" fontId="0" fillId="40" borderId="10" xfId="0" applyNumberFormat="1" applyFont="1" applyFill="1" applyBorder="1" applyAlignment="1">
      <alignment horizontal="center"/>
    </xf>
    <xf numFmtId="0" fontId="0" fillId="40" borderId="10" xfId="0" applyFont="1" applyFill="1" applyBorder="1" applyAlignment="1">
      <alignment horizontal="center"/>
    </xf>
    <xf numFmtId="164" fontId="19" fillId="40" borderId="10" xfId="0" applyNumberFormat="1" applyFont="1" applyFill="1" applyBorder="1" applyAlignment="1">
      <alignment horizontal="center"/>
    </xf>
    <xf numFmtId="1" fontId="19" fillId="41" borderId="10" xfId="0" applyNumberFormat="1" applyFont="1" applyFill="1" applyBorder="1" applyAlignment="1">
      <alignment horizontal="center" vertical="center" wrapText="1"/>
    </xf>
    <xf numFmtId="164" fontId="0" fillId="41" borderId="10" xfId="0" applyNumberFormat="1" applyFont="1" applyFill="1" applyBorder="1" applyAlignment="1">
      <alignment horizontal="center"/>
    </xf>
    <xf numFmtId="164" fontId="0" fillId="41" borderId="10" xfId="79" applyNumberFormat="1" applyFont="1" applyFill="1" applyBorder="1" applyAlignment="1">
      <alignment horizontal="center"/>
    </xf>
    <xf numFmtId="0" fontId="0" fillId="41" borderId="10" xfId="0" applyFont="1" applyFill="1" applyBorder="1" applyAlignment="1">
      <alignment horizontal="center"/>
    </xf>
    <xf numFmtId="0" fontId="19" fillId="41" borderId="10" xfId="0" applyFont="1" applyFill="1" applyBorder="1" applyAlignment="1">
      <alignment horizontal="center"/>
    </xf>
    <xf numFmtId="164" fontId="19" fillId="41" borderId="10" xfId="0" applyNumberFormat="1" applyFont="1" applyFill="1" applyBorder="1" applyAlignment="1">
      <alignment horizontal="center"/>
    </xf>
    <xf numFmtId="0" fontId="29" fillId="0" borderId="10" xfId="0" applyFont="1" applyBorder="1" applyAlignment="1">
      <alignment horizontal="center"/>
    </xf>
    <xf numFmtId="1" fontId="4" fillId="0" borderId="0" xfId="49" applyNumberFormat="1" applyFont="1" applyFill="1" applyBorder="1" applyAlignment="1">
      <alignment horizontal="center"/>
    </xf>
    <xf numFmtId="164" fontId="19" fillId="37" borderId="11" xfId="0" applyNumberFormat="1" applyFont="1" applyFill="1" applyBorder="1" applyAlignment="1">
      <alignment horizontal="center"/>
    </xf>
    <xf numFmtId="164" fontId="0" fillId="41" borderId="10" xfId="0" applyNumberFormat="1" applyFill="1" applyBorder="1" applyAlignment="1">
      <alignment horizontal="center"/>
    </xf>
    <xf numFmtId="164" fontId="19" fillId="0" borderId="10" xfId="0" applyNumberFormat="1" applyFont="1" applyFill="1" applyBorder="1" applyAlignment="1">
      <alignment horizontal="center" vertical="center" wrapText="1"/>
    </xf>
    <xf numFmtId="164" fontId="23" fillId="38" borderId="10" xfId="0" applyNumberFormat="1" applyFont="1" applyFill="1" applyBorder="1" applyAlignment="1">
      <alignment horizontal="center" vertical="center" wrapText="1"/>
    </xf>
    <xf numFmtId="164" fontId="23" fillId="42" borderId="10" xfId="0" applyNumberFormat="1" applyFont="1" applyFill="1" applyBorder="1" applyAlignment="1">
      <alignment horizontal="center" vertical="center" wrapText="1"/>
    </xf>
    <xf numFmtId="164" fontId="21" fillId="42" borderId="10" xfId="0" applyNumberFormat="1" applyFont="1" applyFill="1" applyBorder="1" applyAlignment="1">
      <alignment horizontal="center"/>
    </xf>
    <xf numFmtId="164" fontId="24" fillId="42" borderId="10" xfId="0" applyNumberFormat="1" applyFont="1" applyFill="1" applyBorder="1" applyAlignment="1">
      <alignment horizontal="center" wrapText="1"/>
    </xf>
    <xf numFmtId="0" fontId="21" fillId="42" borderId="10" xfId="0" applyFont="1" applyFill="1" applyBorder="1" applyAlignment="1">
      <alignment horizontal="center"/>
    </xf>
    <xf numFmtId="164" fontId="28" fillId="42" borderId="10" xfId="0" applyNumberFormat="1" applyFont="1" applyFill="1" applyBorder="1" applyAlignment="1">
      <alignment horizontal="center"/>
    </xf>
    <xf numFmtId="0" fontId="26" fillId="42" borderId="10" xfId="0" applyFont="1" applyFill="1" applyBorder="1" applyAlignment="1">
      <alignment horizontal="center" vertical="center" wrapText="1"/>
    </xf>
    <xf numFmtId="0" fontId="26" fillId="38" borderId="10" xfId="0" applyFont="1" applyFill="1" applyBorder="1" applyAlignment="1">
      <alignment horizontal="center" vertical="center" wrapText="1"/>
    </xf>
    <xf numFmtId="164" fontId="4" fillId="42" borderId="10" xfId="107" applyNumberFormat="1" applyFont="1" applyFill="1" applyBorder="1" applyAlignment="1">
      <alignment horizontal="center"/>
    </xf>
    <xf numFmtId="164" fontId="0" fillId="38" borderId="10" xfId="0" applyNumberFormat="1" applyFill="1" applyBorder="1" applyAlignment="1">
      <alignment horizontal="center"/>
    </xf>
    <xf numFmtId="0" fontId="0" fillId="0" borderId="0" xfId="0"/>
    <xf numFmtId="0" fontId="19" fillId="37" borderId="0" xfId="0" applyFont="1" applyFill="1" applyAlignment="1">
      <alignment horizontal="center"/>
    </xf>
    <xf numFmtId="164" fontId="19" fillId="37" borderId="10" xfId="49" applyNumberFormat="1" applyFont="1" applyFill="1" applyBorder="1" applyAlignment="1">
      <alignment horizontal="center"/>
    </xf>
    <xf numFmtId="0" fontId="19" fillId="37" borderId="0" xfId="0" applyFont="1" applyFill="1"/>
    <xf numFmtId="1" fontId="19" fillId="37" borderId="10" xfId="0" applyNumberFormat="1" applyFont="1" applyFill="1" applyBorder="1" applyAlignment="1">
      <alignment horizontal="center"/>
    </xf>
    <xf numFmtId="1" fontId="19" fillId="37" borderId="10" xfId="49" applyNumberFormat="1" applyFont="1" applyFill="1" applyBorder="1" applyAlignment="1">
      <alignment horizontal="center"/>
    </xf>
    <xf numFmtId="0" fontId="0" fillId="40" borderId="10" xfId="79" applyFont="1" applyFill="1" applyBorder="1" applyAlignment="1">
      <alignment horizontal="center"/>
    </xf>
    <xf numFmtId="0" fontId="19" fillId="0" borderId="0" xfId="0" applyFont="1"/>
    <xf numFmtId="164" fontId="23" fillId="43" borderId="10" xfId="0" applyNumberFormat="1" applyFont="1" applyFill="1" applyBorder="1" applyAlignment="1">
      <alignment horizontal="center" vertical="center" wrapText="1"/>
    </xf>
    <xf numFmtId="164" fontId="21" fillId="43" borderId="10" xfId="0" applyNumberFormat="1" applyFont="1" applyFill="1" applyBorder="1" applyAlignment="1">
      <alignment horizontal="center"/>
    </xf>
    <xf numFmtId="164" fontId="21" fillId="43" borderId="10" xfId="79" applyNumberFormat="1" applyFont="1" applyFill="1" applyBorder="1" applyAlignment="1">
      <alignment horizontal="center"/>
    </xf>
    <xf numFmtId="0" fontId="21" fillId="43" borderId="10" xfId="0" applyFont="1" applyFill="1" applyBorder="1" applyAlignment="1">
      <alignment horizontal="center"/>
    </xf>
    <xf numFmtId="164" fontId="19" fillId="0" borderId="10" xfId="49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64" fontId="24" fillId="38" borderId="10" xfId="0" applyNumberFormat="1" applyFont="1" applyFill="1" applyBorder="1" applyAlignment="1">
      <alignment horizontal="center" wrapText="1"/>
    </xf>
    <xf numFmtId="164" fontId="21" fillId="38" borderId="10" xfId="0" applyNumberFormat="1" applyFont="1" applyFill="1" applyBorder="1" applyAlignment="1">
      <alignment horizontal="center"/>
    </xf>
    <xf numFmtId="164" fontId="21" fillId="38" borderId="10" xfId="79" applyNumberFormat="1" applyFont="1" applyFill="1" applyBorder="1" applyAlignment="1">
      <alignment horizontal="center"/>
    </xf>
    <xf numFmtId="0" fontId="0" fillId="38" borderId="10" xfId="0" applyFill="1" applyBorder="1" applyAlignment="1">
      <alignment horizontal="center"/>
    </xf>
    <xf numFmtId="0" fontId="0" fillId="0" borderId="0" xfId="0"/>
    <xf numFmtId="0" fontId="0" fillId="41" borderId="10" xfId="79" applyFont="1" applyFill="1" applyBorder="1" applyAlignment="1">
      <alignment horizontal="center"/>
    </xf>
    <xf numFmtId="0" fontId="0" fillId="0" borderId="0" xfId="0"/>
    <xf numFmtId="0" fontId="0" fillId="0" borderId="14" xfId="0" applyBorder="1"/>
    <xf numFmtId="164" fontId="0" fillId="0" borderId="10" xfId="0" applyNumberFormat="1" applyBorder="1" applyAlignment="1">
      <alignment horizontal="center"/>
    </xf>
    <xf numFmtId="1" fontId="0" fillId="0" borderId="10" xfId="0" applyNumberFormat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164" fontId="19" fillId="39" borderId="10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left"/>
    </xf>
    <xf numFmtId="0" fontId="19" fillId="0" borderId="13" xfId="0" applyFont="1" applyBorder="1" applyAlignment="1">
      <alignment horizontal="center"/>
    </xf>
    <xf numFmtId="164" fontId="19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0" fillId="0" borderId="0" xfId="0" applyNumberFormat="1" applyFill="1" applyBorder="1"/>
    <xf numFmtId="164" fontId="19" fillId="0" borderId="13" xfId="0" applyNumberFormat="1" applyFont="1" applyBorder="1" applyAlignment="1">
      <alignment horizontal="center"/>
    </xf>
    <xf numFmtId="0" fontId="19" fillId="39" borderId="12" xfId="0" applyFont="1" applyFill="1" applyBorder="1" applyAlignment="1">
      <alignment horizontal="center" vertical="center" wrapText="1"/>
    </xf>
    <xf numFmtId="1" fontId="0" fillId="0" borderId="0" xfId="93" applyNumberFormat="1" applyFont="1" applyFill="1" applyBorder="1" applyAlignment="1">
      <alignment horizontal="center"/>
    </xf>
    <xf numFmtId="1" fontId="0" fillId="0" borderId="0" xfId="0" applyNumberFormat="1" applyFill="1" applyBorder="1"/>
    <xf numFmtId="1" fontId="4" fillId="0" borderId="0" xfId="93" applyNumberFormat="1" applyFont="1" applyFill="1" applyBorder="1" applyAlignment="1">
      <alignment horizontal="left"/>
    </xf>
    <xf numFmtId="0" fontId="19" fillId="0" borderId="13" xfId="0" applyFont="1" applyBorder="1" applyAlignment="1">
      <alignment horizontal="left"/>
    </xf>
    <xf numFmtId="164" fontId="0" fillId="42" borderId="0" xfId="0" applyNumberFormat="1" applyFill="1" applyAlignment="1">
      <alignment horizontal="center"/>
    </xf>
    <xf numFmtId="14" fontId="4" fillId="0" borderId="0" xfId="93" applyNumberFormat="1" applyFont="1" applyFill="1" applyBorder="1" applyAlignment="1">
      <alignment horizontal="center"/>
    </xf>
    <xf numFmtId="1" fontId="4" fillId="0" borderId="0" xfId="93" applyNumberFormat="1" applyFont="1" applyFill="1" applyBorder="1" applyAlignment="1">
      <alignment horizontal="center"/>
    </xf>
    <xf numFmtId="0" fontId="19" fillId="39" borderId="13" xfId="0" applyFont="1" applyFill="1" applyBorder="1" applyAlignment="1">
      <alignment horizontal="center"/>
    </xf>
    <xf numFmtId="1" fontId="19" fillId="0" borderId="13" xfId="0" applyNumberFormat="1" applyFont="1" applyBorder="1" applyAlignment="1">
      <alignment horizontal="center"/>
    </xf>
    <xf numFmtId="0" fontId="0" fillId="39" borderId="13" xfId="0" applyFill="1" applyBorder="1" applyAlignment="1">
      <alignment horizontal="center"/>
    </xf>
    <xf numFmtId="0" fontId="19" fillId="39" borderId="12" xfId="0" applyFont="1" applyFill="1" applyBorder="1" applyAlignment="1">
      <alignment horizontal="center" wrapText="1"/>
    </xf>
    <xf numFmtId="1" fontId="0" fillId="0" borderId="0" xfId="93" applyNumberFormat="1" applyFont="1" applyFill="1" applyBorder="1" applyAlignment="1">
      <alignment horizontal="left"/>
    </xf>
    <xf numFmtId="0" fontId="19" fillId="0" borderId="0" xfId="0" applyFont="1" applyFill="1" applyBorder="1"/>
    <xf numFmtId="164" fontId="4" fillId="0" borderId="0" xfId="93" applyNumberFormat="1" applyFont="1" applyFill="1" applyBorder="1" applyAlignment="1">
      <alignment horizontal="center"/>
    </xf>
    <xf numFmtId="164" fontId="0" fillId="42" borderId="10" xfId="0" applyNumberFormat="1" applyFill="1" applyBorder="1" applyAlignment="1">
      <alignment horizontal="center"/>
    </xf>
    <xf numFmtId="164" fontId="19" fillId="0" borderId="0" xfId="93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left"/>
    </xf>
    <xf numFmtId="164" fontId="0" fillId="33" borderId="1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" fontId="19" fillId="33" borderId="10" xfId="49" applyNumberFormat="1" applyFont="1" applyFill="1" applyBorder="1" applyAlignment="1">
      <alignment horizontal="center"/>
    </xf>
    <xf numFmtId="164" fontId="19" fillId="33" borderId="10" xfId="49" applyNumberFormat="1" applyFont="1" applyFill="1" applyBorder="1" applyAlignment="1">
      <alignment horizontal="center"/>
    </xf>
    <xf numFmtId="1" fontId="19" fillId="33" borderId="10" xfId="0" applyNumberFormat="1" applyFont="1" applyFill="1" applyBorder="1" applyAlignment="1">
      <alignment horizontal="center"/>
    </xf>
    <xf numFmtId="164" fontId="19" fillId="42" borderId="10" xfId="49" applyNumberFormat="1" applyFont="1" applyFill="1" applyBorder="1" applyAlignment="1">
      <alignment horizontal="center"/>
    </xf>
    <xf numFmtId="164" fontId="19" fillId="42" borderId="10" xfId="0" applyNumberFormat="1" applyFont="1" applyFill="1" applyBorder="1" applyAlignment="1">
      <alignment horizontal="center"/>
    </xf>
    <xf numFmtId="164" fontId="19" fillId="38" borderId="10" xfId="49" applyNumberFormat="1" applyFont="1" applyFill="1" applyBorder="1" applyAlignment="1">
      <alignment horizontal="center"/>
    </xf>
    <xf numFmtId="164" fontId="19" fillId="38" borderId="10" xfId="0" applyNumberFormat="1" applyFont="1" applyFill="1" applyBorder="1" applyAlignment="1">
      <alignment horizontal="center"/>
    </xf>
    <xf numFmtId="164" fontId="28" fillId="38" borderId="10" xfId="0" applyNumberFormat="1" applyFont="1" applyFill="1" applyBorder="1" applyAlignment="1">
      <alignment horizontal="center"/>
    </xf>
    <xf numFmtId="0" fontId="21" fillId="38" borderId="10" xfId="0" applyFont="1" applyFill="1" applyBorder="1" applyAlignment="1">
      <alignment horizontal="center"/>
    </xf>
    <xf numFmtId="164" fontId="19" fillId="41" borderId="10" xfId="49" applyNumberFormat="1" applyFont="1" applyFill="1" applyBorder="1" applyAlignment="1">
      <alignment horizontal="center"/>
    </xf>
    <xf numFmtId="164" fontId="19" fillId="39" borderId="10" xfId="49" applyNumberFormat="1" applyFont="1" applyFill="1" applyBorder="1" applyAlignment="1">
      <alignment horizontal="center"/>
    </xf>
    <xf numFmtId="164" fontId="19" fillId="40" borderId="10" xfId="49" applyNumberFormat="1" applyFont="1" applyFill="1" applyBorder="1" applyAlignment="1">
      <alignment horizontal="center"/>
    </xf>
    <xf numFmtId="164" fontId="22" fillId="35" borderId="10" xfId="79" applyNumberFormat="1" applyFont="1" applyFill="1" applyBorder="1" applyAlignment="1">
      <alignment horizontal="center"/>
    </xf>
    <xf numFmtId="164" fontId="27" fillId="35" borderId="10" xfId="49" applyNumberFormat="1" applyFont="1" applyFill="1" applyBorder="1" applyAlignment="1">
      <alignment horizontal="center"/>
    </xf>
    <xf numFmtId="164" fontId="27" fillId="35" borderId="10" xfId="0" applyNumberFormat="1" applyFont="1" applyFill="1" applyBorder="1" applyAlignment="1">
      <alignment horizontal="center"/>
    </xf>
    <xf numFmtId="0" fontId="22" fillId="35" borderId="10" xfId="0" applyFont="1" applyFill="1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39" borderId="10" xfId="0" applyFill="1" applyBorder="1" applyAlignment="1">
      <alignment horizontal="left"/>
    </xf>
    <xf numFmtId="0" fontId="0" fillId="0" borderId="0" xfId="0"/>
    <xf numFmtId="0" fontId="22" fillId="34" borderId="10" xfId="0" applyFont="1" applyFill="1" applyBorder="1" applyAlignment="1">
      <alignment horizontal="center"/>
    </xf>
    <xf numFmtId="164" fontId="27" fillId="34" borderId="10" xfId="0" applyNumberFormat="1" applyFont="1" applyFill="1" applyBorder="1" applyAlignment="1">
      <alignment horizontal="center"/>
    </xf>
    <xf numFmtId="0" fontId="27" fillId="34" borderId="10" xfId="0" applyFont="1" applyFill="1" applyBorder="1" applyAlignment="1">
      <alignment horizontal="center"/>
    </xf>
    <xf numFmtId="164" fontId="22" fillId="34" borderId="10" xfId="107" applyNumberFormat="1" applyFont="1" applyFill="1" applyBorder="1" applyAlignment="1">
      <alignment horizontal="center"/>
    </xf>
    <xf numFmtId="164" fontId="22" fillId="34" borderId="10" xfId="0" applyNumberFormat="1" applyFont="1" applyFill="1" applyBorder="1" applyAlignment="1">
      <alignment horizontal="center"/>
    </xf>
    <xf numFmtId="164" fontId="22" fillId="34" borderId="10" xfId="93" applyNumberFormat="1" applyFont="1" applyFill="1" applyBorder="1" applyAlignment="1">
      <alignment horizontal="center"/>
    </xf>
    <xf numFmtId="164" fontId="27" fillId="34" borderId="10" xfId="49" applyNumberFormat="1" applyFont="1" applyFill="1" applyBorder="1" applyAlignment="1">
      <alignment horizontal="center"/>
    </xf>
    <xf numFmtId="164" fontId="27" fillId="34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19" fillId="0" borderId="0" xfId="0" applyFont="1" applyFill="1"/>
    <xf numFmtId="164" fontId="0" fillId="43" borderId="10" xfId="0" applyNumberFormat="1" applyFill="1" applyBorder="1" applyAlignment="1">
      <alignment horizontal="center"/>
    </xf>
    <xf numFmtId="1" fontId="26" fillId="43" borderId="10" xfId="0" applyNumberFormat="1" applyFont="1" applyFill="1" applyBorder="1" applyAlignment="1">
      <alignment horizontal="left" vertical="center" wrapText="1"/>
    </xf>
    <xf numFmtId="1" fontId="42" fillId="43" borderId="10" xfId="0" applyNumberFormat="1" applyFont="1" applyFill="1" applyBorder="1" applyAlignment="1">
      <alignment horizontal="left"/>
    </xf>
    <xf numFmtId="1" fontId="42" fillId="43" borderId="10" xfId="79" applyNumberFormat="1" applyFont="1" applyFill="1" applyBorder="1" applyAlignment="1">
      <alignment horizontal="left"/>
    </xf>
    <xf numFmtId="0" fontId="42" fillId="43" borderId="10" xfId="0" applyFont="1" applyFill="1" applyBorder="1" applyAlignment="1">
      <alignment horizontal="left"/>
    </xf>
    <xf numFmtId="0" fontId="21" fillId="39" borderId="10" xfId="79" applyFont="1" applyFill="1" applyBorder="1" applyAlignment="1">
      <alignment horizontal="left"/>
    </xf>
    <xf numFmtId="0" fontId="0" fillId="39" borderId="10" xfId="79" applyFont="1" applyFill="1" applyBorder="1" applyAlignment="1">
      <alignment horizontal="center"/>
    </xf>
    <xf numFmtId="1" fontId="42" fillId="39" borderId="10" xfId="0" applyNumberFormat="1" applyFont="1" applyFill="1" applyBorder="1" applyAlignment="1">
      <alignment horizontal="left"/>
    </xf>
    <xf numFmtId="1" fontId="21" fillId="39" borderId="10" xfId="0" applyNumberFormat="1" applyFont="1" applyFill="1" applyBorder="1" applyAlignment="1">
      <alignment horizontal="left"/>
    </xf>
    <xf numFmtId="164" fontId="0" fillId="39" borderId="10" xfId="0" applyNumberFormat="1" applyFont="1" applyFill="1" applyBorder="1" applyAlignment="1">
      <alignment horizontal="center"/>
    </xf>
    <xf numFmtId="1" fontId="21" fillId="39" borderId="10" xfId="79" applyNumberFormat="1" applyFont="1" applyFill="1" applyBorder="1" applyAlignment="1">
      <alignment horizontal="left"/>
    </xf>
    <xf numFmtId="164" fontId="0" fillId="39" borderId="10" xfId="79" applyNumberFormat="1" applyFont="1" applyFill="1" applyBorder="1" applyAlignment="1">
      <alignment horizontal="center"/>
    </xf>
    <xf numFmtId="0" fontId="21" fillId="39" borderId="10" xfId="0" applyFont="1" applyFill="1" applyBorder="1" applyAlignment="1">
      <alignment horizontal="left"/>
    </xf>
    <xf numFmtId="0" fontId="0" fillId="39" borderId="10" xfId="0" applyFont="1" applyFill="1" applyBorder="1" applyAlignment="1">
      <alignment horizontal="center"/>
    </xf>
    <xf numFmtId="164" fontId="4" fillId="36" borderId="10" xfId="79" applyNumberFormat="1" applyFont="1" applyFill="1" applyBorder="1" applyAlignment="1">
      <alignment horizontal="center"/>
    </xf>
    <xf numFmtId="1" fontId="28" fillId="39" borderId="10" xfId="0" applyNumberFormat="1" applyFont="1" applyFill="1" applyBorder="1" applyAlignment="1">
      <alignment horizontal="center" vertical="center" wrapText="1"/>
    </xf>
    <xf numFmtId="0" fontId="0" fillId="36" borderId="10" xfId="0" applyFill="1" applyBorder="1"/>
    <xf numFmtId="0" fontId="0" fillId="36" borderId="10" xfId="0" applyFill="1" applyBorder="1" applyAlignment="1">
      <alignment horizontal="center"/>
    </xf>
    <xf numFmtId="0" fontId="0" fillId="0" borderId="0" xfId="0"/>
    <xf numFmtId="0" fontId="0" fillId="0" borderId="0" xfId="0"/>
    <xf numFmtId="0" fontId="0" fillId="42" borderId="10" xfId="0" applyFill="1" applyBorder="1" applyAlignment="1">
      <alignment horizontal="center"/>
    </xf>
    <xf numFmtId="164" fontId="0" fillId="0" borderId="11" xfId="0" applyNumberFormat="1" applyFill="1" applyBorder="1" applyAlignment="1">
      <alignment horizontal="center"/>
    </xf>
    <xf numFmtId="0" fontId="0" fillId="0" borderId="0" xfId="0"/>
    <xf numFmtId="164" fontId="19" fillId="0" borderId="0" xfId="49" applyNumberFormat="1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164" fontId="0" fillId="37" borderId="10" xfId="0" applyNumberFormat="1" applyFill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" fontId="46" fillId="41" borderId="10" xfId="0" applyNumberFormat="1" applyFont="1" applyFill="1" applyBorder="1" applyAlignment="1">
      <alignment horizontal="left"/>
    </xf>
    <xf numFmtId="0" fontId="46" fillId="41" borderId="10" xfId="79" applyFont="1" applyFill="1" applyBorder="1" applyAlignment="1">
      <alignment horizontal="left"/>
    </xf>
    <xf numFmtId="1" fontId="46" fillId="41" borderId="10" xfId="79" applyNumberFormat="1" applyFont="1" applyFill="1" applyBorder="1" applyAlignment="1">
      <alignment horizontal="left"/>
    </xf>
    <xf numFmtId="164" fontId="45" fillId="41" borderId="10" xfId="49" applyNumberFormat="1" applyFont="1" applyFill="1" applyBorder="1" applyAlignment="1">
      <alignment horizontal="left"/>
    </xf>
    <xf numFmtId="0" fontId="46" fillId="41" borderId="10" xfId="0" applyFont="1" applyFill="1" applyBorder="1" applyAlignment="1">
      <alignment horizontal="left"/>
    </xf>
    <xf numFmtId="164" fontId="45" fillId="41" borderId="10" xfId="0" applyNumberFormat="1" applyFont="1" applyFill="1" applyBorder="1" applyAlignment="1">
      <alignment horizontal="left"/>
    </xf>
    <xf numFmtId="0" fontId="45" fillId="41" borderId="10" xfId="0" applyFont="1" applyFill="1" applyBorder="1" applyAlignment="1">
      <alignment horizontal="left"/>
    </xf>
    <xf numFmtId="1" fontId="45" fillId="41" borderId="10" xfId="0" applyNumberFormat="1" applyFont="1" applyFill="1" applyBorder="1" applyAlignment="1">
      <alignment horizontal="center" vertical="center" wrapText="1"/>
    </xf>
    <xf numFmtId="164" fontId="19" fillId="35" borderId="10" xfId="49" applyNumberFormat="1" applyFont="1" applyFill="1" applyBorder="1" applyAlignment="1">
      <alignment horizontal="center"/>
    </xf>
    <xf numFmtId="164" fontId="19" fillId="36" borderId="10" xfId="0" applyNumberFormat="1" applyFont="1" applyFill="1" applyBorder="1" applyAlignment="1">
      <alignment horizontal="center"/>
    </xf>
    <xf numFmtId="0" fontId="19" fillId="36" borderId="10" xfId="0" applyFont="1" applyFill="1" applyBorder="1" applyAlignment="1">
      <alignment horizontal="center"/>
    </xf>
    <xf numFmtId="164" fontId="19" fillId="36" borderId="10" xfId="49" applyNumberFormat="1" applyFont="1" applyFill="1" applyBorder="1" applyAlignment="1">
      <alignment horizontal="center"/>
    </xf>
    <xf numFmtId="1" fontId="19" fillId="0" borderId="10" xfId="0" applyNumberFormat="1" applyFont="1" applyBorder="1" applyAlignment="1">
      <alignment horizontal="left"/>
    </xf>
    <xf numFmtId="0" fontId="0" fillId="0" borderId="0" xfId="0"/>
    <xf numFmtId="164" fontId="19" fillId="34" borderId="10" xfId="49" applyNumberFormat="1" applyFont="1" applyFill="1" applyBorder="1" applyAlignment="1">
      <alignment horizontal="center"/>
    </xf>
    <xf numFmtId="0" fontId="0" fillId="41" borderId="10" xfId="0" applyFill="1" applyBorder="1" applyAlignment="1">
      <alignment horizontal="center"/>
    </xf>
    <xf numFmtId="164" fontId="4" fillId="41" borderId="10" xfId="107" applyNumberFormat="1" applyFont="1" applyFill="1" applyBorder="1" applyAlignment="1">
      <alignment horizontal="center"/>
    </xf>
    <xf numFmtId="0" fontId="19" fillId="41" borderId="10" xfId="0" applyFont="1" applyFill="1" applyBorder="1" applyAlignment="1">
      <alignment horizontal="center" wrapText="1"/>
    </xf>
    <xf numFmtId="0" fontId="19" fillId="41" borderId="1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1" fontId="42" fillId="43" borderId="10" xfId="0" applyNumberFormat="1" applyFont="1" applyFill="1" applyBorder="1" applyAlignment="1"/>
    <xf numFmtId="1" fontId="42" fillId="43" borderId="10" xfId="79" applyNumberFormat="1" applyFont="1" applyFill="1" applyBorder="1" applyAlignment="1"/>
    <xf numFmtId="1" fontId="26" fillId="43" borderId="10" xfId="0" applyNumberFormat="1" applyFont="1" applyFill="1" applyBorder="1" applyAlignment="1">
      <alignment vertical="center" wrapText="1"/>
    </xf>
    <xf numFmtId="1" fontId="44" fillId="43" borderId="10" xfId="0" applyNumberFormat="1" applyFont="1" applyFill="1" applyBorder="1" applyAlignment="1">
      <alignment wrapText="1"/>
    </xf>
    <xf numFmtId="164" fontId="43" fillId="43" borderId="10" xfId="49" applyNumberFormat="1" applyFont="1" applyFill="1" applyBorder="1" applyAlignment="1"/>
    <xf numFmtId="0" fontId="42" fillId="43" borderId="10" xfId="0" applyFont="1" applyFill="1" applyBorder="1" applyAlignment="1"/>
    <xf numFmtId="0" fontId="44" fillId="43" borderId="10" xfId="0" applyFont="1" applyFill="1" applyBorder="1" applyAlignment="1">
      <alignment wrapText="1"/>
    </xf>
    <xf numFmtId="164" fontId="43" fillId="43" borderId="10" xfId="0" applyNumberFormat="1" applyFont="1" applyFill="1" applyBorder="1" applyAlignment="1">
      <alignment horizontal="left"/>
    </xf>
    <xf numFmtId="164" fontId="19" fillId="43" borderId="10" xfId="0" applyNumberFormat="1" applyFont="1" applyFill="1" applyBorder="1" applyAlignment="1">
      <alignment horizontal="center"/>
    </xf>
    <xf numFmtId="164" fontId="43" fillId="43" borderId="10" xfId="0" applyNumberFormat="1" applyFont="1" applyFill="1" applyBorder="1" applyAlignment="1"/>
    <xf numFmtId="1" fontId="42" fillId="43" borderId="10" xfId="0" applyNumberFormat="1" applyFont="1" applyFill="1" applyBorder="1"/>
    <xf numFmtId="0" fontId="0" fillId="0" borderId="11" xfId="0" applyFill="1" applyBorder="1" applyAlignment="1">
      <alignment horizontal="center" vertical="center"/>
    </xf>
    <xf numFmtId="164" fontId="19" fillId="0" borderId="11" xfId="0" applyNumberFormat="1" applyFont="1" applyFill="1" applyBorder="1" applyAlignment="1">
      <alignment horizontal="center" vertical="center" wrapText="1"/>
    </xf>
    <xf numFmtId="0" fontId="27" fillId="35" borderId="10" xfId="0" applyFont="1" applyFill="1" applyBorder="1" applyAlignment="1">
      <alignment horizontal="center" vertical="center" wrapText="1"/>
    </xf>
    <xf numFmtId="0" fontId="27" fillId="35" borderId="10" xfId="0" applyFont="1" applyFill="1" applyBorder="1" applyAlignment="1">
      <alignment horizontal="center" vertical="center" wrapText="1"/>
    </xf>
    <xf numFmtId="0" fontId="23" fillId="43" borderId="10" xfId="0" applyFont="1" applyFill="1" applyBorder="1" applyAlignment="1">
      <alignment horizontal="center" vertical="center" wrapText="1"/>
    </xf>
    <xf numFmtId="164" fontId="43" fillId="43" borderId="10" xfId="0" applyNumberFormat="1" applyFont="1" applyFill="1" applyBorder="1" applyAlignment="1">
      <alignment horizontal="center"/>
    </xf>
    <xf numFmtId="1" fontId="42" fillId="43" borderId="10" xfId="0" applyNumberFormat="1" applyFont="1" applyFill="1" applyBorder="1" applyAlignment="1">
      <alignment horizontal="center"/>
    </xf>
    <xf numFmtId="1" fontId="44" fillId="43" borderId="10" xfId="0" applyNumberFormat="1" applyFont="1" applyFill="1" applyBorder="1" applyAlignment="1">
      <alignment horizontal="center" wrapText="1"/>
    </xf>
    <xf numFmtId="1" fontId="26" fillId="43" borderId="10" xfId="0" applyNumberFormat="1" applyFont="1" applyFill="1" applyBorder="1" applyAlignment="1">
      <alignment horizontal="center" vertical="center" wrapText="1"/>
    </xf>
    <xf numFmtId="0" fontId="42" fillId="43" borderId="10" xfId="0" applyFont="1" applyFill="1" applyBorder="1" applyAlignment="1">
      <alignment horizontal="center"/>
    </xf>
    <xf numFmtId="0" fontId="44" fillId="43" borderId="10" xfId="0" applyFont="1" applyFill="1" applyBorder="1" applyAlignment="1">
      <alignment horizontal="center" wrapText="1"/>
    </xf>
    <xf numFmtId="1" fontId="42" fillId="43" borderId="10" xfId="79" applyNumberFormat="1" applyFont="1" applyFill="1" applyBorder="1" applyAlignment="1">
      <alignment horizontal="center"/>
    </xf>
    <xf numFmtId="164" fontId="24" fillId="43" borderId="10" xfId="0" applyNumberFormat="1" applyFont="1" applyFill="1" applyBorder="1" applyAlignment="1">
      <alignment horizontal="center" wrapText="1"/>
    </xf>
    <xf numFmtId="164" fontId="27" fillId="43" borderId="10" xfId="0" applyNumberFormat="1" applyFont="1" applyFill="1" applyBorder="1" applyAlignment="1">
      <alignment horizontal="center"/>
    </xf>
    <xf numFmtId="164" fontId="43" fillId="43" borderId="10" xfId="49" applyNumberFormat="1" applyFont="1" applyFill="1" applyBorder="1" applyAlignment="1">
      <alignment horizontal="center"/>
    </xf>
    <xf numFmtId="164" fontId="19" fillId="43" borderId="10" xfId="49" applyNumberFormat="1" applyFont="1" applyFill="1" applyBorder="1" applyAlignment="1">
      <alignment horizontal="center"/>
    </xf>
    <xf numFmtId="164" fontId="43" fillId="43" borderId="10" xfId="49" applyNumberFormat="1" applyFont="1" applyFill="1" applyBorder="1" applyAlignment="1">
      <alignment horizontal="left"/>
    </xf>
    <xf numFmtId="164" fontId="28" fillId="43" borderId="10" xfId="0" applyNumberFormat="1" applyFont="1" applyFill="1" applyBorder="1" applyAlignment="1">
      <alignment horizontal="center"/>
    </xf>
    <xf numFmtId="164" fontId="26" fillId="43" borderId="10" xfId="0" applyNumberFormat="1" applyFont="1" applyFill="1" applyBorder="1" applyAlignment="1">
      <alignment horizontal="center"/>
    </xf>
    <xf numFmtId="1" fontId="42" fillId="41" borderId="10" xfId="0" applyNumberFormat="1" applyFont="1" applyFill="1" applyBorder="1" applyAlignment="1">
      <alignment horizontal="left"/>
    </xf>
    <xf numFmtId="164" fontId="27" fillId="40" borderId="10" xfId="0" applyNumberFormat="1" applyFont="1" applyFill="1" applyBorder="1" applyAlignment="1">
      <alignment horizontal="center"/>
    </xf>
    <xf numFmtId="164" fontId="27" fillId="42" borderId="10" xfId="0" applyNumberFormat="1" applyFont="1" applyFill="1" applyBorder="1" applyAlignment="1">
      <alignment horizontal="center"/>
    </xf>
    <xf numFmtId="164" fontId="27" fillId="41" borderId="10" xfId="0" applyNumberFormat="1" applyFont="1" applyFill="1" applyBorder="1" applyAlignment="1">
      <alignment horizontal="center"/>
    </xf>
    <xf numFmtId="164" fontId="45" fillId="41" borderId="10" xfId="0" applyNumberFormat="1" applyFont="1" applyFill="1" applyBorder="1" applyAlignment="1">
      <alignment horizontal="center"/>
    </xf>
    <xf numFmtId="164" fontId="45" fillId="41" borderId="10" xfId="49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/>
    <xf numFmtId="164" fontId="27" fillId="38" borderId="10" xfId="0" applyNumberFormat="1" applyFont="1" applyFill="1" applyBorder="1" applyAlignment="1">
      <alignment horizontal="center"/>
    </xf>
    <xf numFmtId="0" fontId="0" fillId="0" borderId="0" xfId="0" applyAlignment="1"/>
    <xf numFmtId="0" fontId="0" fillId="0" borderId="0" xfId="0" applyFill="1" applyAlignment="1"/>
    <xf numFmtId="0" fontId="19" fillId="39" borderId="10" xfId="0" applyFont="1" applyFill="1" applyBorder="1" applyAlignment="1">
      <alignment horizontal="center" vertical="center" wrapText="1"/>
    </xf>
    <xf numFmtId="0" fontId="0" fillId="0" borderId="0" xfId="0" applyBorder="1" applyAlignment="1"/>
    <xf numFmtId="164" fontId="4" fillId="39" borderId="10" xfId="107" applyNumberFormat="1" applyFont="1" applyFill="1" applyBorder="1" applyAlignment="1">
      <alignment horizontal="center"/>
    </xf>
    <xf numFmtId="0" fontId="19" fillId="0" borderId="0" xfId="0" applyFont="1" applyAlignment="1"/>
    <xf numFmtId="0" fontId="19" fillId="39" borderId="10" xfId="0" applyFont="1" applyFill="1" applyBorder="1" applyAlignment="1">
      <alignment horizontal="center" wrapText="1"/>
    </xf>
    <xf numFmtId="164" fontId="0" fillId="0" borderId="0" xfId="0" applyNumberFormat="1" applyAlignment="1"/>
    <xf numFmtId="0" fontId="19" fillId="0" borderId="0" xfId="0" applyFont="1" applyFill="1" applyAlignment="1"/>
    <xf numFmtId="0" fontId="0" fillId="0" borderId="0" xfId="0"/>
    <xf numFmtId="0" fontId="26" fillId="43" borderId="10" xfId="0" applyFont="1" applyFill="1" applyBorder="1" applyAlignment="1">
      <alignment horizontal="center" vertical="center" wrapText="1"/>
    </xf>
    <xf numFmtId="1" fontId="42" fillId="39" borderId="10" xfId="79" applyNumberFormat="1" applyFont="1" applyFill="1" applyBorder="1" applyAlignment="1">
      <alignment horizontal="left"/>
    </xf>
    <xf numFmtId="164" fontId="0" fillId="40" borderId="10" xfId="0" applyNumberFormat="1" applyFill="1" applyBorder="1" applyAlignment="1">
      <alignment horizontal="center"/>
    </xf>
    <xf numFmtId="0" fontId="0" fillId="40" borderId="10" xfId="0" applyFill="1" applyBorder="1" applyAlignment="1">
      <alignment horizontal="center"/>
    </xf>
    <xf numFmtId="0" fontId="0" fillId="35" borderId="10" xfId="0" applyFill="1" applyBorder="1"/>
    <xf numFmtId="164" fontId="4" fillId="35" borderId="10" xfId="79" applyNumberFormat="1" applyFon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/>
    </xf>
    <xf numFmtId="1" fontId="0" fillId="0" borderId="0" xfId="0" applyNumberFormat="1" applyBorder="1" applyAlignment="1">
      <alignment horizontal="left"/>
    </xf>
    <xf numFmtId="1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39" borderId="10" xfId="93" applyNumberFormat="1" applyFont="1" applyFill="1" applyBorder="1" applyAlignment="1">
      <alignment horizontal="center"/>
    </xf>
    <xf numFmtId="0" fontId="0" fillId="0" borderId="0" xfId="0"/>
    <xf numFmtId="164" fontId="0" fillId="0" borderId="0" xfId="0" applyNumberFormat="1" applyAlignment="1">
      <alignment horizontal="center"/>
    </xf>
    <xf numFmtId="164" fontId="19" fillId="39" borderId="10" xfId="0" applyNumberFormat="1" applyFont="1" applyFill="1" applyBorder="1" applyAlignment="1">
      <alignment horizontal="center" vertical="center" wrapText="1"/>
    </xf>
    <xf numFmtId="164" fontId="27" fillId="39" borderId="10" xfId="0" applyNumberFormat="1" applyFont="1" applyFill="1" applyBorder="1" applyAlignment="1">
      <alignment horizontal="center" vertical="center" wrapText="1"/>
    </xf>
    <xf numFmtId="0" fontId="0" fillId="0" borderId="0" xfId="0"/>
    <xf numFmtId="1" fontId="19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1" fontId="0" fillId="0" borderId="10" xfId="0" applyNumberFormat="1" applyBorder="1" applyAlignment="1">
      <alignment horizontal="center"/>
    </xf>
    <xf numFmtId="164" fontId="0" fillId="37" borderId="10" xfId="0" applyNumberFormat="1" applyFill="1" applyBorder="1" applyAlignment="1">
      <alignment horizontal="center"/>
    </xf>
    <xf numFmtId="1" fontId="0" fillId="0" borderId="10" xfId="0" applyNumberFormat="1" applyBorder="1" applyAlignment="1">
      <alignment horizontal="left"/>
    </xf>
    <xf numFmtId="0" fontId="27" fillId="35" borderId="10" xfId="0" applyFont="1" applyFill="1" applyBorder="1" applyAlignment="1">
      <alignment horizontal="center" vertical="center" wrapText="1"/>
    </xf>
    <xf numFmtId="0" fontId="23" fillId="43" borderId="10" xfId="0" applyFont="1" applyFill="1" applyBorder="1" applyAlignment="1">
      <alignment horizontal="center" vertical="center" wrapText="1"/>
    </xf>
    <xf numFmtId="1" fontId="43" fillId="37" borderId="10" xfId="0" applyNumberFormat="1" applyFont="1" applyFill="1" applyBorder="1"/>
    <xf numFmtId="164" fontId="22" fillId="39" borderId="10" xfId="0" applyNumberFormat="1" applyFont="1" applyFill="1" applyBorder="1" applyAlignment="1">
      <alignment horizontal="center"/>
    </xf>
    <xf numFmtId="0" fontId="19" fillId="0" borderId="0" xfId="0" applyFont="1" applyBorder="1"/>
    <xf numFmtId="0" fontId="19" fillId="0" borderId="0" xfId="0" applyFont="1" applyBorder="1" applyAlignment="1"/>
    <xf numFmtId="0" fontId="19" fillId="37" borderId="10" xfId="79" applyFont="1" applyFill="1" applyBorder="1" applyAlignment="1">
      <alignment horizontal="center"/>
    </xf>
    <xf numFmtId="0" fontId="43" fillId="37" borderId="10" xfId="0" applyFont="1" applyFill="1" applyBorder="1" applyAlignment="1"/>
    <xf numFmtId="0" fontId="28" fillId="37" borderId="10" xfId="0" applyFont="1" applyFill="1" applyBorder="1" applyAlignment="1">
      <alignment horizontal="center"/>
    </xf>
    <xf numFmtId="0" fontId="28" fillId="37" borderId="10" xfId="79" applyFont="1" applyFill="1" applyBorder="1" applyAlignment="1">
      <alignment horizontal="left"/>
    </xf>
    <xf numFmtId="1" fontId="0" fillId="44" borderId="10" xfId="0" applyNumberFormat="1" applyFill="1" applyBorder="1" applyAlignment="1">
      <alignment horizontal="center"/>
    </xf>
    <xf numFmtId="164" fontId="0" fillId="43" borderId="10" xfId="0" applyNumberFormat="1" applyFont="1" applyFill="1" applyBorder="1" applyAlignment="1">
      <alignment horizontal="center"/>
    </xf>
    <xf numFmtId="164" fontId="22" fillId="43" borderId="10" xfId="0" applyNumberFormat="1" applyFont="1" applyFill="1" applyBorder="1" applyAlignment="1">
      <alignment horizontal="center" wrapText="1"/>
    </xf>
    <xf numFmtId="164" fontId="22" fillId="44" borderId="10" xfId="0" applyNumberFormat="1" applyFont="1" applyFill="1" applyBorder="1" applyAlignment="1">
      <alignment horizontal="center"/>
    </xf>
    <xf numFmtId="164" fontId="0" fillId="44" borderId="10" xfId="0" applyNumberFormat="1" applyFill="1" applyBorder="1" applyAlignment="1">
      <alignment horizontal="center"/>
    </xf>
    <xf numFmtId="164" fontId="22" fillId="39" borderId="10" xfId="0" applyNumberFormat="1" applyFont="1" applyFill="1" applyBorder="1" applyAlignment="1">
      <alignment horizontal="center" vertical="center" wrapText="1"/>
    </xf>
    <xf numFmtId="164" fontId="0" fillId="43" borderId="10" xfId="79" applyNumberFormat="1" applyFont="1" applyFill="1" applyBorder="1" applyAlignment="1">
      <alignment horizontal="center"/>
    </xf>
    <xf numFmtId="1" fontId="22" fillId="44" borderId="10" xfId="0" applyNumberFormat="1" applyFont="1" applyFill="1" applyBorder="1" applyAlignment="1">
      <alignment horizontal="center"/>
    </xf>
    <xf numFmtId="164" fontId="0" fillId="38" borderId="10" xfId="0" applyNumberFormat="1" applyFont="1" applyFill="1" applyBorder="1" applyAlignment="1">
      <alignment horizontal="center"/>
    </xf>
    <xf numFmtId="1" fontId="27" fillId="44" borderId="10" xfId="0" applyNumberFormat="1" applyFont="1" applyFill="1" applyBorder="1" applyAlignment="1">
      <alignment horizontal="center"/>
    </xf>
    <xf numFmtId="1" fontId="0" fillId="44" borderId="10" xfId="0" applyNumberFormat="1" applyFill="1" applyBorder="1" applyAlignment="1">
      <alignment horizontal="left"/>
    </xf>
    <xf numFmtId="14" fontId="22" fillId="44" borderId="10" xfId="0" applyNumberFormat="1" applyFont="1" applyFill="1" applyBorder="1" applyAlignment="1">
      <alignment horizontal="center"/>
    </xf>
    <xf numFmtId="1" fontId="22" fillId="44" borderId="10" xfId="0" applyNumberFormat="1" applyFont="1" applyFill="1" applyBorder="1" applyAlignment="1">
      <alignment horizontal="left"/>
    </xf>
    <xf numFmtId="0" fontId="19" fillId="0" borderId="10" xfId="0" applyFont="1" applyFill="1" applyBorder="1"/>
    <xf numFmtId="0" fontId="19" fillId="0" borderId="10" xfId="0" applyFont="1" applyFill="1" applyBorder="1"/>
    <xf numFmtId="0" fontId="19" fillId="0" borderId="10" xfId="0" applyFont="1" applyFill="1" applyBorder="1"/>
    <xf numFmtId="0" fontId="0" fillId="0" borderId="0" xfId="0"/>
    <xf numFmtId="1" fontId="0" fillId="33" borderId="10" xfId="0" applyNumberFormat="1" applyFill="1" applyBorder="1" applyAlignment="1">
      <alignment horizontal="center"/>
    </xf>
    <xf numFmtId="164" fontId="0" fillId="35" borderId="10" xfId="0" applyNumberFormat="1" applyFill="1" applyBorder="1" applyAlignment="1">
      <alignment horizontal="center"/>
    </xf>
    <xf numFmtId="164" fontId="0" fillId="39" borderId="10" xfId="0" applyNumberFormat="1" applyFill="1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4" fontId="19" fillId="37" borderId="10" xfId="0" applyNumberFormat="1" applyFont="1" applyFill="1" applyBorder="1" applyAlignment="1">
      <alignment horizontal="center"/>
    </xf>
    <xf numFmtId="164" fontId="0" fillId="36" borderId="10" xfId="0" applyNumberFormat="1" applyFill="1" applyBorder="1" applyAlignment="1">
      <alignment horizontal="center"/>
    </xf>
    <xf numFmtId="164" fontId="0" fillId="40" borderId="10" xfId="0" applyNumberFormat="1" applyFont="1" applyFill="1" applyBorder="1" applyAlignment="1">
      <alignment horizontal="center"/>
    </xf>
    <xf numFmtId="164" fontId="19" fillId="40" borderId="10" xfId="0" applyNumberFormat="1" applyFont="1" applyFill="1" applyBorder="1" applyAlignment="1">
      <alignment horizontal="center"/>
    </xf>
    <xf numFmtId="164" fontId="0" fillId="41" borderId="10" xfId="0" applyNumberFormat="1" applyFont="1" applyFill="1" applyBorder="1" applyAlignment="1">
      <alignment horizontal="center"/>
    </xf>
    <xf numFmtId="164" fontId="0" fillId="41" borderId="10" xfId="0" applyNumberFormat="1" applyFill="1" applyBorder="1" applyAlignment="1">
      <alignment horizontal="center"/>
    </xf>
    <xf numFmtId="164" fontId="0" fillId="38" borderId="10" xfId="0" applyNumberFormat="1" applyFill="1" applyBorder="1" applyAlignment="1">
      <alignment horizontal="center"/>
    </xf>
    <xf numFmtId="0" fontId="19" fillId="0" borderId="0" xfId="0" applyFont="1"/>
    <xf numFmtId="0" fontId="21" fillId="43" borderId="10" xfId="0" applyFont="1" applyFill="1" applyBorder="1" applyAlignment="1">
      <alignment horizontal="center"/>
    </xf>
    <xf numFmtId="1" fontId="0" fillId="0" borderId="0" xfId="0" applyNumberFormat="1" applyFill="1" applyBorder="1"/>
    <xf numFmtId="164" fontId="0" fillId="42" borderId="10" xfId="0" applyNumberFormat="1" applyFill="1" applyBorder="1" applyAlignment="1">
      <alignment horizontal="center"/>
    </xf>
    <xf numFmtId="164" fontId="0" fillId="33" borderId="1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43" borderId="10" xfId="0" applyNumberFormat="1" applyFill="1" applyBorder="1" applyAlignment="1">
      <alignment horizontal="center"/>
    </xf>
    <xf numFmtId="1" fontId="42" fillId="43" borderId="10" xfId="0" applyNumberFormat="1" applyFont="1" applyFill="1" applyBorder="1" applyAlignment="1">
      <alignment horizontal="left"/>
    </xf>
    <xf numFmtId="164" fontId="0" fillId="39" borderId="10" xfId="0" applyNumberFormat="1" applyFont="1" applyFill="1" applyBorder="1" applyAlignment="1">
      <alignment horizontal="center"/>
    </xf>
    <xf numFmtId="164" fontId="0" fillId="0" borderId="11" xfId="0" applyNumberFormat="1" applyFill="1" applyBorder="1" applyAlignment="1">
      <alignment horizontal="center"/>
    </xf>
    <xf numFmtId="0" fontId="19" fillId="41" borderId="10" xfId="0" applyFont="1" applyFill="1" applyBorder="1" applyAlignment="1">
      <alignment horizontal="center" wrapText="1"/>
    </xf>
    <xf numFmtId="0" fontId="19" fillId="41" borderId="10" xfId="0" applyFont="1" applyFill="1" applyBorder="1" applyAlignment="1">
      <alignment horizontal="center" vertical="center" wrapText="1"/>
    </xf>
    <xf numFmtId="164" fontId="19" fillId="43" borderId="10" xfId="0" applyNumberFormat="1" applyFont="1" applyFill="1" applyBorder="1" applyAlignment="1">
      <alignment horizontal="center"/>
    </xf>
    <xf numFmtId="1" fontId="42" fillId="43" borderId="10" xfId="0" applyNumberFormat="1" applyFont="1" applyFill="1" applyBorder="1"/>
    <xf numFmtId="164" fontId="19" fillId="0" borderId="11" xfId="0" applyNumberFormat="1" applyFont="1" applyFill="1" applyBorder="1" applyAlignment="1">
      <alignment horizontal="center" vertical="center" wrapText="1"/>
    </xf>
    <xf numFmtId="164" fontId="43" fillId="43" borderId="10" xfId="0" applyNumberFormat="1" applyFont="1" applyFill="1" applyBorder="1" applyAlignment="1">
      <alignment horizontal="center"/>
    </xf>
    <xf numFmtId="0" fontId="0" fillId="0" borderId="0" xfId="0" applyAlignment="1"/>
    <xf numFmtId="0" fontId="19" fillId="0" borderId="0" xfId="0" applyFont="1" applyAlignment="1"/>
    <xf numFmtId="164" fontId="19" fillId="39" borderId="10" xfId="0" applyNumberFormat="1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64" fontId="0" fillId="37" borderId="10" xfId="0" applyNumberForma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9" fillId="0" borderId="10" xfId="0" applyFont="1" applyFill="1" applyBorder="1"/>
    <xf numFmtId="0" fontId="19" fillId="34" borderId="10" xfId="0" applyFont="1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27" fillId="34" borderId="10" xfId="0" applyFont="1" applyFill="1" applyBorder="1" applyAlignment="1">
      <alignment horizontal="center" vertical="center"/>
    </xf>
    <xf numFmtId="0" fontId="22" fillId="34" borderId="10" xfId="0" applyFont="1" applyFill="1" applyBorder="1" applyAlignment="1">
      <alignment horizontal="center" vertical="center"/>
    </xf>
    <xf numFmtId="0" fontId="25" fillId="33" borderId="10" xfId="0" applyFont="1" applyFill="1" applyBorder="1" applyAlignment="1">
      <alignment horizontal="center" vertical="center" wrapText="1"/>
    </xf>
    <xf numFmtId="0" fontId="23" fillId="43" borderId="10" xfId="0" applyFont="1" applyFill="1" applyBorder="1" applyAlignment="1">
      <alignment horizontal="center" vertical="center" wrapText="1"/>
    </xf>
    <xf numFmtId="0" fontId="19" fillId="41" borderId="10" xfId="0" applyFont="1" applyFill="1" applyBorder="1" applyAlignment="1">
      <alignment horizontal="center" vertical="center"/>
    </xf>
    <xf numFmtId="0" fontId="27" fillId="35" borderId="10" xfId="0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center" wrapText="1"/>
    </xf>
    <xf numFmtId="0" fontId="19" fillId="39" borderId="10" xfId="0" applyFont="1" applyFill="1" applyBorder="1" applyAlignment="1">
      <alignment horizontal="center" vertical="center"/>
    </xf>
    <xf numFmtId="0" fontId="0" fillId="39" borderId="10" xfId="0" applyFill="1" applyBorder="1" applyAlignment="1">
      <alignment horizontal="center" vertical="center"/>
    </xf>
  </cellXfs>
  <cellStyles count="237">
    <cellStyle name="20% - Accent1" xfId="19" builtinId="30" customBuiltin="1"/>
    <cellStyle name="20% - Accent1 2" xfId="56"/>
    <cellStyle name="20% - Accent1 2 2" xfId="173"/>
    <cellStyle name="20% - Accent1 3" xfId="81"/>
    <cellStyle name="20% - Accent1 3 2" xfId="191"/>
    <cellStyle name="20% - Accent1 4" xfId="95"/>
    <cellStyle name="20% - Accent1 4 2" xfId="205"/>
    <cellStyle name="20% - Accent1 5" xfId="109"/>
    <cellStyle name="20% - Accent1 6" xfId="145"/>
    <cellStyle name="20% - Accent1 7" xfId="224"/>
    <cellStyle name="20% - Accent2" xfId="23" builtinId="34" customBuiltin="1"/>
    <cellStyle name="20% - Accent2 2" xfId="60"/>
    <cellStyle name="20% - Accent2 2 2" xfId="177"/>
    <cellStyle name="20% - Accent2 3" xfId="83"/>
    <cellStyle name="20% - Accent2 3 2" xfId="193"/>
    <cellStyle name="20% - Accent2 4" xfId="97"/>
    <cellStyle name="20% - Accent2 4 2" xfId="207"/>
    <cellStyle name="20% - Accent2 5" xfId="111"/>
    <cellStyle name="20% - Accent2 6" xfId="149"/>
    <cellStyle name="20% - Accent2 7" xfId="236"/>
    <cellStyle name="20% - Accent3" xfId="27" builtinId="38" customBuiltin="1"/>
    <cellStyle name="20% - Accent3 2" xfId="64"/>
    <cellStyle name="20% - Accent3 2 2" xfId="179"/>
    <cellStyle name="20% - Accent3 3" xfId="85"/>
    <cellStyle name="20% - Accent3 3 2" xfId="195"/>
    <cellStyle name="20% - Accent3 4" xfId="99"/>
    <cellStyle name="20% - Accent3 4 2" xfId="209"/>
    <cellStyle name="20% - Accent3 5" xfId="113"/>
    <cellStyle name="20% - Accent3 6" xfId="153"/>
    <cellStyle name="20% - Accent3 7" xfId="229"/>
    <cellStyle name="20% - Accent4" xfId="31" builtinId="42" customBuiltin="1"/>
    <cellStyle name="20% - Accent4 2" xfId="68"/>
    <cellStyle name="20% - Accent4 2 2" xfId="182"/>
    <cellStyle name="20% - Accent4 3" xfId="87"/>
    <cellStyle name="20% - Accent4 3 2" xfId="197"/>
    <cellStyle name="20% - Accent4 4" xfId="101"/>
    <cellStyle name="20% - Accent4 4 2" xfId="211"/>
    <cellStyle name="20% - Accent4 5" xfId="115"/>
    <cellStyle name="20% - Accent4 6" xfId="157"/>
    <cellStyle name="20% - Accent4 7" xfId="219"/>
    <cellStyle name="20% - Accent5" xfId="35" builtinId="46" customBuiltin="1"/>
    <cellStyle name="20% - Accent5 2" xfId="72"/>
    <cellStyle name="20% - Accent5 2 2" xfId="184"/>
    <cellStyle name="20% - Accent5 3" xfId="89"/>
    <cellStyle name="20% - Accent5 3 2" xfId="199"/>
    <cellStyle name="20% - Accent5 4" xfId="103"/>
    <cellStyle name="20% - Accent5 4 2" xfId="213"/>
    <cellStyle name="20% - Accent5 5" xfId="117"/>
    <cellStyle name="20% - Accent5 6" xfId="161"/>
    <cellStyle name="20% - Accent5 7" xfId="221"/>
    <cellStyle name="20% - Accent6" xfId="39" builtinId="50" customBuiltin="1"/>
    <cellStyle name="20% - Accent6 2" xfId="76"/>
    <cellStyle name="20% - Accent6 2 2" xfId="187"/>
    <cellStyle name="20% - Accent6 3" xfId="91"/>
    <cellStyle name="20% - Accent6 3 2" xfId="201"/>
    <cellStyle name="20% - Accent6 4" xfId="105"/>
    <cellStyle name="20% - Accent6 4 2" xfId="215"/>
    <cellStyle name="20% - Accent6 5" xfId="119"/>
    <cellStyle name="20% - Accent6 6" xfId="165"/>
    <cellStyle name="20% - Accent6 7" xfId="234"/>
    <cellStyle name="40% - Accent1" xfId="20" builtinId="31" customBuiltin="1"/>
    <cellStyle name="40% - Accent1 2" xfId="57"/>
    <cellStyle name="40% - Accent1 2 2" xfId="174"/>
    <cellStyle name="40% - Accent1 3" xfId="82"/>
    <cellStyle name="40% - Accent1 3 2" xfId="192"/>
    <cellStyle name="40% - Accent1 4" xfId="96"/>
    <cellStyle name="40% - Accent1 4 2" xfId="206"/>
    <cellStyle name="40% - Accent1 5" xfId="110"/>
    <cellStyle name="40% - Accent1 6" xfId="146"/>
    <cellStyle name="40% - Accent1 7" xfId="217"/>
    <cellStyle name="40% - Accent2" xfId="24" builtinId="35" customBuiltin="1"/>
    <cellStyle name="40% - Accent2 2" xfId="61"/>
    <cellStyle name="40% - Accent2 2 2" xfId="178"/>
    <cellStyle name="40% - Accent2 3" xfId="84"/>
    <cellStyle name="40% - Accent2 3 2" xfId="194"/>
    <cellStyle name="40% - Accent2 4" xfId="98"/>
    <cellStyle name="40% - Accent2 4 2" xfId="208"/>
    <cellStyle name="40% - Accent2 5" xfId="112"/>
    <cellStyle name="40% - Accent2 6" xfId="150"/>
    <cellStyle name="40% - Accent2 7" xfId="218"/>
    <cellStyle name="40% - Accent3" xfId="28" builtinId="39" customBuiltin="1"/>
    <cellStyle name="40% - Accent3 2" xfId="65"/>
    <cellStyle name="40% - Accent3 2 2" xfId="180"/>
    <cellStyle name="40% - Accent3 3" xfId="86"/>
    <cellStyle name="40% - Accent3 3 2" xfId="196"/>
    <cellStyle name="40% - Accent3 4" xfId="100"/>
    <cellStyle name="40% - Accent3 4 2" xfId="210"/>
    <cellStyle name="40% - Accent3 5" xfId="114"/>
    <cellStyle name="40% - Accent3 6" xfId="154"/>
    <cellStyle name="40% - Accent3 7" xfId="121"/>
    <cellStyle name="40% - Accent4" xfId="32" builtinId="43" customBuiltin="1"/>
    <cellStyle name="40% - Accent4 2" xfId="69"/>
    <cellStyle name="40% - Accent4 2 2" xfId="183"/>
    <cellStyle name="40% - Accent4 3" xfId="88"/>
    <cellStyle name="40% - Accent4 3 2" xfId="198"/>
    <cellStyle name="40% - Accent4 4" xfId="102"/>
    <cellStyle name="40% - Accent4 4 2" xfId="212"/>
    <cellStyle name="40% - Accent4 5" xfId="116"/>
    <cellStyle name="40% - Accent4 6" xfId="158"/>
    <cellStyle name="40% - Accent4 7" xfId="126"/>
    <cellStyle name="40% - Accent5" xfId="36" builtinId="47" customBuiltin="1"/>
    <cellStyle name="40% - Accent5 2" xfId="73"/>
    <cellStyle name="40% - Accent5 2 2" xfId="185"/>
    <cellStyle name="40% - Accent5 3" xfId="90"/>
    <cellStyle name="40% - Accent5 3 2" xfId="200"/>
    <cellStyle name="40% - Accent5 4" xfId="104"/>
    <cellStyle name="40% - Accent5 4 2" xfId="214"/>
    <cellStyle name="40% - Accent5 5" xfId="118"/>
    <cellStyle name="40% - Accent5 6" xfId="162"/>
    <cellStyle name="40% - Accent5 7" xfId="124"/>
    <cellStyle name="40% - Accent6" xfId="40" builtinId="51" customBuiltin="1"/>
    <cellStyle name="40% - Accent6 2" xfId="77"/>
    <cellStyle name="40% - Accent6 2 2" xfId="188"/>
    <cellStyle name="40% - Accent6 3" xfId="92"/>
    <cellStyle name="40% - Accent6 3 2" xfId="202"/>
    <cellStyle name="40% - Accent6 4" xfId="106"/>
    <cellStyle name="40% - Accent6 4 2" xfId="216"/>
    <cellStyle name="40% - Accent6 5" xfId="120"/>
    <cellStyle name="40% - Accent6 6" xfId="166"/>
    <cellStyle name="40% - Accent6 7" xfId="227"/>
    <cellStyle name="60% - Accent1" xfId="21" builtinId="32" customBuiltin="1"/>
    <cellStyle name="60% - Accent1 2" xfId="58"/>
    <cellStyle name="60% - Accent1 3" xfId="147"/>
    <cellStyle name="60% - Accent1 4" xfId="232"/>
    <cellStyle name="60% - Accent2" xfId="25" builtinId="36" customBuiltin="1"/>
    <cellStyle name="60% - Accent2 2" xfId="62"/>
    <cellStyle name="60% - Accent2 3" xfId="151"/>
    <cellStyle name="60% - Accent2 4" xfId="169"/>
    <cellStyle name="60% - Accent3" xfId="29" builtinId="40" customBuiltin="1"/>
    <cellStyle name="60% - Accent3 2" xfId="66"/>
    <cellStyle name="60% - Accent3 3" xfId="155"/>
    <cellStyle name="60% - Accent3 4" xfId="231"/>
    <cellStyle name="60% - Accent4" xfId="33" builtinId="44" customBuiltin="1"/>
    <cellStyle name="60% - Accent4 2" xfId="70"/>
    <cellStyle name="60% - Accent4 3" xfId="159"/>
    <cellStyle name="60% - Accent4 4" xfId="130"/>
    <cellStyle name="60% - Accent5" xfId="37" builtinId="48" customBuiltin="1"/>
    <cellStyle name="60% - Accent5 2" xfId="74"/>
    <cellStyle name="60% - Accent5 3" xfId="163"/>
    <cellStyle name="60% - Accent5 4" xfId="122"/>
    <cellStyle name="60% - Accent6" xfId="41" builtinId="52" customBuiltin="1"/>
    <cellStyle name="60% - Accent6 2" xfId="78"/>
    <cellStyle name="60% - Accent6 3" xfId="167"/>
    <cellStyle name="60% - Accent6 4" xfId="129"/>
    <cellStyle name="Accent1" xfId="18" builtinId="29" customBuiltin="1"/>
    <cellStyle name="Accent1 2" xfId="55"/>
    <cellStyle name="Accent1 3" xfId="144"/>
    <cellStyle name="Accent1 4" xfId="235"/>
    <cellStyle name="Accent2" xfId="22" builtinId="33" customBuiltin="1"/>
    <cellStyle name="Accent2 2" xfId="59"/>
    <cellStyle name="Accent2 3" xfId="148"/>
    <cellStyle name="Accent2 4" xfId="226"/>
    <cellStyle name="Accent3" xfId="26" builtinId="37" customBuiltin="1"/>
    <cellStyle name="Accent3 2" xfId="63"/>
    <cellStyle name="Accent3 3" xfId="152"/>
    <cellStyle name="Accent3 4" xfId="175"/>
    <cellStyle name="Accent4" xfId="30" builtinId="41" customBuiltin="1"/>
    <cellStyle name="Accent4 2" xfId="67"/>
    <cellStyle name="Accent4 3" xfId="156"/>
    <cellStyle name="Accent4 4" xfId="186"/>
    <cellStyle name="Accent5" xfId="34" builtinId="45" customBuiltin="1"/>
    <cellStyle name="Accent5 2" xfId="71"/>
    <cellStyle name="Accent5 3" xfId="160"/>
    <cellStyle name="Accent5 4" xfId="233"/>
    <cellStyle name="Accent6" xfId="38" builtinId="49" customBuiltin="1"/>
    <cellStyle name="Accent6 2" xfId="75"/>
    <cellStyle name="Accent6 3" xfId="164"/>
    <cellStyle name="Accent6 4" xfId="230"/>
    <cellStyle name="Bad" xfId="7" builtinId="27" customBuiltin="1"/>
    <cellStyle name="Bad 2" xfId="47"/>
    <cellStyle name="Bad 3" xfId="133"/>
    <cellStyle name="Bad 4" xfId="172"/>
    <cellStyle name="Calculation" xfId="11" builtinId="22" customBuiltin="1"/>
    <cellStyle name="Calculation 2" xfId="48"/>
    <cellStyle name="Calculation 3" xfId="137"/>
    <cellStyle name="Calculation 4" xfId="127"/>
    <cellStyle name="Check Cell" xfId="13" builtinId="23" customBuiltin="1"/>
    <cellStyle name="Check Cell 2" xfId="50"/>
    <cellStyle name="Check Cell 3" xfId="139"/>
    <cellStyle name="Check Cell 4" xfId="125"/>
    <cellStyle name="Explanatory Text" xfId="16" builtinId="53" customBuiltin="1"/>
    <cellStyle name="Explanatory Text 2" xfId="53"/>
    <cellStyle name="Explanatory Text 3" xfId="142"/>
    <cellStyle name="Explanatory Text 4" xfId="181"/>
    <cellStyle name="Good" xfId="6" builtinId="26" customBuiltin="1"/>
    <cellStyle name="Good 2" xfId="43"/>
    <cellStyle name="Good 3" xfId="132"/>
    <cellStyle name="Good 4" xfId="123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Input 2" xfId="44"/>
    <cellStyle name="Input 3" xfId="135"/>
    <cellStyle name="Input 4" xfId="225"/>
    <cellStyle name="Linked Cell" xfId="12" builtinId="24" customBuiltin="1"/>
    <cellStyle name="Linked Cell 2" xfId="46"/>
    <cellStyle name="Linked Cell 3" xfId="138"/>
    <cellStyle name="Linked Cell 4" xfId="222"/>
    <cellStyle name="Neutral" xfId="8" builtinId="28" customBuiltin="1"/>
    <cellStyle name="Neutral 2" xfId="42"/>
    <cellStyle name="Neutral 3" xfId="134"/>
    <cellStyle name="Neutral 4" xfId="223"/>
    <cellStyle name="Normal" xfId="0" builtinId="0"/>
    <cellStyle name="Normal 2" xfId="49"/>
    <cellStyle name="Normal 2 2" xfId="168"/>
    <cellStyle name="Normal 3" xfId="79"/>
    <cellStyle name="Normal 3 2" xfId="189"/>
    <cellStyle name="Normal 4" xfId="93"/>
    <cellStyle name="Normal 4 2" xfId="203"/>
    <cellStyle name="Normal 5" xfId="107"/>
    <cellStyle name="Normal 6" xfId="131"/>
    <cellStyle name="Normal 7" xfId="170"/>
    <cellStyle name="Note" xfId="15" builtinId="10" customBuiltin="1"/>
    <cellStyle name="Note 2" xfId="52"/>
    <cellStyle name="Note 2 2" xfId="171"/>
    <cellStyle name="Note 3" xfId="80"/>
    <cellStyle name="Note 3 2" xfId="190"/>
    <cellStyle name="Note 4" xfId="94"/>
    <cellStyle name="Note 4 2" xfId="204"/>
    <cellStyle name="Note 5" xfId="108"/>
    <cellStyle name="Note 6" xfId="141"/>
    <cellStyle name="Note 7" xfId="128"/>
    <cellStyle name="Output" xfId="10" builtinId="21" customBuiltin="1"/>
    <cellStyle name="Output 2" xfId="45"/>
    <cellStyle name="Output 3" xfId="136"/>
    <cellStyle name="Output 4" xfId="176"/>
    <cellStyle name="Title" xfId="1" builtinId="15" customBuiltin="1"/>
    <cellStyle name="Total" xfId="17" builtinId="25" customBuiltin="1"/>
    <cellStyle name="Total 2" xfId="54"/>
    <cellStyle name="Total 3" xfId="143"/>
    <cellStyle name="Total 4" xfId="220"/>
    <cellStyle name="Warning Text" xfId="14" builtinId="11" customBuiltin="1"/>
    <cellStyle name="Warning Text 2" xfId="51"/>
    <cellStyle name="Warning Text 3" xfId="140"/>
    <cellStyle name="Warning Text 4" xfId="228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U375"/>
  <sheetViews>
    <sheetView workbookViewId="0">
      <selection activeCell="E16" sqref="E16"/>
    </sheetView>
  </sheetViews>
  <sheetFormatPr defaultRowHeight="15" x14ac:dyDescent="0.25"/>
  <cols>
    <col min="1" max="1" width="9.140625" style="26"/>
    <col min="2" max="3" width="9.140625" style="26" customWidth="1"/>
    <col min="4" max="4" width="9.140625" style="126" customWidth="1"/>
    <col min="5" max="5" width="15.85546875" style="164" customWidth="1"/>
    <col min="6" max="6" width="8.42578125" style="85" customWidth="1"/>
    <col min="7" max="7" width="15.28515625" style="229" customWidth="1"/>
    <col min="8" max="8" width="8.7109375" style="85" customWidth="1"/>
    <col min="9" max="9" width="12.28515625" style="68" customWidth="1"/>
    <col min="10" max="10" width="10.85546875" style="138" customWidth="1"/>
    <col min="11" max="11" width="19" style="192" customWidth="1"/>
    <col min="12" max="12" width="7.42578125" style="56" customWidth="1"/>
    <col min="13" max="13" width="8.85546875" style="51" customWidth="1"/>
    <col min="14" max="14" width="9.140625" style="145" customWidth="1"/>
    <col min="15" max="15" width="11.7109375" style="145" customWidth="1"/>
    <col min="16" max="16" width="9.140625" style="177" customWidth="1"/>
    <col min="17" max="18" width="9.140625" style="150" customWidth="1"/>
    <col min="19" max="19" width="11.5703125" style="150" customWidth="1"/>
    <col min="20" max="20" width="9.140625" style="13" customWidth="1"/>
    <col min="21" max="21" width="11.5703125" style="34" customWidth="1"/>
  </cols>
  <sheetData>
    <row r="1" spans="1:21" ht="33.75" x14ac:dyDescent="0.25">
      <c r="A1" s="351" t="s">
        <v>31</v>
      </c>
      <c r="B1" s="351"/>
      <c r="C1" s="351"/>
      <c r="D1" s="351"/>
      <c r="E1" s="352" t="s">
        <v>26</v>
      </c>
      <c r="F1" s="352"/>
      <c r="G1" s="352"/>
      <c r="H1" s="352"/>
      <c r="I1" s="70" t="s">
        <v>35</v>
      </c>
      <c r="J1" s="71" t="s">
        <v>34</v>
      </c>
      <c r="K1" s="353" t="s">
        <v>27</v>
      </c>
      <c r="L1" s="353"/>
      <c r="M1" s="47" t="s">
        <v>28</v>
      </c>
      <c r="N1" s="354" t="s">
        <v>29</v>
      </c>
      <c r="O1" s="354"/>
      <c r="P1" s="355" t="s">
        <v>30</v>
      </c>
      <c r="Q1" s="347" t="s">
        <v>52</v>
      </c>
      <c r="R1" s="348"/>
      <c r="S1" s="348"/>
      <c r="T1" s="254" t="s">
        <v>53</v>
      </c>
      <c r="U1" s="158"/>
    </row>
    <row r="2" spans="1:21" ht="30" x14ac:dyDescent="0.25">
      <c r="A2" s="4" t="s">
        <v>7</v>
      </c>
      <c r="B2" s="3" t="s">
        <v>0</v>
      </c>
      <c r="C2" s="3" t="s">
        <v>1</v>
      </c>
      <c r="D2" s="11" t="s">
        <v>8</v>
      </c>
      <c r="E2" s="161" t="s">
        <v>11</v>
      </c>
      <c r="F2" s="82" t="s">
        <v>10</v>
      </c>
      <c r="G2" s="228" t="s">
        <v>12</v>
      </c>
      <c r="H2" s="82" t="s">
        <v>17</v>
      </c>
      <c r="I2" s="65" t="s">
        <v>33</v>
      </c>
      <c r="J2" s="64" t="s">
        <v>36</v>
      </c>
      <c r="K2" s="195" t="s">
        <v>9</v>
      </c>
      <c r="L2" s="53" t="s">
        <v>13</v>
      </c>
      <c r="M2" s="48" t="s">
        <v>14</v>
      </c>
      <c r="N2" s="37" t="s">
        <v>15</v>
      </c>
      <c r="O2" s="222" t="s">
        <v>16</v>
      </c>
      <c r="P2" s="355"/>
      <c r="Q2" s="8" t="s">
        <v>45</v>
      </c>
      <c r="R2" s="8" t="s">
        <v>46</v>
      </c>
      <c r="S2" s="8" t="s">
        <v>47</v>
      </c>
      <c r="T2" s="250" t="s">
        <v>49</v>
      </c>
      <c r="U2" s="63" t="s">
        <v>54</v>
      </c>
    </row>
    <row r="3" spans="1:21" x14ac:dyDescent="0.25">
      <c r="A3" s="2">
        <v>6091</v>
      </c>
      <c r="B3" s="2" t="s">
        <v>18</v>
      </c>
      <c r="C3" s="2" t="s">
        <v>3</v>
      </c>
      <c r="D3" s="126">
        <v>26.8480730345</v>
      </c>
      <c r="E3" s="219" t="s">
        <v>55</v>
      </c>
      <c r="F3" s="160">
        <v>19.9731121857</v>
      </c>
      <c r="G3" s="226"/>
      <c r="H3" s="83"/>
      <c r="I3" s="123"/>
      <c r="J3" s="73"/>
      <c r="K3" s="188"/>
      <c r="L3" s="62"/>
      <c r="M3" s="50">
        <v>6.9</v>
      </c>
      <c r="N3" s="7">
        <f>D3-O3</f>
        <v>19.97311218542</v>
      </c>
      <c r="O3" s="7">
        <v>6.8749608490799998</v>
      </c>
      <c r="P3" s="38">
        <v>7.0141626345099999</v>
      </c>
      <c r="Q3" s="6">
        <v>1.36487148883</v>
      </c>
      <c r="R3" s="6">
        <v>6.6178372409400001</v>
      </c>
      <c r="S3" s="6">
        <v>18.8653643048</v>
      </c>
      <c r="T3" s="15">
        <v>0</v>
      </c>
      <c r="U3" s="25">
        <f>D3-(Q3+R3+S3+T3)</f>
        <v>-6.999911761340627E-11</v>
      </c>
    </row>
    <row r="4" spans="1:21" x14ac:dyDescent="0.25">
      <c r="A4" s="2">
        <v>6092</v>
      </c>
      <c r="B4" s="2" t="s">
        <v>18</v>
      </c>
      <c r="C4" s="2" t="s">
        <v>3</v>
      </c>
      <c r="D4" s="126">
        <v>16.512709143399999</v>
      </c>
      <c r="E4" s="219" t="s">
        <v>56</v>
      </c>
      <c r="F4" s="160">
        <v>16.512709143399999</v>
      </c>
      <c r="G4" s="226"/>
      <c r="H4" s="83"/>
      <c r="I4" s="123"/>
      <c r="J4" s="73"/>
      <c r="K4" s="188"/>
      <c r="L4" s="62"/>
      <c r="M4" s="50"/>
      <c r="N4" s="7">
        <f t="shared" ref="N4:N52" si="0">D4-O4</f>
        <v>5.268627154399999</v>
      </c>
      <c r="O4" s="7">
        <v>11.244081989</v>
      </c>
      <c r="P4" s="38">
        <v>13.412499817400001</v>
      </c>
      <c r="Q4" s="6">
        <v>15.279310643500001</v>
      </c>
      <c r="R4" s="6">
        <v>1.22461263318</v>
      </c>
      <c r="S4" s="6">
        <v>8.7858666667299991E-3</v>
      </c>
      <c r="T4" s="15">
        <v>0</v>
      </c>
      <c r="U4" s="25">
        <f t="shared" ref="U4:U52" si="1">D4-(Q4+R4+S4+T4)</f>
        <v>5.326583618625591E-11</v>
      </c>
    </row>
    <row r="5" spans="1:21" x14ac:dyDescent="0.25">
      <c r="A5" s="2">
        <v>6093</v>
      </c>
      <c r="B5" s="2" t="s">
        <v>18</v>
      </c>
      <c r="C5" s="2" t="s">
        <v>3</v>
      </c>
      <c r="D5" s="126">
        <v>13.6229640023</v>
      </c>
      <c r="E5" s="219" t="s">
        <v>56</v>
      </c>
      <c r="F5" s="160">
        <v>13.6229640023</v>
      </c>
      <c r="G5" s="227"/>
      <c r="H5" s="232"/>
      <c r="I5" s="123"/>
      <c r="J5" s="73"/>
      <c r="K5" s="188"/>
      <c r="L5" s="62"/>
      <c r="M5" s="50"/>
      <c r="N5" s="7">
        <f t="shared" si="0"/>
        <v>13.5487862509174</v>
      </c>
      <c r="O5" s="7">
        <v>7.4177751382599993E-2</v>
      </c>
      <c r="P5" s="38">
        <v>7.4062109565899995E-2</v>
      </c>
      <c r="Q5" s="6">
        <v>0</v>
      </c>
      <c r="R5" s="6">
        <v>7.4840331019899997</v>
      </c>
      <c r="S5" s="6">
        <v>6.1389309003200001</v>
      </c>
      <c r="T5" s="15">
        <v>0</v>
      </c>
      <c r="U5" s="25">
        <f t="shared" si="1"/>
        <v>-9.9991126489840099E-12</v>
      </c>
    </row>
    <row r="6" spans="1:21" x14ac:dyDescent="0.25">
      <c r="A6" s="2">
        <v>6094</v>
      </c>
      <c r="B6" s="2" t="s">
        <v>18</v>
      </c>
      <c r="C6" s="2" t="s">
        <v>3</v>
      </c>
      <c r="D6" s="126">
        <v>30.415363188800001</v>
      </c>
      <c r="E6" s="219" t="s">
        <v>55</v>
      </c>
      <c r="F6" s="160">
        <v>2.7293443120399998</v>
      </c>
      <c r="G6" s="219" t="s">
        <v>69</v>
      </c>
      <c r="H6" s="160">
        <v>27.7</v>
      </c>
      <c r="I6" s="123">
        <v>6.1</v>
      </c>
      <c r="J6" s="73"/>
      <c r="K6" s="188"/>
      <c r="L6" s="54"/>
      <c r="M6" s="50"/>
      <c r="N6" s="7">
        <f t="shared" si="0"/>
        <v>30.415363188800001</v>
      </c>
      <c r="O6" s="7">
        <v>0</v>
      </c>
      <c r="P6" s="38">
        <v>0</v>
      </c>
      <c r="Q6" s="6">
        <v>0</v>
      </c>
      <c r="R6" s="6">
        <v>22.5467792514</v>
      </c>
      <c r="S6" s="6">
        <v>0</v>
      </c>
      <c r="T6" s="15">
        <v>5.37208904426</v>
      </c>
      <c r="U6" s="25">
        <f t="shared" si="1"/>
        <v>2.4964948931399995</v>
      </c>
    </row>
    <row r="7" spans="1:21" x14ac:dyDescent="0.25">
      <c r="A7" s="2">
        <v>6139</v>
      </c>
      <c r="B7" s="2" t="s">
        <v>18</v>
      </c>
      <c r="C7" s="2" t="s">
        <v>6</v>
      </c>
      <c r="D7" s="126">
        <v>0.62516075903099999</v>
      </c>
      <c r="E7" s="219" t="s">
        <v>55</v>
      </c>
      <c r="F7" s="160">
        <v>0.52629089884400004</v>
      </c>
      <c r="G7" s="227"/>
      <c r="H7" s="232"/>
      <c r="I7" s="123"/>
      <c r="J7" s="73"/>
      <c r="K7" s="188"/>
      <c r="L7" s="54"/>
      <c r="M7" s="50">
        <v>0.1</v>
      </c>
      <c r="N7" s="7">
        <f t="shared" si="0"/>
        <v>1.999955756559757E-12</v>
      </c>
      <c r="O7" s="7">
        <v>0.62516075902900003</v>
      </c>
      <c r="P7" s="38">
        <v>0</v>
      </c>
      <c r="Q7" s="6">
        <v>0</v>
      </c>
      <c r="R7" s="6">
        <v>0</v>
      </c>
      <c r="S7" s="6">
        <v>0</v>
      </c>
      <c r="T7" s="15">
        <v>0</v>
      </c>
      <c r="U7" s="25">
        <f t="shared" si="1"/>
        <v>0.62516075903099999</v>
      </c>
    </row>
    <row r="8" spans="1:21" x14ac:dyDescent="0.25">
      <c r="A8" s="2">
        <v>6144</v>
      </c>
      <c r="B8" s="2" t="s">
        <v>18</v>
      </c>
      <c r="C8" s="2" t="s">
        <v>6</v>
      </c>
      <c r="D8" s="126">
        <v>8.9295086535399992</v>
      </c>
      <c r="E8" s="219" t="s">
        <v>56</v>
      </c>
      <c r="F8" s="160">
        <v>8.9295086535399992</v>
      </c>
      <c r="G8" s="219"/>
      <c r="H8" s="160"/>
      <c r="I8" s="123"/>
      <c r="J8" s="73"/>
      <c r="K8" s="188"/>
      <c r="L8" s="54"/>
      <c r="M8" s="50"/>
      <c r="N8" s="7">
        <f t="shared" si="0"/>
        <v>2.0603397109999477E-2</v>
      </c>
      <c r="O8" s="7">
        <v>8.9089052564299998</v>
      </c>
      <c r="P8" s="38">
        <v>0</v>
      </c>
      <c r="Q8" s="6">
        <v>0</v>
      </c>
      <c r="R8" s="6">
        <v>8.2313559572999999</v>
      </c>
      <c r="S8" s="6">
        <v>8.3400289970700005E-3</v>
      </c>
      <c r="T8" s="15">
        <v>0</v>
      </c>
      <c r="U8" s="25">
        <f t="shared" si="1"/>
        <v>0.68981266724292922</v>
      </c>
    </row>
    <row r="9" spans="1:21" x14ac:dyDescent="0.25">
      <c r="A9" s="2">
        <v>6145</v>
      </c>
      <c r="B9" s="2" t="s">
        <v>18</v>
      </c>
      <c r="C9" s="2" t="s">
        <v>6</v>
      </c>
      <c r="D9" s="126">
        <v>7.2120468233499997</v>
      </c>
      <c r="E9" s="219" t="s">
        <v>55</v>
      </c>
      <c r="F9" s="160">
        <v>7.2120468233499997</v>
      </c>
      <c r="G9" s="227"/>
      <c r="H9" s="232"/>
      <c r="I9" s="123">
        <v>1.5</v>
      </c>
      <c r="J9" s="73"/>
      <c r="K9" s="188"/>
      <c r="L9" s="54"/>
      <c r="M9" s="50"/>
      <c r="N9" s="7">
        <f t="shared" si="0"/>
        <v>7.2120468233499997</v>
      </c>
      <c r="O9" s="7">
        <v>0</v>
      </c>
      <c r="P9" s="38">
        <v>2.3098946979100001E-2</v>
      </c>
      <c r="Q9" s="6">
        <v>0</v>
      </c>
      <c r="R9" s="6">
        <v>0.54095790019400003</v>
      </c>
      <c r="S9" s="6">
        <v>5.2210733380900001</v>
      </c>
      <c r="T9" s="15">
        <v>0</v>
      </c>
      <c r="U9" s="25">
        <f t="shared" si="1"/>
        <v>1.4500155850659997</v>
      </c>
    </row>
    <row r="10" spans="1:21" x14ac:dyDescent="0.25">
      <c r="A10" s="2">
        <v>6146</v>
      </c>
      <c r="B10" s="2" t="s">
        <v>18</v>
      </c>
      <c r="C10" s="2" t="s">
        <v>6</v>
      </c>
      <c r="D10" s="126">
        <v>7.67495030172</v>
      </c>
      <c r="E10" s="219" t="s">
        <v>55</v>
      </c>
      <c r="F10" s="160">
        <v>7.67495030172</v>
      </c>
      <c r="G10" s="227"/>
      <c r="H10" s="232"/>
      <c r="I10" s="123"/>
      <c r="J10" s="73"/>
      <c r="K10" s="188"/>
      <c r="L10" s="54"/>
      <c r="M10" s="50"/>
      <c r="N10" s="7">
        <f t="shared" si="0"/>
        <v>7.67495030172</v>
      </c>
      <c r="O10" s="7">
        <v>0</v>
      </c>
      <c r="P10" s="38">
        <v>2.62040557561</v>
      </c>
      <c r="Q10" s="6">
        <v>0</v>
      </c>
      <c r="R10" s="6">
        <v>5.5596231486200001</v>
      </c>
      <c r="S10" s="6">
        <v>2.1153271531</v>
      </c>
      <c r="T10" s="15">
        <v>0</v>
      </c>
      <c r="U10" s="25">
        <f t="shared" si="1"/>
        <v>0</v>
      </c>
    </row>
    <row r="11" spans="1:21" x14ac:dyDescent="0.25">
      <c r="A11" s="2">
        <v>6147</v>
      </c>
      <c r="B11" s="2" t="s">
        <v>18</v>
      </c>
      <c r="C11" s="2" t="s">
        <v>6</v>
      </c>
      <c r="D11" s="126">
        <v>7.7721507287699998</v>
      </c>
      <c r="E11" s="219" t="s">
        <v>55</v>
      </c>
      <c r="F11" s="160">
        <v>7.7721507287699998</v>
      </c>
      <c r="G11" s="219"/>
      <c r="H11" s="160"/>
      <c r="I11" s="123">
        <v>2.4</v>
      </c>
      <c r="J11" s="73"/>
      <c r="K11" s="188"/>
      <c r="L11" s="54"/>
      <c r="M11" s="50"/>
      <c r="N11" s="7">
        <f t="shared" si="0"/>
        <v>7.7721507287699998</v>
      </c>
      <c r="O11" s="7">
        <v>0</v>
      </c>
      <c r="P11" s="38">
        <v>5.3376546029899998</v>
      </c>
      <c r="Q11" s="6">
        <v>0</v>
      </c>
      <c r="R11" s="6">
        <v>0</v>
      </c>
      <c r="S11" s="6">
        <v>0</v>
      </c>
      <c r="T11" s="15">
        <v>0.48243326045099999</v>
      </c>
      <c r="U11" s="25">
        <f t="shared" si="1"/>
        <v>7.289717468319</v>
      </c>
    </row>
    <row r="12" spans="1:21" x14ac:dyDescent="0.25">
      <c r="A12" s="2">
        <v>6148</v>
      </c>
      <c r="B12" s="2" t="s">
        <v>18</v>
      </c>
      <c r="C12" s="2" t="s">
        <v>6</v>
      </c>
      <c r="D12" s="126">
        <v>11.6912664925</v>
      </c>
      <c r="E12" s="219"/>
      <c r="F12" s="160"/>
      <c r="G12" s="227"/>
      <c r="H12" s="232"/>
      <c r="I12" s="123"/>
      <c r="J12" s="73"/>
      <c r="K12" s="239" t="s">
        <v>59</v>
      </c>
      <c r="L12" s="54">
        <v>11.7</v>
      </c>
      <c r="M12" s="50"/>
      <c r="N12" s="7">
        <f t="shared" si="0"/>
        <v>0</v>
      </c>
      <c r="O12" s="7">
        <v>11.6912664925</v>
      </c>
      <c r="P12" s="38">
        <v>0</v>
      </c>
      <c r="Q12" s="6">
        <v>0</v>
      </c>
      <c r="R12" s="6">
        <v>0</v>
      </c>
      <c r="S12" s="6">
        <v>0</v>
      </c>
      <c r="T12" s="15">
        <v>0</v>
      </c>
      <c r="U12" s="25">
        <f t="shared" si="1"/>
        <v>11.6912664925</v>
      </c>
    </row>
    <row r="13" spans="1:21" x14ac:dyDescent="0.25">
      <c r="A13" s="2">
        <v>6153</v>
      </c>
      <c r="B13" s="2" t="s">
        <v>18</v>
      </c>
      <c r="C13" s="2" t="s">
        <v>6</v>
      </c>
      <c r="D13" s="126">
        <v>32.032457117900002</v>
      </c>
      <c r="E13" s="219" t="s">
        <v>70</v>
      </c>
      <c r="F13" s="160">
        <v>32.032457117900002</v>
      </c>
      <c r="G13" s="231"/>
      <c r="H13" s="84"/>
      <c r="I13" s="123"/>
      <c r="J13" s="73">
        <v>1.4</v>
      </c>
      <c r="K13" s="188"/>
      <c r="L13" s="54"/>
      <c r="M13" s="50"/>
      <c r="N13" s="7">
        <f t="shared" si="0"/>
        <v>14.281677122700003</v>
      </c>
      <c r="O13" s="7">
        <v>17.750779995199998</v>
      </c>
      <c r="P13" s="38">
        <v>0</v>
      </c>
      <c r="Q13" s="6">
        <v>4.2553610585600001</v>
      </c>
      <c r="R13" s="6">
        <v>22.607814533900001</v>
      </c>
      <c r="S13" s="6">
        <v>5.1692815253599997</v>
      </c>
      <c r="T13" s="15">
        <v>0</v>
      </c>
      <c r="U13" s="25">
        <f t="shared" si="1"/>
        <v>8.000000661922968E-11</v>
      </c>
    </row>
    <row r="14" spans="1:21" x14ac:dyDescent="0.25">
      <c r="A14" s="2">
        <v>6161</v>
      </c>
      <c r="B14" s="2" t="s">
        <v>18</v>
      </c>
      <c r="C14" s="2" t="s">
        <v>5</v>
      </c>
      <c r="D14" s="126">
        <v>17.673687906600001</v>
      </c>
      <c r="E14" s="219" t="s">
        <v>71</v>
      </c>
      <c r="F14" s="160">
        <v>17.673687906600001</v>
      </c>
      <c r="G14" s="227"/>
      <c r="H14" s="232"/>
      <c r="I14" s="123">
        <v>1</v>
      </c>
      <c r="J14" s="73"/>
      <c r="K14" s="188"/>
      <c r="L14" s="54"/>
      <c r="M14" s="50"/>
      <c r="N14" s="7">
        <f t="shared" si="0"/>
        <v>17.673687906600001</v>
      </c>
      <c r="O14" s="7">
        <v>0</v>
      </c>
      <c r="P14" s="38">
        <v>3.9259943866999998</v>
      </c>
      <c r="Q14" s="6">
        <v>0</v>
      </c>
      <c r="R14" s="6">
        <v>12.704627173800001</v>
      </c>
      <c r="S14" s="6">
        <v>1.0827862931900001</v>
      </c>
      <c r="T14" s="15">
        <v>0.69032131851800005</v>
      </c>
      <c r="U14" s="25">
        <f t="shared" si="1"/>
        <v>3.1959531210919998</v>
      </c>
    </row>
    <row r="15" spans="1:21" x14ac:dyDescent="0.25">
      <c r="A15" s="2">
        <v>6173</v>
      </c>
      <c r="B15" s="2" t="s">
        <v>18</v>
      </c>
      <c r="C15" s="2" t="s">
        <v>4</v>
      </c>
      <c r="D15" s="126">
        <v>22.9776176767</v>
      </c>
      <c r="E15" s="219" t="s">
        <v>71</v>
      </c>
      <c r="F15" s="160">
        <v>22.9776176767</v>
      </c>
      <c r="G15" s="227"/>
      <c r="H15" s="232"/>
      <c r="I15" s="123"/>
      <c r="J15" s="73"/>
      <c r="K15" s="188"/>
      <c r="L15" s="54"/>
      <c r="M15" s="50"/>
      <c r="N15" s="7">
        <f t="shared" si="0"/>
        <v>0</v>
      </c>
      <c r="O15" s="7">
        <v>22.9776176767</v>
      </c>
      <c r="P15" s="38">
        <v>0</v>
      </c>
      <c r="Q15" s="6">
        <v>0</v>
      </c>
      <c r="R15" s="6">
        <v>0.59672506142699999</v>
      </c>
      <c r="S15" s="6">
        <v>14.9473915822</v>
      </c>
      <c r="T15" s="15">
        <v>0</v>
      </c>
      <c r="U15" s="25">
        <f t="shared" si="1"/>
        <v>7.433501033073</v>
      </c>
    </row>
    <row r="16" spans="1:21" s="257" customFormat="1" x14ac:dyDescent="0.25">
      <c r="A16" s="78" t="s">
        <v>143</v>
      </c>
      <c r="B16" s="78" t="s">
        <v>18</v>
      </c>
      <c r="C16" s="78"/>
      <c r="D16" s="35">
        <f>SUM(D3:D15)</f>
        <v>203.987955829111</v>
      </c>
      <c r="E16" s="35"/>
      <c r="F16" s="35">
        <f t="shared" ref="F16:U16" si="2">SUM(F3:F15)</f>
        <v>157.636839750864</v>
      </c>
      <c r="G16" s="35"/>
      <c r="H16" s="35">
        <f t="shared" si="2"/>
        <v>27.7</v>
      </c>
      <c r="I16" s="35">
        <f t="shared" si="2"/>
        <v>11</v>
      </c>
      <c r="J16" s="35">
        <f t="shared" si="2"/>
        <v>1.4</v>
      </c>
      <c r="K16" s="35"/>
      <c r="L16" s="35">
        <f t="shared" si="2"/>
        <v>11.7</v>
      </c>
      <c r="M16" s="35">
        <f t="shared" si="2"/>
        <v>7</v>
      </c>
      <c r="N16" s="35">
        <f t="shared" si="2"/>
        <v>123.84100505978941</v>
      </c>
      <c r="O16" s="35">
        <f t="shared" si="2"/>
        <v>80.146950769321592</v>
      </c>
      <c r="P16" s="35">
        <f t="shared" si="2"/>
        <v>32.407878073755001</v>
      </c>
      <c r="Q16" s="35">
        <f t="shared" si="2"/>
        <v>20.89954319089</v>
      </c>
      <c r="R16" s="35">
        <f t="shared" si="2"/>
        <v>88.114366002750998</v>
      </c>
      <c r="S16" s="35">
        <f t="shared" si="2"/>
        <v>53.55728099272379</v>
      </c>
      <c r="T16" s="35">
        <f t="shared" si="2"/>
        <v>6.5448436232290002</v>
      </c>
      <c r="U16" s="35">
        <f t="shared" si="2"/>
        <v>34.8719220195172</v>
      </c>
    </row>
    <row r="17" spans="1:21" s="257" customFormat="1" ht="30" x14ac:dyDescent="0.25">
      <c r="A17" s="2"/>
      <c r="B17" s="2"/>
      <c r="C17" s="2"/>
      <c r="D17" s="126"/>
      <c r="E17" s="219"/>
      <c r="F17" s="160"/>
      <c r="G17" s="227"/>
      <c r="H17" s="232"/>
      <c r="I17" s="123"/>
      <c r="J17" s="73"/>
      <c r="K17" s="188"/>
      <c r="L17" s="62"/>
      <c r="M17" s="50"/>
      <c r="N17" s="7"/>
      <c r="O17" s="7"/>
      <c r="P17" s="38"/>
      <c r="Q17" s="347" t="s">
        <v>91</v>
      </c>
      <c r="R17" s="348"/>
      <c r="S17" s="348"/>
      <c r="T17" s="119" t="s">
        <v>90</v>
      </c>
      <c r="U17" s="158"/>
    </row>
    <row r="18" spans="1:21" s="257" customFormat="1" ht="30" x14ac:dyDescent="0.25">
      <c r="A18" s="2"/>
      <c r="B18" s="2"/>
      <c r="C18" s="2"/>
      <c r="D18" s="126"/>
      <c r="E18" s="219"/>
      <c r="F18" s="160"/>
      <c r="G18" s="227"/>
      <c r="H18" s="232"/>
      <c r="I18" s="123"/>
      <c r="J18" s="73"/>
      <c r="K18" s="188"/>
      <c r="L18" s="62"/>
      <c r="M18" s="50"/>
      <c r="N18" s="7"/>
      <c r="O18" s="7"/>
      <c r="P18" s="38"/>
      <c r="Q18" s="8" t="s">
        <v>89</v>
      </c>
      <c r="R18" s="8" t="s">
        <v>92</v>
      </c>
      <c r="S18" s="8" t="s">
        <v>93</v>
      </c>
      <c r="T18" s="108" t="s">
        <v>94</v>
      </c>
      <c r="U18" s="63" t="s">
        <v>95</v>
      </c>
    </row>
    <row r="19" spans="1:21" x14ac:dyDescent="0.25">
      <c r="A19" s="2">
        <v>6774</v>
      </c>
      <c r="B19" s="2" t="s">
        <v>32</v>
      </c>
      <c r="C19" s="2" t="s">
        <v>3</v>
      </c>
      <c r="D19" s="126">
        <v>12.192119080299999</v>
      </c>
      <c r="E19" s="219" t="s">
        <v>71</v>
      </c>
      <c r="F19" s="160">
        <v>12.192119080299999</v>
      </c>
      <c r="G19" s="227"/>
      <c r="H19" s="232"/>
      <c r="I19" s="123"/>
      <c r="J19" s="73"/>
      <c r="K19" s="188"/>
      <c r="L19" s="62"/>
      <c r="M19" s="50"/>
      <c r="N19" s="7">
        <f t="shared" si="0"/>
        <v>3.6580123425300002</v>
      </c>
      <c r="O19" s="7">
        <v>8.5341067377699993</v>
      </c>
      <c r="P19" s="38">
        <v>0</v>
      </c>
      <c r="Q19" s="6">
        <v>0</v>
      </c>
      <c r="R19" s="6">
        <v>6.5964859128000004</v>
      </c>
      <c r="S19" s="6">
        <v>4.4308560623800002</v>
      </c>
      <c r="T19" s="15">
        <v>0</v>
      </c>
      <c r="U19" s="25">
        <f t="shared" si="1"/>
        <v>1.1647771051199989</v>
      </c>
    </row>
    <row r="20" spans="1:21" x14ac:dyDescent="0.25">
      <c r="A20" s="2">
        <v>6775</v>
      </c>
      <c r="B20" s="2" t="s">
        <v>32</v>
      </c>
      <c r="C20" s="2" t="s">
        <v>3</v>
      </c>
      <c r="D20" s="126">
        <v>25.008389510400001</v>
      </c>
      <c r="E20" s="219" t="s">
        <v>58</v>
      </c>
      <c r="F20" s="160">
        <v>25.008389510400001</v>
      </c>
      <c r="G20" s="231"/>
      <c r="H20" s="84"/>
      <c r="I20" s="123"/>
      <c r="J20" s="73"/>
      <c r="K20" s="188"/>
      <c r="L20" s="62"/>
      <c r="M20" s="50"/>
      <c r="N20" s="7">
        <f t="shared" si="0"/>
        <v>0</v>
      </c>
      <c r="O20" s="7">
        <v>25.008389510400001</v>
      </c>
      <c r="P20" s="38">
        <v>0</v>
      </c>
      <c r="Q20" s="6">
        <v>6.2963703998899998</v>
      </c>
      <c r="R20" s="6">
        <v>9.2199790672699997E-2</v>
      </c>
      <c r="S20" s="6">
        <v>2.4196286584700002</v>
      </c>
      <c r="T20" s="15">
        <v>0</v>
      </c>
      <c r="U20" s="25">
        <f t="shared" si="1"/>
        <v>16.200190661367301</v>
      </c>
    </row>
    <row r="21" spans="1:21" x14ac:dyDescent="0.25">
      <c r="A21" s="2">
        <v>6776</v>
      </c>
      <c r="B21" s="2" t="s">
        <v>32</v>
      </c>
      <c r="C21" s="2" t="s">
        <v>3</v>
      </c>
      <c r="D21" s="126">
        <v>24.146513555599999</v>
      </c>
      <c r="E21" s="219" t="s">
        <v>58</v>
      </c>
      <c r="F21" s="160">
        <v>24.146513555599999</v>
      </c>
      <c r="G21" s="226"/>
      <c r="H21" s="83"/>
      <c r="I21" s="123"/>
      <c r="J21" s="73"/>
      <c r="K21" s="188"/>
      <c r="L21" s="62"/>
      <c r="M21" s="50"/>
      <c r="N21" s="7">
        <f t="shared" si="0"/>
        <v>0</v>
      </c>
      <c r="O21" s="7">
        <v>24.146513555599999</v>
      </c>
      <c r="P21" s="38">
        <v>0</v>
      </c>
      <c r="Q21" s="6">
        <v>0</v>
      </c>
      <c r="R21" s="6">
        <v>10.952440596200001</v>
      </c>
      <c r="S21" s="6">
        <v>10.433817363499999</v>
      </c>
      <c r="T21" s="15">
        <v>0</v>
      </c>
      <c r="U21" s="25">
        <f t="shared" si="1"/>
        <v>2.7602555958999986</v>
      </c>
    </row>
    <row r="22" spans="1:21" x14ac:dyDescent="0.25">
      <c r="A22" s="2">
        <v>6779</v>
      </c>
      <c r="B22" s="2" t="s">
        <v>32</v>
      </c>
      <c r="C22" s="2" t="s">
        <v>3</v>
      </c>
      <c r="D22" s="126">
        <v>31.282292651999999</v>
      </c>
      <c r="E22" s="219" t="s">
        <v>58</v>
      </c>
      <c r="F22" s="160">
        <v>31.282292651999999</v>
      </c>
      <c r="G22" s="227"/>
      <c r="H22" s="232"/>
      <c r="I22" s="123"/>
      <c r="J22" s="73"/>
      <c r="K22" s="188"/>
      <c r="L22" s="62"/>
      <c r="M22" s="50"/>
      <c r="N22" s="7">
        <f t="shared" si="0"/>
        <v>0.33742152279999971</v>
      </c>
      <c r="O22" s="7">
        <v>30.944871129199999</v>
      </c>
      <c r="P22" s="38">
        <v>0.29640431792900002</v>
      </c>
      <c r="Q22" s="6">
        <v>11.574514798799999</v>
      </c>
      <c r="R22" s="6">
        <v>0</v>
      </c>
      <c r="S22" s="6">
        <v>0.43543489593099999</v>
      </c>
      <c r="T22" s="15">
        <v>0</v>
      </c>
      <c r="U22" s="25">
        <f t="shared" si="1"/>
        <v>19.272342957269</v>
      </c>
    </row>
    <row r="23" spans="1:21" x14ac:dyDescent="0.25">
      <c r="A23" s="2">
        <v>6781</v>
      </c>
      <c r="B23" s="2" t="s">
        <v>32</v>
      </c>
      <c r="C23" s="2" t="s">
        <v>3</v>
      </c>
      <c r="D23" s="126">
        <v>14.2978059001</v>
      </c>
      <c r="E23" s="219" t="s">
        <v>58</v>
      </c>
      <c r="F23" s="160">
        <v>14.2978059001</v>
      </c>
      <c r="G23" s="226"/>
      <c r="H23" s="83"/>
      <c r="I23" s="123"/>
      <c r="J23" s="73"/>
      <c r="K23" s="188"/>
      <c r="L23" s="62"/>
      <c r="M23" s="50"/>
      <c r="N23" s="7">
        <f t="shared" si="0"/>
        <v>0</v>
      </c>
      <c r="O23" s="7">
        <v>14.2978059001</v>
      </c>
      <c r="P23" s="38">
        <v>2.92170129173E-2</v>
      </c>
      <c r="Q23" s="6">
        <v>3.9720177255499999E-2</v>
      </c>
      <c r="R23" s="6">
        <v>7.6334291231</v>
      </c>
      <c r="S23" s="6">
        <v>5.4019173444900002</v>
      </c>
      <c r="T23" s="15">
        <v>0</v>
      </c>
      <c r="U23" s="25">
        <f t="shared" si="1"/>
        <v>1.2227392552545009</v>
      </c>
    </row>
    <row r="24" spans="1:21" x14ac:dyDescent="0.25">
      <c r="A24" s="2">
        <v>6783</v>
      </c>
      <c r="B24" s="2" t="s">
        <v>32</v>
      </c>
      <c r="C24" s="2" t="s">
        <v>3</v>
      </c>
      <c r="D24" s="126">
        <v>62.026694038199999</v>
      </c>
      <c r="E24" s="219" t="s">
        <v>57</v>
      </c>
      <c r="F24" s="160">
        <v>62.026694038199999</v>
      </c>
      <c r="G24" s="227"/>
      <c r="H24" s="232"/>
      <c r="I24" s="123"/>
      <c r="J24" s="73"/>
      <c r="K24" s="188"/>
      <c r="L24" s="62"/>
      <c r="M24" s="50"/>
      <c r="N24" s="7">
        <f t="shared" si="0"/>
        <v>57.290075914079999</v>
      </c>
      <c r="O24" s="7">
        <v>4.7366181241199996</v>
      </c>
      <c r="P24" s="38">
        <v>57.2897741799</v>
      </c>
      <c r="Q24" s="6">
        <v>3.0853729793099999E-2</v>
      </c>
      <c r="R24" s="6">
        <v>37.797434173200003</v>
      </c>
      <c r="S24" s="6">
        <v>3.0584097462900002</v>
      </c>
      <c r="T24" s="15">
        <v>0</v>
      </c>
      <c r="U24" s="25">
        <f t="shared" si="1"/>
        <v>21.139996388916892</v>
      </c>
    </row>
    <row r="25" spans="1:21" x14ac:dyDescent="0.25">
      <c r="A25" s="2">
        <v>6794</v>
      </c>
      <c r="B25" s="2" t="s">
        <v>32</v>
      </c>
      <c r="C25" s="2" t="s">
        <v>3</v>
      </c>
      <c r="D25" s="126">
        <v>37.654376442100002</v>
      </c>
      <c r="E25" s="219" t="s">
        <v>57</v>
      </c>
      <c r="F25" s="160">
        <v>37.654376442100002</v>
      </c>
      <c r="G25" s="231"/>
      <c r="H25" s="84"/>
      <c r="I25" s="123"/>
      <c r="J25" s="73"/>
      <c r="K25" s="188"/>
      <c r="L25" s="62"/>
      <c r="M25" s="50"/>
      <c r="N25" s="7">
        <f t="shared" si="0"/>
        <v>26.4432876085</v>
      </c>
      <c r="O25" s="7">
        <v>11.2110888336</v>
      </c>
      <c r="P25" s="38">
        <v>0</v>
      </c>
      <c r="Q25" s="6">
        <v>18.132718413900001</v>
      </c>
      <c r="R25" s="6">
        <v>0.61744002256899999</v>
      </c>
      <c r="S25" s="6">
        <v>10.3927542364</v>
      </c>
      <c r="T25" s="15">
        <v>0</v>
      </c>
      <c r="U25" s="25">
        <f t="shared" si="1"/>
        <v>8.5114637692309998</v>
      </c>
    </row>
    <row r="26" spans="1:21" x14ac:dyDescent="0.25">
      <c r="A26" s="2">
        <v>6795</v>
      </c>
      <c r="B26" s="2" t="s">
        <v>32</v>
      </c>
      <c r="C26" s="2" t="s">
        <v>3</v>
      </c>
      <c r="D26" s="126">
        <v>61.844364714500003</v>
      </c>
      <c r="E26" s="219" t="s">
        <v>56</v>
      </c>
      <c r="F26" s="160">
        <v>61.844364714500003</v>
      </c>
      <c r="G26" s="227"/>
      <c r="H26" s="232"/>
      <c r="I26" s="123"/>
      <c r="J26" s="73"/>
      <c r="K26" s="188"/>
      <c r="L26" s="62"/>
      <c r="M26" s="50"/>
      <c r="N26" s="7">
        <f t="shared" si="0"/>
        <v>4.8763080837000032</v>
      </c>
      <c r="O26" s="7">
        <v>56.9680566308</v>
      </c>
      <c r="P26" s="38">
        <v>0</v>
      </c>
      <c r="Q26" s="6">
        <v>41.242341230100003</v>
      </c>
      <c r="R26" s="6">
        <v>3.20835624935</v>
      </c>
      <c r="S26" s="6">
        <v>14.4526762578</v>
      </c>
      <c r="T26" s="15">
        <v>0</v>
      </c>
      <c r="U26" s="25">
        <f t="shared" si="1"/>
        <v>2.9409909772500029</v>
      </c>
    </row>
    <row r="27" spans="1:21" x14ac:dyDescent="0.25">
      <c r="A27" s="2">
        <v>6796</v>
      </c>
      <c r="B27" s="2" t="s">
        <v>32</v>
      </c>
      <c r="C27" s="2" t="s">
        <v>3</v>
      </c>
      <c r="D27" s="126">
        <v>16.186367986699999</v>
      </c>
      <c r="E27" s="219" t="s">
        <v>56</v>
      </c>
      <c r="F27" s="160">
        <v>16.186367986699999</v>
      </c>
      <c r="G27" s="219"/>
      <c r="H27" s="160"/>
      <c r="I27" s="123"/>
      <c r="J27" s="73"/>
      <c r="K27" s="188"/>
      <c r="L27" s="62"/>
      <c r="M27" s="50"/>
      <c r="N27" s="7">
        <f t="shared" si="0"/>
        <v>4.7900618261999988</v>
      </c>
      <c r="O27" s="7">
        <v>11.3963061605</v>
      </c>
      <c r="P27" s="38">
        <v>0</v>
      </c>
      <c r="Q27" s="6">
        <v>8.3849888569199997</v>
      </c>
      <c r="R27" s="6">
        <v>1.1955670351100001</v>
      </c>
      <c r="S27" s="6">
        <v>1.34077959319</v>
      </c>
      <c r="T27" s="15">
        <v>0</v>
      </c>
      <c r="U27" s="25">
        <f t="shared" si="1"/>
        <v>5.2650325014799986</v>
      </c>
    </row>
    <row r="28" spans="1:21" x14ac:dyDescent="0.25">
      <c r="A28" s="2">
        <v>6797</v>
      </c>
      <c r="B28" s="2" t="s">
        <v>32</v>
      </c>
      <c r="C28" s="2" t="s">
        <v>3</v>
      </c>
      <c r="D28" s="126">
        <v>21.8715123739</v>
      </c>
      <c r="E28" s="219" t="s">
        <v>56</v>
      </c>
      <c r="F28" s="160">
        <v>21.8715123739</v>
      </c>
      <c r="G28" s="227"/>
      <c r="H28" s="232"/>
      <c r="I28" s="123"/>
      <c r="J28" s="73"/>
      <c r="K28" s="188"/>
      <c r="L28" s="62"/>
      <c r="M28" s="50"/>
      <c r="N28" s="7">
        <f t="shared" si="0"/>
        <v>0</v>
      </c>
      <c r="O28" s="7">
        <v>21.8715123739</v>
      </c>
      <c r="P28" s="38">
        <v>12.118871453900001</v>
      </c>
      <c r="Q28" s="6">
        <v>10.959858735999999</v>
      </c>
      <c r="R28" s="6">
        <v>2.5810799853000002</v>
      </c>
      <c r="S28" s="6">
        <v>7.7138634529100001</v>
      </c>
      <c r="T28" s="15">
        <v>0</v>
      </c>
      <c r="U28" s="25">
        <f t="shared" si="1"/>
        <v>0.61671019969000085</v>
      </c>
    </row>
    <row r="29" spans="1:21" x14ac:dyDescent="0.25">
      <c r="A29" s="2">
        <v>6798</v>
      </c>
      <c r="B29" s="2" t="s">
        <v>32</v>
      </c>
      <c r="C29" s="2" t="s">
        <v>3</v>
      </c>
      <c r="D29" s="126">
        <v>23.858525657600001</v>
      </c>
      <c r="E29" s="219" t="s">
        <v>55</v>
      </c>
      <c r="F29" s="160">
        <v>23.8585256577</v>
      </c>
      <c r="G29" s="227"/>
      <c r="H29" s="232"/>
      <c r="I29" s="123"/>
      <c r="J29" s="73"/>
      <c r="K29" s="188"/>
      <c r="L29" s="62"/>
      <c r="M29" s="50"/>
      <c r="N29" s="7">
        <f t="shared" si="0"/>
        <v>5.5439000347000018</v>
      </c>
      <c r="O29" s="7">
        <v>18.3146256229</v>
      </c>
      <c r="P29" s="38">
        <v>0</v>
      </c>
      <c r="Q29" s="6">
        <v>7.6456042863300002</v>
      </c>
      <c r="R29" s="6">
        <v>3.5900175925100002</v>
      </c>
      <c r="S29" s="6">
        <v>0</v>
      </c>
      <c r="T29" s="15">
        <v>3</v>
      </c>
      <c r="U29" s="25">
        <f t="shared" si="1"/>
        <v>9.6229037787600014</v>
      </c>
    </row>
    <row r="30" spans="1:21" x14ac:dyDescent="0.25">
      <c r="A30" s="2">
        <v>6799</v>
      </c>
      <c r="B30" s="2" t="s">
        <v>32</v>
      </c>
      <c r="C30" s="2" t="s">
        <v>3</v>
      </c>
      <c r="D30" s="126">
        <v>16.139965500300001</v>
      </c>
      <c r="E30" s="219" t="s">
        <v>55</v>
      </c>
      <c r="F30" s="160">
        <v>16.139965500300001</v>
      </c>
      <c r="G30" s="227"/>
      <c r="H30" s="232"/>
      <c r="I30" s="123"/>
      <c r="J30" s="73"/>
      <c r="K30" s="188"/>
      <c r="L30" s="62"/>
      <c r="M30" s="49"/>
      <c r="N30" s="7">
        <f t="shared" si="0"/>
        <v>0</v>
      </c>
      <c r="O30" s="7">
        <v>16.139965500300001</v>
      </c>
      <c r="P30" s="38">
        <v>0</v>
      </c>
      <c r="Q30" s="6">
        <v>0</v>
      </c>
      <c r="R30" s="6">
        <v>0</v>
      </c>
      <c r="S30" s="6">
        <v>16.139965500300001</v>
      </c>
      <c r="T30" s="15">
        <v>0</v>
      </c>
      <c r="U30" s="25">
        <f t="shared" si="1"/>
        <v>0</v>
      </c>
    </row>
    <row r="31" spans="1:21" x14ac:dyDescent="0.25">
      <c r="A31" s="2">
        <v>6816</v>
      </c>
      <c r="B31" s="2" t="s">
        <v>32</v>
      </c>
      <c r="C31" s="2" t="s">
        <v>6</v>
      </c>
      <c r="D31" s="126">
        <v>19.555623873399998</v>
      </c>
      <c r="E31" s="219" t="s">
        <v>71</v>
      </c>
      <c r="F31" s="160">
        <v>19.555623873399998</v>
      </c>
      <c r="G31" s="227"/>
      <c r="H31" s="232"/>
      <c r="I31" s="123"/>
      <c r="J31" s="73"/>
      <c r="K31" s="188"/>
      <c r="L31" s="62"/>
      <c r="M31" s="49"/>
      <c r="N31" s="7">
        <f t="shared" si="0"/>
        <v>0</v>
      </c>
      <c r="O31" s="7">
        <v>19.555623873399998</v>
      </c>
      <c r="P31" s="38">
        <v>0</v>
      </c>
      <c r="Q31" s="6">
        <v>0</v>
      </c>
      <c r="R31" s="6">
        <v>0</v>
      </c>
      <c r="S31" s="6">
        <v>1.4294259302500001</v>
      </c>
      <c r="T31" s="15">
        <v>0</v>
      </c>
      <c r="U31" s="25">
        <f t="shared" si="1"/>
        <v>18.126197943149997</v>
      </c>
    </row>
    <row r="32" spans="1:21" x14ac:dyDescent="0.25">
      <c r="A32" s="2">
        <v>6817</v>
      </c>
      <c r="B32" s="2" t="s">
        <v>32</v>
      </c>
      <c r="C32" s="2" t="s">
        <v>6</v>
      </c>
      <c r="D32" s="126">
        <v>16.091182841799998</v>
      </c>
      <c r="E32" s="219" t="s">
        <v>71</v>
      </c>
      <c r="F32" s="160">
        <v>16.091182841799998</v>
      </c>
      <c r="G32" s="231"/>
      <c r="H32" s="84"/>
      <c r="I32" s="123">
        <v>5.9</v>
      </c>
      <c r="J32" s="73"/>
      <c r="K32" s="188"/>
      <c r="L32" s="62"/>
      <c r="M32" s="80"/>
      <c r="N32" s="7">
        <f t="shared" si="0"/>
        <v>5.8040579138999977</v>
      </c>
      <c r="O32" s="7">
        <v>10.287124927900001</v>
      </c>
      <c r="P32" s="38">
        <v>8.0503704801199998</v>
      </c>
      <c r="Q32" s="6">
        <v>6.6120690592600004</v>
      </c>
      <c r="R32" s="6">
        <v>1.44596476636E-2</v>
      </c>
      <c r="S32" s="6">
        <v>1.1891478068700001</v>
      </c>
      <c r="T32" s="15">
        <v>0.8</v>
      </c>
      <c r="U32" s="25">
        <f t="shared" si="1"/>
        <v>7.4755063280063982</v>
      </c>
    </row>
    <row r="33" spans="1:21" x14ac:dyDescent="0.25">
      <c r="A33" s="2">
        <v>6818</v>
      </c>
      <c r="B33" s="2" t="s">
        <v>32</v>
      </c>
      <c r="C33" s="2" t="s">
        <v>6</v>
      </c>
      <c r="D33" s="126">
        <v>15.920060986899999</v>
      </c>
      <c r="E33" s="219" t="s">
        <v>71</v>
      </c>
      <c r="F33" s="160">
        <v>15.066887757</v>
      </c>
      <c r="G33" s="227"/>
      <c r="H33" s="232"/>
      <c r="I33" s="123"/>
      <c r="J33" s="73"/>
      <c r="K33" s="239" t="s">
        <v>59</v>
      </c>
      <c r="L33" s="62">
        <v>0.9</v>
      </c>
      <c r="M33" s="80"/>
      <c r="N33" s="7">
        <f t="shared" si="0"/>
        <v>0</v>
      </c>
      <c r="O33" s="7">
        <v>15.920060986899999</v>
      </c>
      <c r="P33" s="38">
        <v>0</v>
      </c>
      <c r="Q33" s="6">
        <v>2.47565294293</v>
      </c>
      <c r="R33" s="6">
        <v>1.1361246136000001</v>
      </c>
      <c r="S33" s="6">
        <v>2.3125434175900001</v>
      </c>
      <c r="T33" s="15">
        <v>0</v>
      </c>
      <c r="U33" s="25">
        <f t="shared" si="1"/>
        <v>9.9957400127799989</v>
      </c>
    </row>
    <row r="34" spans="1:21" x14ac:dyDescent="0.25">
      <c r="A34" s="2">
        <v>6819</v>
      </c>
      <c r="B34" s="2" t="s">
        <v>32</v>
      </c>
      <c r="C34" s="2" t="s">
        <v>6</v>
      </c>
      <c r="D34" s="126">
        <v>11.1239426465</v>
      </c>
      <c r="E34" s="219" t="s">
        <v>71</v>
      </c>
      <c r="F34" s="160">
        <v>8.3506383834900006</v>
      </c>
      <c r="G34" s="227"/>
      <c r="H34" s="232"/>
      <c r="I34" s="123"/>
      <c r="J34" s="73"/>
      <c r="K34" s="239" t="s">
        <v>59</v>
      </c>
      <c r="L34" s="62">
        <v>2.8</v>
      </c>
      <c r="M34" s="80"/>
      <c r="N34" s="7">
        <f t="shared" si="0"/>
        <v>0</v>
      </c>
      <c r="O34" s="7">
        <v>11.1239426465</v>
      </c>
      <c r="P34" s="38">
        <v>0</v>
      </c>
      <c r="Q34" s="6">
        <v>4.8374174331600003E-2</v>
      </c>
      <c r="R34" s="6">
        <v>0</v>
      </c>
      <c r="S34" s="6">
        <v>2.7710129119500002</v>
      </c>
      <c r="T34" s="15">
        <v>0</v>
      </c>
      <c r="U34" s="25">
        <f t="shared" si="1"/>
        <v>8.3045555602184002</v>
      </c>
    </row>
    <row r="35" spans="1:21" x14ac:dyDescent="0.25">
      <c r="A35" s="2">
        <v>6820</v>
      </c>
      <c r="B35" s="2" t="s">
        <v>32</v>
      </c>
      <c r="C35" s="2" t="s">
        <v>6</v>
      </c>
      <c r="D35" s="126">
        <v>25.8822997716</v>
      </c>
      <c r="E35" s="219" t="s">
        <v>71</v>
      </c>
      <c r="F35" s="160">
        <v>25.8822997716</v>
      </c>
      <c r="G35" s="219"/>
      <c r="H35" s="160"/>
      <c r="I35" s="123"/>
      <c r="J35" s="73"/>
      <c r="K35" s="188"/>
      <c r="L35" s="62"/>
      <c r="M35" s="80"/>
      <c r="N35" s="7">
        <f t="shared" si="0"/>
        <v>0</v>
      </c>
      <c r="O35" s="7">
        <v>25.8822997716</v>
      </c>
      <c r="P35" s="38">
        <v>0</v>
      </c>
      <c r="Q35" s="6">
        <v>4.3927884878699999</v>
      </c>
      <c r="R35" s="6">
        <v>2.1959007102500001</v>
      </c>
      <c r="S35" s="6">
        <v>0</v>
      </c>
      <c r="T35" s="15">
        <v>0</v>
      </c>
      <c r="U35" s="25">
        <f t="shared" si="1"/>
        <v>19.293610573479999</v>
      </c>
    </row>
    <row r="36" spans="1:21" x14ac:dyDescent="0.25">
      <c r="A36" s="2">
        <v>6844</v>
      </c>
      <c r="B36" s="2" t="s">
        <v>32</v>
      </c>
      <c r="C36" s="2" t="s">
        <v>6</v>
      </c>
      <c r="D36" s="126">
        <v>31.296329996899999</v>
      </c>
      <c r="E36" s="219" t="s">
        <v>56</v>
      </c>
      <c r="F36" s="160">
        <v>31.296329996899999</v>
      </c>
      <c r="G36" s="226"/>
      <c r="H36" s="83"/>
      <c r="I36" s="123"/>
      <c r="J36" s="73"/>
      <c r="K36" s="188"/>
      <c r="L36" s="62"/>
      <c r="M36" s="49"/>
      <c r="N36" s="7">
        <f t="shared" si="0"/>
        <v>16.533491120000001</v>
      </c>
      <c r="O36" s="7">
        <v>14.7628388769</v>
      </c>
      <c r="P36" s="38">
        <v>0</v>
      </c>
      <c r="Q36" s="6">
        <v>4.7765969016699996</v>
      </c>
      <c r="R36" s="6">
        <v>9.1330510692299995</v>
      </c>
      <c r="S36" s="6">
        <v>17.386682025999999</v>
      </c>
      <c r="T36" s="15">
        <v>0</v>
      </c>
      <c r="U36" s="25">
        <f t="shared" si="1"/>
        <v>0</v>
      </c>
    </row>
    <row r="37" spans="1:21" x14ac:dyDescent="0.25">
      <c r="A37" s="2">
        <v>6845</v>
      </c>
      <c r="B37" s="2" t="s">
        <v>32</v>
      </c>
      <c r="C37" s="2" t="s">
        <v>6</v>
      </c>
      <c r="D37" s="126">
        <v>9.1706659919100009</v>
      </c>
      <c r="E37" s="219" t="s">
        <v>56</v>
      </c>
      <c r="F37" s="160">
        <v>9.1706659919100009</v>
      </c>
      <c r="G37" s="227"/>
      <c r="H37" s="232"/>
      <c r="I37" s="123"/>
      <c r="J37" s="73"/>
      <c r="K37" s="188"/>
      <c r="L37" s="62"/>
      <c r="M37" s="49"/>
      <c r="N37" s="7">
        <f t="shared" si="0"/>
        <v>3.9269426609600009</v>
      </c>
      <c r="O37" s="7">
        <v>5.24372333095</v>
      </c>
      <c r="P37" s="38">
        <v>0</v>
      </c>
      <c r="Q37" s="6">
        <v>0.221159634966</v>
      </c>
      <c r="R37" s="6">
        <v>5.7996387930399997</v>
      </c>
      <c r="S37" s="6">
        <v>3.14986756395</v>
      </c>
      <c r="T37" s="15">
        <v>0</v>
      </c>
      <c r="U37" s="25">
        <f t="shared" si="1"/>
        <v>-4.5998760356269486E-11</v>
      </c>
    </row>
    <row r="38" spans="1:21" x14ac:dyDescent="0.25">
      <c r="A38" s="2">
        <v>6846</v>
      </c>
      <c r="B38" s="2" t="s">
        <v>32</v>
      </c>
      <c r="C38" s="2" t="s">
        <v>6</v>
      </c>
      <c r="D38" s="126">
        <v>12.0830436824</v>
      </c>
      <c r="E38" s="219" t="s">
        <v>56</v>
      </c>
      <c r="F38" s="160">
        <v>12.0830436824</v>
      </c>
      <c r="G38" s="227"/>
      <c r="H38" s="232"/>
      <c r="I38" s="123"/>
      <c r="J38" s="73"/>
      <c r="K38" s="190"/>
      <c r="L38" s="55"/>
      <c r="M38" s="49"/>
      <c r="N38" s="7">
        <f t="shared" si="0"/>
        <v>0</v>
      </c>
      <c r="O38" s="7">
        <v>12.0830436824</v>
      </c>
      <c r="P38" s="38">
        <v>0</v>
      </c>
      <c r="Q38" s="6">
        <v>7.6620289566100004</v>
      </c>
      <c r="R38" s="6">
        <v>2.91024060704</v>
      </c>
      <c r="S38" s="6">
        <v>0</v>
      </c>
      <c r="T38" s="15">
        <v>0</v>
      </c>
      <c r="U38" s="25">
        <f t="shared" si="1"/>
        <v>1.5107741187499997</v>
      </c>
    </row>
    <row r="39" spans="1:21" x14ac:dyDescent="0.25">
      <c r="A39" s="2">
        <v>6847</v>
      </c>
      <c r="B39" s="2" t="s">
        <v>32</v>
      </c>
      <c r="C39" s="2" t="s">
        <v>6</v>
      </c>
      <c r="D39" s="126">
        <v>11.426185812</v>
      </c>
      <c r="E39" s="219" t="s">
        <v>56</v>
      </c>
      <c r="F39" s="160">
        <v>11.426185812</v>
      </c>
      <c r="G39" s="227"/>
      <c r="H39" s="232"/>
      <c r="I39" s="123"/>
      <c r="J39" s="73"/>
      <c r="K39" s="189"/>
      <c r="L39" s="93"/>
      <c r="M39" s="80"/>
      <c r="N39" s="7">
        <f t="shared" si="0"/>
        <v>0</v>
      </c>
      <c r="O39" s="7">
        <v>11.426185812</v>
      </c>
      <c r="P39" s="38">
        <v>0</v>
      </c>
      <c r="Q39" s="6">
        <v>5.8373475150000003</v>
      </c>
      <c r="R39" s="6">
        <v>2.5001989771800002</v>
      </c>
      <c r="S39" s="6">
        <v>3.08863931982</v>
      </c>
      <c r="T39" s="15">
        <v>0</v>
      </c>
      <c r="U39" s="25">
        <f t="shared" si="1"/>
        <v>0</v>
      </c>
    </row>
    <row r="40" spans="1:21" x14ac:dyDescent="0.25">
      <c r="A40" s="2">
        <v>6849</v>
      </c>
      <c r="B40" s="2" t="s">
        <v>32</v>
      </c>
      <c r="C40" s="2" t="s">
        <v>6</v>
      </c>
      <c r="D40" s="126">
        <v>19.938858849300001</v>
      </c>
      <c r="E40" s="219" t="s">
        <v>56</v>
      </c>
      <c r="F40" s="160">
        <v>19.938858849300001</v>
      </c>
      <c r="G40" s="219"/>
      <c r="H40" s="160"/>
      <c r="I40" s="123"/>
      <c r="J40" s="73"/>
      <c r="K40" s="190"/>
      <c r="L40" s="55"/>
      <c r="M40" s="49"/>
      <c r="N40" s="7">
        <f t="shared" si="0"/>
        <v>19.938858849300001</v>
      </c>
      <c r="O40" s="7">
        <v>0</v>
      </c>
      <c r="P40" s="38">
        <v>0</v>
      </c>
      <c r="Q40" s="6">
        <v>10.144126399699999</v>
      </c>
      <c r="R40" s="6">
        <v>6.8374324351400002</v>
      </c>
      <c r="S40" s="6">
        <v>2.9569370193200002</v>
      </c>
      <c r="T40" s="15">
        <v>0</v>
      </c>
      <c r="U40" s="25">
        <f t="shared" si="1"/>
        <v>3.6299513999793476E-4</v>
      </c>
    </row>
    <row r="41" spans="1:21" x14ac:dyDescent="0.25">
      <c r="A41" s="2">
        <v>6850</v>
      </c>
      <c r="B41" s="2" t="s">
        <v>32</v>
      </c>
      <c r="C41" s="2" t="s">
        <v>6</v>
      </c>
      <c r="D41" s="126">
        <v>22.009129468099999</v>
      </c>
      <c r="E41" s="219" t="s">
        <v>55</v>
      </c>
      <c r="F41" s="160">
        <v>20.754268423700001</v>
      </c>
      <c r="G41" s="219" t="s">
        <v>56</v>
      </c>
      <c r="H41" s="160">
        <v>1.2548610444099999</v>
      </c>
      <c r="I41" s="123"/>
      <c r="J41" s="73"/>
      <c r="K41" s="189"/>
      <c r="L41" s="93"/>
      <c r="M41" s="80"/>
      <c r="N41" s="7">
        <f t="shared" si="0"/>
        <v>2.1120915145999994</v>
      </c>
      <c r="O41" s="7">
        <v>19.8970379535</v>
      </c>
      <c r="P41" s="38">
        <v>0</v>
      </c>
      <c r="Q41" s="6">
        <v>0.34391676393699999</v>
      </c>
      <c r="R41" s="6">
        <v>7.1998802666600001</v>
      </c>
      <c r="S41" s="6">
        <v>14.0728353698</v>
      </c>
      <c r="T41" s="15">
        <v>0</v>
      </c>
      <c r="U41" s="25">
        <f t="shared" si="1"/>
        <v>0.39249706770299753</v>
      </c>
    </row>
    <row r="42" spans="1:21" x14ac:dyDescent="0.25">
      <c r="A42" s="2">
        <v>6864</v>
      </c>
      <c r="B42" s="2" t="s">
        <v>32</v>
      </c>
      <c r="C42" s="2" t="s">
        <v>4</v>
      </c>
      <c r="D42" s="126">
        <v>13.223035641999999</v>
      </c>
      <c r="E42" s="219" t="s">
        <v>71</v>
      </c>
      <c r="F42" s="160">
        <v>13.223035641999999</v>
      </c>
      <c r="G42" s="227"/>
      <c r="H42" s="232"/>
      <c r="I42" s="123"/>
      <c r="J42" s="73"/>
      <c r="K42" s="190"/>
      <c r="L42" s="55"/>
      <c r="M42" s="49"/>
      <c r="N42" s="7">
        <f t="shared" si="0"/>
        <v>13.223035641999999</v>
      </c>
      <c r="O42" s="7">
        <v>0</v>
      </c>
      <c r="P42" s="38">
        <v>3.8085377081799998</v>
      </c>
      <c r="Q42" s="6">
        <v>13.125114035099999</v>
      </c>
      <c r="R42" s="6">
        <v>0</v>
      </c>
      <c r="S42" s="6">
        <v>0</v>
      </c>
      <c r="T42" s="15">
        <v>0</v>
      </c>
      <c r="U42" s="25">
        <f t="shared" si="1"/>
        <v>9.7921606899999958E-2</v>
      </c>
    </row>
    <row r="43" spans="1:21" x14ac:dyDescent="0.25">
      <c r="A43" s="2">
        <v>6865</v>
      </c>
      <c r="B43" s="2" t="s">
        <v>32</v>
      </c>
      <c r="C43" s="2" t="s">
        <v>4</v>
      </c>
      <c r="D43" s="126">
        <v>11.928011035200001</v>
      </c>
      <c r="E43" s="219" t="s">
        <v>71</v>
      </c>
      <c r="F43" s="160">
        <v>11.928011035200001</v>
      </c>
      <c r="G43" s="227"/>
      <c r="H43" s="232"/>
      <c r="I43" s="123"/>
      <c r="J43" s="73"/>
      <c r="K43" s="189"/>
      <c r="L43" s="93"/>
      <c r="M43" s="80"/>
      <c r="N43" s="7">
        <f t="shared" si="0"/>
        <v>11.928011035200001</v>
      </c>
      <c r="O43" s="7">
        <v>0</v>
      </c>
      <c r="P43" s="38">
        <v>2.44509555035</v>
      </c>
      <c r="Q43" s="6">
        <v>1.60604120554</v>
      </c>
      <c r="R43" s="6">
        <v>8.9595105043600007</v>
      </c>
      <c r="S43" s="6">
        <v>0</v>
      </c>
      <c r="T43" s="15">
        <v>0</v>
      </c>
      <c r="U43" s="25">
        <f t="shared" si="1"/>
        <v>1.3624593252999997</v>
      </c>
    </row>
    <row r="44" spans="1:21" x14ac:dyDescent="0.25">
      <c r="A44" s="2">
        <v>6866</v>
      </c>
      <c r="B44" s="2" t="s">
        <v>32</v>
      </c>
      <c r="C44" s="2" t="s">
        <v>4</v>
      </c>
      <c r="D44" s="126">
        <v>11.260841771400001</v>
      </c>
      <c r="E44" s="219" t="s">
        <v>71</v>
      </c>
      <c r="F44" s="160">
        <v>11.260841771400001</v>
      </c>
      <c r="I44" s="123"/>
      <c r="J44" s="73"/>
      <c r="K44" s="189"/>
      <c r="L44" s="93"/>
      <c r="M44" s="80"/>
      <c r="N44" s="7">
        <f t="shared" si="0"/>
        <v>11.260841771400001</v>
      </c>
      <c r="O44" s="7">
        <v>0</v>
      </c>
      <c r="P44" s="38">
        <v>0</v>
      </c>
      <c r="Q44" s="6">
        <v>0</v>
      </c>
      <c r="R44" s="6">
        <v>5.2715925173700002</v>
      </c>
      <c r="S44" s="6">
        <v>0</v>
      </c>
      <c r="T44" s="15">
        <v>0</v>
      </c>
      <c r="U44" s="25">
        <f t="shared" si="1"/>
        <v>5.9892492540300006</v>
      </c>
    </row>
    <row r="45" spans="1:21" x14ac:dyDescent="0.25">
      <c r="A45" s="2">
        <v>6867</v>
      </c>
      <c r="B45" s="2" t="s">
        <v>32</v>
      </c>
      <c r="C45" s="2" t="s">
        <v>4</v>
      </c>
      <c r="D45" s="126">
        <v>10.424663129500001</v>
      </c>
      <c r="E45" s="219" t="s">
        <v>71</v>
      </c>
      <c r="F45" s="160">
        <v>10.424663129500001</v>
      </c>
      <c r="G45" s="219"/>
      <c r="H45" s="160"/>
      <c r="I45" s="123"/>
      <c r="J45" s="73"/>
      <c r="K45" s="189"/>
      <c r="L45" s="93"/>
      <c r="M45" s="80"/>
      <c r="N45" s="7">
        <f t="shared" si="0"/>
        <v>0</v>
      </c>
      <c r="O45" s="7">
        <v>10.424663129500001</v>
      </c>
      <c r="P45" s="38">
        <v>0</v>
      </c>
      <c r="Q45" s="6">
        <v>0</v>
      </c>
      <c r="R45" s="6">
        <v>1.4109327361999999</v>
      </c>
      <c r="S45" s="6">
        <v>0.96106351893999997</v>
      </c>
      <c r="T45" s="15">
        <v>0</v>
      </c>
      <c r="U45" s="25">
        <f t="shared" si="1"/>
        <v>8.0526668743599998</v>
      </c>
    </row>
    <row r="46" spans="1:21" x14ac:dyDescent="0.25">
      <c r="A46" s="2">
        <v>6868</v>
      </c>
      <c r="B46" s="2" t="s">
        <v>32</v>
      </c>
      <c r="C46" s="2" t="s">
        <v>4</v>
      </c>
      <c r="D46" s="126">
        <v>8.0285151825700005</v>
      </c>
      <c r="E46" s="219" t="s">
        <v>71</v>
      </c>
      <c r="F46" s="160">
        <v>8.0285151825700005</v>
      </c>
      <c r="G46" s="227"/>
      <c r="H46" s="232"/>
      <c r="I46" s="123"/>
      <c r="J46" s="73"/>
      <c r="K46" s="189"/>
      <c r="L46" s="93"/>
      <c r="M46" s="80"/>
      <c r="N46" s="7">
        <f t="shared" si="0"/>
        <v>0</v>
      </c>
      <c r="O46" s="7">
        <v>8.0285151825700005</v>
      </c>
      <c r="P46" s="38">
        <v>0</v>
      </c>
      <c r="Q46" s="6">
        <v>0</v>
      </c>
      <c r="R46" s="6">
        <v>0</v>
      </c>
      <c r="S46" s="6">
        <v>3.07276497854</v>
      </c>
      <c r="T46" s="15">
        <v>0</v>
      </c>
      <c r="U46" s="25">
        <f t="shared" si="1"/>
        <v>4.9557502040300001</v>
      </c>
    </row>
    <row r="47" spans="1:21" x14ac:dyDescent="0.25">
      <c r="A47" s="2">
        <v>6869</v>
      </c>
      <c r="B47" s="2" t="s">
        <v>32</v>
      </c>
      <c r="C47" s="2" t="s">
        <v>4</v>
      </c>
      <c r="D47" s="126">
        <v>33.234431883699997</v>
      </c>
      <c r="E47" s="219" t="s">
        <v>71</v>
      </c>
      <c r="F47" s="160">
        <v>33.234431883699997</v>
      </c>
      <c r="G47" s="227"/>
      <c r="H47" s="232"/>
      <c r="I47" s="123"/>
      <c r="J47" s="73"/>
      <c r="K47" s="189"/>
      <c r="L47" s="93"/>
      <c r="M47" s="80"/>
      <c r="N47" s="7">
        <f t="shared" si="0"/>
        <v>0</v>
      </c>
      <c r="O47" s="7">
        <v>33.234431883699997</v>
      </c>
      <c r="P47" s="38">
        <v>0</v>
      </c>
      <c r="Q47" s="6">
        <v>2.7700087455500002</v>
      </c>
      <c r="R47" s="6">
        <v>0.27440180846899997</v>
      </c>
      <c r="S47" s="6">
        <v>0.32329756121199998</v>
      </c>
      <c r="T47" s="15">
        <v>0</v>
      </c>
      <c r="U47" s="25">
        <f t="shared" si="1"/>
        <v>29.866723768468997</v>
      </c>
    </row>
    <row r="48" spans="1:21" s="81" customFormat="1" x14ac:dyDescent="0.25">
      <c r="A48" s="2">
        <v>6871</v>
      </c>
      <c r="B48" s="2" t="s">
        <v>32</v>
      </c>
      <c r="C48" s="2" t="s">
        <v>4</v>
      </c>
      <c r="D48" s="126">
        <v>31.279380741200001</v>
      </c>
      <c r="E48" s="219" t="s">
        <v>58</v>
      </c>
      <c r="F48" s="160">
        <v>31.279380741200001</v>
      </c>
      <c r="G48" s="238"/>
      <c r="H48" s="233"/>
      <c r="I48" s="241"/>
      <c r="J48" s="247"/>
      <c r="K48" s="242"/>
      <c r="L48" s="242"/>
      <c r="M48" s="240"/>
      <c r="N48" s="7">
        <f t="shared" si="0"/>
        <v>0.34820404639999936</v>
      </c>
      <c r="O48" s="7">
        <v>30.931176694800001</v>
      </c>
      <c r="P48" s="38">
        <v>7.0935990929699999</v>
      </c>
      <c r="Q48" s="6">
        <v>6.9485071172000001</v>
      </c>
      <c r="R48" s="6">
        <v>18.656344745199998</v>
      </c>
      <c r="S48" s="6">
        <v>5.6745288787900003</v>
      </c>
      <c r="T48" s="15">
        <v>0</v>
      </c>
      <c r="U48" s="25">
        <f t="shared" si="1"/>
        <v>1.0004441719502211E-11</v>
      </c>
    </row>
    <row r="49" spans="1:21" s="207" customFormat="1" x14ac:dyDescent="0.25">
      <c r="A49" s="2">
        <v>6872</v>
      </c>
      <c r="B49" s="2" t="s">
        <v>32</v>
      </c>
      <c r="C49" s="2" t="s">
        <v>4</v>
      </c>
      <c r="D49" s="126">
        <v>12.864201009</v>
      </c>
      <c r="E49" s="219" t="s">
        <v>58</v>
      </c>
      <c r="F49" s="160">
        <v>12.864201009</v>
      </c>
      <c r="G49" s="227"/>
      <c r="H49" s="232"/>
      <c r="I49" s="123"/>
      <c r="J49" s="73"/>
      <c r="K49" s="189"/>
      <c r="L49" s="93"/>
      <c r="M49" s="80"/>
      <c r="N49" s="7">
        <f t="shared" si="0"/>
        <v>0</v>
      </c>
      <c r="O49" s="7">
        <v>12.864201009</v>
      </c>
      <c r="P49" s="38">
        <v>0</v>
      </c>
      <c r="Q49" s="6">
        <v>0</v>
      </c>
      <c r="R49" s="6">
        <v>0</v>
      </c>
      <c r="S49" s="6">
        <v>10.032058299299999</v>
      </c>
      <c r="T49" s="15">
        <v>0</v>
      </c>
      <c r="U49" s="25">
        <f t="shared" si="1"/>
        <v>2.8321427097000011</v>
      </c>
    </row>
    <row r="50" spans="1:21" s="207" customFormat="1" x14ac:dyDescent="0.25">
      <c r="A50" s="2">
        <v>6873</v>
      </c>
      <c r="B50" s="2" t="s">
        <v>32</v>
      </c>
      <c r="C50" s="2" t="s">
        <v>4</v>
      </c>
      <c r="D50" s="126">
        <v>7.48434836717</v>
      </c>
      <c r="E50" s="219" t="s">
        <v>70</v>
      </c>
      <c r="F50" s="160">
        <v>7.48434836716</v>
      </c>
      <c r="G50" s="227"/>
      <c r="H50" s="232"/>
      <c r="I50" s="123"/>
      <c r="J50" s="73"/>
      <c r="K50" s="189"/>
      <c r="L50" s="93"/>
      <c r="M50" s="80"/>
      <c r="N50" s="7">
        <f t="shared" si="0"/>
        <v>7.48434836717</v>
      </c>
      <c r="O50" s="7">
        <v>0</v>
      </c>
      <c r="P50" s="38">
        <v>0</v>
      </c>
      <c r="Q50" s="6">
        <v>5.56996659113</v>
      </c>
      <c r="R50" s="6">
        <v>0</v>
      </c>
      <c r="S50" s="6">
        <v>0</v>
      </c>
      <c r="T50" s="15">
        <v>0</v>
      </c>
      <c r="U50" s="25">
        <f t="shared" si="1"/>
        <v>1.9143817760399999</v>
      </c>
    </row>
    <row r="51" spans="1:21" x14ac:dyDescent="0.25">
      <c r="A51" s="2">
        <v>6875</v>
      </c>
      <c r="B51" s="2" t="s">
        <v>32</v>
      </c>
      <c r="C51" s="2" t="s">
        <v>4</v>
      </c>
      <c r="D51" s="126">
        <v>21.389913682900001</v>
      </c>
      <c r="E51" s="219" t="s">
        <v>55</v>
      </c>
      <c r="F51" s="160">
        <v>21.3899136828</v>
      </c>
      <c r="G51" s="227"/>
      <c r="H51" s="232"/>
      <c r="I51" s="123">
        <v>8.5</v>
      </c>
      <c r="J51" s="73">
        <v>0.6</v>
      </c>
      <c r="K51" s="189"/>
      <c r="L51" s="93"/>
      <c r="M51" s="80"/>
      <c r="N51" s="7">
        <f t="shared" si="0"/>
        <v>21.389913682900001</v>
      </c>
      <c r="O51" s="7">
        <v>0</v>
      </c>
      <c r="P51" s="38">
        <v>6.56686785562</v>
      </c>
      <c r="Q51" s="6">
        <v>12.919945978099999</v>
      </c>
      <c r="R51" s="6">
        <v>0</v>
      </c>
      <c r="S51" s="6">
        <v>0</v>
      </c>
      <c r="T51" s="15">
        <v>8.5</v>
      </c>
      <c r="U51" s="25">
        <f t="shared" si="1"/>
        <v>-3.003229519999806E-2</v>
      </c>
    </row>
    <row r="52" spans="1:21" x14ac:dyDescent="0.25">
      <c r="A52" s="2">
        <v>6876</v>
      </c>
      <c r="B52" s="2" t="s">
        <v>32</v>
      </c>
      <c r="C52" s="2" t="s">
        <v>4</v>
      </c>
      <c r="D52" s="126">
        <v>12.6228827425</v>
      </c>
      <c r="E52" s="219" t="s">
        <v>55</v>
      </c>
      <c r="F52" s="160">
        <v>12.6228827425</v>
      </c>
      <c r="G52" s="227"/>
      <c r="H52" s="232"/>
      <c r="I52" s="123">
        <v>0.1</v>
      </c>
      <c r="J52" s="73">
        <v>3.7</v>
      </c>
      <c r="K52" s="189"/>
      <c r="L52" s="93"/>
      <c r="M52" s="80"/>
      <c r="N52" s="7">
        <f t="shared" si="0"/>
        <v>12.6228827425</v>
      </c>
      <c r="O52" s="7">
        <v>0</v>
      </c>
      <c r="P52" s="38">
        <v>12.5120421979</v>
      </c>
      <c r="Q52" s="6">
        <v>0</v>
      </c>
      <c r="R52" s="6">
        <v>4.2265044420800004</v>
      </c>
      <c r="S52" s="6">
        <v>8.2854737139800001</v>
      </c>
      <c r="T52" s="15">
        <v>0</v>
      </c>
      <c r="U52" s="25">
        <f t="shared" si="1"/>
        <v>0.11090458644000023</v>
      </c>
    </row>
    <row r="53" spans="1:21" x14ac:dyDescent="0.25">
      <c r="A53" s="78" t="s">
        <v>144</v>
      </c>
      <c r="B53" s="78" t="s">
        <v>32</v>
      </c>
      <c r="C53" s="78"/>
      <c r="D53" s="35">
        <f>SUM(D19:D52)</f>
        <v>714.74647651965017</v>
      </c>
      <c r="E53" s="35"/>
      <c r="F53" s="35">
        <f t="shared" ref="F53:U53" si="3">SUM(F19:F52)</f>
        <v>709.86513798233</v>
      </c>
      <c r="G53" s="35"/>
      <c r="H53" s="35">
        <f t="shared" si="3"/>
        <v>1.2548610444099999</v>
      </c>
      <c r="I53" s="35">
        <f t="shared" si="3"/>
        <v>14.5</v>
      </c>
      <c r="J53" s="35">
        <f t="shared" si="3"/>
        <v>4.3</v>
      </c>
      <c r="K53" s="35"/>
      <c r="L53" s="35">
        <f t="shared" si="3"/>
        <v>3.6999999999999997</v>
      </c>
      <c r="M53" s="35">
        <f t="shared" si="3"/>
        <v>0</v>
      </c>
      <c r="N53" s="35">
        <f t="shared" si="3"/>
        <v>229.51174667884004</v>
      </c>
      <c r="O53" s="35">
        <f t="shared" si="3"/>
        <v>485.23472984080996</v>
      </c>
      <c r="P53" s="35">
        <f t="shared" si="3"/>
        <v>110.21077984978631</v>
      </c>
      <c r="Q53" s="35">
        <f t="shared" si="3"/>
        <v>189.76061513788324</v>
      </c>
      <c r="R53" s="35">
        <f t="shared" si="3"/>
        <v>150.79066435429428</v>
      </c>
      <c r="S53" s="35">
        <f t="shared" si="3"/>
        <v>152.92638142797298</v>
      </c>
      <c r="T53" s="35">
        <f t="shared" si="3"/>
        <v>12.3</v>
      </c>
      <c r="U53" s="35">
        <f t="shared" si="3"/>
        <v>208.96881559949952</v>
      </c>
    </row>
    <row r="54" spans="1:21" ht="30" x14ac:dyDescent="0.25">
      <c r="A54" s="2"/>
      <c r="B54" s="2"/>
      <c r="C54" s="2"/>
      <c r="E54" s="219"/>
      <c r="F54" s="160"/>
      <c r="G54" s="227"/>
      <c r="H54" s="232"/>
      <c r="I54" s="123"/>
      <c r="J54" s="73"/>
      <c r="K54" s="188"/>
      <c r="L54" s="54"/>
      <c r="M54" s="50"/>
      <c r="N54" s="7"/>
      <c r="O54" s="7"/>
      <c r="P54" s="38"/>
      <c r="Q54" s="347" t="s">
        <v>62</v>
      </c>
      <c r="R54" s="348"/>
      <c r="S54" s="348"/>
      <c r="T54" s="119" t="s">
        <v>63</v>
      </c>
      <c r="U54" s="158"/>
    </row>
    <row r="55" spans="1:21" ht="30" x14ac:dyDescent="0.25">
      <c r="A55" s="2"/>
      <c r="B55" s="2"/>
      <c r="C55" s="2"/>
      <c r="E55" s="219"/>
      <c r="F55" s="160"/>
      <c r="G55" s="227"/>
      <c r="H55" s="232"/>
      <c r="I55" s="123"/>
      <c r="J55" s="73"/>
      <c r="K55" s="188"/>
      <c r="L55" s="54"/>
      <c r="M55" s="50"/>
      <c r="N55" s="7"/>
      <c r="O55" s="7"/>
      <c r="P55" s="38"/>
      <c r="Q55" s="8" t="s">
        <v>64</v>
      </c>
      <c r="R55" s="8" t="s">
        <v>65</v>
      </c>
      <c r="S55" s="8" t="s">
        <v>66</v>
      </c>
      <c r="T55" s="108" t="s">
        <v>67</v>
      </c>
      <c r="U55" s="63" t="s">
        <v>68</v>
      </c>
    </row>
    <row r="56" spans="1:21" x14ac:dyDescent="0.25">
      <c r="A56" s="2">
        <v>6177</v>
      </c>
      <c r="B56" s="2" t="s">
        <v>2</v>
      </c>
      <c r="C56" s="2" t="s">
        <v>3</v>
      </c>
      <c r="D56" s="126">
        <v>63.2798008364</v>
      </c>
      <c r="E56" s="219" t="s">
        <v>71</v>
      </c>
      <c r="F56" s="160">
        <v>63.2798008364</v>
      </c>
      <c r="G56" s="227"/>
      <c r="H56" s="232"/>
      <c r="I56" s="123"/>
      <c r="J56" s="73"/>
      <c r="K56" s="188"/>
      <c r="L56" s="54"/>
      <c r="M56" s="50"/>
      <c r="N56" s="7">
        <f t="shared" ref="N56:N73" si="4">D56-O56</f>
        <v>0</v>
      </c>
      <c r="O56" s="7">
        <v>63.2798008364</v>
      </c>
      <c r="P56" s="38">
        <v>2.3561140980199999</v>
      </c>
      <c r="Q56" s="6">
        <v>0</v>
      </c>
      <c r="R56" s="6">
        <v>0</v>
      </c>
      <c r="S56" s="6">
        <v>0</v>
      </c>
      <c r="T56" s="6">
        <v>0</v>
      </c>
      <c r="U56" s="25">
        <f t="shared" ref="U56:U73" si="5">D56-(Q56+R56+S56+T56)</f>
        <v>63.2798008364</v>
      </c>
    </row>
    <row r="57" spans="1:21" x14ac:dyDescent="0.25">
      <c r="A57" s="2">
        <v>6178</v>
      </c>
      <c r="B57" s="2" t="s">
        <v>2</v>
      </c>
      <c r="C57" s="2" t="s">
        <v>3</v>
      </c>
      <c r="D57" s="126">
        <v>246.97630167899999</v>
      </c>
      <c r="E57" s="219" t="s">
        <v>71</v>
      </c>
      <c r="F57" s="160">
        <v>246.97630167899999</v>
      </c>
      <c r="G57" s="227"/>
      <c r="H57" s="232"/>
      <c r="I57" s="123"/>
      <c r="J57" s="73"/>
      <c r="K57" s="189"/>
      <c r="L57" s="93"/>
      <c r="M57" s="49"/>
      <c r="N57" s="7">
        <f t="shared" si="4"/>
        <v>0</v>
      </c>
      <c r="O57" s="7">
        <v>246.97630167899999</v>
      </c>
      <c r="P57" s="38">
        <v>28.562451944900001</v>
      </c>
      <c r="Q57" s="6">
        <v>0</v>
      </c>
      <c r="R57" s="6">
        <v>0</v>
      </c>
      <c r="S57" s="6">
        <v>0.3</v>
      </c>
      <c r="T57" s="6">
        <v>0</v>
      </c>
      <c r="U57" s="25">
        <f t="shared" si="5"/>
        <v>246.67630167899998</v>
      </c>
    </row>
    <row r="58" spans="1:21" x14ac:dyDescent="0.25">
      <c r="A58" s="2">
        <v>6385</v>
      </c>
      <c r="B58" s="2" t="s">
        <v>2</v>
      </c>
      <c r="C58" s="2" t="s">
        <v>3</v>
      </c>
      <c r="D58" s="126">
        <v>17.867403793600001</v>
      </c>
      <c r="E58" s="219" t="s">
        <v>57</v>
      </c>
      <c r="F58" s="160">
        <v>17.867403793600001</v>
      </c>
      <c r="G58" s="219"/>
      <c r="H58" s="160"/>
      <c r="I58" s="123"/>
      <c r="J58" s="73"/>
      <c r="K58" s="189"/>
      <c r="L58" s="93"/>
      <c r="M58" s="80"/>
      <c r="N58" s="7">
        <f t="shared" si="4"/>
        <v>11.068599058650001</v>
      </c>
      <c r="O58" s="7">
        <v>6.79880473495</v>
      </c>
      <c r="P58" s="38">
        <v>0</v>
      </c>
      <c r="Q58" s="6">
        <v>0</v>
      </c>
      <c r="R58" s="6">
        <v>0</v>
      </c>
      <c r="S58" s="6">
        <v>0</v>
      </c>
      <c r="T58" s="6">
        <v>0</v>
      </c>
      <c r="U58" s="25">
        <f t="shared" si="5"/>
        <v>17.867403793600001</v>
      </c>
    </row>
    <row r="59" spans="1:21" x14ac:dyDescent="0.25">
      <c r="A59" s="2">
        <v>6393</v>
      </c>
      <c r="B59" s="2" t="s">
        <v>2</v>
      </c>
      <c r="C59" s="2" t="s">
        <v>3</v>
      </c>
      <c r="D59" s="126">
        <v>62.686942323399997</v>
      </c>
      <c r="E59" s="219" t="s">
        <v>56</v>
      </c>
      <c r="F59" s="160">
        <v>62.686942323399997</v>
      </c>
      <c r="G59" s="227"/>
      <c r="H59" s="232"/>
      <c r="I59" s="123"/>
      <c r="J59" s="73"/>
      <c r="K59" s="190"/>
      <c r="L59" s="55"/>
      <c r="M59" s="49"/>
      <c r="N59" s="7">
        <f t="shared" si="4"/>
        <v>0</v>
      </c>
      <c r="O59" s="7">
        <v>62.686942323399997</v>
      </c>
      <c r="P59" s="38">
        <v>0</v>
      </c>
      <c r="Q59" s="6">
        <v>5.4</v>
      </c>
      <c r="R59" s="6">
        <v>0</v>
      </c>
      <c r="S59" s="6">
        <v>23.9</v>
      </c>
      <c r="T59" s="6">
        <v>0</v>
      </c>
      <c r="U59" s="25">
        <f t="shared" si="5"/>
        <v>33.3869423234</v>
      </c>
    </row>
    <row r="60" spans="1:21" x14ac:dyDescent="0.25">
      <c r="A60" s="2">
        <v>6405</v>
      </c>
      <c r="B60" s="2" t="s">
        <v>2</v>
      </c>
      <c r="C60" s="2" t="s">
        <v>6</v>
      </c>
      <c r="D60" s="126">
        <v>15.756208087499999</v>
      </c>
      <c r="E60" s="219" t="s">
        <v>56</v>
      </c>
      <c r="F60" s="160">
        <v>15.756208087499999</v>
      </c>
      <c r="G60" s="227"/>
      <c r="H60" s="232"/>
      <c r="I60" s="123"/>
      <c r="J60" s="73"/>
      <c r="K60" s="189"/>
      <c r="L60" s="93"/>
      <c r="M60" s="80"/>
      <c r="N60" s="7">
        <f t="shared" si="4"/>
        <v>0</v>
      </c>
      <c r="O60" s="7">
        <v>15.756208087499999</v>
      </c>
      <c r="P60" s="38">
        <v>1.05250396409</v>
      </c>
      <c r="Q60" s="6">
        <v>0</v>
      </c>
      <c r="R60" s="6">
        <v>0</v>
      </c>
      <c r="S60" s="6">
        <v>0</v>
      </c>
      <c r="T60" s="6">
        <v>0</v>
      </c>
      <c r="U60" s="25">
        <f t="shared" si="5"/>
        <v>15.756208087499999</v>
      </c>
    </row>
    <row r="61" spans="1:21" x14ac:dyDescent="0.25">
      <c r="A61" s="2">
        <v>6407</v>
      </c>
      <c r="B61" s="2" t="s">
        <v>2</v>
      </c>
      <c r="C61" s="2" t="s">
        <v>6</v>
      </c>
      <c r="D61" s="126">
        <v>49.016703411599998</v>
      </c>
      <c r="E61" s="219" t="s">
        <v>56</v>
      </c>
      <c r="F61" s="160">
        <v>49.016703411599998</v>
      </c>
      <c r="G61" s="219"/>
      <c r="H61" s="160"/>
      <c r="I61" s="123"/>
      <c r="J61" s="73"/>
      <c r="K61" s="189"/>
      <c r="L61" s="93"/>
      <c r="M61" s="80"/>
      <c r="N61" s="7">
        <f t="shared" si="4"/>
        <v>0</v>
      </c>
      <c r="O61" s="7">
        <v>49.016703411599998</v>
      </c>
      <c r="P61" s="38">
        <v>5.4277095742399997</v>
      </c>
      <c r="Q61" s="6">
        <v>0</v>
      </c>
      <c r="R61" s="6">
        <v>0</v>
      </c>
      <c r="S61" s="6">
        <v>0</v>
      </c>
      <c r="T61" s="6">
        <v>0</v>
      </c>
      <c r="U61" s="25">
        <f t="shared" si="5"/>
        <v>49.016703411599998</v>
      </c>
    </row>
    <row r="62" spans="1:21" x14ac:dyDescent="0.25">
      <c r="A62" s="2">
        <v>6408</v>
      </c>
      <c r="B62" s="2" t="s">
        <v>2</v>
      </c>
      <c r="C62" s="2" t="s">
        <v>6</v>
      </c>
      <c r="D62" s="126">
        <v>16.253044839099999</v>
      </c>
      <c r="E62" s="219" t="s">
        <v>56</v>
      </c>
      <c r="F62" s="160">
        <v>16.253044839099999</v>
      </c>
      <c r="G62" s="230"/>
      <c r="H62" s="232"/>
      <c r="I62" s="123"/>
      <c r="J62" s="73"/>
      <c r="K62" s="189"/>
      <c r="L62" s="93"/>
      <c r="M62" s="80"/>
      <c r="N62" s="7">
        <f t="shared" si="4"/>
        <v>0</v>
      </c>
      <c r="O62" s="7">
        <v>16.253044839099999</v>
      </c>
      <c r="P62" s="38">
        <v>9.7344507184599999E-2</v>
      </c>
      <c r="Q62" s="6">
        <v>0</v>
      </c>
      <c r="R62" s="6">
        <v>0</v>
      </c>
      <c r="S62" s="6">
        <v>0</v>
      </c>
      <c r="T62" s="6">
        <v>0</v>
      </c>
      <c r="U62" s="25">
        <f t="shared" si="5"/>
        <v>16.253044839099999</v>
      </c>
    </row>
    <row r="63" spans="1:21" x14ac:dyDescent="0.25">
      <c r="A63" s="2">
        <v>6409</v>
      </c>
      <c r="B63" s="2" t="s">
        <v>2</v>
      </c>
      <c r="C63" s="2" t="s">
        <v>6</v>
      </c>
      <c r="D63" s="126">
        <v>19.3324011594</v>
      </c>
      <c r="E63" s="219" t="s">
        <v>56</v>
      </c>
      <c r="F63" s="160">
        <v>19.332401159300002</v>
      </c>
      <c r="G63" s="231"/>
      <c r="H63" s="84"/>
      <c r="I63" s="123"/>
      <c r="J63" s="73"/>
      <c r="K63" s="189"/>
      <c r="L63" s="93"/>
      <c r="M63" s="80"/>
      <c r="N63" s="7">
        <f t="shared" si="4"/>
        <v>9.99982319171977E-11</v>
      </c>
      <c r="O63" s="7">
        <v>19.332401159300002</v>
      </c>
      <c r="P63" s="38">
        <v>0</v>
      </c>
      <c r="Q63" s="6">
        <v>0</v>
      </c>
      <c r="R63" s="6">
        <v>0</v>
      </c>
      <c r="S63" s="6">
        <v>0</v>
      </c>
      <c r="T63" s="6">
        <v>0</v>
      </c>
      <c r="U63" s="25">
        <f t="shared" si="5"/>
        <v>19.3324011594</v>
      </c>
    </row>
    <row r="64" spans="1:21" x14ac:dyDescent="0.25">
      <c r="A64" s="2">
        <v>6410</v>
      </c>
      <c r="B64" s="2" t="s">
        <v>2</v>
      </c>
      <c r="C64" s="2" t="s">
        <v>6</v>
      </c>
      <c r="D64" s="126">
        <v>13.064940374100001</v>
      </c>
      <c r="E64" s="219" t="s">
        <v>56</v>
      </c>
      <c r="F64" s="160">
        <v>13.064940374100001</v>
      </c>
      <c r="G64" s="230"/>
      <c r="H64" s="232"/>
      <c r="I64" s="123"/>
      <c r="J64" s="73"/>
      <c r="K64" s="189"/>
      <c r="L64" s="93"/>
      <c r="M64" s="80"/>
      <c r="N64" s="7">
        <f t="shared" si="4"/>
        <v>0</v>
      </c>
      <c r="O64" s="7">
        <v>13.064940374100001</v>
      </c>
      <c r="P64" s="38">
        <v>0</v>
      </c>
      <c r="Q64" s="6">
        <v>0</v>
      </c>
      <c r="R64" s="6">
        <v>0</v>
      </c>
      <c r="S64" s="6">
        <v>0</v>
      </c>
      <c r="T64" s="6">
        <v>0</v>
      </c>
      <c r="U64" s="25">
        <f t="shared" si="5"/>
        <v>13.064940374100001</v>
      </c>
    </row>
    <row r="65" spans="1:21" x14ac:dyDescent="0.25">
      <c r="A65" s="2">
        <v>6543</v>
      </c>
      <c r="B65" s="2" t="s">
        <v>2</v>
      </c>
      <c r="C65" s="2" t="s">
        <v>6</v>
      </c>
      <c r="D65" s="126">
        <v>23.4233603413</v>
      </c>
      <c r="E65" s="219" t="s">
        <v>56</v>
      </c>
      <c r="F65" s="160">
        <v>23.4233603413</v>
      </c>
      <c r="G65" s="227"/>
      <c r="H65" s="232"/>
      <c r="I65" s="123"/>
      <c r="J65" s="73"/>
      <c r="K65" s="189"/>
      <c r="L65" s="93"/>
      <c r="M65" s="80"/>
      <c r="N65" s="7">
        <f t="shared" si="4"/>
        <v>0</v>
      </c>
      <c r="O65" s="7">
        <v>23.4233603413</v>
      </c>
      <c r="P65" s="38">
        <v>6.2984494929899997</v>
      </c>
      <c r="Q65" s="6">
        <v>0</v>
      </c>
      <c r="R65" s="6">
        <v>0</v>
      </c>
      <c r="S65" s="6">
        <v>0</v>
      </c>
      <c r="T65" s="6">
        <v>0</v>
      </c>
      <c r="U65" s="25">
        <f t="shared" si="5"/>
        <v>23.4233603413</v>
      </c>
    </row>
    <row r="66" spans="1:21" x14ac:dyDescent="0.25">
      <c r="A66" s="2">
        <v>6544</v>
      </c>
      <c r="B66" s="2" t="s">
        <v>2</v>
      </c>
      <c r="C66" s="2" t="s">
        <v>6</v>
      </c>
      <c r="D66" s="126">
        <v>49.844246429499997</v>
      </c>
      <c r="E66" s="219" t="s">
        <v>56</v>
      </c>
      <c r="F66" s="160">
        <v>49.844246429499997</v>
      </c>
      <c r="G66" s="227"/>
      <c r="H66" s="232"/>
      <c r="I66" s="123"/>
      <c r="J66" s="73"/>
      <c r="K66" s="190"/>
      <c r="L66" s="55"/>
      <c r="M66" s="49"/>
      <c r="N66" s="7">
        <f t="shared" si="4"/>
        <v>0</v>
      </c>
      <c r="O66" s="7">
        <v>49.844246429499997</v>
      </c>
      <c r="P66" s="38">
        <v>0</v>
      </c>
      <c r="Q66" s="6">
        <v>31.1</v>
      </c>
      <c r="R66" s="6">
        <v>3.9</v>
      </c>
      <c r="S66" s="6">
        <v>14.8</v>
      </c>
      <c r="T66" s="6">
        <v>0</v>
      </c>
      <c r="U66" s="25">
        <f t="shared" si="5"/>
        <v>4.4246429499999351E-2</v>
      </c>
    </row>
    <row r="67" spans="1:21" x14ac:dyDescent="0.25">
      <c r="A67" s="2">
        <v>6545</v>
      </c>
      <c r="B67" s="2" t="s">
        <v>2</v>
      </c>
      <c r="C67" s="2" t="s">
        <v>6</v>
      </c>
      <c r="D67" s="126">
        <v>38.025526663199997</v>
      </c>
      <c r="E67" s="219" t="s">
        <v>56</v>
      </c>
      <c r="F67" s="160">
        <v>38.025526663199997</v>
      </c>
      <c r="G67" s="226"/>
      <c r="H67" s="83"/>
      <c r="I67" s="123"/>
      <c r="J67" s="73"/>
      <c r="K67" s="188"/>
      <c r="L67" s="54"/>
      <c r="M67" s="50"/>
      <c r="N67" s="7">
        <f t="shared" si="4"/>
        <v>0</v>
      </c>
      <c r="O67" s="7">
        <v>38.025526663199997</v>
      </c>
      <c r="P67" s="38">
        <v>0</v>
      </c>
      <c r="Q67" s="6">
        <v>0</v>
      </c>
      <c r="R67" s="6">
        <v>0</v>
      </c>
      <c r="S67" s="6">
        <v>12.4</v>
      </c>
      <c r="T67" s="6">
        <v>0</v>
      </c>
      <c r="U67" s="25">
        <f t="shared" si="5"/>
        <v>25.625526663199999</v>
      </c>
    </row>
    <row r="68" spans="1:21" x14ac:dyDescent="0.25">
      <c r="A68" s="2">
        <v>6592</v>
      </c>
      <c r="B68" s="2" t="s">
        <v>2</v>
      </c>
      <c r="C68" s="2" t="s">
        <v>4</v>
      </c>
      <c r="D68" s="126">
        <v>7.0496089351400002</v>
      </c>
      <c r="E68" s="219" t="s">
        <v>71</v>
      </c>
      <c r="F68" s="160">
        <v>7.0496089351400002</v>
      </c>
      <c r="G68" s="219"/>
      <c r="H68" s="160"/>
      <c r="I68" s="123"/>
      <c r="J68" s="73"/>
      <c r="K68" s="188"/>
      <c r="L68" s="54"/>
      <c r="M68" s="50"/>
      <c r="N68" s="7">
        <f t="shared" si="4"/>
        <v>0</v>
      </c>
      <c r="O68" s="7">
        <v>7.0496089351400002</v>
      </c>
      <c r="P68" s="38">
        <v>0</v>
      </c>
      <c r="Q68" s="6">
        <v>0</v>
      </c>
      <c r="R68" s="6">
        <v>0</v>
      </c>
      <c r="S68" s="6">
        <v>0</v>
      </c>
      <c r="T68" s="6">
        <v>0</v>
      </c>
      <c r="U68" s="25">
        <f t="shared" si="5"/>
        <v>7.0496089351400002</v>
      </c>
    </row>
    <row r="69" spans="1:21" x14ac:dyDescent="0.25">
      <c r="A69" s="2">
        <v>6593</v>
      </c>
      <c r="B69" s="2" t="s">
        <v>2</v>
      </c>
      <c r="C69" s="2" t="s">
        <v>4</v>
      </c>
      <c r="D69" s="126">
        <v>8.2441619485800004</v>
      </c>
      <c r="E69" s="219" t="s">
        <v>71</v>
      </c>
      <c r="F69" s="160">
        <v>8.2441619485699995</v>
      </c>
      <c r="G69" s="230"/>
      <c r="H69" s="232"/>
      <c r="I69" s="123"/>
      <c r="J69" s="73"/>
      <c r="K69" s="188"/>
      <c r="L69" s="62"/>
      <c r="M69" s="50"/>
      <c r="N69" s="7">
        <f t="shared" si="4"/>
        <v>1.000088900582341E-11</v>
      </c>
      <c r="O69" s="7">
        <v>8.2441619485699995</v>
      </c>
      <c r="P69" s="38">
        <v>0</v>
      </c>
      <c r="Q69" s="6">
        <v>0</v>
      </c>
      <c r="R69" s="6">
        <v>0</v>
      </c>
      <c r="S69" s="6">
        <v>0</v>
      </c>
      <c r="T69" s="6">
        <v>0</v>
      </c>
      <c r="U69" s="25">
        <f t="shared" si="5"/>
        <v>8.2441619485800004</v>
      </c>
    </row>
    <row r="70" spans="1:21" x14ac:dyDescent="0.25">
      <c r="A70" s="2">
        <v>6594</v>
      </c>
      <c r="B70" s="2" t="s">
        <v>2</v>
      </c>
      <c r="C70" s="2" t="s">
        <v>4</v>
      </c>
      <c r="D70" s="126">
        <v>4.3725678252</v>
      </c>
      <c r="E70" s="219" t="s">
        <v>71</v>
      </c>
      <c r="F70" s="160">
        <v>4.3725678252</v>
      </c>
      <c r="G70" s="231"/>
      <c r="H70" s="84"/>
      <c r="I70" s="123"/>
      <c r="J70" s="73"/>
      <c r="K70" s="188"/>
      <c r="L70" s="62"/>
      <c r="M70" s="50"/>
      <c r="N70" s="7">
        <f t="shared" si="4"/>
        <v>0</v>
      </c>
      <c r="O70" s="7">
        <v>4.3725678252</v>
      </c>
      <c r="P70" s="38">
        <v>0</v>
      </c>
      <c r="Q70" s="6">
        <v>0</v>
      </c>
      <c r="R70" s="6">
        <v>0</v>
      </c>
      <c r="S70" s="6">
        <v>0</v>
      </c>
      <c r="T70" s="6">
        <v>0</v>
      </c>
      <c r="U70" s="25">
        <f t="shared" si="5"/>
        <v>4.3725678252</v>
      </c>
    </row>
    <row r="71" spans="1:21" x14ac:dyDescent="0.25">
      <c r="A71" s="2">
        <v>6595</v>
      </c>
      <c r="B71" s="2" t="s">
        <v>2</v>
      </c>
      <c r="C71" s="2" t="s">
        <v>4</v>
      </c>
      <c r="D71" s="126">
        <v>5.8657586177500001</v>
      </c>
      <c r="E71" s="219" t="s">
        <v>71</v>
      </c>
      <c r="F71" s="160">
        <v>5.8657586177500001</v>
      </c>
      <c r="G71" s="227"/>
      <c r="H71" s="232"/>
      <c r="I71" s="123"/>
      <c r="J71" s="73"/>
      <c r="K71" s="188"/>
      <c r="L71" s="62"/>
      <c r="M71" s="50"/>
      <c r="N71" s="7">
        <f t="shared" si="4"/>
        <v>0</v>
      </c>
      <c r="O71" s="7">
        <v>5.8657586177500001</v>
      </c>
      <c r="P71" s="38">
        <v>0</v>
      </c>
      <c r="Q71" s="6">
        <v>0</v>
      </c>
      <c r="R71" s="6">
        <v>0</v>
      </c>
      <c r="S71" s="6">
        <v>0</v>
      </c>
      <c r="T71" s="6">
        <v>0</v>
      </c>
      <c r="U71" s="25">
        <f t="shared" si="5"/>
        <v>5.8657586177500001</v>
      </c>
    </row>
    <row r="72" spans="1:21" x14ac:dyDescent="0.25">
      <c r="A72" s="2">
        <v>6757</v>
      </c>
      <c r="B72" s="2" t="s">
        <v>2</v>
      </c>
      <c r="C72" s="2" t="s">
        <v>4</v>
      </c>
      <c r="D72" s="126">
        <v>34.984862305900002</v>
      </c>
      <c r="E72" s="219" t="s">
        <v>56</v>
      </c>
      <c r="F72" s="160">
        <v>34.984862305900002</v>
      </c>
      <c r="G72" s="231"/>
      <c r="H72" s="84"/>
      <c r="I72" s="123">
        <v>10.1</v>
      </c>
      <c r="J72" s="73"/>
      <c r="K72" s="188"/>
      <c r="L72" s="62"/>
      <c r="M72" s="50"/>
      <c r="N72" s="7">
        <f t="shared" si="4"/>
        <v>34.984862305900002</v>
      </c>
      <c r="O72" s="7">
        <v>0</v>
      </c>
      <c r="P72" s="38">
        <v>0</v>
      </c>
      <c r="Q72" s="6">
        <v>0</v>
      </c>
      <c r="R72" s="6">
        <v>0</v>
      </c>
      <c r="S72" s="6">
        <v>0</v>
      </c>
      <c r="T72" s="6">
        <v>0</v>
      </c>
      <c r="U72" s="25">
        <f t="shared" si="5"/>
        <v>34.984862305900002</v>
      </c>
    </row>
    <row r="73" spans="1:21" x14ac:dyDescent="0.25">
      <c r="A73" s="2">
        <v>6759</v>
      </c>
      <c r="B73" s="2" t="s">
        <v>2</v>
      </c>
      <c r="C73" s="2" t="s">
        <v>4</v>
      </c>
      <c r="D73" s="126">
        <v>34.551996672400001</v>
      </c>
      <c r="E73" s="219" t="s">
        <v>56</v>
      </c>
      <c r="F73" s="160">
        <v>34.551996672400001</v>
      </c>
      <c r="G73" s="227"/>
      <c r="H73" s="232"/>
      <c r="I73" s="123"/>
      <c r="J73" s="73"/>
      <c r="K73" s="188"/>
      <c r="L73" s="62"/>
      <c r="M73" s="50"/>
      <c r="N73" s="7">
        <f t="shared" si="4"/>
        <v>24.310071341800001</v>
      </c>
      <c r="O73" s="7">
        <v>10.241925330600001</v>
      </c>
      <c r="P73" s="38">
        <v>0</v>
      </c>
      <c r="Q73" s="6">
        <v>5.0999999999999996</v>
      </c>
      <c r="R73" s="6">
        <v>14.5</v>
      </c>
      <c r="S73" s="6">
        <v>11.5</v>
      </c>
      <c r="T73" s="6">
        <v>0</v>
      </c>
      <c r="U73" s="25">
        <f t="shared" si="5"/>
        <v>3.4519966724</v>
      </c>
    </row>
    <row r="74" spans="1:21" x14ac:dyDescent="0.25">
      <c r="A74" s="78" t="s">
        <v>143</v>
      </c>
      <c r="B74" s="78" t="s">
        <v>2</v>
      </c>
      <c r="C74" s="78"/>
      <c r="D74" s="35">
        <f>SUM(D56:D73)</f>
        <v>710.59583624307004</v>
      </c>
      <c r="E74" s="35"/>
      <c r="F74" s="35">
        <f t="shared" ref="F74:U74" si="6">SUM(F56:F73)</f>
        <v>710.5958362429601</v>
      </c>
      <c r="G74" s="35"/>
      <c r="H74" s="35">
        <f t="shared" si="6"/>
        <v>0</v>
      </c>
      <c r="I74" s="35">
        <f t="shared" si="6"/>
        <v>10.1</v>
      </c>
      <c r="J74" s="35">
        <f t="shared" si="6"/>
        <v>0</v>
      </c>
      <c r="K74" s="35"/>
      <c r="L74" s="35">
        <f t="shared" si="6"/>
        <v>0</v>
      </c>
      <c r="M74" s="35">
        <f t="shared" si="6"/>
        <v>0</v>
      </c>
      <c r="N74" s="35">
        <f t="shared" si="6"/>
        <v>70.363532706460006</v>
      </c>
      <c r="O74" s="35">
        <f t="shared" si="6"/>
        <v>640.23230353661006</v>
      </c>
      <c r="P74" s="35">
        <f t="shared" si="6"/>
        <v>43.794573581424608</v>
      </c>
      <c r="Q74" s="35">
        <f t="shared" si="6"/>
        <v>41.6</v>
      </c>
      <c r="R74" s="35">
        <f t="shared" si="6"/>
        <v>18.399999999999999</v>
      </c>
      <c r="S74" s="35">
        <f t="shared" si="6"/>
        <v>62.9</v>
      </c>
      <c r="T74" s="35">
        <f t="shared" si="6"/>
        <v>0</v>
      </c>
      <c r="U74" s="35">
        <f t="shared" si="6"/>
        <v>587.69583624306983</v>
      </c>
    </row>
    <row r="75" spans="1:21" x14ac:dyDescent="0.25">
      <c r="A75" s="2"/>
      <c r="B75" s="2"/>
      <c r="C75" s="2"/>
      <c r="E75" s="219"/>
      <c r="F75" s="160"/>
      <c r="G75" s="227"/>
      <c r="H75" s="232"/>
      <c r="I75" s="123"/>
      <c r="J75" s="73"/>
      <c r="K75" s="188"/>
      <c r="L75" s="62"/>
      <c r="M75" s="49"/>
      <c r="N75" s="7"/>
      <c r="O75" s="7"/>
      <c r="P75" s="38"/>
      <c r="Q75" s="6"/>
      <c r="R75" s="6"/>
      <c r="S75" s="6"/>
      <c r="T75" s="15"/>
      <c r="U75" s="25"/>
    </row>
    <row r="76" spans="1:21" x14ac:dyDescent="0.25">
      <c r="A76" s="2"/>
      <c r="B76" s="2"/>
      <c r="C76" s="2"/>
      <c r="E76" s="219"/>
      <c r="F76" s="160"/>
      <c r="G76" s="227"/>
      <c r="H76" s="232"/>
      <c r="I76" s="123"/>
      <c r="J76" s="73"/>
      <c r="K76" s="188"/>
      <c r="L76" s="62"/>
      <c r="M76" s="80"/>
      <c r="N76" s="7"/>
      <c r="O76" s="7"/>
      <c r="P76" s="38"/>
      <c r="Q76" s="6"/>
      <c r="R76" s="6"/>
      <c r="S76" s="6"/>
      <c r="T76" s="15"/>
      <c r="U76" s="25"/>
    </row>
    <row r="77" spans="1:21" x14ac:dyDescent="0.25">
      <c r="A77" s="2"/>
      <c r="B77" s="2"/>
      <c r="C77" s="2"/>
      <c r="E77" s="219"/>
      <c r="F77" s="160"/>
      <c r="G77" s="227"/>
      <c r="H77" s="232"/>
      <c r="I77" s="123"/>
      <c r="J77" s="73"/>
      <c r="K77" s="188"/>
      <c r="L77" s="62"/>
      <c r="M77" s="49"/>
      <c r="N77" s="7"/>
      <c r="O77" s="7"/>
      <c r="P77" s="38"/>
      <c r="Q77" s="6"/>
      <c r="R77" s="6"/>
      <c r="S77" s="6"/>
      <c r="T77" s="15"/>
      <c r="U77" s="25"/>
    </row>
    <row r="78" spans="1:21" x14ac:dyDescent="0.25">
      <c r="A78" s="2"/>
      <c r="B78" s="2"/>
      <c r="C78" s="2"/>
      <c r="E78" s="219"/>
      <c r="F78" s="160"/>
      <c r="G78" s="227"/>
      <c r="H78" s="232"/>
      <c r="I78" s="123"/>
      <c r="J78" s="73"/>
      <c r="K78" s="188"/>
      <c r="L78" s="62"/>
      <c r="M78" s="80"/>
      <c r="N78" s="7"/>
      <c r="O78" s="7"/>
      <c r="P78" s="38"/>
      <c r="Q78" s="6"/>
      <c r="R78" s="6"/>
      <c r="S78" s="6"/>
      <c r="T78" s="15"/>
      <c r="U78" s="25"/>
    </row>
    <row r="79" spans="1:21" x14ac:dyDescent="0.25">
      <c r="A79" s="2"/>
      <c r="B79" s="2"/>
      <c r="C79" s="2"/>
      <c r="E79" s="219"/>
      <c r="F79" s="160"/>
      <c r="G79" s="226"/>
      <c r="H79" s="83"/>
      <c r="I79" s="123"/>
      <c r="J79" s="73"/>
      <c r="K79" s="188"/>
      <c r="L79" s="62"/>
      <c r="M79" s="80"/>
      <c r="N79" s="7"/>
      <c r="O79" s="7"/>
      <c r="P79" s="38"/>
      <c r="Q79" s="6"/>
      <c r="R79" s="6"/>
      <c r="S79" s="6"/>
      <c r="T79" s="15"/>
      <c r="U79" s="25"/>
    </row>
    <row r="80" spans="1:21" x14ac:dyDescent="0.25">
      <c r="A80" s="2"/>
      <c r="B80" s="2"/>
      <c r="C80" s="2"/>
      <c r="E80" s="219"/>
      <c r="F80" s="160"/>
      <c r="G80" s="226"/>
      <c r="H80" s="83"/>
      <c r="I80" s="123"/>
      <c r="J80" s="73"/>
      <c r="K80" s="188"/>
      <c r="L80" s="62"/>
      <c r="M80" s="80"/>
      <c r="N80" s="7"/>
      <c r="O80" s="7"/>
      <c r="P80" s="38"/>
      <c r="Q80" s="6"/>
      <c r="R80" s="6"/>
      <c r="S80" s="6"/>
      <c r="T80" s="15"/>
      <c r="U80" s="25"/>
    </row>
    <row r="81" spans="1:21" x14ac:dyDescent="0.25">
      <c r="A81" s="2"/>
      <c r="B81" s="2"/>
      <c r="C81" s="2"/>
      <c r="E81" s="219"/>
      <c r="F81" s="160"/>
      <c r="G81" s="226"/>
      <c r="H81" s="83"/>
      <c r="I81" s="123"/>
      <c r="J81" s="73"/>
      <c r="K81" s="188"/>
      <c r="L81" s="62"/>
      <c r="M81" s="80"/>
      <c r="N81" s="7"/>
      <c r="O81" s="7"/>
      <c r="P81" s="38"/>
      <c r="Q81" s="6"/>
      <c r="R81" s="6"/>
      <c r="S81" s="6"/>
      <c r="T81" s="15"/>
      <c r="U81" s="25"/>
    </row>
    <row r="82" spans="1:21" x14ac:dyDescent="0.25">
      <c r="A82" s="2"/>
      <c r="B82" s="2"/>
      <c r="C82" s="2"/>
      <c r="E82" s="219"/>
      <c r="F82" s="160"/>
      <c r="G82" s="227"/>
      <c r="H82" s="232"/>
      <c r="I82" s="123"/>
      <c r="J82" s="73"/>
      <c r="K82" s="188"/>
      <c r="L82" s="62"/>
      <c r="M82" s="49"/>
      <c r="N82" s="7"/>
      <c r="O82" s="7"/>
      <c r="P82" s="38"/>
      <c r="Q82" s="6"/>
      <c r="R82" s="6"/>
      <c r="S82" s="6"/>
      <c r="T82" s="15"/>
      <c r="U82" s="25"/>
    </row>
    <row r="83" spans="1:21" x14ac:dyDescent="0.25">
      <c r="A83" s="2"/>
      <c r="B83" s="2"/>
      <c r="C83" s="2"/>
      <c r="E83" s="219"/>
      <c r="F83" s="160"/>
      <c r="G83" s="230"/>
      <c r="H83" s="232"/>
      <c r="I83" s="123"/>
      <c r="J83" s="73"/>
      <c r="K83" s="188"/>
      <c r="L83" s="62"/>
      <c r="M83" s="49"/>
      <c r="N83" s="7"/>
      <c r="O83" s="7"/>
      <c r="P83" s="38"/>
      <c r="Q83" s="6"/>
      <c r="R83" s="6"/>
      <c r="S83" s="6"/>
      <c r="T83" s="15"/>
      <c r="U83" s="25"/>
    </row>
    <row r="84" spans="1:21" x14ac:dyDescent="0.25">
      <c r="A84" s="2"/>
      <c r="B84" s="2"/>
      <c r="C84" s="2"/>
      <c r="E84" s="219"/>
      <c r="F84" s="160"/>
      <c r="G84" s="226"/>
      <c r="H84" s="83"/>
      <c r="I84" s="123"/>
      <c r="J84" s="73"/>
      <c r="K84" s="188"/>
      <c r="L84" s="62"/>
      <c r="M84" s="49"/>
      <c r="N84" s="7"/>
      <c r="O84" s="7"/>
      <c r="P84" s="38"/>
      <c r="Q84" s="6"/>
      <c r="R84" s="6"/>
      <c r="S84" s="6"/>
      <c r="T84" s="15"/>
      <c r="U84" s="25"/>
    </row>
    <row r="85" spans="1:21" x14ac:dyDescent="0.25">
      <c r="A85" s="2"/>
      <c r="B85" s="2"/>
      <c r="C85" s="2"/>
      <c r="E85" s="219"/>
      <c r="F85" s="160"/>
      <c r="G85" s="230"/>
      <c r="H85" s="232"/>
      <c r="I85" s="123"/>
      <c r="J85" s="73"/>
      <c r="K85" s="188"/>
      <c r="L85" s="62"/>
      <c r="M85" s="49"/>
      <c r="N85" s="7"/>
      <c r="O85" s="7"/>
      <c r="P85" s="38"/>
      <c r="Q85" s="6"/>
      <c r="R85" s="6"/>
      <c r="S85" s="6"/>
      <c r="T85" s="15"/>
      <c r="U85" s="25"/>
    </row>
    <row r="86" spans="1:21" x14ac:dyDescent="0.25">
      <c r="A86" s="2"/>
      <c r="B86" s="2"/>
      <c r="C86" s="2"/>
      <c r="E86" s="219"/>
      <c r="F86" s="160"/>
      <c r="G86" s="231"/>
      <c r="H86" s="84"/>
      <c r="I86" s="123"/>
      <c r="J86" s="73"/>
      <c r="K86" s="188"/>
      <c r="L86" s="62"/>
      <c r="M86" s="49"/>
      <c r="N86" s="7"/>
      <c r="O86" s="7"/>
      <c r="P86" s="38"/>
      <c r="Q86" s="6"/>
      <c r="R86" s="6"/>
      <c r="S86" s="6"/>
      <c r="T86" s="15"/>
      <c r="U86" s="25"/>
    </row>
    <row r="87" spans="1:21" x14ac:dyDescent="0.25">
      <c r="A87" s="2"/>
      <c r="B87" s="2"/>
      <c r="C87" s="2"/>
      <c r="E87" s="219"/>
      <c r="F87" s="160"/>
      <c r="G87" s="226"/>
      <c r="H87" s="83"/>
      <c r="I87" s="123"/>
      <c r="J87" s="73"/>
      <c r="K87" s="188"/>
      <c r="L87" s="62"/>
      <c r="M87" s="49"/>
      <c r="N87" s="7"/>
      <c r="O87" s="7"/>
      <c r="P87" s="38"/>
      <c r="Q87" s="6"/>
      <c r="R87" s="6"/>
      <c r="S87" s="6"/>
      <c r="T87" s="15"/>
      <c r="U87" s="25"/>
    </row>
    <row r="88" spans="1:21" x14ac:dyDescent="0.25">
      <c r="A88" s="2"/>
      <c r="B88" s="2"/>
      <c r="C88" s="2"/>
      <c r="E88" s="219"/>
      <c r="F88" s="160"/>
      <c r="G88" s="230"/>
      <c r="H88" s="232"/>
      <c r="I88" s="123"/>
      <c r="J88" s="73"/>
      <c r="K88" s="188"/>
      <c r="L88" s="62"/>
      <c r="M88" s="80"/>
      <c r="N88" s="7"/>
      <c r="O88" s="7"/>
      <c r="P88" s="38"/>
      <c r="Q88" s="6"/>
      <c r="R88" s="6"/>
      <c r="S88" s="6"/>
      <c r="T88" s="15"/>
      <c r="U88" s="25"/>
    </row>
    <row r="89" spans="1:21" x14ac:dyDescent="0.25">
      <c r="A89" s="2"/>
      <c r="B89" s="2"/>
      <c r="C89" s="2"/>
      <c r="E89" s="219"/>
      <c r="F89" s="160"/>
      <c r="G89" s="230"/>
      <c r="H89" s="232"/>
      <c r="I89" s="123"/>
      <c r="J89" s="73"/>
      <c r="K89" s="188"/>
      <c r="L89" s="62"/>
      <c r="M89" s="49"/>
      <c r="N89" s="7"/>
      <c r="O89" s="7"/>
      <c r="P89" s="38"/>
      <c r="Q89" s="6"/>
      <c r="R89" s="6"/>
      <c r="S89" s="6"/>
      <c r="T89" s="15"/>
      <c r="U89" s="25"/>
    </row>
    <row r="90" spans="1:21" x14ac:dyDescent="0.25">
      <c r="A90" s="2"/>
      <c r="B90" s="2"/>
      <c r="C90" s="2"/>
      <c r="E90" s="219"/>
      <c r="F90" s="160"/>
      <c r="G90" s="226"/>
      <c r="H90" s="83"/>
      <c r="I90" s="123"/>
      <c r="J90" s="73"/>
      <c r="K90" s="190"/>
      <c r="L90" s="55"/>
      <c r="M90" s="49"/>
      <c r="N90" s="7"/>
      <c r="O90" s="7"/>
      <c r="P90" s="38"/>
      <c r="Q90" s="6"/>
      <c r="R90" s="6"/>
      <c r="S90" s="6"/>
      <c r="T90" s="15"/>
      <c r="U90" s="25"/>
    </row>
    <row r="91" spans="1:21" x14ac:dyDescent="0.25">
      <c r="A91" s="2"/>
      <c r="B91" s="2"/>
      <c r="C91" s="2"/>
      <c r="E91" s="219"/>
      <c r="F91" s="160"/>
      <c r="G91" s="230"/>
      <c r="H91" s="232"/>
      <c r="I91" s="123"/>
      <c r="J91" s="73"/>
      <c r="K91" s="189"/>
      <c r="L91" s="93"/>
      <c r="M91" s="80"/>
      <c r="N91" s="7"/>
      <c r="O91" s="7"/>
      <c r="P91" s="38"/>
      <c r="Q91" s="6"/>
      <c r="R91" s="6"/>
      <c r="S91" s="6"/>
      <c r="T91" s="15"/>
      <c r="U91" s="25"/>
    </row>
    <row r="92" spans="1:21" x14ac:dyDescent="0.25">
      <c r="A92" s="2"/>
      <c r="B92" s="2"/>
      <c r="C92" s="2"/>
      <c r="E92" s="219"/>
      <c r="F92" s="160"/>
      <c r="G92" s="226"/>
      <c r="H92" s="83"/>
      <c r="I92" s="123"/>
      <c r="J92" s="73"/>
      <c r="K92" s="190"/>
      <c r="L92" s="55"/>
      <c r="M92" s="49"/>
      <c r="N92" s="7"/>
      <c r="O92" s="7"/>
      <c r="P92" s="38"/>
      <c r="Q92" s="6"/>
      <c r="R92" s="6"/>
      <c r="S92" s="6"/>
      <c r="T92" s="15"/>
      <c r="U92" s="25"/>
    </row>
    <row r="93" spans="1:21" x14ac:dyDescent="0.25">
      <c r="A93" s="2"/>
      <c r="B93" s="2"/>
      <c r="C93" s="2"/>
      <c r="E93" s="219"/>
      <c r="F93" s="160"/>
      <c r="G93" s="230"/>
      <c r="H93" s="232"/>
      <c r="I93" s="123"/>
      <c r="J93" s="73"/>
      <c r="K93" s="190"/>
      <c r="L93" s="55"/>
      <c r="M93" s="49"/>
      <c r="N93" s="7"/>
      <c r="O93" s="7"/>
      <c r="P93" s="38"/>
      <c r="Q93" s="6"/>
      <c r="R93" s="6"/>
      <c r="S93" s="6"/>
      <c r="T93" s="15"/>
      <c r="U93" s="25"/>
    </row>
    <row r="94" spans="1:21" x14ac:dyDescent="0.25">
      <c r="A94" s="2"/>
      <c r="B94" s="2"/>
      <c r="C94" s="2"/>
      <c r="E94" s="219"/>
      <c r="F94" s="160"/>
      <c r="G94" s="230"/>
      <c r="H94" s="232"/>
      <c r="I94" s="123"/>
      <c r="J94" s="73"/>
      <c r="K94" s="190"/>
      <c r="L94" s="55"/>
      <c r="M94" s="49"/>
      <c r="N94" s="7"/>
      <c r="O94" s="7"/>
      <c r="P94" s="38"/>
      <c r="Q94" s="6"/>
      <c r="R94" s="6"/>
      <c r="S94" s="6"/>
      <c r="T94" s="15"/>
      <c r="U94" s="25"/>
    </row>
    <row r="95" spans="1:21" x14ac:dyDescent="0.25">
      <c r="A95" s="2"/>
      <c r="B95" s="2"/>
      <c r="C95" s="2"/>
      <c r="E95" s="219"/>
      <c r="F95" s="160"/>
      <c r="G95" s="219"/>
      <c r="H95" s="160"/>
      <c r="I95" s="123"/>
      <c r="J95" s="73"/>
      <c r="K95" s="190"/>
      <c r="L95" s="55"/>
      <c r="M95" s="49"/>
      <c r="N95" s="7"/>
      <c r="O95" s="7"/>
      <c r="P95" s="38"/>
      <c r="Q95" s="6"/>
      <c r="R95" s="6"/>
      <c r="S95" s="6"/>
      <c r="T95" s="15"/>
      <c r="U95" s="25"/>
    </row>
    <row r="96" spans="1:21" x14ac:dyDescent="0.25">
      <c r="A96" s="2"/>
      <c r="B96" s="2"/>
      <c r="C96" s="2"/>
      <c r="E96" s="219"/>
      <c r="F96" s="160"/>
      <c r="G96" s="230"/>
      <c r="H96" s="232"/>
      <c r="I96" s="123"/>
      <c r="J96" s="73"/>
      <c r="K96" s="190"/>
      <c r="L96" s="55"/>
      <c r="M96" s="49"/>
      <c r="N96" s="7"/>
      <c r="O96" s="7"/>
      <c r="P96" s="38"/>
      <c r="Q96" s="6"/>
      <c r="R96" s="6"/>
      <c r="S96" s="6"/>
      <c r="T96" s="15"/>
      <c r="U96" s="25"/>
    </row>
    <row r="97" spans="1:21" x14ac:dyDescent="0.25">
      <c r="A97" s="2"/>
      <c r="B97" s="2"/>
      <c r="C97" s="2"/>
      <c r="E97" s="219"/>
      <c r="F97" s="160"/>
      <c r="G97" s="231"/>
      <c r="H97" s="84"/>
      <c r="I97" s="123"/>
      <c r="J97" s="73"/>
      <c r="K97" s="189"/>
      <c r="L97" s="93"/>
      <c r="M97" s="49"/>
      <c r="N97" s="7"/>
      <c r="O97" s="7"/>
      <c r="P97" s="38"/>
      <c r="Q97" s="6"/>
      <c r="R97" s="6"/>
      <c r="S97" s="6"/>
      <c r="T97" s="15"/>
      <c r="U97" s="25"/>
    </row>
    <row r="98" spans="1:21" x14ac:dyDescent="0.25">
      <c r="A98" s="2"/>
      <c r="B98" s="2"/>
      <c r="C98" s="2"/>
      <c r="E98" s="219"/>
      <c r="F98" s="160"/>
      <c r="G98" s="226"/>
      <c r="H98" s="83"/>
      <c r="I98" s="123"/>
      <c r="J98" s="73"/>
      <c r="K98" s="188"/>
      <c r="L98" s="54"/>
      <c r="M98" s="50"/>
      <c r="N98" s="7"/>
      <c r="O98" s="7"/>
      <c r="P98" s="38"/>
      <c r="Q98" s="6"/>
      <c r="R98" s="6"/>
      <c r="S98" s="6"/>
      <c r="T98" s="15"/>
      <c r="U98" s="25"/>
    </row>
    <row r="99" spans="1:21" x14ac:dyDescent="0.25">
      <c r="A99" s="2"/>
      <c r="B99" s="2"/>
      <c r="C99" s="2"/>
      <c r="E99" s="219"/>
      <c r="F99" s="160"/>
      <c r="G99" s="227"/>
      <c r="H99" s="232"/>
      <c r="I99" s="123"/>
      <c r="J99" s="73"/>
      <c r="K99" s="188"/>
      <c r="L99" s="54"/>
      <c r="M99" s="50"/>
      <c r="N99" s="7"/>
      <c r="O99" s="7"/>
      <c r="P99" s="38"/>
      <c r="Q99" s="6"/>
      <c r="R99" s="6"/>
      <c r="S99" s="6"/>
      <c r="T99" s="15"/>
      <c r="U99" s="25"/>
    </row>
    <row r="100" spans="1:21" x14ac:dyDescent="0.25">
      <c r="A100" s="2"/>
      <c r="B100" s="2"/>
      <c r="C100" s="2"/>
      <c r="E100" s="219"/>
      <c r="F100" s="160"/>
      <c r="G100" s="226"/>
      <c r="H100" s="83"/>
      <c r="I100" s="123"/>
      <c r="J100" s="73"/>
      <c r="K100" s="188"/>
      <c r="L100" s="54"/>
      <c r="M100" s="50"/>
      <c r="N100" s="7"/>
      <c r="O100" s="7"/>
      <c r="P100" s="38"/>
      <c r="Q100" s="6"/>
      <c r="R100" s="6"/>
      <c r="S100" s="6"/>
      <c r="T100" s="15"/>
      <c r="U100" s="25"/>
    </row>
    <row r="101" spans="1:21" x14ac:dyDescent="0.25">
      <c r="A101" s="2"/>
      <c r="B101" s="2"/>
      <c r="C101" s="2"/>
      <c r="E101" s="219"/>
      <c r="F101" s="160"/>
      <c r="G101" s="227"/>
      <c r="H101" s="232"/>
      <c r="I101" s="123"/>
      <c r="J101" s="73"/>
      <c r="K101" s="188"/>
      <c r="L101" s="54"/>
      <c r="M101" s="50"/>
      <c r="N101" s="7"/>
      <c r="O101" s="7"/>
      <c r="P101" s="38"/>
      <c r="Q101" s="6"/>
      <c r="R101" s="6"/>
      <c r="S101" s="6"/>
      <c r="T101" s="15"/>
      <c r="U101" s="25"/>
    </row>
    <row r="102" spans="1:21" x14ac:dyDescent="0.25">
      <c r="A102" s="2"/>
      <c r="B102" s="2"/>
      <c r="C102" s="2"/>
      <c r="E102" s="219"/>
      <c r="F102" s="160"/>
      <c r="G102" s="226"/>
      <c r="H102" s="83"/>
      <c r="I102" s="123"/>
      <c r="J102" s="73"/>
      <c r="K102" s="188"/>
      <c r="L102" s="54"/>
      <c r="M102" s="50"/>
      <c r="N102" s="7"/>
      <c r="O102" s="7"/>
      <c r="P102" s="38"/>
      <c r="Q102" s="6"/>
      <c r="R102" s="6"/>
      <c r="S102" s="6"/>
      <c r="T102" s="15"/>
      <c r="U102" s="25"/>
    </row>
    <row r="103" spans="1:21" x14ac:dyDescent="0.25">
      <c r="A103" s="2"/>
      <c r="B103" s="2"/>
      <c r="C103" s="2"/>
      <c r="E103" s="219"/>
      <c r="F103" s="160"/>
      <c r="G103" s="227"/>
      <c r="H103" s="232"/>
      <c r="I103" s="123"/>
      <c r="J103" s="73"/>
      <c r="K103" s="188"/>
      <c r="L103" s="54"/>
      <c r="M103" s="50"/>
      <c r="N103" s="7"/>
      <c r="O103" s="7"/>
      <c r="P103" s="38"/>
      <c r="Q103" s="6"/>
      <c r="R103" s="6"/>
      <c r="S103" s="6"/>
      <c r="T103" s="15"/>
      <c r="U103" s="25"/>
    </row>
    <row r="104" spans="1:21" x14ac:dyDescent="0.25">
      <c r="A104" s="2"/>
      <c r="B104" s="2"/>
      <c r="C104" s="2"/>
      <c r="E104" s="219"/>
      <c r="F104" s="160"/>
      <c r="G104" s="227"/>
      <c r="H104" s="232"/>
      <c r="I104" s="123"/>
      <c r="J104" s="73"/>
      <c r="K104" s="188"/>
      <c r="L104" s="62"/>
      <c r="M104" s="50"/>
      <c r="N104" s="7"/>
      <c r="O104" s="7"/>
      <c r="P104" s="38"/>
      <c r="Q104" s="6"/>
      <c r="R104" s="6"/>
      <c r="S104" s="6"/>
      <c r="T104" s="15"/>
      <c r="U104" s="25"/>
    </row>
    <row r="105" spans="1:21" x14ac:dyDescent="0.25">
      <c r="A105" s="2"/>
      <c r="B105" s="2"/>
      <c r="C105" s="2"/>
      <c r="E105" s="219"/>
      <c r="F105" s="160"/>
      <c r="G105" s="231"/>
      <c r="H105" s="84"/>
      <c r="I105" s="123"/>
      <c r="J105" s="73"/>
      <c r="K105" s="188"/>
      <c r="L105" s="62"/>
      <c r="M105" s="50"/>
      <c r="N105" s="7"/>
      <c r="O105" s="7"/>
      <c r="P105" s="38"/>
      <c r="Q105" s="6"/>
      <c r="R105" s="6"/>
      <c r="S105" s="6"/>
      <c r="T105" s="15"/>
      <c r="U105" s="25"/>
    </row>
    <row r="106" spans="1:21" x14ac:dyDescent="0.25">
      <c r="A106" s="2"/>
      <c r="B106" s="2"/>
      <c r="C106" s="2"/>
      <c r="E106" s="219"/>
      <c r="F106" s="160"/>
      <c r="G106" s="230"/>
      <c r="H106" s="232"/>
      <c r="I106" s="123"/>
      <c r="J106" s="73"/>
      <c r="K106" s="188"/>
      <c r="L106" s="62"/>
      <c r="M106" s="50"/>
      <c r="N106" s="7"/>
      <c r="O106" s="7"/>
      <c r="P106" s="38"/>
      <c r="Q106" s="6"/>
      <c r="R106" s="6"/>
      <c r="S106" s="6"/>
      <c r="T106" s="15"/>
      <c r="U106" s="25"/>
    </row>
    <row r="107" spans="1:21" x14ac:dyDescent="0.25">
      <c r="A107" s="2"/>
      <c r="B107" s="2"/>
      <c r="C107" s="2"/>
      <c r="E107" s="219"/>
      <c r="F107" s="160"/>
      <c r="G107" s="230"/>
      <c r="H107" s="232"/>
      <c r="I107" s="123"/>
      <c r="J107" s="73"/>
      <c r="K107" s="188"/>
      <c r="L107" s="62"/>
      <c r="M107" s="50"/>
      <c r="N107" s="7"/>
      <c r="O107" s="7"/>
      <c r="P107" s="38"/>
      <c r="Q107" s="6"/>
      <c r="R107" s="6"/>
      <c r="S107" s="6"/>
      <c r="T107" s="15"/>
      <c r="U107" s="25"/>
    </row>
    <row r="108" spans="1:21" x14ac:dyDescent="0.25">
      <c r="A108" s="2"/>
      <c r="B108" s="2"/>
      <c r="C108" s="2"/>
      <c r="E108" s="219"/>
      <c r="F108" s="160"/>
      <c r="G108" s="226"/>
      <c r="H108" s="83"/>
      <c r="I108" s="123"/>
      <c r="J108" s="73"/>
      <c r="K108" s="188"/>
      <c r="L108" s="62"/>
      <c r="M108" s="50"/>
      <c r="N108" s="7"/>
      <c r="O108" s="7"/>
      <c r="P108" s="38"/>
      <c r="Q108" s="6"/>
      <c r="R108" s="6"/>
      <c r="S108" s="6"/>
      <c r="T108" s="15"/>
      <c r="U108" s="25"/>
    </row>
    <row r="109" spans="1:21" x14ac:dyDescent="0.25">
      <c r="A109" s="2"/>
      <c r="B109" s="2"/>
      <c r="C109" s="2"/>
      <c r="E109" s="219"/>
      <c r="F109" s="160"/>
      <c r="G109" s="219"/>
      <c r="H109" s="160"/>
      <c r="I109" s="123"/>
      <c r="J109" s="73"/>
      <c r="K109" s="188"/>
      <c r="L109" s="62"/>
      <c r="M109" s="50"/>
      <c r="N109" s="7"/>
      <c r="O109" s="7"/>
      <c r="P109" s="38"/>
      <c r="Q109" s="6"/>
      <c r="R109" s="6"/>
      <c r="S109" s="6"/>
      <c r="T109" s="15"/>
      <c r="U109" s="25"/>
    </row>
    <row r="110" spans="1:21" x14ac:dyDescent="0.25">
      <c r="A110" s="2"/>
      <c r="B110" s="2"/>
      <c r="C110" s="2"/>
      <c r="E110" s="219"/>
      <c r="F110" s="160"/>
      <c r="G110" s="231"/>
      <c r="H110" s="84"/>
      <c r="I110" s="123"/>
      <c r="J110" s="73"/>
      <c r="K110" s="188"/>
      <c r="L110" s="62"/>
      <c r="M110" s="49"/>
      <c r="N110" s="7"/>
      <c r="O110" s="7"/>
      <c r="P110" s="38"/>
      <c r="Q110" s="6"/>
      <c r="R110" s="6"/>
      <c r="S110" s="6"/>
      <c r="T110" s="15"/>
      <c r="U110" s="25"/>
    </row>
    <row r="111" spans="1:21" x14ac:dyDescent="0.25">
      <c r="A111" s="2"/>
      <c r="B111" s="2"/>
      <c r="C111" s="2"/>
      <c r="E111" s="219"/>
      <c r="F111" s="160"/>
      <c r="G111" s="231"/>
      <c r="H111" s="84"/>
      <c r="I111" s="123"/>
      <c r="J111" s="73"/>
      <c r="K111" s="188"/>
      <c r="L111" s="62"/>
      <c r="M111" s="80"/>
      <c r="N111" s="7"/>
      <c r="O111" s="7"/>
      <c r="P111" s="38"/>
      <c r="Q111" s="6"/>
      <c r="R111" s="6"/>
      <c r="S111" s="6"/>
      <c r="T111" s="15"/>
      <c r="U111" s="25"/>
    </row>
    <row r="112" spans="1:21" x14ac:dyDescent="0.25">
      <c r="A112" s="2"/>
      <c r="B112" s="2"/>
      <c r="C112" s="2"/>
      <c r="E112" s="219"/>
      <c r="F112" s="160"/>
      <c r="G112" s="227"/>
      <c r="H112" s="232"/>
      <c r="I112" s="123"/>
      <c r="J112" s="73"/>
      <c r="K112" s="188"/>
      <c r="L112" s="62"/>
      <c r="M112" s="80"/>
      <c r="N112" s="7"/>
      <c r="O112" s="7"/>
      <c r="P112" s="38"/>
      <c r="Q112" s="6"/>
      <c r="R112" s="6"/>
      <c r="S112" s="6"/>
      <c r="T112" s="15"/>
      <c r="U112" s="25"/>
    </row>
    <row r="113" spans="1:21" x14ac:dyDescent="0.25">
      <c r="A113" s="2"/>
      <c r="B113" s="2"/>
      <c r="C113" s="2"/>
      <c r="E113" s="219"/>
      <c r="F113" s="160"/>
      <c r="G113" s="227"/>
      <c r="H113" s="232"/>
      <c r="I113" s="123"/>
      <c r="J113" s="73"/>
      <c r="K113" s="188"/>
      <c r="L113" s="62"/>
      <c r="M113" s="80"/>
      <c r="N113" s="7"/>
      <c r="O113" s="7"/>
      <c r="P113" s="38"/>
      <c r="Q113" s="6"/>
      <c r="R113" s="6"/>
      <c r="S113" s="6"/>
      <c r="T113" s="15"/>
      <c r="U113" s="25"/>
    </row>
    <row r="114" spans="1:21" x14ac:dyDescent="0.25">
      <c r="A114" s="2"/>
      <c r="B114" s="2"/>
      <c r="C114" s="2"/>
      <c r="E114" s="219"/>
      <c r="F114" s="160"/>
      <c r="G114" s="227"/>
      <c r="H114" s="232"/>
      <c r="I114" s="123"/>
      <c r="J114" s="73"/>
      <c r="K114" s="188"/>
      <c r="L114" s="62"/>
      <c r="M114" s="80"/>
      <c r="N114" s="7"/>
      <c r="O114" s="7"/>
      <c r="P114" s="38"/>
      <c r="Q114" s="6"/>
      <c r="R114" s="6"/>
      <c r="S114" s="6"/>
      <c r="T114" s="15"/>
      <c r="U114" s="25"/>
    </row>
    <row r="115" spans="1:21" x14ac:dyDescent="0.25">
      <c r="A115" s="2"/>
      <c r="B115" s="2"/>
      <c r="C115" s="2"/>
      <c r="E115" s="219"/>
      <c r="F115" s="160"/>
      <c r="G115" s="227"/>
      <c r="H115" s="232"/>
      <c r="I115" s="123"/>
      <c r="J115" s="73"/>
      <c r="K115" s="188"/>
      <c r="L115" s="62"/>
      <c r="M115" s="80"/>
      <c r="N115" s="7"/>
      <c r="O115" s="7"/>
      <c r="P115" s="38"/>
      <c r="Q115" s="6"/>
      <c r="R115" s="6"/>
      <c r="S115" s="6"/>
      <c r="T115" s="15"/>
      <c r="U115" s="25"/>
    </row>
    <row r="116" spans="1:21" x14ac:dyDescent="0.25">
      <c r="A116" s="2"/>
      <c r="B116" s="2"/>
      <c r="C116" s="2"/>
      <c r="E116" s="219"/>
      <c r="F116" s="160"/>
      <c r="G116" s="219"/>
      <c r="H116" s="160"/>
      <c r="I116" s="123"/>
      <c r="J116" s="73"/>
      <c r="K116" s="188"/>
      <c r="L116" s="62"/>
      <c r="M116" s="80"/>
      <c r="N116" s="7"/>
      <c r="O116" s="7"/>
      <c r="P116" s="38"/>
      <c r="Q116" s="6"/>
      <c r="R116" s="6"/>
      <c r="S116" s="6"/>
      <c r="T116" s="15"/>
      <c r="U116" s="25"/>
    </row>
    <row r="117" spans="1:21" x14ac:dyDescent="0.25">
      <c r="A117" s="2"/>
      <c r="B117" s="2"/>
      <c r="C117" s="2"/>
      <c r="E117" s="163"/>
      <c r="F117" s="84"/>
      <c r="G117" s="227"/>
      <c r="H117" s="232"/>
      <c r="I117" s="123"/>
      <c r="J117" s="73"/>
      <c r="K117" s="188"/>
      <c r="L117" s="62"/>
      <c r="M117" s="49"/>
      <c r="N117" s="7"/>
      <c r="O117" s="7"/>
      <c r="P117" s="38"/>
      <c r="Q117" s="6"/>
      <c r="R117" s="6"/>
      <c r="S117" s="6"/>
      <c r="T117" s="15"/>
      <c r="U117" s="25"/>
    </row>
    <row r="118" spans="1:21" x14ac:dyDescent="0.25">
      <c r="A118" s="2"/>
      <c r="B118" s="2"/>
      <c r="C118" s="2"/>
      <c r="E118" s="219"/>
      <c r="F118" s="160"/>
      <c r="G118" s="226"/>
      <c r="H118" s="83"/>
      <c r="I118" s="123"/>
      <c r="J118" s="73"/>
      <c r="K118" s="189"/>
      <c r="L118" s="93"/>
      <c r="M118" s="80"/>
      <c r="N118" s="7"/>
      <c r="O118" s="7"/>
      <c r="P118" s="38"/>
      <c r="Q118" s="6"/>
      <c r="R118" s="6"/>
      <c r="S118" s="6"/>
      <c r="T118" s="15"/>
      <c r="U118" s="25"/>
    </row>
    <row r="119" spans="1:21" x14ac:dyDescent="0.25">
      <c r="A119" s="2"/>
      <c r="B119" s="2"/>
      <c r="C119" s="2"/>
      <c r="E119" s="162"/>
      <c r="F119" s="160"/>
      <c r="G119" s="230"/>
      <c r="H119" s="232"/>
      <c r="I119" s="113"/>
      <c r="J119" s="73"/>
      <c r="K119" s="188"/>
      <c r="L119" s="54"/>
      <c r="M119" s="50"/>
      <c r="N119" s="7"/>
      <c r="O119" s="7"/>
      <c r="P119" s="38"/>
      <c r="Q119" s="6"/>
      <c r="R119" s="6"/>
      <c r="S119" s="6"/>
      <c r="T119" s="15"/>
      <c r="U119" s="25"/>
    </row>
    <row r="120" spans="1:21" s="81" customFormat="1" x14ac:dyDescent="0.25">
      <c r="A120" s="78"/>
      <c r="B120" s="78"/>
      <c r="C120" s="78"/>
      <c r="D120" s="35"/>
      <c r="E120" s="217"/>
      <c r="F120" s="217"/>
      <c r="G120" s="217"/>
      <c r="H120" s="217"/>
      <c r="I120" s="134"/>
      <c r="J120" s="136"/>
      <c r="K120" s="58"/>
      <c r="L120" s="58"/>
      <c r="M120" s="52"/>
      <c r="N120" s="9"/>
      <c r="O120" s="9"/>
      <c r="P120" s="197"/>
      <c r="Q120" s="10"/>
      <c r="R120" s="10"/>
      <c r="S120" s="10"/>
      <c r="T120" s="100"/>
      <c r="U120" s="35"/>
    </row>
    <row r="121" spans="1:21" x14ac:dyDescent="0.25">
      <c r="A121" s="2"/>
      <c r="B121" s="2"/>
      <c r="C121" s="2"/>
      <c r="E121" s="162"/>
      <c r="F121" s="160"/>
      <c r="G121" s="227"/>
      <c r="H121" s="232"/>
      <c r="I121" s="123"/>
      <c r="J121" s="73"/>
      <c r="K121" s="189"/>
      <c r="L121" s="93"/>
      <c r="M121" s="80"/>
      <c r="N121" s="7"/>
      <c r="O121" s="7"/>
      <c r="P121" s="38"/>
      <c r="Q121" s="6"/>
      <c r="R121" s="6"/>
      <c r="S121" s="6"/>
      <c r="T121" s="15"/>
      <c r="U121" s="25"/>
    </row>
    <row r="122" spans="1:21" x14ac:dyDescent="0.25">
      <c r="A122" s="2"/>
      <c r="B122" s="2"/>
      <c r="C122" s="2"/>
      <c r="E122" s="162"/>
      <c r="F122" s="160"/>
      <c r="G122" s="227"/>
      <c r="H122" s="232"/>
      <c r="I122" s="123"/>
      <c r="J122" s="73"/>
      <c r="K122" s="189"/>
      <c r="L122" s="93"/>
      <c r="M122" s="80"/>
      <c r="N122" s="7"/>
      <c r="O122" s="7"/>
      <c r="P122" s="38"/>
      <c r="Q122" s="6"/>
      <c r="R122" s="6"/>
      <c r="S122" s="6"/>
      <c r="T122" s="15"/>
      <c r="U122" s="25"/>
    </row>
    <row r="123" spans="1:21" x14ac:dyDescent="0.25">
      <c r="A123" s="2"/>
      <c r="B123" s="2"/>
      <c r="C123" s="2"/>
      <c r="E123" s="162"/>
      <c r="F123" s="160"/>
      <c r="G123" s="227"/>
      <c r="H123" s="232"/>
      <c r="I123" s="123"/>
      <c r="J123" s="73"/>
      <c r="K123" s="188"/>
      <c r="L123" s="93"/>
      <c r="M123" s="80"/>
      <c r="N123" s="7"/>
      <c r="O123" s="7"/>
      <c r="P123" s="38"/>
      <c r="Q123" s="6"/>
      <c r="R123" s="6"/>
      <c r="S123" s="6"/>
      <c r="T123" s="15"/>
      <c r="U123" s="25"/>
    </row>
    <row r="124" spans="1:21" x14ac:dyDescent="0.25">
      <c r="A124" s="2"/>
      <c r="B124" s="2"/>
      <c r="C124" s="2"/>
      <c r="E124" s="162"/>
      <c r="F124" s="160"/>
      <c r="G124" s="227"/>
      <c r="H124" s="232"/>
      <c r="I124" s="123"/>
      <c r="J124" s="73"/>
      <c r="K124" s="189"/>
      <c r="L124" s="93"/>
      <c r="M124" s="80"/>
      <c r="N124" s="7"/>
      <c r="O124" s="7"/>
      <c r="P124" s="38"/>
      <c r="Q124" s="6"/>
      <c r="R124" s="6"/>
      <c r="S124" s="6"/>
      <c r="T124" s="15"/>
      <c r="U124" s="25"/>
    </row>
    <row r="125" spans="1:21" x14ac:dyDescent="0.25">
      <c r="A125" s="2"/>
      <c r="B125" s="2"/>
      <c r="C125" s="2"/>
      <c r="E125" s="219"/>
      <c r="F125" s="160"/>
      <c r="G125" s="227"/>
      <c r="H125" s="232"/>
      <c r="I125" s="123"/>
      <c r="J125" s="73"/>
      <c r="K125" s="189"/>
      <c r="L125" s="93"/>
      <c r="M125" s="49"/>
      <c r="N125" s="7"/>
      <c r="O125" s="7"/>
      <c r="P125" s="38"/>
      <c r="Q125" s="6"/>
      <c r="R125" s="6"/>
      <c r="S125" s="6"/>
      <c r="T125" s="15"/>
      <c r="U125" s="25"/>
    </row>
    <row r="126" spans="1:21" s="208" customFormat="1" x14ac:dyDescent="0.25">
      <c r="A126" s="78"/>
      <c r="B126" s="78"/>
      <c r="C126" s="78"/>
      <c r="D126" s="35"/>
      <c r="E126" s="217"/>
      <c r="F126" s="217"/>
      <c r="G126" s="217"/>
      <c r="H126" s="217"/>
      <c r="I126" s="134"/>
      <c r="J126" s="136"/>
      <c r="K126" s="58"/>
      <c r="L126" s="58"/>
      <c r="M126" s="52"/>
      <c r="N126" s="9"/>
      <c r="O126" s="9"/>
      <c r="P126" s="197"/>
      <c r="Q126" s="10"/>
      <c r="R126" s="10"/>
      <c r="S126" s="10"/>
      <c r="T126" s="100"/>
      <c r="U126" s="35"/>
    </row>
    <row r="127" spans="1:21" x14ac:dyDescent="0.25">
      <c r="A127" s="2"/>
      <c r="B127" s="2"/>
      <c r="C127" s="2"/>
      <c r="E127" s="219"/>
      <c r="F127" s="160"/>
      <c r="G127" s="230"/>
      <c r="H127" s="232"/>
      <c r="I127" s="113"/>
      <c r="J127" s="73"/>
      <c r="K127" s="188"/>
      <c r="L127" s="54"/>
      <c r="M127" s="50"/>
      <c r="N127" s="7"/>
      <c r="O127" s="7"/>
      <c r="P127" s="38"/>
      <c r="Q127" s="6"/>
      <c r="R127" s="6"/>
      <c r="S127" s="6"/>
      <c r="T127" s="15"/>
      <c r="U127" s="25"/>
    </row>
    <row r="129" spans="1:21" x14ac:dyDescent="0.25">
      <c r="A129" s="2"/>
      <c r="B129" s="2"/>
      <c r="C129" s="2"/>
      <c r="E129" s="162"/>
      <c r="F129" s="160"/>
      <c r="G129" s="231"/>
      <c r="H129" s="84"/>
      <c r="I129" s="123"/>
      <c r="J129" s="73"/>
      <c r="K129" s="188"/>
      <c r="L129" s="54"/>
      <c r="M129" s="50"/>
      <c r="N129" s="14"/>
      <c r="O129" s="14"/>
      <c r="P129" s="38"/>
      <c r="Q129" s="154"/>
      <c r="R129" s="154"/>
      <c r="S129" s="154"/>
      <c r="T129" s="15"/>
      <c r="U129" s="25"/>
    </row>
    <row r="130" spans="1:21" x14ac:dyDescent="0.25">
      <c r="A130" s="2"/>
      <c r="B130" s="2"/>
      <c r="C130" s="2"/>
      <c r="E130" s="162"/>
      <c r="F130" s="160"/>
      <c r="G130" s="230"/>
      <c r="H130" s="232"/>
      <c r="I130" s="123"/>
      <c r="J130" s="73"/>
      <c r="K130" s="188"/>
      <c r="L130" s="54"/>
      <c r="M130" s="50"/>
      <c r="N130" s="14"/>
      <c r="O130" s="14"/>
      <c r="P130" s="38"/>
      <c r="Q130" s="154"/>
      <c r="R130" s="154"/>
      <c r="S130" s="154"/>
      <c r="T130" s="15"/>
      <c r="U130" s="25"/>
    </row>
    <row r="131" spans="1:21" x14ac:dyDescent="0.25">
      <c r="A131" s="2"/>
      <c r="B131" s="2"/>
      <c r="C131" s="2"/>
      <c r="E131" s="162"/>
      <c r="F131" s="160"/>
      <c r="G131" s="226"/>
      <c r="H131" s="83"/>
      <c r="I131" s="123"/>
      <c r="J131" s="73"/>
      <c r="K131" s="188"/>
      <c r="L131" s="54"/>
      <c r="M131" s="50"/>
      <c r="N131" s="14"/>
      <c r="O131" s="14"/>
      <c r="P131" s="38"/>
      <c r="Q131" s="154"/>
      <c r="R131" s="154"/>
      <c r="S131" s="154"/>
      <c r="T131" s="15"/>
      <c r="U131" s="25"/>
    </row>
    <row r="132" spans="1:21" x14ac:dyDescent="0.25">
      <c r="A132" s="2"/>
      <c r="B132" s="2"/>
      <c r="C132" s="2"/>
      <c r="E132" s="162"/>
      <c r="F132" s="160"/>
      <c r="G132" s="226"/>
      <c r="H132" s="83"/>
      <c r="I132" s="123"/>
      <c r="J132" s="73"/>
      <c r="K132" s="188"/>
      <c r="L132" s="54"/>
      <c r="M132" s="50"/>
      <c r="N132" s="14"/>
      <c r="O132" s="14"/>
      <c r="P132" s="38"/>
      <c r="Q132" s="154"/>
      <c r="R132" s="154"/>
      <c r="S132" s="154"/>
      <c r="T132" s="15"/>
      <c r="U132" s="25"/>
    </row>
    <row r="133" spans="1:21" x14ac:dyDescent="0.25">
      <c r="A133" s="2"/>
      <c r="B133" s="2"/>
      <c r="C133" s="2"/>
      <c r="E133" s="162"/>
      <c r="F133" s="160"/>
      <c r="G133" s="226"/>
      <c r="H133" s="83"/>
      <c r="I133" s="123"/>
      <c r="J133" s="73"/>
      <c r="K133" s="188"/>
      <c r="L133" s="54"/>
      <c r="M133" s="50"/>
      <c r="N133" s="14"/>
      <c r="O133" s="14"/>
      <c r="P133" s="38"/>
      <c r="Q133" s="154"/>
      <c r="R133" s="154"/>
      <c r="S133" s="154"/>
      <c r="T133" s="15"/>
      <c r="U133" s="25"/>
    </row>
    <row r="134" spans="1:21" x14ac:dyDescent="0.25">
      <c r="A134" s="2"/>
      <c r="B134" s="2"/>
      <c r="C134" s="2"/>
      <c r="E134" s="162"/>
      <c r="F134" s="160"/>
      <c r="G134" s="226"/>
      <c r="H134" s="83"/>
      <c r="I134" s="123"/>
      <c r="J134" s="73"/>
      <c r="K134" s="188"/>
      <c r="L134" s="54"/>
      <c r="M134" s="50"/>
      <c r="N134" s="14"/>
      <c r="O134" s="14"/>
      <c r="P134" s="38"/>
      <c r="Q134" s="154"/>
      <c r="R134" s="154"/>
      <c r="S134" s="154"/>
      <c r="T134" s="15"/>
      <c r="U134" s="25"/>
    </row>
    <row r="135" spans="1:21" x14ac:dyDescent="0.25">
      <c r="A135" s="2"/>
      <c r="B135" s="2"/>
      <c r="C135" s="2"/>
      <c r="E135" s="162"/>
      <c r="F135" s="160"/>
      <c r="G135" s="230"/>
      <c r="H135" s="232"/>
      <c r="I135" s="123"/>
      <c r="J135" s="73"/>
      <c r="K135" s="188"/>
      <c r="L135" s="54"/>
      <c r="M135" s="50"/>
      <c r="N135" s="14"/>
      <c r="O135" s="14"/>
      <c r="P135" s="38"/>
      <c r="Q135" s="154"/>
      <c r="R135" s="154"/>
      <c r="S135" s="154"/>
      <c r="T135" s="15"/>
      <c r="U135" s="25"/>
    </row>
    <row r="136" spans="1:21" x14ac:dyDescent="0.25">
      <c r="A136" s="2"/>
      <c r="B136" s="2"/>
      <c r="C136" s="2"/>
      <c r="E136" s="162"/>
      <c r="F136" s="160"/>
      <c r="G136" s="227"/>
      <c r="H136" s="232"/>
      <c r="I136" s="123"/>
      <c r="J136" s="73"/>
      <c r="K136" s="188"/>
      <c r="L136" s="54"/>
      <c r="M136" s="50"/>
      <c r="N136" s="14"/>
      <c r="O136" s="14"/>
      <c r="P136" s="38"/>
      <c r="Q136" s="154"/>
      <c r="R136" s="154"/>
      <c r="S136" s="154"/>
      <c r="T136" s="15"/>
      <c r="U136" s="25"/>
    </row>
    <row r="137" spans="1:21" x14ac:dyDescent="0.25">
      <c r="A137" s="2"/>
      <c r="B137" s="2"/>
      <c r="C137" s="2"/>
      <c r="E137" s="162"/>
      <c r="F137" s="160"/>
      <c r="G137" s="227"/>
      <c r="H137" s="232"/>
      <c r="I137" s="123"/>
      <c r="J137" s="73"/>
      <c r="K137" s="190"/>
      <c r="L137" s="55"/>
      <c r="M137" s="49"/>
      <c r="N137" s="14"/>
      <c r="O137" s="14"/>
      <c r="P137" s="38"/>
      <c r="Q137" s="154"/>
      <c r="R137" s="154"/>
      <c r="S137" s="154"/>
      <c r="T137" s="15"/>
      <c r="U137" s="25"/>
    </row>
    <row r="138" spans="1:21" x14ac:dyDescent="0.25">
      <c r="A138" s="2"/>
      <c r="B138" s="2"/>
      <c r="C138" s="2"/>
      <c r="E138" s="162"/>
      <c r="F138" s="160"/>
      <c r="G138" s="227"/>
      <c r="H138" s="232"/>
      <c r="I138" s="123"/>
      <c r="J138" s="73"/>
      <c r="K138" s="189"/>
      <c r="L138" s="93"/>
      <c r="M138" s="80"/>
      <c r="N138" s="14"/>
      <c r="O138" s="14"/>
      <c r="P138" s="38"/>
      <c r="Q138" s="154"/>
      <c r="R138" s="154"/>
      <c r="S138" s="154"/>
      <c r="T138" s="15"/>
      <c r="U138" s="25"/>
    </row>
    <row r="139" spans="1:21" x14ac:dyDescent="0.25">
      <c r="A139" s="2"/>
      <c r="B139" s="2"/>
      <c r="C139" s="2"/>
      <c r="E139" s="162"/>
      <c r="F139" s="160"/>
      <c r="G139" s="227"/>
      <c r="H139" s="232"/>
      <c r="I139" s="123"/>
      <c r="J139" s="73"/>
      <c r="K139" s="189"/>
      <c r="L139" s="93"/>
      <c r="M139" s="80"/>
      <c r="N139" s="14"/>
      <c r="O139" s="14"/>
      <c r="P139" s="38"/>
      <c r="Q139" s="154"/>
      <c r="R139" s="154"/>
      <c r="S139" s="154"/>
      <c r="T139" s="15"/>
      <c r="U139" s="25"/>
    </row>
    <row r="140" spans="1:21" x14ac:dyDescent="0.25">
      <c r="A140" s="2"/>
      <c r="B140" s="2"/>
      <c r="C140" s="2"/>
      <c r="E140" s="162"/>
      <c r="F140" s="160"/>
      <c r="G140" s="219"/>
      <c r="H140" s="160"/>
      <c r="I140" s="123"/>
      <c r="J140" s="73"/>
      <c r="K140" s="189"/>
      <c r="L140" s="93"/>
      <c r="M140" s="80"/>
      <c r="N140" s="14"/>
      <c r="O140" s="14"/>
      <c r="P140" s="38"/>
      <c r="Q140" s="154"/>
      <c r="R140" s="154"/>
      <c r="S140" s="154"/>
      <c r="T140" s="15"/>
      <c r="U140" s="25"/>
    </row>
    <row r="141" spans="1:21" x14ac:dyDescent="0.25">
      <c r="A141" s="2"/>
      <c r="B141" s="2"/>
      <c r="C141" s="2"/>
      <c r="E141" s="162"/>
      <c r="F141" s="160"/>
      <c r="G141" s="219"/>
      <c r="H141" s="160"/>
      <c r="I141" s="123"/>
      <c r="J141" s="73"/>
      <c r="K141" s="189"/>
      <c r="L141" s="93"/>
      <c r="M141" s="80"/>
      <c r="N141" s="14"/>
      <c r="O141" s="14"/>
      <c r="P141" s="38"/>
      <c r="Q141" s="154"/>
      <c r="R141" s="154"/>
      <c r="S141" s="154"/>
      <c r="T141" s="15"/>
      <c r="U141" s="25"/>
    </row>
    <row r="142" spans="1:21" x14ac:dyDescent="0.25">
      <c r="A142" s="2"/>
      <c r="B142" s="2"/>
      <c r="C142" s="2"/>
      <c r="E142" s="162"/>
      <c r="F142" s="160"/>
      <c r="G142" s="227"/>
      <c r="H142" s="232"/>
      <c r="I142" s="123"/>
      <c r="J142" s="73"/>
      <c r="K142" s="190"/>
      <c r="L142" s="55"/>
      <c r="M142" s="49"/>
      <c r="N142" s="14"/>
      <c r="O142" s="14"/>
      <c r="P142" s="38"/>
      <c r="Q142" s="154"/>
      <c r="R142" s="154"/>
      <c r="S142" s="154"/>
      <c r="T142" s="15"/>
      <c r="U142" s="25"/>
    </row>
    <row r="143" spans="1:21" x14ac:dyDescent="0.25">
      <c r="A143" s="2"/>
      <c r="B143" s="2"/>
      <c r="C143" s="2"/>
      <c r="E143" s="162"/>
      <c r="F143" s="160"/>
      <c r="G143" s="230"/>
      <c r="H143" s="232"/>
      <c r="I143" s="123"/>
      <c r="J143" s="73"/>
      <c r="K143" s="190"/>
      <c r="L143" s="55"/>
      <c r="M143" s="49"/>
      <c r="N143" s="14"/>
      <c r="O143" s="14"/>
      <c r="P143" s="38"/>
      <c r="Q143" s="154"/>
      <c r="R143" s="154"/>
      <c r="S143" s="154"/>
      <c r="T143" s="15"/>
      <c r="U143" s="25"/>
    </row>
    <row r="144" spans="1:21" x14ac:dyDescent="0.25">
      <c r="A144" s="2"/>
      <c r="B144" s="2"/>
      <c r="C144" s="2"/>
      <c r="E144" s="162"/>
      <c r="F144" s="160"/>
      <c r="G144" s="227"/>
      <c r="H144" s="232"/>
      <c r="I144" s="123"/>
      <c r="J144" s="73"/>
      <c r="K144" s="190"/>
      <c r="L144" s="55"/>
      <c r="M144" s="49"/>
      <c r="N144" s="14"/>
      <c r="O144" s="14"/>
      <c r="P144" s="38"/>
      <c r="Q144" s="154"/>
      <c r="R144" s="154"/>
      <c r="S144" s="154"/>
      <c r="T144" s="15"/>
      <c r="U144" s="25"/>
    </row>
    <row r="145" spans="1:21" x14ac:dyDescent="0.25">
      <c r="A145" s="2"/>
      <c r="B145" s="2"/>
      <c r="C145" s="2"/>
      <c r="E145" s="162"/>
      <c r="F145" s="160"/>
      <c r="G145" s="226"/>
      <c r="H145" s="83"/>
      <c r="I145" s="123"/>
      <c r="J145" s="73"/>
      <c r="K145" s="190"/>
      <c r="L145" s="55"/>
      <c r="M145" s="49"/>
      <c r="N145" s="14"/>
      <c r="O145" s="14"/>
      <c r="P145" s="38"/>
      <c r="Q145" s="154"/>
      <c r="R145" s="154"/>
      <c r="S145" s="154"/>
      <c r="T145" s="15"/>
      <c r="U145" s="25"/>
    </row>
    <row r="146" spans="1:21" x14ac:dyDescent="0.25">
      <c r="A146" s="2"/>
      <c r="B146" s="2"/>
      <c r="C146" s="2"/>
      <c r="E146" s="162"/>
      <c r="F146" s="160"/>
      <c r="G146" s="226"/>
      <c r="H146" s="83"/>
      <c r="I146" s="123"/>
      <c r="J146" s="73"/>
      <c r="K146" s="190"/>
      <c r="L146" s="55"/>
      <c r="M146" s="49"/>
      <c r="N146" s="14"/>
      <c r="O146" s="14"/>
      <c r="P146" s="38"/>
      <c r="Q146" s="154"/>
      <c r="R146" s="154"/>
      <c r="S146" s="154"/>
      <c r="T146" s="15"/>
      <c r="U146" s="25"/>
    </row>
    <row r="147" spans="1:21" x14ac:dyDescent="0.25">
      <c r="A147" s="2"/>
      <c r="B147" s="2"/>
      <c r="C147" s="2"/>
      <c r="E147" s="162"/>
      <c r="F147" s="160"/>
      <c r="G147" s="227"/>
      <c r="H147" s="232"/>
      <c r="I147" s="123"/>
      <c r="J147" s="73"/>
      <c r="K147" s="189"/>
      <c r="L147" s="93"/>
      <c r="M147" s="80"/>
      <c r="N147" s="14"/>
      <c r="O147" s="14"/>
      <c r="P147" s="38"/>
      <c r="Q147" s="154"/>
      <c r="R147" s="154"/>
      <c r="S147" s="154"/>
      <c r="T147" s="15"/>
      <c r="U147" s="25"/>
    </row>
    <row r="148" spans="1:21" x14ac:dyDescent="0.25">
      <c r="A148" s="2"/>
      <c r="B148" s="2"/>
      <c r="C148" s="2"/>
      <c r="E148" s="162"/>
      <c r="F148" s="160"/>
      <c r="G148" s="227"/>
      <c r="H148" s="232"/>
      <c r="I148" s="123"/>
      <c r="J148" s="73"/>
      <c r="K148" s="189"/>
      <c r="L148" s="93"/>
      <c r="M148" s="80"/>
      <c r="N148" s="14"/>
      <c r="O148" s="14"/>
      <c r="P148" s="38"/>
      <c r="Q148" s="154"/>
      <c r="R148" s="154"/>
      <c r="S148" s="154"/>
      <c r="T148" s="15"/>
      <c r="U148" s="25"/>
    </row>
    <row r="149" spans="1:21" x14ac:dyDescent="0.25">
      <c r="A149" s="2"/>
      <c r="B149" s="2"/>
      <c r="C149" s="2"/>
      <c r="E149" s="162"/>
      <c r="F149" s="160"/>
      <c r="G149" s="226"/>
      <c r="H149" s="83"/>
      <c r="I149" s="123"/>
      <c r="J149" s="73"/>
      <c r="K149" s="189"/>
      <c r="L149" s="93"/>
      <c r="M149" s="80"/>
      <c r="N149" s="14"/>
      <c r="O149" s="14"/>
      <c r="P149" s="38"/>
      <c r="Q149" s="154"/>
      <c r="R149" s="154"/>
      <c r="S149" s="154"/>
      <c r="T149" s="15"/>
      <c r="U149" s="25"/>
    </row>
    <row r="150" spans="1:21" x14ac:dyDescent="0.25">
      <c r="A150" s="2"/>
      <c r="B150" s="2"/>
      <c r="C150" s="2"/>
      <c r="E150" s="163"/>
      <c r="F150" s="84"/>
      <c r="G150" s="227"/>
      <c r="H150" s="232"/>
      <c r="I150" s="123"/>
      <c r="J150" s="73"/>
      <c r="K150" s="188"/>
      <c r="L150" s="62"/>
      <c r="M150" s="80"/>
      <c r="N150" s="14"/>
      <c r="O150" s="14"/>
      <c r="P150" s="38"/>
      <c r="Q150" s="154"/>
      <c r="R150" s="154"/>
      <c r="S150" s="154"/>
      <c r="T150" s="15"/>
      <c r="U150" s="25"/>
    </row>
    <row r="151" spans="1:21" x14ac:dyDescent="0.25">
      <c r="A151" s="2"/>
      <c r="B151" s="2"/>
      <c r="C151" s="2"/>
      <c r="E151" s="163"/>
      <c r="F151" s="84"/>
      <c r="G151" s="226"/>
      <c r="H151" s="83"/>
      <c r="I151" s="123"/>
      <c r="J151" s="73"/>
      <c r="K151" s="188"/>
      <c r="L151" s="62"/>
      <c r="M151" s="80"/>
      <c r="N151" s="14"/>
      <c r="O151" s="14"/>
      <c r="P151" s="38"/>
      <c r="Q151" s="154"/>
      <c r="R151" s="154"/>
      <c r="S151" s="154"/>
      <c r="T151" s="15"/>
      <c r="U151" s="25"/>
    </row>
    <row r="152" spans="1:21" x14ac:dyDescent="0.25">
      <c r="A152" s="2"/>
      <c r="B152" s="2"/>
      <c r="C152" s="2"/>
      <c r="E152" s="163"/>
      <c r="F152" s="84"/>
      <c r="G152" s="226"/>
      <c r="H152" s="83"/>
      <c r="I152" s="123"/>
      <c r="J152" s="73"/>
      <c r="K152" s="188"/>
      <c r="L152" s="62"/>
      <c r="M152" s="80"/>
      <c r="N152" s="14"/>
      <c r="O152" s="14"/>
      <c r="P152" s="38"/>
      <c r="Q152" s="154"/>
      <c r="R152" s="154"/>
      <c r="S152" s="154"/>
      <c r="T152" s="15"/>
      <c r="U152" s="25"/>
    </row>
    <row r="153" spans="1:21" x14ac:dyDescent="0.25">
      <c r="A153" s="2"/>
      <c r="B153" s="2"/>
      <c r="C153" s="2"/>
      <c r="E153" s="162"/>
      <c r="F153" s="160"/>
      <c r="G153" s="227"/>
      <c r="H153" s="232"/>
      <c r="I153" s="123"/>
      <c r="J153" s="73"/>
      <c r="K153" s="190"/>
      <c r="L153" s="55"/>
      <c r="M153" s="49"/>
      <c r="N153" s="14"/>
      <c r="O153" s="14"/>
      <c r="P153" s="38"/>
      <c r="Q153" s="154"/>
      <c r="R153" s="154"/>
      <c r="S153" s="154"/>
      <c r="T153" s="15"/>
      <c r="U153" s="25"/>
    </row>
    <row r="154" spans="1:21" s="77" customFormat="1" x14ac:dyDescent="0.25">
      <c r="A154" s="78"/>
      <c r="B154" s="78"/>
      <c r="C154" s="78"/>
      <c r="D154" s="35"/>
      <c r="E154" s="225"/>
      <c r="F154" s="217"/>
      <c r="G154" s="225"/>
      <c r="H154" s="217"/>
      <c r="I154" s="134"/>
      <c r="J154" s="136"/>
      <c r="K154" s="243"/>
      <c r="L154" s="58"/>
      <c r="M154" s="52"/>
      <c r="N154" s="9"/>
      <c r="O154" s="9"/>
      <c r="P154" s="197"/>
      <c r="Q154" s="10"/>
      <c r="R154" s="10"/>
      <c r="S154" s="10"/>
      <c r="T154" s="100"/>
      <c r="U154" s="35"/>
    </row>
    <row r="155" spans="1:21" x14ac:dyDescent="0.25">
      <c r="A155" s="2"/>
      <c r="B155" s="2"/>
      <c r="C155" s="2"/>
      <c r="E155" s="162"/>
      <c r="F155" s="160"/>
      <c r="G155" s="227"/>
      <c r="H155" s="232"/>
      <c r="I155" s="123"/>
      <c r="J155" s="73"/>
      <c r="K155" s="190"/>
      <c r="L155" s="55"/>
      <c r="M155" s="49"/>
      <c r="N155" s="14"/>
      <c r="O155" s="14"/>
      <c r="P155" s="38"/>
      <c r="Q155" s="6"/>
      <c r="R155" s="6"/>
      <c r="S155" s="6"/>
      <c r="T155" s="15"/>
      <c r="U155" s="25"/>
    </row>
    <row r="156" spans="1:21" x14ac:dyDescent="0.25">
      <c r="A156" s="2"/>
      <c r="B156" s="2"/>
      <c r="C156" s="2"/>
      <c r="E156" s="162"/>
      <c r="F156" s="160"/>
      <c r="G156" s="227"/>
      <c r="H156" s="232"/>
      <c r="I156" s="123"/>
      <c r="J156" s="73"/>
      <c r="K156" s="189"/>
      <c r="L156" s="93"/>
      <c r="M156" s="80"/>
      <c r="N156" s="14"/>
      <c r="O156" s="14"/>
      <c r="P156" s="38"/>
      <c r="Q156" s="6"/>
      <c r="R156" s="6"/>
      <c r="S156" s="6"/>
      <c r="T156" s="15"/>
      <c r="U156" s="25"/>
    </row>
    <row r="157" spans="1:21" x14ac:dyDescent="0.25">
      <c r="A157" s="2"/>
      <c r="B157" s="2"/>
      <c r="C157" s="2"/>
      <c r="E157" s="162"/>
      <c r="F157" s="160"/>
      <c r="G157" s="227"/>
      <c r="H157" s="232"/>
      <c r="I157" s="123"/>
      <c r="J157" s="73"/>
      <c r="K157" s="190"/>
      <c r="L157" s="55"/>
      <c r="M157" s="49"/>
      <c r="N157" s="14"/>
      <c r="O157" s="14"/>
      <c r="P157" s="38"/>
      <c r="Q157" s="6"/>
      <c r="R157" s="6"/>
      <c r="S157" s="6"/>
      <c r="T157" s="15"/>
      <c r="U157" s="25"/>
    </row>
    <row r="158" spans="1:21" x14ac:dyDescent="0.25">
      <c r="A158" s="2"/>
      <c r="B158" s="2"/>
      <c r="C158" s="2"/>
      <c r="E158" s="162"/>
      <c r="F158" s="160"/>
      <c r="G158" s="219"/>
      <c r="H158" s="160"/>
      <c r="I158" s="123"/>
      <c r="J158" s="73"/>
      <c r="K158" s="189"/>
      <c r="L158" s="93"/>
      <c r="M158" s="49"/>
      <c r="N158" s="14"/>
      <c r="O158" s="14"/>
      <c r="P158" s="38"/>
      <c r="Q158" s="6"/>
      <c r="R158" s="6"/>
      <c r="S158" s="6"/>
      <c r="T158" s="252"/>
      <c r="U158" s="25"/>
    </row>
    <row r="159" spans="1:21" x14ac:dyDescent="0.25">
      <c r="A159" s="2"/>
      <c r="B159" s="2"/>
      <c r="C159" s="2"/>
      <c r="E159" s="162"/>
      <c r="F159" s="160"/>
      <c r="G159" s="226"/>
      <c r="H159" s="83"/>
      <c r="I159" s="123"/>
      <c r="J159" s="73"/>
      <c r="K159" s="189"/>
      <c r="L159" s="93"/>
      <c r="M159" s="80"/>
      <c r="N159" s="14"/>
      <c r="O159" s="14"/>
      <c r="P159" s="38"/>
      <c r="Q159" s="6"/>
      <c r="R159" s="6"/>
      <c r="S159" s="6"/>
      <c r="T159" s="15"/>
      <c r="U159" s="25"/>
    </row>
    <row r="160" spans="1:21" x14ac:dyDescent="0.25">
      <c r="A160" s="2"/>
      <c r="B160" s="2"/>
      <c r="C160" s="2"/>
      <c r="E160" s="162"/>
      <c r="F160" s="160"/>
      <c r="G160" s="231"/>
      <c r="H160" s="84"/>
      <c r="I160" s="123"/>
      <c r="J160" s="73"/>
      <c r="K160" s="189"/>
      <c r="L160" s="93"/>
      <c r="M160" s="80"/>
      <c r="N160" s="14"/>
      <c r="O160" s="14"/>
      <c r="P160" s="38"/>
      <c r="Q160" s="6"/>
      <c r="R160" s="6"/>
      <c r="S160" s="6"/>
      <c r="T160" s="15"/>
      <c r="U160" s="25"/>
    </row>
    <row r="161" spans="1:21" x14ac:dyDescent="0.25">
      <c r="A161" s="2"/>
      <c r="B161" s="2"/>
      <c r="C161" s="2"/>
      <c r="E161" s="162"/>
      <c r="F161" s="160"/>
      <c r="G161" s="231"/>
      <c r="H161" s="84"/>
      <c r="I161" s="123"/>
      <c r="J161" s="73"/>
      <c r="K161" s="189"/>
      <c r="L161" s="93"/>
      <c r="M161" s="80"/>
      <c r="N161" s="14"/>
      <c r="O161" s="14"/>
      <c r="P161" s="38"/>
      <c r="Q161" s="6"/>
      <c r="R161" s="6"/>
      <c r="S161" s="6"/>
      <c r="T161" s="15"/>
      <c r="U161" s="25"/>
    </row>
    <row r="162" spans="1:21" x14ac:dyDescent="0.25">
      <c r="A162" s="2"/>
      <c r="B162" s="2"/>
      <c r="C162" s="2"/>
      <c r="E162" s="162"/>
      <c r="F162" s="160"/>
      <c r="G162" s="227"/>
      <c r="H162" s="232"/>
      <c r="I162" s="123"/>
      <c r="J162" s="73"/>
      <c r="K162" s="189"/>
      <c r="L162" s="93"/>
      <c r="M162" s="49"/>
      <c r="N162" s="14"/>
      <c r="O162" s="14"/>
      <c r="P162" s="38"/>
      <c r="Q162" s="6"/>
      <c r="R162" s="6"/>
      <c r="S162" s="6"/>
      <c r="T162" s="15"/>
      <c r="U162" s="25"/>
    </row>
    <row r="163" spans="1:21" x14ac:dyDescent="0.25">
      <c r="A163" s="2"/>
      <c r="B163" s="2"/>
      <c r="C163" s="2"/>
      <c r="E163" s="162"/>
      <c r="F163" s="160"/>
      <c r="G163" s="219"/>
      <c r="H163" s="160"/>
      <c r="I163" s="123"/>
      <c r="J163" s="73"/>
      <c r="K163" s="189"/>
      <c r="L163" s="93"/>
      <c r="M163" s="49"/>
      <c r="N163" s="14"/>
      <c r="O163" s="14"/>
      <c r="P163" s="38"/>
      <c r="Q163" s="6"/>
      <c r="R163" s="6"/>
      <c r="S163" s="6"/>
      <c r="T163" s="15"/>
      <c r="U163" s="25"/>
    </row>
    <row r="164" spans="1:21" x14ac:dyDescent="0.25">
      <c r="A164" s="2"/>
      <c r="B164" s="2"/>
      <c r="C164" s="2"/>
      <c r="E164" s="162"/>
      <c r="F164" s="160"/>
      <c r="G164" s="226"/>
      <c r="H164" s="83"/>
      <c r="I164" s="123"/>
      <c r="J164" s="73"/>
      <c r="K164" s="188"/>
      <c r="L164" s="54"/>
      <c r="M164" s="50"/>
      <c r="N164" s="14"/>
      <c r="O164" s="14"/>
      <c r="P164" s="38"/>
      <c r="Q164" s="6"/>
      <c r="R164" s="6"/>
      <c r="S164" s="6"/>
      <c r="T164" s="15"/>
      <c r="U164" s="25"/>
    </row>
    <row r="165" spans="1:21" x14ac:dyDescent="0.25">
      <c r="A165" s="2"/>
      <c r="B165" s="2"/>
      <c r="C165" s="2"/>
      <c r="E165" s="162"/>
      <c r="F165" s="160"/>
      <c r="G165" s="231"/>
      <c r="H165" s="84"/>
      <c r="I165" s="123"/>
      <c r="J165" s="73"/>
      <c r="K165" s="188"/>
      <c r="L165" s="54"/>
      <c r="M165" s="50"/>
      <c r="N165" s="14"/>
      <c r="O165" s="14"/>
      <c r="P165" s="38"/>
      <c r="Q165" s="6"/>
      <c r="R165" s="6"/>
      <c r="S165" s="6"/>
      <c r="T165" s="15"/>
      <c r="U165" s="25"/>
    </row>
    <row r="166" spans="1:21" x14ac:dyDescent="0.25">
      <c r="A166" s="2"/>
      <c r="B166" s="2"/>
      <c r="C166" s="2"/>
      <c r="E166" s="162"/>
      <c r="F166" s="160"/>
      <c r="G166" s="226"/>
      <c r="H166" s="83"/>
      <c r="I166" s="123"/>
      <c r="J166" s="73"/>
      <c r="K166" s="188"/>
      <c r="L166" s="54"/>
      <c r="M166" s="50"/>
      <c r="N166" s="14"/>
      <c r="O166" s="14"/>
      <c r="P166" s="38"/>
      <c r="Q166" s="6"/>
      <c r="R166" s="6"/>
      <c r="S166" s="6"/>
      <c r="T166" s="15"/>
      <c r="U166" s="25"/>
    </row>
    <row r="167" spans="1:21" x14ac:dyDescent="0.25">
      <c r="A167" s="2"/>
      <c r="B167" s="2"/>
      <c r="C167" s="2"/>
      <c r="E167" s="162"/>
      <c r="F167" s="160"/>
      <c r="G167" s="231"/>
      <c r="H167" s="84"/>
      <c r="I167" s="123"/>
      <c r="J167" s="73"/>
      <c r="K167" s="189"/>
      <c r="L167" s="93"/>
      <c r="M167" s="49"/>
      <c r="N167" s="14"/>
      <c r="O167" s="14"/>
      <c r="P167" s="38"/>
      <c r="Q167" s="6"/>
      <c r="R167" s="6"/>
      <c r="S167" s="6"/>
      <c r="T167" s="15"/>
      <c r="U167" s="25"/>
    </row>
    <row r="168" spans="1:21" x14ac:dyDescent="0.25">
      <c r="A168" s="2"/>
      <c r="B168" s="2"/>
      <c r="C168" s="2"/>
      <c r="E168" s="162"/>
      <c r="F168" s="160"/>
      <c r="G168" s="226"/>
      <c r="H168" s="83"/>
      <c r="I168" s="123"/>
      <c r="J168" s="73"/>
      <c r="K168" s="189"/>
      <c r="L168" s="93"/>
      <c r="M168" s="80"/>
      <c r="N168" s="14"/>
      <c r="O168" s="14"/>
      <c r="P168" s="38"/>
      <c r="Q168" s="6"/>
      <c r="R168" s="6"/>
      <c r="S168" s="6"/>
      <c r="T168" s="15"/>
      <c r="U168" s="25"/>
    </row>
    <row r="169" spans="1:21" x14ac:dyDescent="0.25">
      <c r="A169" s="2"/>
      <c r="B169" s="2"/>
      <c r="C169" s="2"/>
      <c r="E169" s="162"/>
      <c r="F169" s="160"/>
      <c r="G169" s="227"/>
      <c r="H169" s="232"/>
      <c r="I169" s="123"/>
      <c r="J169" s="73"/>
      <c r="K169" s="189"/>
      <c r="L169" s="93"/>
      <c r="M169" s="80"/>
      <c r="N169" s="14"/>
      <c r="O169" s="14"/>
      <c r="P169" s="38"/>
      <c r="Q169" s="6"/>
      <c r="R169" s="6"/>
      <c r="S169" s="6"/>
      <c r="T169" s="15"/>
      <c r="U169" s="25"/>
    </row>
    <row r="170" spans="1:21" x14ac:dyDescent="0.25">
      <c r="A170" s="2"/>
      <c r="B170" s="2"/>
      <c r="C170" s="2"/>
      <c r="E170" s="162"/>
      <c r="F170" s="160"/>
      <c r="G170" s="219"/>
      <c r="H170" s="160"/>
      <c r="I170" s="123"/>
      <c r="J170" s="73"/>
      <c r="K170" s="189"/>
      <c r="L170" s="93"/>
      <c r="M170" s="80"/>
      <c r="N170" s="14"/>
      <c r="O170" s="14"/>
      <c r="P170" s="38"/>
      <c r="Q170" s="6"/>
      <c r="R170" s="6"/>
      <c r="S170" s="6"/>
      <c r="T170" s="15"/>
      <c r="U170" s="25"/>
    </row>
    <row r="171" spans="1:21" x14ac:dyDescent="0.25">
      <c r="A171" s="2"/>
      <c r="B171" s="2"/>
      <c r="C171" s="2"/>
      <c r="E171" s="162"/>
      <c r="F171" s="160"/>
      <c r="G171" s="231"/>
      <c r="H171" s="84"/>
      <c r="I171" s="123"/>
      <c r="J171" s="73"/>
      <c r="K171" s="189"/>
      <c r="L171" s="93"/>
      <c r="M171" s="49"/>
      <c r="N171" s="14"/>
      <c r="O171" s="14"/>
      <c r="P171" s="38"/>
      <c r="Q171" s="6"/>
      <c r="R171" s="6"/>
      <c r="S171" s="6"/>
      <c r="T171" s="15"/>
      <c r="U171" s="25"/>
    </row>
    <row r="172" spans="1:21" x14ac:dyDescent="0.25">
      <c r="A172" s="2"/>
      <c r="B172" s="2"/>
      <c r="C172" s="2"/>
      <c r="E172" s="163"/>
      <c r="F172" s="84"/>
      <c r="G172" s="226"/>
      <c r="H172" s="83"/>
      <c r="I172" s="123"/>
      <c r="J172" s="73"/>
      <c r="K172" s="188"/>
      <c r="L172" s="62"/>
      <c r="M172" s="49"/>
      <c r="N172" s="14"/>
      <c r="O172" s="14"/>
      <c r="P172" s="38"/>
      <c r="Q172" s="6"/>
      <c r="R172" s="6"/>
      <c r="S172" s="6"/>
      <c r="T172" s="15"/>
      <c r="U172" s="25"/>
    </row>
    <row r="173" spans="1:21" x14ac:dyDescent="0.25">
      <c r="A173" s="2"/>
      <c r="B173" s="2"/>
      <c r="C173" s="2"/>
      <c r="E173" s="163"/>
      <c r="F173" s="84"/>
      <c r="G173" s="227"/>
      <c r="H173" s="232"/>
      <c r="I173" s="123"/>
      <c r="J173" s="73"/>
      <c r="K173" s="188"/>
      <c r="L173" s="62"/>
      <c r="M173" s="80"/>
      <c r="N173" s="14"/>
      <c r="O173" s="14"/>
      <c r="P173" s="38"/>
      <c r="Q173" s="6"/>
      <c r="R173" s="6"/>
      <c r="S173" s="6"/>
      <c r="T173" s="15"/>
      <c r="U173" s="25"/>
    </row>
    <row r="174" spans="1:21" x14ac:dyDescent="0.25">
      <c r="A174" s="2"/>
      <c r="B174" s="2"/>
      <c r="C174" s="2"/>
      <c r="E174" s="162"/>
      <c r="F174" s="160"/>
      <c r="G174" s="227"/>
      <c r="H174" s="232"/>
      <c r="I174" s="123"/>
      <c r="J174" s="73"/>
      <c r="K174" s="189"/>
      <c r="L174" s="93"/>
      <c r="M174" s="80"/>
      <c r="N174" s="14"/>
      <c r="O174" s="14"/>
      <c r="P174" s="38"/>
      <c r="Q174" s="6"/>
      <c r="R174" s="6"/>
      <c r="S174" s="6"/>
      <c r="T174" s="15"/>
      <c r="U174" s="25"/>
    </row>
    <row r="175" spans="1:21" x14ac:dyDescent="0.25">
      <c r="A175" s="2"/>
      <c r="B175" s="2"/>
      <c r="C175" s="2"/>
      <c r="E175" s="162"/>
      <c r="F175" s="160"/>
      <c r="G175" s="227"/>
      <c r="H175" s="232"/>
      <c r="I175" s="123"/>
      <c r="J175" s="73"/>
      <c r="K175" s="189"/>
      <c r="L175" s="93"/>
      <c r="M175" s="49"/>
      <c r="N175" s="14"/>
      <c r="O175" s="14"/>
      <c r="P175" s="38"/>
      <c r="Q175" s="6"/>
      <c r="R175" s="6"/>
      <c r="S175" s="6"/>
      <c r="T175" s="15"/>
      <c r="U175" s="25"/>
    </row>
    <row r="176" spans="1:21" x14ac:dyDescent="0.25">
      <c r="A176" s="2"/>
      <c r="B176" s="2"/>
      <c r="C176" s="2"/>
      <c r="E176" s="162"/>
      <c r="F176" s="160"/>
      <c r="G176" s="227"/>
      <c r="H176" s="232"/>
      <c r="I176" s="123"/>
      <c r="J176" s="73"/>
      <c r="K176" s="189"/>
      <c r="L176" s="93"/>
      <c r="M176" s="80"/>
      <c r="N176" s="14"/>
      <c r="O176" s="14"/>
      <c r="P176" s="38"/>
      <c r="Q176" s="6"/>
      <c r="R176" s="6"/>
      <c r="S176" s="6"/>
      <c r="T176" s="15"/>
      <c r="U176" s="25"/>
    </row>
    <row r="177" spans="1:21" s="77" customFormat="1" x14ac:dyDescent="0.25">
      <c r="A177" s="79"/>
      <c r="B177" s="79"/>
      <c r="C177" s="79"/>
      <c r="D177" s="76"/>
      <c r="E177" s="234"/>
      <c r="F177" s="235"/>
      <c r="G177" s="234"/>
      <c r="H177" s="235"/>
      <c r="I177" s="133"/>
      <c r="J177" s="135"/>
      <c r="K177" s="244"/>
      <c r="L177" s="139"/>
      <c r="M177" s="141"/>
      <c r="N177" s="196"/>
      <c r="O177" s="196"/>
      <c r="P177" s="199"/>
      <c r="Q177" s="202"/>
      <c r="R177" s="202"/>
      <c r="S177" s="202"/>
      <c r="T177" s="140"/>
      <c r="U177" s="76"/>
    </row>
    <row r="178" spans="1:21" x14ac:dyDescent="0.25">
      <c r="A178" s="2"/>
      <c r="B178" s="2"/>
      <c r="C178" s="2"/>
      <c r="E178" s="162"/>
      <c r="F178" s="160"/>
      <c r="G178" s="230"/>
      <c r="H178" s="83"/>
      <c r="I178" s="123"/>
      <c r="J178" s="73"/>
      <c r="K178" s="189"/>
      <c r="L178" s="93"/>
      <c r="M178" s="80"/>
      <c r="N178" s="14"/>
      <c r="O178" s="14"/>
      <c r="P178" s="38"/>
      <c r="Q178" s="154"/>
      <c r="R178" s="154"/>
      <c r="S178" s="154"/>
      <c r="T178" s="15"/>
      <c r="U178" s="25"/>
    </row>
    <row r="179" spans="1:21" x14ac:dyDescent="0.25">
      <c r="A179" s="2"/>
      <c r="B179" s="2"/>
      <c r="C179" s="2"/>
      <c r="E179" s="162"/>
      <c r="F179" s="160"/>
      <c r="G179" s="231"/>
      <c r="H179" s="84"/>
      <c r="I179" s="123"/>
      <c r="J179" s="73"/>
      <c r="K179" s="189"/>
      <c r="L179" s="93"/>
      <c r="M179" s="49"/>
      <c r="N179" s="14"/>
      <c r="O179" s="14"/>
      <c r="P179" s="38"/>
      <c r="Q179" s="154"/>
      <c r="R179" s="154"/>
      <c r="S179" s="154"/>
      <c r="T179" s="15"/>
      <c r="U179" s="25"/>
    </row>
    <row r="180" spans="1:21" x14ac:dyDescent="0.25">
      <c r="A180" s="2"/>
      <c r="B180" s="2"/>
      <c r="C180" s="2"/>
      <c r="E180" s="163"/>
      <c r="F180" s="84"/>
      <c r="G180" s="231"/>
      <c r="H180" s="84"/>
      <c r="I180" s="123"/>
      <c r="J180" s="73"/>
      <c r="K180" s="188"/>
      <c r="L180" s="62"/>
      <c r="M180" s="80"/>
      <c r="N180" s="14"/>
      <c r="O180" s="14"/>
      <c r="P180" s="38"/>
      <c r="Q180" s="154"/>
      <c r="R180" s="154"/>
      <c r="S180" s="154"/>
      <c r="T180" s="15"/>
      <c r="U180" s="25"/>
    </row>
    <row r="181" spans="1:21" x14ac:dyDescent="0.25">
      <c r="A181" s="78"/>
      <c r="B181" s="78"/>
      <c r="C181" s="78"/>
      <c r="D181" s="35"/>
      <c r="E181" s="225"/>
      <c r="F181" s="217"/>
      <c r="G181" s="225"/>
      <c r="H181" s="217"/>
      <c r="I181" s="134"/>
      <c r="J181" s="136"/>
      <c r="K181" s="243"/>
      <c r="L181" s="58"/>
      <c r="M181" s="52"/>
      <c r="N181" s="9"/>
      <c r="O181" s="9"/>
      <c r="P181" s="197"/>
      <c r="Q181" s="10"/>
      <c r="R181" s="10"/>
      <c r="S181" s="10"/>
      <c r="T181" s="100"/>
      <c r="U181" s="35"/>
    </row>
    <row r="182" spans="1:21" x14ac:dyDescent="0.25">
      <c r="A182" s="2"/>
      <c r="B182" s="2"/>
      <c r="C182" s="2"/>
      <c r="E182" s="162"/>
      <c r="F182" s="160"/>
      <c r="G182" s="227"/>
      <c r="H182" s="232"/>
      <c r="I182" s="123"/>
      <c r="J182" s="73"/>
      <c r="K182" s="189"/>
      <c r="L182" s="93"/>
      <c r="M182" s="80"/>
      <c r="N182" s="14"/>
      <c r="O182" s="14"/>
      <c r="P182" s="38"/>
      <c r="Q182" s="154"/>
      <c r="R182" s="154"/>
      <c r="S182" s="154"/>
      <c r="T182" s="15"/>
      <c r="U182" s="25"/>
    </row>
    <row r="183" spans="1:21" x14ac:dyDescent="0.25">
      <c r="A183" s="2"/>
      <c r="B183" s="2"/>
      <c r="C183" s="2"/>
      <c r="E183" s="162"/>
      <c r="F183" s="83"/>
      <c r="G183" s="227"/>
      <c r="H183" s="232"/>
      <c r="I183" s="123"/>
      <c r="J183" s="73"/>
      <c r="K183" s="188"/>
      <c r="L183" s="62"/>
      <c r="M183" s="49"/>
      <c r="N183" s="14"/>
      <c r="O183" s="14"/>
      <c r="P183" s="38"/>
      <c r="Q183" s="154"/>
      <c r="R183" s="154"/>
      <c r="S183" s="154"/>
      <c r="T183" s="15"/>
      <c r="U183" s="25"/>
    </row>
    <row r="184" spans="1:21" x14ac:dyDescent="0.25">
      <c r="A184" s="2"/>
      <c r="B184" s="2"/>
      <c r="C184" s="2"/>
      <c r="E184" s="163"/>
      <c r="F184" s="84"/>
      <c r="G184" s="227"/>
      <c r="H184" s="232"/>
      <c r="I184" s="123"/>
      <c r="J184" s="73"/>
      <c r="K184" s="188"/>
      <c r="L184" s="62"/>
      <c r="M184" s="49"/>
      <c r="N184" s="14"/>
      <c r="O184" s="14"/>
      <c r="P184" s="38"/>
      <c r="Q184" s="154"/>
      <c r="R184" s="154"/>
      <c r="S184" s="154"/>
      <c r="T184" s="15"/>
      <c r="U184" s="25"/>
    </row>
    <row r="185" spans="1:21" x14ac:dyDescent="0.25">
      <c r="A185" s="2"/>
      <c r="B185" s="2"/>
      <c r="C185" s="2"/>
      <c r="E185" s="162"/>
      <c r="F185" s="160"/>
      <c r="G185" s="227"/>
      <c r="H185" s="232"/>
      <c r="I185" s="123"/>
      <c r="J185" s="73"/>
      <c r="K185" s="189"/>
      <c r="L185" s="93"/>
      <c r="M185" s="80"/>
      <c r="N185" s="14"/>
      <c r="O185" s="14"/>
      <c r="P185" s="38"/>
      <c r="Q185" s="154"/>
      <c r="R185" s="154"/>
      <c r="S185" s="154"/>
      <c r="T185" s="15"/>
      <c r="U185" s="25"/>
    </row>
    <row r="186" spans="1:21" x14ac:dyDescent="0.25">
      <c r="A186" s="2"/>
      <c r="B186" s="2"/>
      <c r="C186" s="2"/>
      <c r="E186" s="163"/>
      <c r="F186" s="84"/>
      <c r="G186" s="227"/>
      <c r="H186" s="232"/>
      <c r="I186" s="123"/>
      <c r="J186" s="73"/>
      <c r="K186" s="188"/>
      <c r="L186" s="62"/>
      <c r="M186" s="80"/>
      <c r="N186" s="14"/>
      <c r="O186" s="14"/>
      <c r="P186" s="38"/>
      <c r="Q186" s="154"/>
      <c r="R186" s="154"/>
      <c r="S186" s="154"/>
      <c r="T186" s="15"/>
      <c r="U186" s="25"/>
    </row>
    <row r="187" spans="1:21" x14ac:dyDescent="0.25">
      <c r="A187" s="2"/>
      <c r="B187" s="2"/>
      <c r="C187" s="2"/>
      <c r="E187" s="163"/>
      <c r="F187" s="84"/>
      <c r="G187" s="231"/>
      <c r="H187" s="84"/>
      <c r="I187" s="123"/>
      <c r="J187" s="73"/>
      <c r="K187" s="188"/>
      <c r="L187" s="62"/>
      <c r="M187" s="50"/>
      <c r="N187" s="14"/>
      <c r="O187" s="14"/>
      <c r="P187" s="38"/>
      <c r="Q187" s="154"/>
      <c r="R187" s="154"/>
      <c r="S187" s="154"/>
      <c r="T187" s="15"/>
      <c r="U187" s="25"/>
    </row>
    <row r="188" spans="1:21" x14ac:dyDescent="0.25">
      <c r="A188" s="2"/>
      <c r="B188" s="2"/>
      <c r="C188" s="2"/>
      <c r="E188" s="163"/>
      <c r="F188" s="84"/>
      <c r="G188" s="231"/>
      <c r="H188" s="84"/>
      <c r="I188" s="123"/>
      <c r="J188" s="73"/>
      <c r="K188" s="188"/>
      <c r="L188" s="62"/>
      <c r="M188" s="50"/>
      <c r="N188" s="14"/>
      <c r="O188" s="14"/>
      <c r="P188" s="38"/>
      <c r="Q188" s="154"/>
      <c r="R188" s="154"/>
      <c r="S188" s="154"/>
      <c r="T188" s="15"/>
      <c r="U188" s="25"/>
    </row>
    <row r="189" spans="1:21" x14ac:dyDescent="0.25">
      <c r="A189" s="2"/>
      <c r="B189" s="2"/>
      <c r="C189" s="2"/>
      <c r="E189" s="163"/>
      <c r="F189" s="84"/>
      <c r="G189" s="227"/>
      <c r="H189" s="232"/>
      <c r="I189" s="123"/>
      <c r="J189" s="73"/>
      <c r="K189" s="188"/>
      <c r="L189" s="62"/>
      <c r="M189" s="50"/>
      <c r="N189" s="14"/>
      <c r="O189" s="14"/>
      <c r="P189" s="38"/>
      <c r="Q189" s="154"/>
      <c r="R189" s="154"/>
      <c r="S189" s="154"/>
      <c r="T189" s="15"/>
      <c r="U189" s="25"/>
    </row>
    <row r="190" spans="1:21" x14ac:dyDescent="0.25">
      <c r="A190" s="2"/>
      <c r="B190" s="2"/>
      <c r="C190" s="2"/>
      <c r="E190" s="162"/>
      <c r="F190" s="160"/>
      <c r="G190" s="227"/>
      <c r="H190" s="232"/>
      <c r="I190" s="123"/>
      <c r="J190" s="73"/>
      <c r="K190" s="188"/>
      <c r="L190" s="54"/>
      <c r="M190" s="50"/>
      <c r="N190" s="14"/>
      <c r="O190" s="14"/>
      <c r="P190" s="38"/>
      <c r="Q190" s="154"/>
      <c r="R190" s="154"/>
      <c r="S190" s="154"/>
      <c r="T190" s="15"/>
      <c r="U190" s="25"/>
    </row>
    <row r="191" spans="1:21" x14ac:dyDescent="0.25">
      <c r="A191" s="2">
        <v>6859</v>
      </c>
      <c r="B191" s="2" t="s">
        <v>32</v>
      </c>
      <c r="C191" s="2" t="s">
        <v>4</v>
      </c>
      <c r="D191" s="126">
        <v>32.674597787899998</v>
      </c>
      <c r="E191" s="162" t="s">
        <v>41</v>
      </c>
      <c r="F191" s="160">
        <v>32.674597787899998</v>
      </c>
      <c r="G191" s="231"/>
      <c r="H191" s="84"/>
      <c r="I191" s="123">
        <v>23.039319240099999</v>
      </c>
      <c r="J191" s="73"/>
      <c r="K191" s="188"/>
      <c r="L191" s="54"/>
      <c r="M191" s="50"/>
      <c r="N191" s="14"/>
      <c r="O191" s="14"/>
      <c r="P191" s="38">
        <v>0</v>
      </c>
      <c r="Q191" s="154">
        <v>0</v>
      </c>
      <c r="R191" s="154">
        <v>0</v>
      </c>
      <c r="S191" s="154">
        <v>28.396090601699999</v>
      </c>
      <c r="T191" s="15">
        <v>0.10756495977699999</v>
      </c>
      <c r="U191" s="25">
        <f>D191-(Q191+R191+S191+T191)</f>
        <v>4.1709422264229978</v>
      </c>
    </row>
    <row r="192" spans="1:21" x14ac:dyDescent="0.25">
      <c r="A192" s="2">
        <v>6860</v>
      </c>
      <c r="B192" s="2" t="s">
        <v>32</v>
      </c>
      <c r="C192" s="2" t="s">
        <v>4</v>
      </c>
      <c r="D192" s="126">
        <v>21.1193780059</v>
      </c>
      <c r="E192" s="162" t="s">
        <v>42</v>
      </c>
      <c r="F192" s="160">
        <v>21.1193780059</v>
      </c>
      <c r="G192" s="227"/>
      <c r="H192" s="232"/>
      <c r="I192" s="123">
        <v>0.23008401297</v>
      </c>
      <c r="J192" s="73"/>
      <c r="K192" s="188"/>
      <c r="L192" s="54"/>
      <c r="M192" s="50"/>
      <c r="N192" s="14"/>
      <c r="O192" s="14"/>
      <c r="P192" s="38">
        <v>21.1193780059</v>
      </c>
      <c r="Q192" s="154">
        <v>0</v>
      </c>
      <c r="R192" s="154">
        <v>0</v>
      </c>
      <c r="S192" s="154">
        <v>1.6502353408600001E-3</v>
      </c>
      <c r="T192" s="15">
        <v>0</v>
      </c>
      <c r="U192" s="25">
        <f>D192-(Q192+R192+S192+T192)</f>
        <v>21.117727770559139</v>
      </c>
    </row>
    <row r="193" spans="1:21" x14ac:dyDescent="0.25">
      <c r="A193" s="2">
        <v>6861</v>
      </c>
      <c r="B193" s="2" t="s">
        <v>32</v>
      </c>
      <c r="C193" s="2" t="s">
        <v>4</v>
      </c>
      <c r="D193" s="126">
        <v>21.5150093068</v>
      </c>
      <c r="E193" s="163"/>
      <c r="F193" s="84"/>
      <c r="G193" s="231"/>
      <c r="H193" s="84"/>
      <c r="I193" s="123">
        <v>0</v>
      </c>
      <c r="J193" s="73"/>
      <c r="K193" s="188" t="s">
        <v>39</v>
      </c>
      <c r="L193" s="62">
        <v>21.5150093068</v>
      </c>
      <c r="M193" s="50"/>
      <c r="N193" s="14"/>
      <c r="O193" s="14"/>
      <c r="P193" s="38">
        <v>0</v>
      </c>
      <c r="Q193" s="154">
        <v>0</v>
      </c>
      <c r="R193" s="154">
        <v>0</v>
      </c>
      <c r="S193" s="154">
        <v>0</v>
      </c>
      <c r="T193" s="15">
        <v>0</v>
      </c>
      <c r="U193" s="25">
        <f>D193-(Q193+R193+S193+T193)</f>
        <v>21.5150093068</v>
      </c>
    </row>
    <row r="194" spans="1:21" x14ac:dyDescent="0.25">
      <c r="A194" s="2">
        <v>6863</v>
      </c>
      <c r="B194" s="2" t="s">
        <v>32</v>
      </c>
      <c r="C194" s="2" t="s">
        <v>4</v>
      </c>
      <c r="D194" s="126">
        <v>21.602416294499999</v>
      </c>
      <c r="E194" s="163"/>
      <c r="F194" s="84"/>
      <c r="G194" s="226"/>
      <c r="H194" s="83"/>
      <c r="I194" s="123">
        <v>0</v>
      </c>
      <c r="J194" s="73"/>
      <c r="K194" s="188" t="s">
        <v>39</v>
      </c>
      <c r="L194" s="62">
        <v>21.602416294499999</v>
      </c>
      <c r="M194" s="50"/>
      <c r="N194" s="14"/>
      <c r="O194" s="14"/>
      <c r="P194" s="38">
        <v>21.602416294499999</v>
      </c>
      <c r="Q194" s="154">
        <v>0</v>
      </c>
      <c r="R194" s="154">
        <v>0</v>
      </c>
      <c r="S194" s="154">
        <v>0</v>
      </c>
      <c r="T194" s="15">
        <v>0</v>
      </c>
      <c r="U194" s="25">
        <f>D194-(Q194+R194+S194+T194)</f>
        <v>21.602416294499999</v>
      </c>
    </row>
    <row r="195" spans="1:21" x14ac:dyDescent="0.25">
      <c r="A195" s="2">
        <v>6879</v>
      </c>
      <c r="B195" s="2" t="s">
        <v>32</v>
      </c>
      <c r="C195" s="2" t="s">
        <v>40</v>
      </c>
      <c r="D195" s="126">
        <v>223.669515225</v>
      </c>
      <c r="E195" s="163"/>
      <c r="F195" s="84"/>
      <c r="G195" s="226"/>
      <c r="H195" s="83"/>
      <c r="I195" s="123">
        <v>0</v>
      </c>
      <c r="J195" s="73"/>
      <c r="K195" s="188" t="s">
        <v>39</v>
      </c>
      <c r="L195" s="62">
        <v>223.669515225</v>
      </c>
      <c r="M195" s="49"/>
      <c r="N195" s="14"/>
      <c r="O195" s="14"/>
      <c r="P195" s="38">
        <v>0</v>
      </c>
      <c r="Q195" s="154">
        <v>0</v>
      </c>
      <c r="R195" s="154">
        <v>0</v>
      </c>
      <c r="S195" s="154">
        <v>0</v>
      </c>
      <c r="T195" s="15">
        <v>0</v>
      </c>
      <c r="U195" s="25">
        <f>D195-(Q195+R195+S195+T195)</f>
        <v>223.669515225</v>
      </c>
    </row>
    <row r="196" spans="1:21" x14ac:dyDescent="0.25">
      <c r="A196" s="78" t="s">
        <v>43</v>
      </c>
      <c r="B196" s="78"/>
      <c r="C196" s="78"/>
      <c r="D196" s="35">
        <f>SUM(D182:D195)</f>
        <v>320.58091662009997</v>
      </c>
      <c r="E196" s="225"/>
      <c r="F196" s="217">
        <f t="shared" ref="F196:U196" si="7">SUM(F182:F195)</f>
        <v>53.793975793800001</v>
      </c>
      <c r="G196" s="225"/>
      <c r="H196" s="217">
        <f t="shared" si="7"/>
        <v>0</v>
      </c>
      <c r="I196" s="134">
        <f t="shared" si="7"/>
        <v>23.269403253069999</v>
      </c>
      <c r="J196" s="136">
        <f t="shared" si="7"/>
        <v>0</v>
      </c>
      <c r="K196" s="243"/>
      <c r="L196" s="58">
        <f t="shared" si="7"/>
        <v>266.7869408263</v>
      </c>
      <c r="M196" s="52">
        <f t="shared" si="7"/>
        <v>0</v>
      </c>
      <c r="N196" s="9"/>
      <c r="O196" s="9"/>
      <c r="P196" s="197">
        <f t="shared" si="7"/>
        <v>42.721794300399999</v>
      </c>
      <c r="Q196" s="10">
        <f t="shared" si="7"/>
        <v>0</v>
      </c>
      <c r="R196" s="10">
        <f t="shared" si="7"/>
        <v>0</v>
      </c>
      <c r="S196" s="10">
        <f t="shared" si="7"/>
        <v>28.39774083704086</v>
      </c>
      <c r="T196" s="100">
        <f t="shared" si="7"/>
        <v>0.10756495977699999</v>
      </c>
      <c r="U196" s="35">
        <f t="shared" si="7"/>
        <v>292.07561082328215</v>
      </c>
    </row>
    <row r="197" spans="1:21" x14ac:dyDescent="0.25">
      <c r="A197" s="45"/>
      <c r="B197" s="45"/>
      <c r="C197" s="45"/>
      <c r="D197" s="44"/>
      <c r="E197" s="162"/>
      <c r="F197" s="83"/>
      <c r="G197" s="227"/>
      <c r="H197" s="232"/>
      <c r="I197" s="72"/>
      <c r="J197" s="73"/>
      <c r="K197" s="190"/>
      <c r="L197" s="55"/>
      <c r="M197" s="49"/>
      <c r="N197" s="14"/>
      <c r="O197" s="14"/>
      <c r="P197" s="174"/>
      <c r="Q197" s="155"/>
      <c r="R197" s="153"/>
      <c r="S197" s="153"/>
      <c r="T197" s="252"/>
      <c r="U197" s="25"/>
    </row>
    <row r="198" spans="1:21" x14ac:dyDescent="0.25">
      <c r="A198" s="45"/>
      <c r="B198" s="45"/>
      <c r="C198" s="45"/>
      <c r="D198" s="44"/>
      <c r="E198" s="163"/>
      <c r="F198" s="84"/>
      <c r="G198" s="227"/>
      <c r="H198" s="232"/>
      <c r="I198" s="72"/>
      <c r="J198" s="73"/>
      <c r="K198" s="189"/>
      <c r="L198" s="93"/>
      <c r="M198" s="80"/>
      <c r="N198" s="14"/>
      <c r="O198" s="142"/>
      <c r="Q198" s="155"/>
      <c r="R198" s="153"/>
      <c r="S198" s="153"/>
      <c r="T198" s="252"/>
      <c r="U198" s="25"/>
    </row>
    <row r="199" spans="1:21" x14ac:dyDescent="0.25">
      <c r="A199" s="45"/>
      <c r="B199" s="45"/>
      <c r="C199" s="45"/>
      <c r="D199" s="44"/>
      <c r="E199" s="162"/>
      <c r="F199" s="83"/>
      <c r="G199" s="227"/>
      <c r="H199" s="232"/>
      <c r="I199" s="72"/>
      <c r="J199" s="73"/>
      <c r="K199" s="190"/>
      <c r="L199" s="55"/>
      <c r="M199" s="49"/>
      <c r="N199" s="14"/>
      <c r="O199" s="14"/>
      <c r="Q199" s="155"/>
      <c r="R199" s="153"/>
      <c r="S199" s="153"/>
      <c r="T199" s="252"/>
      <c r="U199" s="25"/>
    </row>
    <row r="200" spans="1:21" x14ac:dyDescent="0.25">
      <c r="A200" s="45"/>
      <c r="B200" s="45"/>
      <c r="C200" s="45"/>
      <c r="D200" s="44"/>
      <c r="E200" s="163"/>
      <c r="F200" s="84"/>
      <c r="G200" s="226"/>
      <c r="H200" s="83"/>
      <c r="I200" s="72"/>
      <c r="J200" s="73"/>
      <c r="K200" s="189"/>
      <c r="L200" s="93"/>
      <c r="M200" s="80"/>
      <c r="N200" s="14"/>
      <c r="O200" s="14"/>
      <c r="P200" s="38"/>
      <c r="Q200" s="155"/>
      <c r="R200" s="153"/>
      <c r="S200" s="153"/>
      <c r="T200" s="252"/>
      <c r="U200" s="25"/>
    </row>
    <row r="201" spans="1:21" x14ac:dyDescent="0.25">
      <c r="A201" s="45"/>
      <c r="B201" s="45"/>
      <c r="C201" s="45"/>
      <c r="D201" s="44"/>
      <c r="E201" s="163"/>
      <c r="F201" s="84"/>
      <c r="G201" s="227"/>
      <c r="H201" s="232"/>
      <c r="I201" s="72"/>
      <c r="J201" s="73"/>
      <c r="K201" s="189"/>
      <c r="L201" s="93"/>
      <c r="M201" s="80"/>
      <c r="N201" s="14"/>
      <c r="O201" s="142"/>
      <c r="P201" s="174"/>
      <c r="Q201" s="155"/>
      <c r="R201" s="153"/>
      <c r="S201" s="153"/>
      <c r="T201" s="252"/>
      <c r="U201" s="25"/>
    </row>
    <row r="202" spans="1:21" x14ac:dyDescent="0.25">
      <c r="A202" s="45"/>
      <c r="B202" s="45"/>
      <c r="C202" s="45"/>
      <c r="D202" s="44"/>
      <c r="E202" s="163"/>
      <c r="F202" s="84"/>
      <c r="G202" s="231"/>
      <c r="H202" s="84"/>
      <c r="I202" s="72"/>
      <c r="J202" s="73"/>
      <c r="K202" s="189"/>
      <c r="L202" s="93"/>
      <c r="M202" s="80"/>
      <c r="N202" s="14"/>
      <c r="O202" s="142"/>
      <c r="Q202" s="155"/>
      <c r="R202" s="153"/>
      <c r="S202" s="153"/>
      <c r="T202" s="252"/>
      <c r="U202" s="25"/>
    </row>
    <row r="203" spans="1:21" x14ac:dyDescent="0.25">
      <c r="A203" s="45"/>
      <c r="B203" s="45"/>
      <c r="C203" s="45"/>
      <c r="D203" s="44"/>
      <c r="E203" s="163"/>
      <c r="F203" s="84"/>
      <c r="G203" s="227"/>
      <c r="H203" s="232"/>
      <c r="I203" s="72"/>
      <c r="J203" s="73"/>
      <c r="K203" s="189"/>
      <c r="L203" s="93"/>
      <c r="M203" s="80"/>
      <c r="N203" s="14"/>
      <c r="O203" s="142"/>
      <c r="P203" s="174"/>
      <c r="Q203" s="155"/>
      <c r="R203" s="153"/>
      <c r="S203" s="153"/>
      <c r="T203" s="252"/>
      <c r="U203" s="25"/>
    </row>
    <row r="204" spans="1:21" x14ac:dyDescent="0.25">
      <c r="A204" s="45"/>
      <c r="B204" s="45"/>
      <c r="C204" s="45"/>
      <c r="D204" s="44"/>
      <c r="E204" s="163"/>
      <c r="F204" s="84"/>
      <c r="G204" s="227"/>
      <c r="H204" s="232"/>
      <c r="I204" s="72"/>
      <c r="J204" s="73"/>
      <c r="K204" s="189"/>
      <c r="L204" s="93"/>
      <c r="M204" s="80"/>
      <c r="N204" s="14"/>
      <c r="O204" s="142"/>
      <c r="P204" s="174"/>
      <c r="Q204" s="155"/>
      <c r="R204" s="153"/>
      <c r="S204" s="153"/>
      <c r="T204" s="252"/>
      <c r="U204" s="25"/>
    </row>
    <row r="205" spans="1:21" x14ac:dyDescent="0.25">
      <c r="A205" s="45"/>
      <c r="B205" s="45"/>
      <c r="C205" s="45"/>
      <c r="D205" s="44"/>
      <c r="E205" s="162"/>
      <c r="F205" s="83"/>
      <c r="G205" s="227"/>
      <c r="H205" s="232"/>
      <c r="I205" s="72"/>
      <c r="J205" s="73"/>
      <c r="K205" s="190"/>
      <c r="L205" s="55"/>
      <c r="M205" s="49"/>
      <c r="N205" s="14"/>
      <c r="O205" s="14"/>
      <c r="P205" s="174"/>
      <c r="Q205" s="155"/>
      <c r="R205" s="153"/>
      <c r="S205" s="153"/>
      <c r="T205" s="252"/>
      <c r="U205" s="25"/>
    </row>
    <row r="206" spans="1:21" x14ac:dyDescent="0.25">
      <c r="A206" s="45"/>
      <c r="B206" s="45"/>
      <c r="C206" s="45"/>
      <c r="D206" s="44"/>
      <c r="E206" s="163"/>
      <c r="F206" s="84"/>
      <c r="G206" s="227"/>
      <c r="H206" s="232"/>
      <c r="I206" s="72"/>
      <c r="J206" s="73"/>
      <c r="K206" s="189"/>
      <c r="L206" s="93"/>
      <c r="M206" s="80"/>
      <c r="N206" s="14"/>
      <c r="O206" s="14"/>
      <c r="P206" s="38"/>
      <c r="Q206" s="155"/>
      <c r="R206" s="153"/>
      <c r="S206" s="153"/>
      <c r="T206" s="252"/>
      <c r="U206" s="25"/>
    </row>
    <row r="207" spans="1:21" x14ac:dyDescent="0.25">
      <c r="A207" s="45"/>
      <c r="B207" s="45"/>
      <c r="C207" s="45"/>
      <c r="D207" s="44"/>
      <c r="E207" s="163"/>
      <c r="F207" s="84"/>
      <c r="G207" s="227"/>
      <c r="H207" s="232"/>
      <c r="I207" s="72"/>
      <c r="J207" s="73"/>
      <c r="K207" s="189"/>
      <c r="L207" s="93"/>
      <c r="M207" s="80"/>
      <c r="N207" s="14"/>
      <c r="O207" s="14"/>
      <c r="P207" s="38"/>
      <c r="Q207" s="155"/>
      <c r="R207" s="153"/>
      <c r="S207" s="153"/>
      <c r="T207" s="252"/>
      <c r="U207" s="25"/>
    </row>
    <row r="208" spans="1:21" x14ac:dyDescent="0.25">
      <c r="A208" s="45"/>
      <c r="B208" s="45"/>
      <c r="C208" s="45"/>
      <c r="D208" s="44"/>
      <c r="E208" s="163"/>
      <c r="F208" s="84"/>
      <c r="G208" s="231"/>
      <c r="H208" s="84"/>
      <c r="I208" s="72"/>
      <c r="J208" s="73"/>
      <c r="K208" s="189"/>
      <c r="L208" s="93"/>
      <c r="M208" s="80"/>
      <c r="N208" s="14"/>
      <c r="O208" s="14"/>
      <c r="P208" s="38"/>
      <c r="Q208" s="155"/>
      <c r="R208" s="153"/>
      <c r="S208" s="153"/>
      <c r="T208" s="252"/>
      <c r="U208" s="25"/>
    </row>
    <row r="209" spans="1:21" x14ac:dyDescent="0.25">
      <c r="A209" s="45"/>
      <c r="B209" s="45"/>
      <c r="C209" s="45"/>
      <c r="D209" s="44"/>
      <c r="E209" s="162"/>
      <c r="F209" s="83"/>
      <c r="G209" s="227"/>
      <c r="H209" s="232"/>
      <c r="I209" s="72"/>
      <c r="J209" s="73"/>
      <c r="K209" s="190"/>
      <c r="L209" s="55"/>
      <c r="M209" s="49"/>
      <c r="N209" s="14"/>
      <c r="O209" s="14"/>
      <c r="P209" s="174"/>
      <c r="Q209" s="155"/>
      <c r="R209" s="153"/>
      <c r="S209" s="153"/>
      <c r="T209" s="252"/>
      <c r="U209" s="25"/>
    </row>
    <row r="210" spans="1:21" x14ac:dyDescent="0.25">
      <c r="A210" s="45"/>
      <c r="B210" s="45"/>
      <c r="C210" s="45"/>
      <c r="D210" s="44"/>
      <c r="E210" s="162"/>
      <c r="F210" s="83"/>
      <c r="G210" s="227"/>
      <c r="H210" s="232"/>
      <c r="I210" s="72"/>
      <c r="J210" s="73"/>
      <c r="K210" s="190"/>
      <c r="L210" s="55"/>
      <c r="M210" s="49"/>
      <c r="N210" s="14"/>
      <c r="O210" s="14"/>
      <c r="P210" s="174"/>
      <c r="Q210" s="155"/>
      <c r="R210" s="153"/>
      <c r="S210" s="153"/>
      <c r="T210" s="252"/>
      <c r="U210" s="25"/>
    </row>
    <row r="211" spans="1:21" x14ac:dyDescent="0.25">
      <c r="A211" s="45"/>
      <c r="B211" s="45"/>
      <c r="C211" s="45"/>
      <c r="D211" s="44"/>
      <c r="E211" s="162"/>
      <c r="F211" s="83"/>
      <c r="G211" s="227"/>
      <c r="H211" s="232"/>
      <c r="I211" s="72"/>
      <c r="J211" s="73"/>
      <c r="K211" s="190"/>
      <c r="L211" s="55"/>
      <c r="M211" s="49"/>
      <c r="N211" s="14"/>
      <c r="O211" s="14"/>
      <c r="P211" s="38"/>
      <c r="Q211" s="154"/>
      <c r="R211" s="153"/>
      <c r="S211" s="153"/>
      <c r="T211" s="252"/>
      <c r="U211" s="25"/>
    </row>
    <row r="212" spans="1:21" x14ac:dyDescent="0.25">
      <c r="A212" s="45"/>
      <c r="B212" s="45"/>
      <c r="C212" s="45"/>
      <c r="D212" s="44"/>
      <c r="E212" s="163"/>
      <c r="F212" s="84"/>
      <c r="G212" s="227"/>
      <c r="H212" s="232"/>
      <c r="I212" s="72"/>
      <c r="J212" s="73"/>
      <c r="K212" s="189"/>
      <c r="L212" s="93"/>
      <c r="M212" s="80"/>
      <c r="N212" s="14"/>
      <c r="O212" s="14"/>
      <c r="P212" s="38"/>
      <c r="Q212" s="155"/>
      <c r="R212" s="153"/>
      <c r="S212" s="153"/>
      <c r="T212" s="252"/>
      <c r="U212" s="25"/>
    </row>
    <row r="213" spans="1:21" x14ac:dyDescent="0.25">
      <c r="A213" s="45"/>
      <c r="B213" s="45"/>
      <c r="C213" s="45"/>
      <c r="D213" s="44"/>
      <c r="E213" s="162"/>
      <c r="F213" s="83"/>
      <c r="G213" s="227"/>
      <c r="H213" s="232"/>
      <c r="I213" s="72"/>
      <c r="J213" s="73"/>
      <c r="K213" s="190"/>
      <c r="L213" s="55"/>
      <c r="M213" s="49"/>
      <c r="N213" s="14"/>
      <c r="O213" s="14"/>
      <c r="P213" s="174"/>
      <c r="Q213" s="155"/>
      <c r="R213" s="153"/>
      <c r="S213" s="153"/>
      <c r="T213" s="252"/>
      <c r="U213" s="25"/>
    </row>
    <row r="214" spans="1:21" x14ac:dyDescent="0.25">
      <c r="A214" s="45"/>
      <c r="B214" s="45"/>
      <c r="C214" s="45"/>
      <c r="D214" s="44"/>
      <c r="E214" s="163"/>
      <c r="F214" s="84"/>
      <c r="G214" s="227"/>
      <c r="H214" s="232"/>
      <c r="I214" s="72"/>
      <c r="J214" s="73"/>
      <c r="K214" s="189"/>
      <c r="L214" s="93"/>
      <c r="M214" s="80"/>
      <c r="N214" s="14"/>
      <c r="O214" s="14"/>
      <c r="P214" s="174"/>
      <c r="Q214" s="155"/>
      <c r="R214" s="153"/>
      <c r="S214" s="153"/>
      <c r="T214" s="252"/>
      <c r="U214" s="25"/>
    </row>
    <row r="215" spans="1:21" x14ac:dyDescent="0.25">
      <c r="A215" s="45"/>
      <c r="B215" s="45"/>
      <c r="C215" s="45"/>
      <c r="D215" s="44"/>
      <c r="E215" s="162"/>
      <c r="F215" s="83"/>
      <c r="G215" s="227"/>
      <c r="H215" s="232"/>
      <c r="I215" s="72"/>
      <c r="J215" s="73"/>
      <c r="K215" s="190"/>
      <c r="L215" s="55"/>
      <c r="M215" s="49"/>
      <c r="N215" s="14"/>
      <c r="O215" s="14"/>
      <c r="P215" s="174"/>
      <c r="Q215" s="155"/>
      <c r="R215" s="153"/>
      <c r="S215" s="153"/>
      <c r="T215" s="252"/>
      <c r="U215" s="25"/>
    </row>
    <row r="216" spans="1:21" x14ac:dyDescent="0.25">
      <c r="A216" s="45"/>
      <c r="B216" s="45"/>
      <c r="C216" s="45"/>
      <c r="D216" s="44"/>
      <c r="E216" s="163"/>
      <c r="F216" s="84"/>
      <c r="G216" s="227"/>
      <c r="H216" s="232"/>
      <c r="I216" s="72"/>
      <c r="J216" s="73"/>
      <c r="K216" s="188"/>
      <c r="L216" s="54"/>
      <c r="M216" s="50"/>
      <c r="N216" s="14"/>
      <c r="O216" s="14"/>
      <c r="Q216" s="155"/>
      <c r="R216" s="153"/>
      <c r="S216" s="153"/>
      <c r="T216" s="252"/>
      <c r="U216" s="25"/>
    </row>
    <row r="217" spans="1:21" x14ac:dyDescent="0.25">
      <c r="A217" s="45"/>
      <c r="B217" s="45"/>
      <c r="C217" s="45"/>
      <c r="D217" s="44"/>
      <c r="E217" s="163"/>
      <c r="F217" s="84"/>
      <c r="G217" s="227"/>
      <c r="H217" s="232"/>
      <c r="I217" s="72"/>
      <c r="J217" s="73"/>
      <c r="K217" s="188"/>
      <c r="L217" s="54"/>
      <c r="M217" s="50"/>
      <c r="N217" s="14"/>
      <c r="O217" s="142"/>
      <c r="P217" s="38"/>
      <c r="Q217" s="155"/>
      <c r="R217" s="153"/>
      <c r="S217" s="153"/>
      <c r="T217" s="252"/>
      <c r="U217" s="25"/>
    </row>
    <row r="218" spans="1:21" x14ac:dyDescent="0.25">
      <c r="A218" s="45"/>
      <c r="B218" s="45"/>
      <c r="C218" s="45"/>
      <c r="D218" s="44"/>
      <c r="E218" s="163"/>
      <c r="F218" s="84"/>
      <c r="G218" s="227"/>
      <c r="H218" s="232"/>
      <c r="I218" s="72"/>
      <c r="J218" s="73"/>
      <c r="K218" s="188"/>
      <c r="L218" s="54"/>
      <c r="M218" s="50"/>
      <c r="N218" s="14"/>
      <c r="O218" s="142"/>
      <c r="P218" s="38"/>
      <c r="Q218" s="155"/>
      <c r="R218" s="153"/>
      <c r="S218" s="153"/>
      <c r="T218" s="252"/>
      <c r="U218" s="25"/>
    </row>
    <row r="219" spans="1:21" x14ac:dyDescent="0.25">
      <c r="A219" s="45"/>
      <c r="B219" s="45"/>
      <c r="C219" s="45"/>
      <c r="D219" s="44"/>
      <c r="G219" s="227"/>
      <c r="H219" s="232"/>
      <c r="I219" s="72"/>
      <c r="J219" s="73"/>
      <c r="K219" s="190"/>
      <c r="L219" s="55"/>
      <c r="M219" s="49"/>
      <c r="N219" s="14"/>
      <c r="O219" s="14"/>
      <c r="P219" s="174"/>
      <c r="Q219" s="155"/>
      <c r="R219" s="153"/>
      <c r="S219" s="153"/>
      <c r="T219" s="252"/>
      <c r="U219" s="25"/>
    </row>
    <row r="220" spans="1:21" x14ac:dyDescent="0.25">
      <c r="A220" s="45"/>
      <c r="B220" s="45"/>
      <c r="C220" s="45"/>
      <c r="D220" s="44"/>
      <c r="E220" s="163"/>
      <c r="F220" s="84"/>
      <c r="G220" s="227"/>
      <c r="H220" s="232"/>
      <c r="I220" s="72"/>
      <c r="J220" s="73"/>
      <c r="K220" s="189"/>
      <c r="L220" s="93"/>
      <c r="M220" s="80"/>
      <c r="N220" s="14"/>
      <c r="O220" s="142"/>
      <c r="P220" s="174"/>
      <c r="Q220" s="155"/>
      <c r="R220" s="153"/>
      <c r="S220" s="153"/>
      <c r="T220" s="252"/>
      <c r="U220" s="25"/>
    </row>
    <row r="221" spans="1:21" x14ac:dyDescent="0.25">
      <c r="A221" s="45"/>
      <c r="B221" s="45"/>
      <c r="C221" s="45"/>
      <c r="D221" s="44"/>
      <c r="E221" s="163"/>
      <c r="F221" s="84"/>
      <c r="G221" s="227"/>
      <c r="H221" s="232"/>
      <c r="I221" s="72"/>
      <c r="J221" s="73"/>
      <c r="K221" s="189"/>
      <c r="L221" s="93"/>
      <c r="M221" s="80"/>
      <c r="N221" s="14"/>
      <c r="O221" s="142"/>
      <c r="P221" s="38"/>
      <c r="Q221" s="155"/>
      <c r="R221" s="153"/>
      <c r="S221" s="153"/>
      <c r="T221" s="252"/>
      <c r="U221" s="25"/>
    </row>
    <row r="222" spans="1:21" x14ac:dyDescent="0.25">
      <c r="A222" s="45"/>
      <c r="B222" s="45"/>
      <c r="C222" s="45"/>
      <c r="D222" s="44"/>
      <c r="E222" s="163"/>
      <c r="F222" s="84"/>
      <c r="G222" s="226"/>
      <c r="H222" s="83"/>
      <c r="I222" s="72"/>
      <c r="J222" s="73"/>
      <c r="K222" s="189"/>
      <c r="L222" s="93"/>
      <c r="M222" s="80"/>
      <c r="N222" s="14"/>
      <c r="O222" s="14"/>
      <c r="Q222" s="155"/>
      <c r="R222" s="153"/>
      <c r="S222" s="153"/>
      <c r="T222" s="252"/>
      <c r="U222" s="25"/>
    </row>
    <row r="223" spans="1:21" x14ac:dyDescent="0.25">
      <c r="A223" s="45"/>
      <c r="B223" s="45"/>
      <c r="C223" s="45"/>
      <c r="D223" s="44"/>
      <c r="E223" s="162"/>
      <c r="F223" s="83"/>
      <c r="G223" s="227"/>
      <c r="H223" s="232"/>
      <c r="I223" s="72"/>
      <c r="J223" s="73"/>
      <c r="K223" s="190"/>
      <c r="L223" s="55"/>
      <c r="M223" s="49"/>
      <c r="N223" s="14"/>
      <c r="O223" s="14"/>
      <c r="P223" s="174"/>
      <c r="Q223" s="155"/>
      <c r="R223" s="153"/>
      <c r="S223" s="153"/>
      <c r="T223" s="252"/>
      <c r="U223" s="25"/>
    </row>
    <row r="224" spans="1:21" x14ac:dyDescent="0.25">
      <c r="A224" s="45"/>
      <c r="B224" s="45"/>
      <c r="C224" s="45"/>
      <c r="D224" s="44"/>
      <c r="E224" s="163"/>
      <c r="F224" s="84"/>
      <c r="G224" s="227"/>
      <c r="H224" s="232"/>
      <c r="I224" s="72"/>
      <c r="J224" s="73"/>
      <c r="K224" s="190"/>
      <c r="L224" s="55"/>
      <c r="M224" s="49"/>
      <c r="N224" s="14"/>
      <c r="O224" s="14"/>
      <c r="P224" s="38"/>
      <c r="Q224" s="155"/>
      <c r="R224" s="153"/>
      <c r="S224" s="153"/>
      <c r="T224" s="252"/>
      <c r="U224" s="25"/>
    </row>
    <row r="225" spans="1:21" x14ac:dyDescent="0.25">
      <c r="A225" s="45"/>
      <c r="B225" s="45"/>
      <c r="C225" s="45"/>
      <c r="D225" s="44"/>
      <c r="E225" s="163"/>
      <c r="F225" s="84"/>
      <c r="G225" s="227"/>
      <c r="H225" s="232"/>
      <c r="I225" s="72"/>
      <c r="J225" s="73"/>
      <c r="K225" s="190"/>
      <c r="L225" s="55"/>
      <c r="M225" s="49"/>
      <c r="N225" s="14"/>
      <c r="O225" s="142"/>
      <c r="Q225" s="155"/>
      <c r="R225" s="153"/>
      <c r="S225" s="153"/>
      <c r="T225" s="252"/>
      <c r="U225" s="25"/>
    </row>
    <row r="226" spans="1:21" x14ac:dyDescent="0.25">
      <c r="A226" s="45"/>
      <c r="B226" s="45"/>
      <c r="C226" s="45"/>
      <c r="D226" s="44"/>
      <c r="E226" s="163"/>
      <c r="F226" s="84"/>
      <c r="G226" s="227"/>
      <c r="H226" s="232"/>
      <c r="I226" s="72"/>
      <c r="J226" s="73"/>
      <c r="K226" s="189"/>
      <c r="L226" s="93"/>
      <c r="M226" s="80"/>
      <c r="N226" s="14"/>
      <c r="O226" s="14"/>
      <c r="Q226" s="154"/>
      <c r="R226" s="153"/>
      <c r="S226" s="153"/>
      <c r="T226" s="252"/>
      <c r="U226" s="25"/>
    </row>
    <row r="227" spans="1:21" x14ac:dyDescent="0.25">
      <c r="A227" s="45"/>
      <c r="B227" s="45"/>
      <c r="C227" s="45"/>
      <c r="D227" s="44"/>
      <c r="E227" s="163"/>
      <c r="F227" s="84"/>
      <c r="G227" s="227"/>
      <c r="H227" s="232"/>
      <c r="I227" s="72"/>
      <c r="J227" s="73"/>
      <c r="K227" s="189"/>
      <c r="L227" s="93"/>
      <c r="M227" s="80"/>
      <c r="N227" s="14"/>
      <c r="O227" s="14"/>
      <c r="Q227" s="155"/>
      <c r="R227" s="153"/>
      <c r="S227" s="153"/>
      <c r="T227" s="252"/>
      <c r="U227" s="25"/>
    </row>
    <row r="228" spans="1:21" x14ac:dyDescent="0.25">
      <c r="A228" s="45"/>
      <c r="B228" s="45"/>
      <c r="C228" s="45"/>
      <c r="D228" s="44"/>
      <c r="E228" s="162"/>
      <c r="F228" s="83"/>
      <c r="G228" s="227"/>
      <c r="H228" s="232"/>
      <c r="I228" s="72"/>
      <c r="J228" s="73"/>
      <c r="K228" s="190"/>
      <c r="L228" s="55"/>
      <c r="M228" s="49"/>
      <c r="N228" s="14"/>
      <c r="O228" s="14"/>
      <c r="P228" s="38"/>
      <c r="Q228" s="155"/>
      <c r="R228" s="153"/>
      <c r="S228" s="153"/>
      <c r="T228" s="252"/>
      <c r="U228" s="25"/>
    </row>
    <row r="229" spans="1:21" x14ac:dyDescent="0.25">
      <c r="A229" s="45"/>
      <c r="B229" s="45"/>
      <c r="C229" s="45"/>
      <c r="D229" s="44"/>
      <c r="E229" s="162"/>
      <c r="F229" s="83"/>
      <c r="G229" s="227"/>
      <c r="H229" s="232"/>
      <c r="I229" s="72"/>
      <c r="J229" s="73"/>
      <c r="K229" s="190"/>
      <c r="L229" s="55"/>
      <c r="M229" s="49"/>
      <c r="N229" s="14"/>
      <c r="O229" s="14"/>
      <c r="Q229" s="155"/>
      <c r="R229" s="153"/>
      <c r="S229" s="153"/>
      <c r="T229" s="252"/>
      <c r="U229" s="25"/>
    </row>
    <row r="230" spans="1:21" x14ac:dyDescent="0.25">
      <c r="A230" s="45"/>
      <c r="B230" s="45"/>
      <c r="C230" s="45"/>
      <c r="D230" s="44"/>
      <c r="E230" s="162"/>
      <c r="F230" s="83"/>
      <c r="G230" s="227"/>
      <c r="H230" s="232"/>
      <c r="I230" s="72"/>
      <c r="J230" s="73"/>
      <c r="K230" s="190"/>
      <c r="L230" s="55"/>
      <c r="M230" s="49"/>
      <c r="N230" s="14"/>
      <c r="O230" s="14"/>
      <c r="P230" s="174"/>
      <c r="Q230" s="155"/>
      <c r="R230" s="153"/>
      <c r="S230" s="153"/>
      <c r="T230" s="252"/>
      <c r="U230" s="25"/>
    </row>
    <row r="231" spans="1:21" x14ac:dyDescent="0.25">
      <c r="A231" s="45"/>
      <c r="B231" s="45"/>
      <c r="C231" s="45"/>
      <c r="D231" s="44"/>
      <c r="E231" s="163"/>
      <c r="F231" s="84"/>
      <c r="G231" s="227"/>
      <c r="H231" s="232"/>
      <c r="I231" s="72"/>
      <c r="J231" s="73"/>
      <c r="K231" s="189"/>
      <c r="L231" s="93"/>
      <c r="M231" s="80"/>
      <c r="N231" s="14"/>
      <c r="O231" s="14"/>
      <c r="P231" s="38"/>
      <c r="Q231" s="154"/>
      <c r="R231" s="153"/>
      <c r="S231" s="153"/>
      <c r="T231" s="252"/>
      <c r="U231" s="25"/>
    </row>
    <row r="232" spans="1:21" x14ac:dyDescent="0.25">
      <c r="A232" s="45"/>
      <c r="B232" s="45"/>
      <c r="C232" s="45"/>
      <c r="D232" s="44"/>
      <c r="E232" s="163"/>
      <c r="F232" s="84"/>
      <c r="G232" s="227"/>
      <c r="H232" s="232"/>
      <c r="I232" s="72"/>
      <c r="J232" s="73"/>
      <c r="K232" s="190"/>
      <c r="L232" s="55"/>
      <c r="M232" s="49"/>
      <c r="N232" s="14"/>
      <c r="O232" s="14"/>
      <c r="P232" s="38"/>
      <c r="Q232" s="155"/>
      <c r="R232" s="153"/>
      <c r="S232" s="153"/>
      <c r="T232" s="252"/>
      <c r="U232" s="25"/>
    </row>
    <row r="233" spans="1:21" x14ac:dyDescent="0.25">
      <c r="A233" s="45"/>
      <c r="B233" s="45"/>
      <c r="C233" s="45"/>
      <c r="D233" s="44"/>
      <c r="E233" s="163"/>
      <c r="F233" s="84"/>
      <c r="G233" s="227"/>
      <c r="H233" s="232"/>
      <c r="I233" s="72"/>
      <c r="J233" s="73"/>
      <c r="K233" s="189"/>
      <c r="L233" s="93"/>
      <c r="M233" s="80"/>
      <c r="N233" s="14"/>
      <c r="O233" s="142"/>
      <c r="P233" s="38"/>
      <c r="Q233" s="154"/>
      <c r="R233" s="153"/>
      <c r="S233" s="153"/>
      <c r="T233" s="252"/>
      <c r="U233" s="25"/>
    </row>
    <row r="234" spans="1:21" x14ac:dyDescent="0.25">
      <c r="A234" s="45"/>
      <c r="B234" s="45"/>
      <c r="C234" s="45"/>
      <c r="D234" s="44"/>
      <c r="E234" s="163"/>
      <c r="F234" s="84"/>
      <c r="G234" s="227"/>
      <c r="H234" s="232"/>
      <c r="I234" s="72"/>
      <c r="J234" s="73"/>
      <c r="K234" s="189"/>
      <c r="L234" s="93"/>
      <c r="M234" s="80"/>
      <c r="N234" s="14"/>
      <c r="O234" s="142"/>
      <c r="Q234" s="155"/>
      <c r="R234" s="153"/>
      <c r="S234" s="153"/>
      <c r="T234" s="252"/>
      <c r="U234" s="25"/>
    </row>
    <row r="235" spans="1:21" x14ac:dyDescent="0.25">
      <c r="A235" s="45"/>
      <c r="B235" s="45"/>
      <c r="C235" s="45"/>
      <c r="D235" s="44"/>
      <c r="E235" s="163"/>
      <c r="F235" s="84"/>
      <c r="G235" s="231"/>
      <c r="H235" s="84"/>
      <c r="I235" s="72"/>
      <c r="J235" s="73"/>
      <c r="K235" s="189"/>
      <c r="L235" s="93"/>
      <c r="M235" s="80"/>
      <c r="N235" s="14"/>
      <c r="O235" s="14"/>
      <c r="Q235" s="155"/>
      <c r="R235" s="153"/>
      <c r="S235" s="153"/>
      <c r="T235" s="252"/>
      <c r="U235" s="25"/>
    </row>
    <row r="236" spans="1:21" x14ac:dyDescent="0.25">
      <c r="A236" s="45"/>
      <c r="B236" s="45"/>
      <c r="C236" s="45"/>
      <c r="D236" s="44"/>
      <c r="E236" s="163"/>
      <c r="F236" s="84"/>
      <c r="G236" s="227"/>
      <c r="H236" s="232"/>
      <c r="I236" s="72"/>
      <c r="J236" s="73"/>
      <c r="K236" s="189"/>
      <c r="L236" s="93"/>
      <c r="M236" s="80"/>
      <c r="N236" s="14"/>
      <c r="O236" s="142"/>
      <c r="Q236" s="155"/>
      <c r="R236" s="153"/>
      <c r="S236" s="153"/>
      <c r="T236" s="252"/>
      <c r="U236" s="25"/>
    </row>
    <row r="237" spans="1:21" x14ac:dyDescent="0.25">
      <c r="A237" s="45"/>
      <c r="B237" s="45"/>
      <c r="C237" s="45"/>
      <c r="D237" s="44"/>
      <c r="E237" s="163"/>
      <c r="F237" s="84"/>
      <c r="G237" s="227"/>
      <c r="H237" s="232"/>
      <c r="I237" s="72"/>
      <c r="J237" s="73"/>
      <c r="K237" s="189"/>
      <c r="L237" s="93"/>
      <c r="M237" s="80"/>
      <c r="N237" s="14"/>
      <c r="O237" s="14"/>
      <c r="Q237" s="154"/>
      <c r="R237" s="153"/>
      <c r="S237" s="153"/>
      <c r="T237" s="252"/>
      <c r="U237" s="25"/>
    </row>
    <row r="238" spans="1:21" x14ac:dyDescent="0.25">
      <c r="A238" s="45"/>
      <c r="B238" s="45"/>
      <c r="C238" s="45"/>
      <c r="D238" s="44"/>
      <c r="E238" s="162"/>
      <c r="F238" s="83"/>
      <c r="G238" s="227"/>
      <c r="H238" s="232"/>
      <c r="I238" s="72"/>
      <c r="J238" s="73"/>
      <c r="K238" s="190"/>
      <c r="L238" s="55"/>
      <c r="M238" s="49"/>
      <c r="N238" s="14"/>
      <c r="O238" s="14"/>
      <c r="P238" s="38"/>
      <c r="Q238" s="155"/>
      <c r="R238" s="153"/>
      <c r="S238" s="153"/>
      <c r="T238" s="252"/>
      <c r="U238" s="25"/>
    </row>
    <row r="239" spans="1:21" x14ac:dyDescent="0.25">
      <c r="A239" s="45"/>
      <c r="B239" s="45"/>
      <c r="C239" s="45"/>
      <c r="D239" s="44"/>
      <c r="E239" s="162"/>
      <c r="F239" s="83"/>
      <c r="G239" s="227"/>
      <c r="H239" s="232"/>
      <c r="I239" s="72"/>
      <c r="J239" s="73"/>
      <c r="K239" s="190"/>
      <c r="L239" s="55"/>
      <c r="M239" s="49"/>
      <c r="N239" s="14"/>
      <c r="O239" s="14"/>
      <c r="P239" s="38"/>
      <c r="Q239" s="155"/>
      <c r="R239" s="153"/>
      <c r="S239" s="153"/>
      <c r="T239" s="252"/>
      <c r="U239" s="25"/>
    </row>
    <row r="240" spans="1:21" x14ac:dyDescent="0.25">
      <c r="A240" s="45"/>
      <c r="B240" s="45"/>
      <c r="C240" s="45"/>
      <c r="D240" s="44"/>
      <c r="E240" s="163"/>
      <c r="F240" s="84"/>
      <c r="G240" s="227"/>
      <c r="H240" s="232"/>
      <c r="I240" s="72"/>
      <c r="J240" s="73"/>
      <c r="K240" s="190"/>
      <c r="L240" s="55"/>
      <c r="M240" s="49"/>
      <c r="N240" s="14"/>
      <c r="O240" s="14"/>
      <c r="P240" s="174"/>
      <c r="Q240" s="154"/>
      <c r="R240" s="153"/>
      <c r="S240" s="153"/>
      <c r="T240" s="252"/>
      <c r="U240" s="25"/>
    </row>
    <row r="241" spans="1:21" x14ac:dyDescent="0.25">
      <c r="A241" s="45"/>
      <c r="B241" s="45"/>
      <c r="C241" s="45"/>
      <c r="D241" s="44"/>
      <c r="G241" s="227"/>
      <c r="H241" s="232"/>
      <c r="I241" s="72"/>
      <c r="J241" s="73"/>
      <c r="K241" s="190"/>
      <c r="L241" s="55"/>
      <c r="M241" s="49"/>
      <c r="N241" s="14"/>
      <c r="O241" s="14"/>
      <c r="Q241" s="154"/>
      <c r="R241" s="153"/>
      <c r="S241" s="153"/>
      <c r="T241" s="252"/>
      <c r="U241" s="25"/>
    </row>
    <row r="242" spans="1:21" x14ac:dyDescent="0.25">
      <c r="A242" s="45"/>
      <c r="B242" s="45"/>
      <c r="C242" s="45"/>
      <c r="D242" s="44"/>
      <c r="E242" s="163"/>
      <c r="F242" s="84"/>
      <c r="G242" s="227"/>
      <c r="H242" s="232"/>
      <c r="I242" s="72"/>
      <c r="J242" s="73"/>
      <c r="K242" s="189"/>
      <c r="L242" s="93"/>
      <c r="M242" s="80"/>
      <c r="N242" s="14"/>
      <c r="O242" s="14"/>
      <c r="P242" s="174"/>
      <c r="Q242" s="155"/>
      <c r="R242" s="153"/>
      <c r="S242" s="153"/>
      <c r="T242" s="252"/>
      <c r="U242" s="25"/>
    </row>
    <row r="243" spans="1:21" x14ac:dyDescent="0.25">
      <c r="A243" s="45"/>
      <c r="B243" s="45"/>
      <c r="C243" s="45"/>
      <c r="D243" s="44"/>
      <c r="E243" s="162"/>
      <c r="F243" s="83"/>
      <c r="G243" s="227"/>
      <c r="H243" s="232"/>
      <c r="I243" s="72"/>
      <c r="J243" s="73"/>
      <c r="K243" s="190"/>
      <c r="L243" s="55"/>
      <c r="M243" s="49"/>
      <c r="N243" s="14"/>
      <c r="O243" s="14"/>
      <c r="P243" s="174"/>
      <c r="Q243" s="155"/>
      <c r="R243" s="153"/>
      <c r="S243" s="153"/>
      <c r="T243" s="252"/>
      <c r="U243" s="25"/>
    </row>
    <row r="244" spans="1:21" x14ac:dyDescent="0.25">
      <c r="A244" s="45"/>
      <c r="B244" s="45"/>
      <c r="C244" s="45"/>
      <c r="D244" s="44"/>
      <c r="E244" s="162"/>
      <c r="F244" s="83"/>
      <c r="G244" s="227"/>
      <c r="H244" s="232"/>
      <c r="I244" s="72"/>
      <c r="J244" s="73"/>
      <c r="K244" s="190"/>
      <c r="L244" s="55"/>
      <c r="M244" s="49"/>
      <c r="N244" s="14"/>
      <c r="O244" s="14"/>
      <c r="P244" s="174"/>
      <c r="Q244" s="154"/>
      <c r="R244" s="153"/>
      <c r="S244" s="153"/>
      <c r="T244" s="252"/>
      <c r="U244" s="25"/>
    </row>
    <row r="245" spans="1:21" x14ac:dyDescent="0.25">
      <c r="A245" s="45"/>
      <c r="B245" s="45"/>
      <c r="C245" s="45"/>
      <c r="D245" s="44"/>
      <c r="E245" s="163"/>
      <c r="F245" s="84"/>
      <c r="G245" s="227"/>
      <c r="H245" s="232"/>
      <c r="I245" s="72"/>
      <c r="J245" s="73"/>
      <c r="K245" s="189"/>
      <c r="L245" s="93"/>
      <c r="M245" s="80"/>
      <c r="N245" s="14"/>
      <c r="O245" s="14"/>
      <c r="P245" s="174"/>
      <c r="Q245" s="154"/>
      <c r="R245" s="153"/>
      <c r="S245" s="153"/>
      <c r="T245" s="252"/>
      <c r="U245" s="25"/>
    </row>
    <row r="246" spans="1:21" x14ac:dyDescent="0.25">
      <c r="A246" s="45"/>
      <c r="B246" s="45"/>
      <c r="C246" s="45"/>
      <c r="D246" s="44"/>
      <c r="E246" s="162"/>
      <c r="F246" s="83"/>
      <c r="G246" s="227"/>
      <c r="H246" s="232"/>
      <c r="I246" s="72"/>
      <c r="J246" s="73"/>
      <c r="K246" s="190"/>
      <c r="L246" s="55"/>
      <c r="M246" s="49"/>
      <c r="N246" s="14"/>
      <c r="O246" s="142"/>
      <c r="P246" s="174"/>
      <c r="Q246" s="155"/>
      <c r="R246" s="153"/>
      <c r="S246" s="153"/>
      <c r="T246" s="252"/>
      <c r="U246" s="25"/>
    </row>
    <row r="247" spans="1:21" x14ac:dyDescent="0.25">
      <c r="A247" s="45"/>
      <c r="B247" s="45"/>
      <c r="C247" s="45"/>
      <c r="D247" s="44"/>
      <c r="E247" s="162"/>
      <c r="F247" s="83"/>
      <c r="G247" s="227"/>
      <c r="H247" s="232"/>
      <c r="I247" s="72"/>
      <c r="J247" s="73"/>
      <c r="K247" s="190"/>
      <c r="L247" s="55"/>
      <c r="M247" s="49"/>
      <c r="N247" s="14"/>
      <c r="O247" s="142"/>
      <c r="P247" s="174"/>
      <c r="Q247" s="155"/>
      <c r="R247" s="153"/>
      <c r="S247" s="153"/>
      <c r="T247" s="252"/>
      <c r="U247" s="25"/>
    </row>
    <row r="248" spans="1:21" x14ac:dyDescent="0.25">
      <c r="A248" s="45"/>
      <c r="B248" s="45"/>
      <c r="C248" s="45"/>
      <c r="D248" s="44"/>
      <c r="E248" s="162"/>
      <c r="F248" s="83"/>
      <c r="G248" s="227"/>
      <c r="H248" s="232"/>
      <c r="I248" s="72"/>
      <c r="J248" s="73"/>
      <c r="K248" s="190"/>
      <c r="L248" s="55"/>
      <c r="M248" s="49"/>
      <c r="N248" s="14"/>
      <c r="O248" s="14"/>
      <c r="P248" s="38"/>
      <c r="Q248" s="154"/>
      <c r="R248" s="153"/>
      <c r="S248" s="153"/>
      <c r="T248" s="252"/>
      <c r="U248" s="25"/>
    </row>
    <row r="249" spans="1:21" x14ac:dyDescent="0.25">
      <c r="A249" s="45"/>
      <c r="B249" s="45"/>
      <c r="C249" s="45"/>
      <c r="D249" s="44"/>
      <c r="E249" s="162"/>
      <c r="F249" s="83"/>
      <c r="G249" s="227"/>
      <c r="H249" s="232"/>
      <c r="I249" s="72"/>
      <c r="J249" s="73"/>
      <c r="K249" s="190"/>
      <c r="L249" s="55"/>
      <c r="M249" s="49"/>
      <c r="N249" s="14"/>
      <c r="O249" s="14"/>
      <c r="Q249" s="154"/>
      <c r="R249" s="153"/>
      <c r="S249" s="153"/>
      <c r="T249" s="252"/>
      <c r="U249" s="25"/>
    </row>
    <row r="250" spans="1:21" x14ac:dyDescent="0.25">
      <c r="A250" s="45"/>
      <c r="B250" s="45"/>
      <c r="C250" s="45"/>
      <c r="D250" s="44"/>
      <c r="E250" s="162"/>
      <c r="F250" s="83"/>
      <c r="G250" s="227"/>
      <c r="H250" s="232"/>
      <c r="I250" s="72"/>
      <c r="J250" s="73"/>
      <c r="K250" s="190"/>
      <c r="L250" s="55"/>
      <c r="M250" s="49"/>
      <c r="N250" s="14"/>
      <c r="O250" s="14"/>
      <c r="P250" s="38"/>
      <c r="Q250" s="154"/>
      <c r="R250" s="153"/>
      <c r="S250" s="153"/>
      <c r="T250" s="252"/>
      <c r="U250" s="25"/>
    </row>
    <row r="251" spans="1:21" x14ac:dyDescent="0.25">
      <c r="A251" s="45"/>
      <c r="B251" s="45"/>
      <c r="C251" s="45"/>
      <c r="D251" s="44"/>
      <c r="E251" s="162"/>
      <c r="F251" s="83"/>
      <c r="G251" s="227"/>
      <c r="H251" s="232"/>
      <c r="I251" s="72"/>
      <c r="J251" s="73"/>
      <c r="K251" s="190"/>
      <c r="L251" s="55"/>
      <c r="M251" s="49"/>
      <c r="N251" s="14"/>
      <c r="O251" s="14"/>
      <c r="P251" s="38"/>
      <c r="Q251" s="154"/>
      <c r="R251" s="153"/>
      <c r="S251" s="153"/>
      <c r="T251" s="252"/>
      <c r="U251" s="25"/>
    </row>
    <row r="252" spans="1:21" x14ac:dyDescent="0.25">
      <c r="A252" s="45"/>
      <c r="B252" s="45"/>
      <c r="C252" s="45"/>
      <c r="D252" s="44"/>
      <c r="E252" s="163"/>
      <c r="F252" s="84"/>
      <c r="G252" s="226"/>
      <c r="H252" s="83"/>
      <c r="I252" s="72"/>
      <c r="J252" s="73"/>
      <c r="K252" s="188"/>
      <c r="L252" s="54"/>
      <c r="M252" s="50"/>
      <c r="N252" s="14"/>
      <c r="O252" s="14"/>
      <c r="P252" s="38"/>
      <c r="Q252" s="154"/>
      <c r="R252" s="153"/>
      <c r="S252" s="153"/>
      <c r="T252" s="252"/>
      <c r="U252" s="25"/>
    </row>
    <row r="253" spans="1:21" x14ac:dyDescent="0.25">
      <c r="A253" s="45"/>
      <c r="B253" s="45"/>
      <c r="C253" s="45"/>
      <c r="D253" s="44"/>
      <c r="E253" s="163"/>
      <c r="F253" s="84"/>
      <c r="G253" s="227"/>
      <c r="H253" s="232"/>
      <c r="I253" s="72"/>
      <c r="J253" s="73"/>
      <c r="K253" s="188"/>
      <c r="L253" s="54"/>
      <c r="M253" s="50"/>
      <c r="N253" s="14"/>
      <c r="O253" s="14"/>
      <c r="P253" s="174"/>
      <c r="Q253" s="155"/>
      <c r="R253" s="153"/>
      <c r="S253" s="153"/>
      <c r="T253" s="252"/>
      <c r="U253" s="25"/>
    </row>
    <row r="254" spans="1:21" x14ac:dyDescent="0.25">
      <c r="A254" s="45"/>
      <c r="B254" s="45"/>
      <c r="C254" s="45"/>
      <c r="D254" s="44"/>
      <c r="E254" s="162"/>
      <c r="F254" s="83"/>
      <c r="G254" s="227"/>
      <c r="H254" s="232"/>
      <c r="I254" s="72"/>
      <c r="J254" s="73"/>
      <c r="K254" s="188"/>
      <c r="L254" s="54"/>
      <c r="M254" s="50"/>
      <c r="N254" s="14"/>
      <c r="O254" s="14"/>
      <c r="Q254" s="154"/>
      <c r="R254" s="153"/>
      <c r="S254" s="153"/>
      <c r="T254" s="252"/>
      <c r="U254" s="25"/>
    </row>
    <row r="255" spans="1:21" x14ac:dyDescent="0.25">
      <c r="A255" s="45"/>
      <c r="B255" s="45"/>
      <c r="C255" s="45"/>
      <c r="D255" s="44"/>
      <c r="E255" s="162"/>
      <c r="F255" s="83"/>
      <c r="G255" s="227"/>
      <c r="H255" s="232"/>
      <c r="I255" s="72"/>
      <c r="J255" s="73"/>
      <c r="K255" s="188"/>
      <c r="L255" s="54"/>
      <c r="M255" s="50"/>
      <c r="N255" s="14"/>
      <c r="O255" s="14"/>
      <c r="P255" s="38"/>
      <c r="Q255" s="154"/>
      <c r="R255" s="153"/>
      <c r="S255" s="153"/>
      <c r="T255" s="252"/>
      <c r="U255" s="25"/>
    </row>
    <row r="256" spans="1:21" x14ac:dyDescent="0.25">
      <c r="A256" s="45"/>
      <c r="B256" s="45"/>
      <c r="C256" s="45"/>
      <c r="D256" s="44"/>
      <c r="E256" s="163"/>
      <c r="F256" s="84"/>
      <c r="G256" s="227"/>
      <c r="H256" s="232"/>
      <c r="I256" s="72"/>
      <c r="J256" s="73"/>
      <c r="K256" s="188"/>
      <c r="L256" s="54"/>
      <c r="M256" s="50"/>
      <c r="N256" s="14"/>
      <c r="O256" s="14"/>
      <c r="P256" s="38"/>
      <c r="Q256" s="154"/>
      <c r="R256" s="153"/>
      <c r="S256" s="153"/>
      <c r="T256" s="252"/>
      <c r="U256" s="25"/>
    </row>
    <row r="257" spans="1:21" s="75" customFormat="1" x14ac:dyDescent="0.25">
      <c r="A257" s="130"/>
      <c r="B257" s="130"/>
      <c r="C257" s="130"/>
      <c r="D257" s="131"/>
      <c r="E257" s="236"/>
      <c r="F257" s="235"/>
      <c r="G257" s="234"/>
      <c r="H257" s="235"/>
      <c r="I257" s="133"/>
      <c r="J257" s="135"/>
      <c r="K257" s="191"/>
      <c r="L257" s="139"/>
      <c r="M257" s="141"/>
      <c r="N257" s="143"/>
      <c r="O257" s="143"/>
      <c r="P257" s="199"/>
      <c r="Q257" s="156"/>
      <c r="R257" s="156"/>
      <c r="S257" s="156"/>
      <c r="T257" s="140"/>
      <c r="U257" s="86"/>
    </row>
    <row r="258" spans="1:21" s="87" customFormat="1" ht="28.5" customHeight="1" x14ac:dyDescent="0.25">
      <c r="A258" s="130"/>
      <c r="B258" s="130"/>
      <c r="C258" s="130"/>
      <c r="D258" s="131"/>
      <c r="E258" s="236"/>
      <c r="F258" s="235"/>
      <c r="G258" s="234"/>
      <c r="H258" s="235"/>
      <c r="I258" s="133"/>
      <c r="J258" s="135"/>
      <c r="K258" s="191"/>
      <c r="L258" s="139"/>
      <c r="M258" s="141"/>
      <c r="N258" s="143"/>
      <c r="O258" s="143"/>
      <c r="P258" s="199"/>
      <c r="Q258" s="349"/>
      <c r="R258" s="350"/>
      <c r="S258" s="350"/>
      <c r="T258" s="254"/>
      <c r="U258" s="101"/>
    </row>
    <row r="259" spans="1:21" s="87" customFormat="1" x14ac:dyDescent="0.25">
      <c r="A259" s="130"/>
      <c r="B259" s="130"/>
      <c r="C259" s="130"/>
      <c r="D259" s="131"/>
      <c r="E259" s="236"/>
      <c r="F259" s="235"/>
      <c r="G259" s="234"/>
      <c r="H259" s="235"/>
      <c r="I259" s="133"/>
      <c r="J259" s="135"/>
      <c r="K259" s="191"/>
      <c r="L259" s="139"/>
      <c r="M259" s="141"/>
      <c r="N259" s="143"/>
      <c r="O259" s="143"/>
      <c r="P259" s="199"/>
      <c r="Q259" s="157"/>
      <c r="R259" s="157"/>
      <c r="S259" s="157"/>
      <c r="T259" s="250"/>
      <c r="U259" s="63"/>
    </row>
    <row r="260" spans="1:21" x14ac:dyDescent="0.25">
      <c r="A260" s="45"/>
      <c r="B260" s="45"/>
      <c r="C260" s="45"/>
      <c r="D260" s="44"/>
      <c r="E260" s="163"/>
      <c r="F260" s="84"/>
      <c r="G260" s="227"/>
      <c r="H260" s="232"/>
      <c r="I260" s="72"/>
      <c r="J260" s="73"/>
      <c r="K260" s="189"/>
      <c r="L260" s="93"/>
      <c r="M260" s="80"/>
      <c r="N260" s="14"/>
      <c r="O260" s="14"/>
      <c r="P260" s="174"/>
      <c r="Q260" s="153"/>
      <c r="R260" s="153"/>
      <c r="S260" s="153"/>
      <c r="T260" s="252"/>
      <c r="U260" s="25"/>
    </row>
    <row r="261" spans="1:21" x14ac:dyDescent="0.25">
      <c r="A261" s="45"/>
      <c r="B261" s="45"/>
      <c r="C261" s="45"/>
      <c r="D261" s="44"/>
      <c r="E261" s="163"/>
      <c r="F261" s="84"/>
      <c r="G261" s="231"/>
      <c r="H261" s="84"/>
      <c r="I261" s="72"/>
      <c r="J261" s="73"/>
      <c r="K261" s="189"/>
      <c r="L261" s="93"/>
      <c r="M261" s="49"/>
      <c r="N261" s="14"/>
      <c r="O261" s="14"/>
      <c r="P261" s="174"/>
      <c r="Q261" s="153"/>
      <c r="R261" s="153"/>
      <c r="S261" s="153"/>
      <c r="T261" s="252"/>
      <c r="U261" s="25"/>
    </row>
    <row r="262" spans="1:21" x14ac:dyDescent="0.25">
      <c r="A262" s="45"/>
      <c r="B262" s="45"/>
      <c r="C262" s="45"/>
      <c r="D262" s="44"/>
      <c r="E262" s="163"/>
      <c r="F262" s="84"/>
      <c r="G262" s="227"/>
      <c r="H262" s="232"/>
      <c r="I262" s="72"/>
      <c r="J262" s="73"/>
      <c r="K262" s="189"/>
      <c r="L262" s="93"/>
      <c r="M262" s="80"/>
      <c r="N262" s="14"/>
      <c r="O262" s="142"/>
      <c r="P262" s="174"/>
      <c r="Q262" s="153"/>
      <c r="R262" s="153"/>
      <c r="S262" s="153"/>
      <c r="T262" s="252"/>
      <c r="U262" s="25"/>
    </row>
    <row r="263" spans="1:21" x14ac:dyDescent="0.25">
      <c r="A263" s="45"/>
      <c r="B263" s="45"/>
      <c r="C263" s="45"/>
      <c r="D263" s="44"/>
      <c r="E263" s="163"/>
      <c r="F263" s="84"/>
      <c r="G263" s="227"/>
      <c r="H263" s="232"/>
      <c r="I263" s="72"/>
      <c r="J263" s="73"/>
      <c r="K263" s="189"/>
      <c r="L263" s="93"/>
      <c r="M263" s="80"/>
      <c r="N263" s="14"/>
      <c r="O263" s="14"/>
      <c r="P263" s="174"/>
      <c r="Q263" s="153"/>
      <c r="R263" s="153"/>
      <c r="S263" s="153"/>
      <c r="T263" s="252"/>
      <c r="U263" s="25"/>
    </row>
    <row r="264" spans="1:21" x14ac:dyDescent="0.25">
      <c r="A264" s="45"/>
      <c r="B264" s="45"/>
      <c r="C264" s="45"/>
      <c r="D264" s="44"/>
      <c r="E264" s="163"/>
      <c r="F264" s="84"/>
      <c r="G264" s="227"/>
      <c r="H264" s="232"/>
      <c r="I264" s="72"/>
      <c r="J264" s="73"/>
      <c r="K264" s="189"/>
      <c r="L264" s="93"/>
      <c r="M264" s="49"/>
      <c r="N264" s="14"/>
      <c r="O264" s="142"/>
      <c r="P264" s="38"/>
      <c r="Q264" s="153"/>
      <c r="R264" s="153"/>
      <c r="S264" s="153"/>
      <c r="T264" s="252"/>
      <c r="U264" s="25"/>
    </row>
    <row r="265" spans="1:21" x14ac:dyDescent="0.25">
      <c r="A265" s="45"/>
      <c r="B265" s="45"/>
      <c r="C265" s="45"/>
      <c r="D265" s="44"/>
      <c r="E265" s="163"/>
      <c r="F265" s="84"/>
      <c r="G265" s="227"/>
      <c r="H265" s="232"/>
      <c r="I265" s="72"/>
      <c r="J265" s="73"/>
      <c r="K265" s="189"/>
      <c r="L265" s="93"/>
      <c r="M265" s="80"/>
      <c r="N265" s="14"/>
      <c r="O265" s="14"/>
      <c r="P265" s="174"/>
      <c r="Q265" s="153"/>
      <c r="R265" s="153"/>
      <c r="S265" s="153"/>
      <c r="T265" s="252"/>
      <c r="U265" s="25"/>
    </row>
    <row r="266" spans="1:21" x14ac:dyDescent="0.25">
      <c r="A266" s="45"/>
      <c r="B266" s="45"/>
      <c r="C266" s="45"/>
      <c r="D266" s="44"/>
      <c r="E266" s="163"/>
      <c r="F266" s="84"/>
      <c r="G266" s="227"/>
      <c r="H266" s="232"/>
      <c r="I266" s="72"/>
      <c r="J266" s="73"/>
      <c r="K266" s="189"/>
      <c r="L266" s="93"/>
      <c r="M266" s="80"/>
      <c r="N266" s="14"/>
      <c r="O266" s="14"/>
      <c r="P266" s="38"/>
      <c r="Q266" s="153"/>
      <c r="R266" s="153"/>
      <c r="S266" s="153"/>
      <c r="T266" s="252"/>
      <c r="U266" s="25"/>
    </row>
    <row r="267" spans="1:21" x14ac:dyDescent="0.25">
      <c r="A267" s="45"/>
      <c r="B267" s="45"/>
      <c r="C267" s="45"/>
      <c r="D267" s="44"/>
      <c r="E267" s="163"/>
      <c r="F267" s="84"/>
      <c r="G267" s="226"/>
      <c r="H267" s="83"/>
      <c r="I267" s="72"/>
      <c r="J267" s="73"/>
      <c r="K267" s="189"/>
      <c r="L267" s="93"/>
      <c r="M267" s="80"/>
      <c r="N267" s="14"/>
      <c r="O267" s="14"/>
      <c r="P267" s="174"/>
      <c r="Q267" s="154"/>
      <c r="R267" s="153"/>
      <c r="S267" s="153"/>
      <c r="T267" s="252"/>
      <c r="U267" s="25"/>
    </row>
    <row r="268" spans="1:21" x14ac:dyDescent="0.25">
      <c r="A268" s="45"/>
      <c r="B268" s="45"/>
      <c r="C268" s="45"/>
      <c r="D268" s="44"/>
      <c r="E268" s="163"/>
      <c r="F268" s="84"/>
      <c r="G268" s="227"/>
      <c r="H268" s="232"/>
      <c r="I268" s="72"/>
      <c r="J268" s="73"/>
      <c r="K268" s="189"/>
      <c r="L268" s="93"/>
      <c r="M268" s="80"/>
      <c r="N268" s="14"/>
      <c r="O268" s="14"/>
      <c r="P268" s="174"/>
      <c r="Q268" s="154"/>
      <c r="R268" s="153"/>
      <c r="S268" s="153"/>
      <c r="T268" s="252"/>
      <c r="U268" s="25"/>
    </row>
    <row r="269" spans="1:21" x14ac:dyDescent="0.25">
      <c r="A269" s="45"/>
      <c r="B269" s="45"/>
      <c r="C269" s="45"/>
      <c r="D269" s="44"/>
      <c r="E269" s="163"/>
      <c r="F269" s="84"/>
      <c r="G269" s="227"/>
      <c r="H269" s="232"/>
      <c r="I269" s="72"/>
      <c r="J269" s="73"/>
      <c r="K269" s="189"/>
      <c r="L269" s="93"/>
      <c r="M269" s="80"/>
      <c r="N269" s="14"/>
      <c r="O269" s="14"/>
      <c r="Q269" s="154"/>
      <c r="R269" s="153"/>
      <c r="S269" s="153"/>
      <c r="T269" s="252"/>
      <c r="U269" s="25"/>
    </row>
    <row r="270" spans="1:21" x14ac:dyDescent="0.25">
      <c r="A270" s="45"/>
      <c r="B270" s="45"/>
      <c r="C270" s="45"/>
      <c r="D270" s="44"/>
      <c r="E270" s="163"/>
      <c r="F270" s="84"/>
      <c r="G270" s="227"/>
      <c r="H270" s="232"/>
      <c r="I270" s="72"/>
      <c r="J270" s="73"/>
      <c r="K270" s="189"/>
      <c r="L270" s="93"/>
      <c r="M270" s="80"/>
      <c r="N270" s="14"/>
      <c r="O270" s="14"/>
      <c r="P270" s="38"/>
      <c r="Q270" s="154"/>
      <c r="R270" s="153"/>
      <c r="S270" s="153"/>
      <c r="T270" s="252"/>
      <c r="U270" s="25"/>
    </row>
    <row r="271" spans="1:21" x14ac:dyDescent="0.25">
      <c r="A271" s="45"/>
      <c r="B271" s="45"/>
      <c r="C271" s="45"/>
      <c r="D271" s="44"/>
      <c r="E271" s="163"/>
      <c r="F271" s="84"/>
      <c r="G271" s="227"/>
      <c r="H271" s="232"/>
      <c r="I271" s="72"/>
      <c r="J271" s="73"/>
      <c r="K271" s="189"/>
      <c r="L271" s="93"/>
      <c r="M271" s="80"/>
      <c r="N271" s="14"/>
      <c r="O271" s="14"/>
      <c r="P271" s="38"/>
      <c r="Q271" s="153"/>
      <c r="R271" s="153"/>
      <c r="S271" s="153"/>
      <c r="T271" s="252"/>
      <c r="U271" s="25"/>
    </row>
    <row r="272" spans="1:21" x14ac:dyDescent="0.25">
      <c r="A272" s="45"/>
      <c r="B272" s="45"/>
      <c r="C272" s="45"/>
      <c r="D272" s="44"/>
      <c r="E272" s="162"/>
      <c r="F272" s="83"/>
      <c r="G272" s="226"/>
      <c r="H272" s="83"/>
      <c r="I272" s="72"/>
      <c r="J272" s="73"/>
      <c r="K272" s="190"/>
      <c r="L272" s="55"/>
      <c r="M272" s="49"/>
      <c r="N272" s="14"/>
      <c r="O272" s="14"/>
      <c r="Q272" s="153"/>
      <c r="R272" s="153"/>
      <c r="S272" s="153"/>
      <c r="T272" s="252"/>
      <c r="U272" s="25"/>
    </row>
    <row r="273" spans="1:21" x14ac:dyDescent="0.25">
      <c r="A273" s="45"/>
      <c r="B273" s="45"/>
      <c r="C273" s="45"/>
      <c r="D273" s="44"/>
      <c r="E273" s="163"/>
      <c r="F273" s="84"/>
      <c r="G273" s="231"/>
      <c r="H273" s="84"/>
      <c r="I273" s="72"/>
      <c r="J273" s="73"/>
      <c r="K273" s="189"/>
      <c r="L273" s="93"/>
      <c r="M273" s="49"/>
      <c r="N273" s="14"/>
      <c r="O273" s="14"/>
      <c r="P273" s="38"/>
      <c r="Q273" s="154"/>
      <c r="R273" s="153"/>
      <c r="S273" s="153"/>
      <c r="T273" s="252"/>
      <c r="U273" s="25"/>
    </row>
    <row r="274" spans="1:21" x14ac:dyDescent="0.25">
      <c r="A274" s="45"/>
      <c r="B274" s="45"/>
      <c r="C274" s="45"/>
      <c r="D274" s="44"/>
      <c r="E274" s="163"/>
      <c r="F274" s="84"/>
      <c r="G274" s="231"/>
      <c r="H274" s="84"/>
      <c r="I274" s="72"/>
      <c r="J274" s="73"/>
      <c r="K274" s="189"/>
      <c r="L274" s="93"/>
      <c r="M274" s="80"/>
      <c r="N274" s="14"/>
      <c r="O274" s="14"/>
      <c r="Q274" s="153"/>
      <c r="R274" s="153"/>
      <c r="S274" s="153"/>
      <c r="T274" s="252"/>
      <c r="U274" s="25"/>
    </row>
    <row r="275" spans="1:21" x14ac:dyDescent="0.25">
      <c r="A275" s="45"/>
      <c r="B275" s="45"/>
      <c r="C275" s="45"/>
      <c r="D275" s="44"/>
      <c r="E275" s="163"/>
      <c r="F275" s="84"/>
      <c r="G275" s="227"/>
      <c r="H275" s="232"/>
      <c r="I275" s="72"/>
      <c r="J275" s="73"/>
      <c r="K275" s="189"/>
      <c r="L275" s="93"/>
      <c r="M275" s="80"/>
      <c r="N275" s="14"/>
      <c r="O275" s="14"/>
      <c r="P275" s="174"/>
      <c r="Q275" s="154"/>
      <c r="R275" s="153"/>
      <c r="S275" s="153"/>
      <c r="T275" s="252"/>
      <c r="U275" s="25"/>
    </row>
    <row r="276" spans="1:21" x14ac:dyDescent="0.25">
      <c r="A276" s="45"/>
      <c r="B276" s="45"/>
      <c r="C276" s="45"/>
      <c r="D276" s="44"/>
      <c r="E276" s="163"/>
      <c r="F276" s="84"/>
      <c r="G276" s="227"/>
      <c r="H276" s="232"/>
      <c r="I276" s="72"/>
      <c r="J276" s="73"/>
      <c r="K276" s="189"/>
      <c r="L276" s="93"/>
      <c r="M276" s="80"/>
      <c r="N276" s="14"/>
      <c r="O276" s="14"/>
      <c r="P276" s="174"/>
      <c r="Q276" s="153"/>
      <c r="R276" s="153"/>
      <c r="S276" s="153"/>
      <c r="T276" s="252"/>
      <c r="U276" s="25"/>
    </row>
    <row r="277" spans="1:21" x14ac:dyDescent="0.25">
      <c r="A277" s="45"/>
      <c r="B277" s="45"/>
      <c r="C277" s="45"/>
      <c r="D277" s="44"/>
      <c r="E277" s="163"/>
      <c r="F277" s="84"/>
      <c r="G277" s="227"/>
      <c r="H277" s="232"/>
      <c r="I277" s="72"/>
      <c r="J277" s="73"/>
      <c r="K277" s="189"/>
      <c r="L277" s="93"/>
      <c r="M277" s="80"/>
      <c r="N277" s="14"/>
      <c r="O277" s="142"/>
      <c r="P277" s="174"/>
      <c r="Q277" s="153"/>
      <c r="R277" s="153"/>
      <c r="S277" s="153"/>
      <c r="T277" s="252"/>
      <c r="U277" s="25"/>
    </row>
    <row r="278" spans="1:21" x14ac:dyDescent="0.25">
      <c r="A278" s="45"/>
      <c r="B278" s="45"/>
      <c r="C278" s="45"/>
      <c r="D278" s="44"/>
      <c r="E278" s="163"/>
      <c r="F278" s="84"/>
      <c r="G278" s="226"/>
      <c r="H278" s="83"/>
      <c r="I278" s="72"/>
      <c r="J278" s="73"/>
      <c r="K278" s="190"/>
      <c r="L278" s="55"/>
      <c r="M278" s="49"/>
      <c r="N278" s="14"/>
      <c r="O278" s="142"/>
      <c r="P278" s="174"/>
      <c r="Q278" s="153"/>
      <c r="R278" s="153"/>
      <c r="S278" s="153"/>
      <c r="T278" s="252"/>
      <c r="U278" s="25"/>
    </row>
    <row r="279" spans="1:21" x14ac:dyDescent="0.25">
      <c r="A279" s="45"/>
      <c r="B279" s="45"/>
      <c r="C279" s="45"/>
      <c r="D279" s="44"/>
      <c r="G279" s="227"/>
      <c r="H279" s="232"/>
      <c r="I279" s="72"/>
      <c r="J279" s="73"/>
      <c r="K279" s="190"/>
      <c r="L279" s="55"/>
      <c r="M279" s="49"/>
      <c r="N279" s="14"/>
      <c r="O279" s="14"/>
      <c r="P279" s="174"/>
      <c r="Q279" s="154"/>
      <c r="R279" s="153"/>
      <c r="S279" s="153"/>
      <c r="T279" s="252"/>
      <c r="U279" s="25"/>
    </row>
    <row r="280" spans="1:21" x14ac:dyDescent="0.25">
      <c r="A280" s="45"/>
      <c r="B280" s="45"/>
      <c r="C280" s="45"/>
      <c r="D280" s="44"/>
      <c r="E280" s="163"/>
      <c r="F280" s="84"/>
      <c r="G280" s="227"/>
      <c r="H280" s="232"/>
      <c r="I280" s="72"/>
      <c r="J280" s="73"/>
      <c r="K280" s="189"/>
      <c r="L280" s="93"/>
      <c r="M280" s="80"/>
      <c r="N280" s="14"/>
      <c r="O280" s="14"/>
      <c r="P280" s="174"/>
      <c r="Q280" s="154"/>
      <c r="R280" s="153"/>
      <c r="S280" s="153"/>
      <c r="T280" s="252"/>
      <c r="U280" s="25"/>
    </row>
    <row r="281" spans="1:21" x14ac:dyDescent="0.25">
      <c r="A281" s="45"/>
      <c r="B281" s="45"/>
      <c r="C281" s="45"/>
      <c r="D281" s="44"/>
      <c r="E281" s="163"/>
      <c r="F281" s="84"/>
      <c r="G281" s="227"/>
      <c r="H281" s="232"/>
      <c r="I281" s="72"/>
      <c r="J281" s="73"/>
      <c r="K281" s="189"/>
      <c r="L281" s="93"/>
      <c r="M281" s="80"/>
      <c r="N281" s="14"/>
      <c r="O281" s="14"/>
      <c r="P281" s="174"/>
      <c r="Q281" s="154"/>
      <c r="R281" s="153"/>
      <c r="S281" s="153"/>
      <c r="T281" s="252"/>
      <c r="U281" s="25"/>
    </row>
    <row r="282" spans="1:21" x14ac:dyDescent="0.25">
      <c r="A282" s="45"/>
      <c r="B282" s="45"/>
      <c r="C282" s="45"/>
      <c r="D282" s="44"/>
      <c r="E282" s="163"/>
      <c r="F282" s="84"/>
      <c r="G282" s="227"/>
      <c r="H282" s="232"/>
      <c r="I282" s="72"/>
      <c r="J282" s="73"/>
      <c r="K282" s="189"/>
      <c r="L282" s="93"/>
      <c r="M282" s="80"/>
      <c r="N282" s="14"/>
      <c r="O282" s="14"/>
      <c r="P282" s="174"/>
      <c r="Q282" s="154"/>
      <c r="R282" s="153"/>
      <c r="S282" s="153"/>
      <c r="T282" s="252"/>
      <c r="U282" s="25"/>
    </row>
    <row r="283" spans="1:21" x14ac:dyDescent="0.25">
      <c r="A283" s="45"/>
      <c r="B283" s="45"/>
      <c r="C283" s="45"/>
      <c r="D283" s="44"/>
      <c r="E283" s="163"/>
      <c r="F283" s="84"/>
      <c r="G283" s="227"/>
      <c r="H283" s="232"/>
      <c r="I283" s="72"/>
      <c r="J283" s="73"/>
      <c r="N283" s="14"/>
      <c r="O283" s="14"/>
      <c r="P283" s="174"/>
      <c r="Q283" s="154"/>
      <c r="R283" s="153"/>
      <c r="S283" s="153"/>
      <c r="T283" s="252"/>
      <c r="U283" s="25"/>
    </row>
    <row r="284" spans="1:21" s="77" customFormat="1" x14ac:dyDescent="0.25">
      <c r="A284" s="132"/>
      <c r="B284" s="132"/>
      <c r="C284" s="132"/>
      <c r="D284" s="28"/>
      <c r="E284" s="216"/>
      <c r="F284" s="217"/>
      <c r="G284" s="225"/>
      <c r="H284" s="217"/>
      <c r="I284" s="134"/>
      <c r="J284" s="136"/>
      <c r="K284" s="193"/>
      <c r="L284" s="58"/>
      <c r="M284" s="52"/>
      <c r="N284" s="144"/>
      <c r="O284" s="144"/>
      <c r="P284" s="197"/>
      <c r="Q284" s="151"/>
      <c r="R284" s="151"/>
      <c r="S284" s="151"/>
      <c r="T284" s="100"/>
      <c r="U284" s="27"/>
    </row>
    <row r="285" spans="1:21" x14ac:dyDescent="0.25">
      <c r="A285" s="2"/>
      <c r="B285" s="2"/>
      <c r="C285" s="2"/>
      <c r="E285" s="163"/>
      <c r="F285" s="84"/>
      <c r="G285" s="231"/>
      <c r="H285" s="84"/>
      <c r="I285" s="67"/>
      <c r="J285" s="88"/>
      <c r="N285" s="14"/>
      <c r="O285" s="142"/>
      <c r="Q285" s="154"/>
      <c r="R285" s="155"/>
      <c r="S285" s="154"/>
      <c r="T285" s="15"/>
      <c r="U285" s="25"/>
    </row>
    <row r="286" spans="1:21" x14ac:dyDescent="0.25">
      <c r="A286" s="2"/>
      <c r="B286" s="2"/>
      <c r="C286" s="2"/>
      <c r="E286" s="162"/>
      <c r="F286" s="83"/>
      <c r="G286" s="227"/>
      <c r="H286" s="232"/>
      <c r="I286" s="67"/>
      <c r="J286" s="88"/>
      <c r="N286" s="14"/>
      <c r="O286" s="14"/>
      <c r="P286" s="38"/>
      <c r="Q286" s="154"/>
      <c r="R286" s="154"/>
      <c r="S286" s="154"/>
      <c r="T286" s="15"/>
      <c r="U286" s="25"/>
    </row>
    <row r="287" spans="1:21" x14ac:dyDescent="0.25">
      <c r="A287" s="2"/>
      <c r="B287" s="2"/>
      <c r="C287" s="2"/>
      <c r="E287" s="162"/>
      <c r="F287" s="83"/>
      <c r="G287" s="227"/>
      <c r="H287" s="232"/>
      <c r="I287" s="67"/>
      <c r="J287" s="88"/>
      <c r="K287" s="188"/>
      <c r="L287" s="54"/>
      <c r="M287" s="50"/>
      <c r="N287" s="14"/>
      <c r="O287" s="14"/>
      <c r="P287" s="38"/>
      <c r="Q287" s="154"/>
      <c r="R287" s="154"/>
      <c r="S287" s="154"/>
      <c r="U287" s="25"/>
    </row>
    <row r="288" spans="1:21" x14ac:dyDescent="0.25">
      <c r="A288" s="2"/>
      <c r="B288" s="2"/>
      <c r="C288" s="2"/>
      <c r="E288" s="162"/>
      <c r="F288" s="83"/>
      <c r="G288" s="227"/>
      <c r="H288" s="232"/>
      <c r="I288" s="67"/>
      <c r="J288" s="88"/>
      <c r="N288" s="14"/>
      <c r="O288" s="14"/>
      <c r="Q288" s="154"/>
      <c r="R288" s="154"/>
      <c r="S288" s="154"/>
      <c r="U288" s="25"/>
    </row>
    <row r="289" spans="1:21" x14ac:dyDescent="0.25">
      <c r="A289" s="2"/>
      <c r="B289" s="2"/>
      <c r="C289" s="2"/>
      <c r="E289" s="162"/>
      <c r="F289" s="83"/>
      <c r="G289" s="227"/>
      <c r="H289" s="232"/>
      <c r="I289" s="67"/>
      <c r="J289" s="88"/>
      <c r="N289" s="14"/>
      <c r="O289" s="14"/>
      <c r="P289" s="38"/>
      <c r="Q289" s="154"/>
      <c r="R289" s="154"/>
      <c r="S289" s="154"/>
      <c r="U289" s="25"/>
    </row>
    <row r="290" spans="1:21" x14ac:dyDescent="0.25">
      <c r="A290" s="2"/>
      <c r="B290" s="2"/>
      <c r="C290" s="2"/>
      <c r="E290" s="162"/>
      <c r="F290" s="83"/>
      <c r="G290" s="227"/>
      <c r="H290" s="232"/>
      <c r="I290" s="67"/>
      <c r="J290" s="88"/>
      <c r="N290" s="14"/>
      <c r="O290" s="14"/>
      <c r="Q290" s="154"/>
      <c r="R290" s="154"/>
      <c r="S290" s="154"/>
      <c r="U290" s="25"/>
    </row>
    <row r="291" spans="1:21" x14ac:dyDescent="0.25">
      <c r="A291" s="2"/>
      <c r="B291" s="2"/>
      <c r="C291" s="2"/>
      <c r="E291" s="162"/>
      <c r="F291" s="83"/>
      <c r="G291" s="227"/>
      <c r="H291" s="232"/>
      <c r="I291" s="67"/>
      <c r="J291" s="88"/>
      <c r="N291" s="14"/>
      <c r="O291" s="14"/>
      <c r="Q291" s="154"/>
      <c r="R291" s="154"/>
      <c r="S291" s="154"/>
      <c r="T291" s="15"/>
      <c r="U291" s="25"/>
    </row>
    <row r="292" spans="1:21" x14ac:dyDescent="0.25">
      <c r="A292" s="2"/>
      <c r="B292" s="2"/>
      <c r="C292" s="2"/>
      <c r="E292" s="162"/>
      <c r="F292" s="83"/>
      <c r="G292" s="227"/>
      <c r="H292" s="232"/>
      <c r="I292" s="67"/>
      <c r="J292" s="88"/>
      <c r="N292" s="14"/>
      <c r="O292" s="14"/>
      <c r="Q292" s="154"/>
      <c r="R292" s="154"/>
      <c r="S292" s="154"/>
      <c r="T292" s="15"/>
      <c r="U292" s="25"/>
    </row>
    <row r="293" spans="1:21" x14ac:dyDescent="0.25">
      <c r="A293" s="2"/>
      <c r="B293" s="2"/>
      <c r="C293" s="2"/>
      <c r="E293" s="162"/>
      <c r="F293" s="83"/>
      <c r="G293" s="226"/>
      <c r="H293" s="83"/>
      <c r="I293" s="67"/>
      <c r="J293" s="88"/>
      <c r="N293" s="14"/>
      <c r="O293" s="14"/>
      <c r="Q293" s="154"/>
      <c r="R293" s="154"/>
      <c r="S293" s="154"/>
      <c r="T293" s="15"/>
      <c r="U293" s="25"/>
    </row>
    <row r="294" spans="1:21" x14ac:dyDescent="0.25">
      <c r="A294" s="2"/>
      <c r="B294" s="2"/>
      <c r="C294" s="2"/>
      <c r="E294" s="162"/>
      <c r="F294" s="83"/>
      <c r="G294" s="226"/>
      <c r="H294" s="83"/>
      <c r="I294" s="67"/>
      <c r="J294" s="88"/>
      <c r="N294" s="14"/>
      <c r="O294" s="14"/>
      <c r="Q294" s="154"/>
      <c r="R294" s="154"/>
      <c r="S294" s="154"/>
      <c r="T294" s="15"/>
      <c r="U294" s="25"/>
    </row>
    <row r="295" spans="1:21" x14ac:dyDescent="0.25">
      <c r="A295" s="2"/>
      <c r="B295" s="2"/>
      <c r="C295" s="2"/>
      <c r="E295" s="162"/>
      <c r="F295" s="83"/>
      <c r="G295" s="227"/>
      <c r="H295" s="232"/>
      <c r="I295" s="67"/>
      <c r="J295" s="88"/>
      <c r="N295" s="14"/>
      <c r="O295" s="14"/>
      <c r="Q295" s="154"/>
      <c r="R295" s="154"/>
      <c r="S295" s="154"/>
      <c r="T295" s="15"/>
      <c r="U295" s="25"/>
    </row>
    <row r="296" spans="1:21" x14ac:dyDescent="0.25">
      <c r="A296" s="2"/>
      <c r="B296" s="2"/>
      <c r="C296" s="2"/>
      <c r="E296" s="162"/>
      <c r="F296" s="83"/>
      <c r="G296" s="226"/>
      <c r="H296" s="83"/>
      <c r="I296" s="67"/>
      <c r="J296" s="88"/>
      <c r="N296" s="14"/>
      <c r="O296" s="14"/>
      <c r="Q296" s="154"/>
      <c r="R296" s="154"/>
      <c r="S296" s="154"/>
      <c r="T296" s="15"/>
      <c r="U296" s="25"/>
    </row>
    <row r="297" spans="1:21" x14ac:dyDescent="0.25">
      <c r="A297" s="2"/>
      <c r="B297" s="2"/>
      <c r="C297" s="2"/>
      <c r="E297" s="162"/>
      <c r="F297" s="83"/>
      <c r="G297" s="227"/>
      <c r="H297" s="232"/>
      <c r="I297" s="67"/>
      <c r="J297" s="88"/>
      <c r="K297" s="188"/>
      <c r="L297" s="54"/>
      <c r="N297" s="14"/>
      <c r="O297" s="14"/>
      <c r="P297" s="38"/>
      <c r="Q297" s="154"/>
      <c r="R297" s="154"/>
      <c r="S297" s="154"/>
      <c r="T297" s="15"/>
      <c r="U297" s="25"/>
    </row>
    <row r="298" spans="1:21" x14ac:dyDescent="0.25">
      <c r="A298" s="2"/>
      <c r="B298" s="2"/>
      <c r="C298" s="2"/>
      <c r="E298" s="162"/>
      <c r="F298" s="83"/>
      <c r="G298" s="227"/>
      <c r="H298" s="232"/>
      <c r="I298" s="67"/>
      <c r="J298" s="88"/>
      <c r="N298" s="14"/>
      <c r="O298" s="14"/>
      <c r="P298" s="38"/>
      <c r="Q298" s="154"/>
      <c r="R298" s="154"/>
      <c r="S298" s="154"/>
      <c r="T298" s="15"/>
      <c r="U298" s="25"/>
    </row>
    <row r="299" spans="1:21" x14ac:dyDescent="0.25">
      <c r="A299" s="2"/>
      <c r="B299" s="2"/>
      <c r="C299" s="2"/>
      <c r="E299" s="162"/>
      <c r="F299" s="83"/>
      <c r="G299" s="227"/>
      <c r="H299" s="232"/>
      <c r="I299" s="67"/>
      <c r="J299" s="88"/>
      <c r="K299" s="188"/>
      <c r="L299" s="54"/>
      <c r="N299" s="14"/>
      <c r="O299" s="14"/>
      <c r="P299" s="38"/>
      <c r="Q299" s="154"/>
      <c r="R299" s="154"/>
      <c r="S299" s="154"/>
      <c r="T299" s="15"/>
      <c r="U299" s="25"/>
    </row>
    <row r="300" spans="1:21" x14ac:dyDescent="0.25">
      <c r="A300" s="2"/>
      <c r="B300" s="2"/>
      <c r="C300" s="2"/>
      <c r="E300" s="162"/>
      <c r="F300" s="83"/>
      <c r="G300" s="227"/>
      <c r="H300" s="232"/>
      <c r="I300" s="67"/>
      <c r="J300" s="88"/>
      <c r="N300" s="14"/>
      <c r="O300" s="14"/>
      <c r="P300" s="38"/>
      <c r="Q300" s="154"/>
      <c r="R300" s="154"/>
      <c r="S300" s="154"/>
      <c r="U300" s="25"/>
    </row>
    <row r="301" spans="1:21" x14ac:dyDescent="0.25">
      <c r="A301" s="2"/>
      <c r="B301" s="2"/>
      <c r="C301" s="2"/>
      <c r="E301" s="162"/>
      <c r="F301" s="83"/>
      <c r="G301" s="226"/>
      <c r="H301" s="83"/>
      <c r="I301" s="67"/>
      <c r="J301" s="88"/>
      <c r="N301" s="14"/>
      <c r="O301" s="14"/>
      <c r="P301" s="38"/>
      <c r="Q301" s="154"/>
      <c r="R301" s="154"/>
      <c r="S301" s="154"/>
      <c r="U301" s="25"/>
    </row>
    <row r="302" spans="1:21" x14ac:dyDescent="0.25">
      <c r="A302" s="2"/>
      <c r="B302" s="2"/>
      <c r="C302" s="2"/>
      <c r="E302" s="162"/>
      <c r="F302" s="83"/>
      <c r="G302" s="227"/>
      <c r="H302" s="232"/>
      <c r="I302" s="67"/>
      <c r="J302" s="88"/>
      <c r="N302" s="14"/>
      <c r="O302" s="14"/>
      <c r="P302" s="38"/>
      <c r="Q302" s="154"/>
      <c r="R302" s="154"/>
      <c r="S302" s="154"/>
      <c r="U302" s="25"/>
    </row>
    <row r="303" spans="1:21" x14ac:dyDescent="0.25">
      <c r="A303" s="2"/>
      <c r="B303" s="2"/>
      <c r="C303" s="2"/>
      <c r="E303" s="162"/>
      <c r="F303" s="83"/>
      <c r="G303" s="227"/>
      <c r="H303" s="232"/>
      <c r="I303" s="67"/>
      <c r="J303" s="88"/>
      <c r="N303" s="14"/>
      <c r="O303" s="14"/>
      <c r="Q303" s="154"/>
      <c r="R303" s="154"/>
      <c r="S303" s="154"/>
      <c r="T303" s="15"/>
      <c r="U303" s="25"/>
    </row>
    <row r="304" spans="1:21" x14ac:dyDescent="0.25">
      <c r="A304" s="2"/>
      <c r="B304" s="2"/>
      <c r="C304" s="2"/>
      <c r="E304" s="162"/>
      <c r="F304" s="83"/>
      <c r="G304" s="227"/>
      <c r="H304" s="232"/>
      <c r="I304" s="67"/>
      <c r="J304" s="88"/>
      <c r="N304" s="14"/>
      <c r="O304" s="14"/>
      <c r="Q304" s="154"/>
      <c r="R304" s="154"/>
      <c r="S304" s="154"/>
      <c r="U304" s="25"/>
    </row>
    <row r="305" spans="1:21" x14ac:dyDescent="0.25">
      <c r="A305" s="2"/>
      <c r="B305" s="2"/>
      <c r="C305" s="2"/>
      <c r="E305" s="162"/>
      <c r="F305" s="83"/>
      <c r="G305" s="227"/>
      <c r="H305" s="232"/>
      <c r="I305" s="67"/>
      <c r="J305" s="88"/>
      <c r="N305" s="14"/>
      <c r="O305" s="14"/>
      <c r="Q305" s="154"/>
      <c r="R305" s="154"/>
      <c r="S305" s="154"/>
      <c r="T305" s="15"/>
      <c r="U305" s="25"/>
    </row>
    <row r="306" spans="1:21" x14ac:dyDescent="0.25">
      <c r="A306" s="2"/>
      <c r="B306" s="2"/>
      <c r="C306" s="2"/>
      <c r="E306" s="162"/>
      <c r="F306" s="83"/>
      <c r="G306" s="227"/>
      <c r="H306" s="232"/>
      <c r="I306" s="67"/>
      <c r="J306" s="88"/>
      <c r="N306" s="14"/>
      <c r="O306" s="14"/>
      <c r="Q306" s="154"/>
      <c r="R306" s="154"/>
      <c r="S306" s="154"/>
      <c r="T306" s="15"/>
      <c r="U306" s="25"/>
    </row>
    <row r="307" spans="1:21" x14ac:dyDescent="0.25">
      <c r="A307" s="2"/>
      <c r="B307" s="2"/>
      <c r="C307" s="2"/>
      <c r="E307" s="162"/>
      <c r="F307" s="83"/>
      <c r="G307" s="227"/>
      <c r="H307" s="232"/>
      <c r="I307" s="67"/>
      <c r="J307" s="88"/>
      <c r="N307" s="14"/>
      <c r="O307" s="14"/>
      <c r="Q307" s="154"/>
      <c r="R307" s="154"/>
      <c r="S307" s="154"/>
      <c r="U307" s="25"/>
    </row>
    <row r="308" spans="1:21" x14ac:dyDescent="0.25">
      <c r="A308" s="2"/>
      <c r="B308" s="2"/>
      <c r="C308" s="2"/>
      <c r="E308" s="162"/>
      <c r="F308" s="83"/>
      <c r="G308" s="227"/>
      <c r="H308" s="232"/>
      <c r="I308" s="67"/>
      <c r="J308" s="88"/>
      <c r="N308" s="14"/>
      <c r="O308" s="14"/>
      <c r="P308" s="38"/>
      <c r="Q308" s="154"/>
      <c r="R308" s="154"/>
      <c r="S308" s="154"/>
      <c r="U308" s="25"/>
    </row>
    <row r="309" spans="1:21" x14ac:dyDescent="0.25">
      <c r="A309" s="2"/>
      <c r="B309" s="2"/>
      <c r="C309" s="2"/>
      <c r="E309" s="162"/>
      <c r="F309" s="83"/>
      <c r="G309" s="227"/>
      <c r="H309" s="232"/>
      <c r="I309" s="67"/>
      <c r="J309" s="88"/>
      <c r="N309" s="14"/>
      <c r="O309" s="14"/>
      <c r="Q309" s="154"/>
      <c r="R309" s="154"/>
      <c r="S309" s="154"/>
      <c r="U309" s="25"/>
    </row>
    <row r="310" spans="1:21" x14ac:dyDescent="0.25">
      <c r="A310" s="2"/>
      <c r="B310" s="2"/>
      <c r="C310" s="2"/>
      <c r="E310" s="162"/>
      <c r="F310" s="83"/>
      <c r="G310" s="227"/>
      <c r="H310" s="232"/>
      <c r="I310" s="67"/>
      <c r="J310" s="88"/>
      <c r="N310" s="14"/>
      <c r="O310" s="14"/>
      <c r="Q310" s="154"/>
      <c r="R310" s="154"/>
      <c r="S310" s="154"/>
      <c r="T310" s="15"/>
      <c r="U310" s="25"/>
    </row>
    <row r="311" spans="1:21" x14ac:dyDescent="0.25">
      <c r="A311" s="2"/>
      <c r="B311" s="2"/>
      <c r="C311" s="2"/>
      <c r="E311" s="162"/>
      <c r="F311" s="83"/>
      <c r="G311" s="226"/>
      <c r="H311" s="83"/>
      <c r="I311" s="67"/>
      <c r="J311" s="88"/>
      <c r="N311" s="14"/>
      <c r="O311" s="14"/>
      <c r="Q311" s="154"/>
      <c r="R311" s="154"/>
      <c r="S311" s="154"/>
      <c r="T311" s="15"/>
      <c r="U311" s="25"/>
    </row>
    <row r="312" spans="1:21" x14ac:dyDescent="0.25">
      <c r="A312" s="2"/>
      <c r="B312" s="2"/>
      <c r="C312" s="2"/>
      <c r="E312" s="162"/>
      <c r="F312" s="83"/>
      <c r="G312" s="226"/>
      <c r="H312" s="83"/>
      <c r="I312" s="66"/>
      <c r="J312" s="89"/>
      <c r="K312" s="188"/>
      <c r="L312" s="54"/>
      <c r="N312" s="14"/>
      <c r="O312" s="14"/>
      <c r="P312" s="38"/>
      <c r="Q312" s="154"/>
      <c r="R312" s="154"/>
      <c r="S312" s="154"/>
      <c r="T312" s="15"/>
      <c r="U312" s="25"/>
    </row>
    <row r="313" spans="1:21" x14ac:dyDescent="0.25">
      <c r="A313" s="2"/>
      <c r="B313" s="2"/>
      <c r="C313" s="2"/>
      <c r="E313" s="162"/>
      <c r="F313" s="83"/>
      <c r="G313" s="230"/>
      <c r="H313" s="232"/>
      <c r="I313" s="67"/>
      <c r="J313" s="88"/>
      <c r="N313" s="14"/>
      <c r="O313" s="14"/>
      <c r="P313" s="38"/>
      <c r="Q313" s="154"/>
      <c r="R313" s="154"/>
      <c r="S313" s="154"/>
      <c r="T313" s="15"/>
      <c r="U313" s="25"/>
    </row>
    <row r="314" spans="1:21" x14ac:dyDescent="0.25">
      <c r="A314" s="2"/>
      <c r="B314" s="2"/>
      <c r="C314" s="2"/>
      <c r="E314" s="162"/>
      <c r="F314" s="83"/>
      <c r="G314" s="226"/>
      <c r="H314" s="83"/>
      <c r="I314" s="66"/>
      <c r="J314" s="89"/>
      <c r="N314" s="14"/>
      <c r="O314" s="14"/>
      <c r="P314" s="38"/>
      <c r="Q314" s="154"/>
      <c r="R314" s="154"/>
      <c r="S314" s="154"/>
      <c r="T314" s="15"/>
      <c r="U314" s="25"/>
    </row>
    <row r="315" spans="1:21" x14ac:dyDescent="0.25">
      <c r="A315" s="2"/>
      <c r="B315" s="2"/>
      <c r="C315" s="2"/>
      <c r="E315" s="162"/>
      <c r="F315" s="83"/>
      <c r="G315" s="227"/>
      <c r="H315" s="232"/>
      <c r="I315" s="67"/>
      <c r="J315" s="88"/>
      <c r="N315" s="14"/>
      <c r="O315" s="14"/>
      <c r="P315" s="38"/>
      <c r="Q315" s="154"/>
      <c r="R315" s="154"/>
      <c r="S315" s="154"/>
      <c r="T315" s="15"/>
      <c r="U315" s="25"/>
    </row>
    <row r="316" spans="1:21" x14ac:dyDescent="0.25">
      <c r="A316" s="2"/>
      <c r="B316" s="2"/>
      <c r="C316" s="2"/>
      <c r="E316" s="162"/>
      <c r="F316" s="83"/>
      <c r="G316" s="226"/>
      <c r="H316" s="83"/>
      <c r="I316" s="66"/>
      <c r="J316" s="89"/>
      <c r="N316" s="14"/>
      <c r="O316" s="14"/>
      <c r="Q316" s="154"/>
      <c r="R316" s="154"/>
      <c r="S316" s="154"/>
      <c r="T316" s="15"/>
      <c r="U316" s="25"/>
    </row>
    <row r="317" spans="1:21" x14ac:dyDescent="0.25">
      <c r="A317" s="2"/>
      <c r="B317" s="2"/>
      <c r="C317" s="2"/>
      <c r="E317" s="162"/>
      <c r="F317" s="83"/>
      <c r="G317" s="225"/>
      <c r="H317" s="232"/>
      <c r="I317" s="67"/>
      <c r="J317" s="88"/>
      <c r="N317" s="14"/>
      <c r="O317" s="14"/>
      <c r="P317" s="38"/>
      <c r="Q317" s="154"/>
      <c r="R317" s="154"/>
      <c r="S317" s="154"/>
      <c r="U317" s="25"/>
    </row>
    <row r="318" spans="1:21" x14ac:dyDescent="0.25">
      <c r="A318" s="2"/>
      <c r="B318" s="2"/>
      <c r="C318" s="2"/>
      <c r="E318" s="162"/>
      <c r="F318" s="83"/>
      <c r="G318" s="226"/>
      <c r="H318" s="83"/>
      <c r="I318" s="66"/>
      <c r="J318" s="89"/>
      <c r="M318" s="50"/>
      <c r="N318" s="14"/>
      <c r="O318" s="14"/>
      <c r="Q318" s="154"/>
      <c r="R318" s="154"/>
      <c r="S318" s="154"/>
      <c r="U318" s="25"/>
    </row>
    <row r="319" spans="1:21" x14ac:dyDescent="0.25">
      <c r="A319" s="2"/>
      <c r="B319" s="2"/>
      <c r="C319" s="2"/>
      <c r="E319" s="162"/>
      <c r="F319" s="83"/>
      <c r="G319" s="226"/>
      <c r="H319" s="83"/>
      <c r="I319" s="69"/>
      <c r="J319" s="137"/>
      <c r="K319" s="194"/>
      <c r="L319" s="57"/>
      <c r="M319" s="52"/>
      <c r="N319" s="14"/>
      <c r="O319" s="14"/>
      <c r="P319" s="198"/>
      <c r="Q319" s="154"/>
      <c r="R319" s="154"/>
      <c r="S319" s="152"/>
      <c r="T319" s="15"/>
      <c r="U319" s="25"/>
    </row>
    <row r="320" spans="1:21" x14ac:dyDescent="0.25">
      <c r="A320" s="2"/>
      <c r="B320" s="2"/>
      <c r="C320" s="2"/>
      <c r="E320" s="162"/>
      <c r="F320" s="83"/>
      <c r="G320" s="226"/>
      <c r="H320" s="83"/>
      <c r="I320" s="67"/>
      <c r="J320" s="88"/>
      <c r="K320" s="188"/>
      <c r="L320" s="54"/>
      <c r="N320" s="14"/>
      <c r="O320" s="14"/>
      <c r="P320" s="38"/>
      <c r="Q320" s="154"/>
      <c r="R320" s="154"/>
      <c r="S320" s="154"/>
      <c r="U320" s="25"/>
    </row>
    <row r="321" spans="1:21" x14ac:dyDescent="0.25">
      <c r="A321" s="2"/>
      <c r="B321" s="2"/>
      <c r="C321" s="2"/>
      <c r="E321" s="162"/>
      <c r="F321" s="83"/>
      <c r="G321" s="230"/>
      <c r="H321" s="232"/>
      <c r="I321" s="67"/>
      <c r="J321" s="88"/>
      <c r="N321" s="14"/>
      <c r="O321" s="14"/>
      <c r="P321" s="38"/>
      <c r="Q321" s="154"/>
      <c r="R321" s="154"/>
      <c r="S321" s="154"/>
      <c r="U321" s="25"/>
    </row>
    <row r="322" spans="1:21" x14ac:dyDescent="0.25">
      <c r="A322" s="2"/>
      <c r="B322" s="2"/>
      <c r="C322" s="2"/>
      <c r="E322" s="162"/>
      <c r="F322" s="83"/>
      <c r="G322" s="226"/>
      <c r="H322" s="83"/>
      <c r="I322" s="67"/>
      <c r="J322" s="88"/>
      <c r="K322" s="188"/>
      <c r="L322" s="54"/>
      <c r="N322" s="14"/>
      <c r="O322" s="14"/>
      <c r="P322" s="38"/>
      <c r="Q322" s="154"/>
      <c r="R322" s="154"/>
      <c r="S322" s="154"/>
      <c r="T322" s="15"/>
      <c r="U322" s="25"/>
    </row>
    <row r="323" spans="1:21" x14ac:dyDescent="0.25">
      <c r="A323" s="2"/>
      <c r="B323" s="2"/>
      <c r="C323" s="2"/>
      <c r="E323" s="162"/>
      <c r="F323" s="83"/>
      <c r="G323" s="230"/>
      <c r="H323" s="232"/>
      <c r="I323" s="67"/>
      <c r="J323" s="88"/>
      <c r="K323" s="188"/>
      <c r="L323" s="54"/>
      <c r="N323" s="14"/>
      <c r="O323" s="14"/>
      <c r="P323" s="38"/>
      <c r="Q323" s="154"/>
      <c r="R323" s="154"/>
      <c r="S323" s="154"/>
      <c r="T323" s="15"/>
      <c r="U323" s="25"/>
    </row>
    <row r="324" spans="1:21" x14ac:dyDescent="0.25">
      <c r="A324" s="2"/>
      <c r="B324" s="2"/>
      <c r="C324" s="2"/>
      <c r="E324" s="162"/>
      <c r="F324" s="83"/>
      <c r="G324" s="230"/>
      <c r="H324" s="232"/>
      <c r="I324" s="67"/>
      <c r="J324" s="88"/>
      <c r="N324" s="14"/>
      <c r="O324" s="14"/>
      <c r="P324" s="38"/>
      <c r="Q324" s="154"/>
      <c r="R324" s="154"/>
      <c r="S324" s="154"/>
      <c r="T324" s="15"/>
      <c r="U324" s="25"/>
    </row>
    <row r="325" spans="1:21" x14ac:dyDescent="0.25">
      <c r="A325" s="2"/>
      <c r="B325" s="2"/>
      <c r="C325" s="2"/>
      <c r="E325" s="162"/>
      <c r="F325" s="83"/>
      <c r="G325" s="226"/>
      <c r="H325" s="83"/>
      <c r="I325" s="66"/>
      <c r="J325" s="89"/>
      <c r="N325" s="14"/>
      <c r="O325" s="14"/>
      <c r="P325" s="38"/>
      <c r="Q325" s="154"/>
      <c r="R325" s="154"/>
      <c r="S325" s="154"/>
      <c r="T325" s="15"/>
      <c r="U325" s="25"/>
    </row>
    <row r="326" spans="1:21" x14ac:dyDescent="0.25">
      <c r="A326" s="2"/>
      <c r="B326" s="2"/>
      <c r="C326" s="2"/>
      <c r="E326" s="162"/>
      <c r="F326" s="83"/>
      <c r="G326" s="230"/>
      <c r="H326" s="232"/>
      <c r="I326" s="67"/>
      <c r="J326" s="88"/>
      <c r="N326" s="14"/>
      <c r="O326" s="14"/>
      <c r="P326" s="38"/>
      <c r="Q326" s="154"/>
      <c r="R326" s="154"/>
      <c r="S326" s="154"/>
      <c r="T326" s="15"/>
      <c r="U326" s="25"/>
    </row>
    <row r="327" spans="1:21" x14ac:dyDescent="0.25">
      <c r="A327" s="2"/>
      <c r="B327" s="2"/>
      <c r="C327" s="2"/>
      <c r="E327" s="162"/>
      <c r="F327" s="83"/>
      <c r="G327" s="227"/>
      <c r="H327" s="232"/>
      <c r="I327" s="67"/>
      <c r="J327" s="88"/>
      <c r="K327" s="188"/>
      <c r="L327" s="54"/>
      <c r="N327" s="14"/>
      <c r="O327" s="14"/>
      <c r="Q327" s="154"/>
      <c r="R327" s="154"/>
      <c r="S327" s="154"/>
      <c r="U327" s="25"/>
    </row>
    <row r="328" spans="1:21" x14ac:dyDescent="0.25">
      <c r="A328" s="2"/>
      <c r="B328" s="2"/>
      <c r="C328" s="2"/>
      <c r="E328" s="162"/>
      <c r="F328" s="83"/>
      <c r="G328" s="230"/>
      <c r="H328" s="232"/>
      <c r="I328" s="67"/>
      <c r="J328" s="88"/>
      <c r="K328" s="188"/>
      <c r="L328" s="54"/>
      <c r="N328" s="14"/>
      <c r="O328" s="14"/>
      <c r="P328" s="38"/>
      <c r="Q328" s="154"/>
      <c r="R328" s="154"/>
      <c r="S328" s="154"/>
      <c r="U328" s="25"/>
    </row>
    <row r="329" spans="1:21" x14ac:dyDescent="0.25">
      <c r="A329" s="2"/>
      <c r="B329" s="2"/>
      <c r="C329" s="2"/>
      <c r="E329" s="162"/>
      <c r="F329" s="83"/>
      <c r="G329" s="230"/>
      <c r="H329" s="232"/>
      <c r="I329" s="67"/>
      <c r="J329" s="88"/>
      <c r="N329" s="14"/>
      <c r="O329" s="14"/>
      <c r="Q329" s="154"/>
      <c r="R329" s="154"/>
      <c r="S329" s="154"/>
      <c r="U329" s="25"/>
    </row>
    <row r="330" spans="1:21" x14ac:dyDescent="0.25">
      <c r="A330" s="2"/>
      <c r="B330" s="2"/>
      <c r="C330" s="2"/>
      <c r="E330" s="162"/>
      <c r="F330" s="83"/>
      <c r="G330" s="230"/>
      <c r="H330" s="232"/>
      <c r="I330" s="67"/>
      <c r="J330" s="88"/>
      <c r="N330" s="14"/>
      <c r="O330" s="14"/>
      <c r="Q330" s="154"/>
      <c r="R330" s="154"/>
      <c r="S330" s="154"/>
      <c r="U330" s="25"/>
    </row>
    <row r="331" spans="1:21" x14ac:dyDescent="0.25">
      <c r="A331" s="2"/>
      <c r="B331" s="2"/>
      <c r="C331" s="2"/>
      <c r="E331" s="162"/>
      <c r="F331" s="83"/>
      <c r="G331" s="227"/>
      <c r="H331" s="232"/>
      <c r="I331" s="67"/>
      <c r="J331" s="88"/>
      <c r="N331" s="14"/>
      <c r="O331" s="14"/>
      <c r="P331" s="38"/>
      <c r="Q331" s="154"/>
      <c r="R331" s="154"/>
      <c r="S331" s="154"/>
      <c r="T331" s="15"/>
      <c r="U331" s="25"/>
    </row>
    <row r="332" spans="1:21" x14ac:dyDescent="0.25">
      <c r="A332" s="2"/>
      <c r="B332" s="2"/>
      <c r="C332" s="2"/>
      <c r="E332" s="162"/>
      <c r="F332" s="83"/>
      <c r="G332" s="230"/>
      <c r="H332" s="232"/>
      <c r="I332" s="67"/>
      <c r="J332" s="88"/>
      <c r="K332" s="188"/>
      <c r="L332" s="54"/>
      <c r="N332" s="14"/>
      <c r="O332" s="14"/>
      <c r="P332" s="38"/>
      <c r="Q332" s="154"/>
      <c r="R332" s="154"/>
      <c r="S332" s="154"/>
      <c r="U332" s="25"/>
    </row>
    <row r="333" spans="1:21" x14ac:dyDescent="0.25">
      <c r="A333" s="2"/>
      <c r="B333" s="2"/>
      <c r="C333" s="2"/>
      <c r="E333" s="162"/>
      <c r="F333" s="83"/>
      <c r="G333" s="230"/>
      <c r="H333" s="232"/>
      <c r="I333" s="67"/>
      <c r="J333" s="88"/>
      <c r="N333" s="14"/>
      <c r="O333" s="14"/>
      <c r="P333" s="38"/>
      <c r="Q333" s="154"/>
      <c r="R333" s="154"/>
      <c r="S333" s="154"/>
      <c r="U333" s="25"/>
    </row>
    <row r="334" spans="1:21" x14ac:dyDescent="0.25">
      <c r="A334" s="2"/>
      <c r="B334" s="2"/>
      <c r="C334" s="2"/>
      <c r="E334" s="162"/>
      <c r="F334" s="83"/>
      <c r="G334" s="230"/>
      <c r="H334" s="232"/>
      <c r="I334" s="67"/>
      <c r="J334" s="88"/>
      <c r="N334" s="14"/>
      <c r="O334" s="14"/>
      <c r="Q334" s="154"/>
      <c r="R334" s="154"/>
      <c r="S334" s="154"/>
      <c r="U334" s="25"/>
    </row>
    <row r="335" spans="1:21" x14ac:dyDescent="0.25">
      <c r="A335" s="2"/>
      <c r="B335" s="2"/>
      <c r="C335" s="2"/>
      <c r="E335" s="162"/>
      <c r="F335" s="83"/>
      <c r="G335" s="230"/>
      <c r="H335" s="232"/>
      <c r="I335" s="67"/>
      <c r="J335" s="88"/>
      <c r="K335" s="188"/>
      <c r="L335" s="54"/>
      <c r="N335" s="14"/>
      <c r="O335" s="14"/>
      <c r="P335" s="38"/>
      <c r="Q335" s="154"/>
      <c r="R335" s="154"/>
      <c r="S335" s="154"/>
      <c r="U335" s="25"/>
    </row>
    <row r="336" spans="1:21" x14ac:dyDescent="0.25">
      <c r="A336" s="2"/>
      <c r="B336" s="2"/>
      <c r="C336" s="2"/>
      <c r="E336" s="162"/>
      <c r="F336" s="83"/>
      <c r="G336" s="227"/>
      <c r="H336" s="232"/>
      <c r="I336" s="67"/>
      <c r="J336" s="88"/>
      <c r="N336" s="14"/>
      <c r="O336" s="14"/>
      <c r="Q336" s="154"/>
      <c r="R336" s="154"/>
      <c r="S336" s="154"/>
      <c r="U336" s="25"/>
    </row>
    <row r="337" spans="1:21" x14ac:dyDescent="0.25">
      <c r="A337" s="2"/>
      <c r="B337" s="2"/>
      <c r="C337" s="2"/>
      <c r="E337" s="162"/>
      <c r="F337" s="83"/>
      <c r="G337" s="230"/>
      <c r="H337" s="232"/>
      <c r="I337" s="67"/>
      <c r="J337" s="88"/>
      <c r="K337" s="188"/>
      <c r="L337" s="54"/>
      <c r="N337" s="14"/>
      <c r="O337" s="14"/>
      <c r="Q337" s="154"/>
      <c r="R337" s="154"/>
      <c r="S337" s="154"/>
      <c r="T337" s="15"/>
      <c r="U337" s="25"/>
    </row>
    <row r="338" spans="1:21" x14ac:dyDescent="0.25">
      <c r="A338" s="2"/>
      <c r="B338" s="2"/>
      <c r="C338" s="2"/>
      <c r="E338" s="162"/>
      <c r="F338" s="83"/>
      <c r="G338" s="230"/>
      <c r="H338" s="232"/>
      <c r="I338" s="67"/>
      <c r="J338" s="88"/>
      <c r="K338" s="188"/>
      <c r="L338" s="54"/>
      <c r="N338" s="14"/>
      <c r="O338" s="14"/>
      <c r="P338" s="38"/>
      <c r="Q338" s="154"/>
      <c r="R338" s="154"/>
      <c r="S338" s="154"/>
      <c r="U338" s="25"/>
    </row>
    <row r="339" spans="1:21" x14ac:dyDescent="0.25">
      <c r="A339" s="2"/>
      <c r="B339" s="2"/>
      <c r="C339" s="2"/>
      <c r="E339" s="162"/>
      <c r="F339" s="83"/>
      <c r="G339" s="230"/>
      <c r="H339" s="232"/>
      <c r="I339" s="67"/>
      <c r="J339" s="88"/>
      <c r="K339" s="188"/>
      <c r="L339" s="54"/>
      <c r="N339" s="14"/>
      <c r="O339" s="14"/>
      <c r="P339" s="38"/>
      <c r="Q339" s="154"/>
      <c r="R339" s="154"/>
      <c r="S339" s="154"/>
      <c r="U339" s="25"/>
    </row>
    <row r="340" spans="1:21" x14ac:dyDescent="0.25">
      <c r="A340" s="2"/>
      <c r="B340" s="2"/>
      <c r="C340" s="2"/>
      <c r="E340" s="162"/>
      <c r="F340" s="83"/>
      <c r="G340" s="230"/>
      <c r="H340" s="232"/>
      <c r="I340" s="67"/>
      <c r="J340" s="88"/>
      <c r="K340" s="188"/>
      <c r="L340" s="54"/>
      <c r="N340" s="14"/>
      <c r="O340" s="14"/>
      <c r="Q340" s="154"/>
      <c r="R340" s="154"/>
      <c r="S340" s="154"/>
      <c r="U340" s="25"/>
    </row>
    <row r="341" spans="1:21" x14ac:dyDescent="0.25">
      <c r="A341" s="2"/>
      <c r="B341" s="2"/>
      <c r="C341" s="2"/>
      <c r="E341" s="162"/>
      <c r="F341" s="83"/>
      <c r="G341" s="230"/>
      <c r="H341" s="232"/>
      <c r="I341" s="67"/>
      <c r="J341" s="88"/>
      <c r="K341" s="188"/>
      <c r="L341" s="54"/>
      <c r="N341" s="14"/>
      <c r="O341" s="14"/>
      <c r="P341" s="38"/>
      <c r="Q341" s="154"/>
      <c r="R341" s="154"/>
      <c r="S341" s="154"/>
      <c r="T341" s="15"/>
      <c r="U341" s="25"/>
    </row>
    <row r="342" spans="1:21" x14ac:dyDescent="0.25">
      <c r="A342" s="2"/>
      <c r="B342" s="2"/>
      <c r="C342" s="2"/>
      <c r="E342" s="162"/>
      <c r="F342" s="83"/>
      <c r="G342" s="230"/>
      <c r="H342" s="232"/>
      <c r="I342" s="67"/>
      <c r="J342" s="88"/>
      <c r="K342" s="188"/>
      <c r="L342" s="54"/>
      <c r="N342" s="14"/>
      <c r="O342" s="14"/>
      <c r="P342" s="38"/>
      <c r="Q342" s="154"/>
      <c r="R342" s="154"/>
      <c r="S342" s="154"/>
      <c r="T342" s="15"/>
      <c r="U342" s="25"/>
    </row>
    <row r="343" spans="1:21" x14ac:dyDescent="0.25">
      <c r="A343" s="2"/>
      <c r="B343" s="2"/>
      <c r="C343" s="2"/>
      <c r="E343" s="162"/>
      <c r="F343" s="83"/>
      <c r="G343" s="230"/>
      <c r="H343" s="232"/>
      <c r="I343" s="67"/>
      <c r="J343" s="88"/>
      <c r="K343" s="188"/>
      <c r="L343" s="54"/>
      <c r="N343" s="14"/>
      <c r="O343" s="14"/>
      <c r="Q343" s="154"/>
      <c r="R343" s="154"/>
      <c r="S343" s="154"/>
      <c r="T343" s="15"/>
      <c r="U343" s="25"/>
    </row>
    <row r="344" spans="1:21" x14ac:dyDescent="0.25">
      <c r="A344" s="2"/>
      <c r="B344" s="2"/>
      <c r="C344" s="2"/>
      <c r="D344" s="28"/>
      <c r="E344" s="216"/>
      <c r="F344" s="237"/>
      <c r="G344" s="225"/>
      <c r="H344" s="237"/>
      <c r="I344" s="69"/>
      <c r="J344" s="137"/>
      <c r="K344" s="193"/>
      <c r="L344" s="58"/>
      <c r="M344" s="52"/>
      <c r="N344" s="144"/>
      <c r="O344" s="144"/>
      <c r="P344" s="197"/>
      <c r="Q344" s="151"/>
      <c r="R344" s="151"/>
      <c r="S344" s="151"/>
      <c r="T344" s="100"/>
      <c r="U344" s="27"/>
    </row>
    <row r="345" spans="1:21" x14ac:dyDescent="0.25">
      <c r="A345" s="2"/>
      <c r="B345" s="2"/>
      <c r="C345" s="2"/>
      <c r="E345" s="162"/>
      <c r="F345" s="83"/>
      <c r="G345" s="230"/>
      <c r="H345" s="232"/>
      <c r="I345" s="67"/>
      <c r="J345" s="88"/>
      <c r="K345" s="188"/>
      <c r="L345" s="54"/>
      <c r="M345" s="50"/>
      <c r="N345" s="14"/>
      <c r="O345" s="14"/>
      <c r="P345" s="38"/>
      <c r="R345" s="154"/>
      <c r="S345" s="154"/>
      <c r="U345" s="25"/>
    </row>
    <row r="346" spans="1:21" x14ac:dyDescent="0.25">
      <c r="A346" s="2"/>
      <c r="B346" s="2"/>
      <c r="C346" s="2"/>
      <c r="E346" s="162"/>
      <c r="F346" s="83"/>
      <c r="G346" s="230"/>
      <c r="H346" s="232"/>
      <c r="I346" s="67"/>
      <c r="J346" s="88"/>
      <c r="N346" s="14"/>
      <c r="O346" s="14"/>
      <c r="P346" s="38"/>
      <c r="Q346" s="154"/>
      <c r="R346" s="154"/>
      <c r="S346" s="154"/>
      <c r="T346" s="15"/>
      <c r="U346" s="25"/>
    </row>
    <row r="347" spans="1:21" x14ac:dyDescent="0.25">
      <c r="A347" s="2"/>
      <c r="B347" s="2"/>
      <c r="C347" s="2"/>
      <c r="E347" s="162"/>
      <c r="F347" s="83"/>
      <c r="G347" s="230"/>
      <c r="H347" s="232"/>
      <c r="I347" s="67"/>
      <c r="J347" s="88"/>
      <c r="K347" s="188"/>
      <c r="L347" s="54"/>
      <c r="N347" s="14"/>
      <c r="O347" s="14"/>
      <c r="P347" s="38"/>
      <c r="Q347" s="154"/>
      <c r="R347" s="154"/>
      <c r="S347" s="154"/>
      <c r="T347" s="15"/>
      <c r="U347" s="25"/>
    </row>
    <row r="348" spans="1:21" x14ac:dyDescent="0.25">
      <c r="A348" s="2"/>
      <c r="B348" s="2"/>
      <c r="C348" s="2"/>
      <c r="E348" s="162"/>
      <c r="F348" s="83"/>
      <c r="I348" s="67"/>
      <c r="J348" s="88"/>
      <c r="N348" s="14"/>
      <c r="O348" s="14"/>
      <c r="P348" s="38"/>
      <c r="Q348" s="154"/>
      <c r="R348" s="154"/>
      <c r="S348" s="154"/>
      <c r="U348" s="25"/>
    </row>
    <row r="349" spans="1:21" x14ac:dyDescent="0.25">
      <c r="A349" s="2"/>
      <c r="B349" s="2"/>
      <c r="C349" s="2"/>
      <c r="E349" s="162"/>
      <c r="F349" s="83"/>
      <c r="G349" s="230"/>
      <c r="H349" s="232"/>
      <c r="I349" s="67"/>
      <c r="J349" s="88"/>
      <c r="K349" s="188"/>
      <c r="L349" s="54"/>
      <c r="N349" s="14"/>
      <c r="O349" s="14"/>
      <c r="P349" s="38"/>
      <c r="Q349" s="154"/>
      <c r="R349" s="154"/>
      <c r="S349" s="154"/>
      <c r="U349" s="25"/>
    </row>
    <row r="350" spans="1:21" x14ac:dyDescent="0.25">
      <c r="A350" s="2"/>
      <c r="B350" s="2"/>
      <c r="C350" s="2"/>
      <c r="E350" s="162"/>
      <c r="F350" s="83"/>
      <c r="G350" s="230"/>
      <c r="H350" s="232"/>
      <c r="I350" s="67"/>
      <c r="J350" s="88"/>
      <c r="N350" s="14"/>
      <c r="O350" s="14"/>
      <c r="Q350" s="154"/>
      <c r="R350" s="154"/>
      <c r="S350" s="154"/>
      <c r="T350" s="15"/>
      <c r="U350" s="25"/>
    </row>
    <row r="351" spans="1:21" x14ac:dyDescent="0.25">
      <c r="A351" s="2"/>
      <c r="B351" s="2"/>
      <c r="C351" s="2"/>
      <c r="E351" s="162"/>
      <c r="F351" s="83"/>
      <c r="G351" s="226"/>
      <c r="H351" s="83"/>
      <c r="I351" s="67"/>
      <c r="J351" s="88"/>
      <c r="K351" s="188"/>
      <c r="L351" s="54"/>
      <c r="N351" s="14"/>
      <c r="O351" s="14"/>
      <c r="P351" s="38"/>
      <c r="Q351" s="154"/>
      <c r="R351" s="154"/>
      <c r="S351" s="154"/>
      <c r="U351" s="25"/>
    </row>
    <row r="352" spans="1:21" x14ac:dyDescent="0.25">
      <c r="A352" s="2"/>
      <c r="B352" s="2"/>
      <c r="C352" s="2"/>
      <c r="D352" s="28"/>
      <c r="E352" s="216"/>
      <c r="F352" s="237"/>
      <c r="G352" s="225"/>
      <c r="H352" s="237"/>
      <c r="I352" s="69"/>
      <c r="J352" s="137"/>
      <c r="K352" s="193"/>
      <c r="L352" s="58"/>
      <c r="M352" s="52"/>
      <c r="N352" s="144"/>
      <c r="O352" s="144"/>
      <c r="P352" s="197"/>
      <c r="Q352" s="151"/>
      <c r="R352" s="151"/>
      <c r="S352" s="151"/>
      <c r="T352" s="100"/>
      <c r="U352" s="27"/>
    </row>
    <row r="353" spans="1:21" x14ac:dyDescent="0.25">
      <c r="A353" s="2"/>
      <c r="B353" s="2"/>
      <c r="C353" s="2"/>
      <c r="E353" s="162"/>
      <c r="F353" s="83"/>
      <c r="G353" s="230"/>
      <c r="H353" s="232"/>
      <c r="I353" s="67"/>
      <c r="J353" s="88"/>
      <c r="N353" s="14"/>
      <c r="O353" s="14"/>
      <c r="Q353" s="154"/>
      <c r="R353" s="154"/>
      <c r="S353" s="154"/>
      <c r="T353" s="15"/>
      <c r="U353" s="25"/>
    </row>
    <row r="354" spans="1:21" x14ac:dyDescent="0.25">
      <c r="A354" s="2"/>
      <c r="B354" s="2"/>
      <c r="C354" s="2"/>
      <c r="E354" s="162"/>
      <c r="F354" s="83"/>
      <c r="G354" s="230"/>
      <c r="H354" s="232"/>
      <c r="I354" s="67"/>
      <c r="J354" s="88"/>
      <c r="N354" s="14"/>
      <c r="O354" s="14"/>
      <c r="Q354" s="154"/>
      <c r="R354" s="154"/>
      <c r="S354" s="154"/>
      <c r="T354" s="15"/>
      <c r="U354" s="25"/>
    </row>
    <row r="355" spans="1:21" x14ac:dyDescent="0.25">
      <c r="A355" s="2"/>
      <c r="B355" s="2"/>
      <c r="C355" s="2"/>
      <c r="E355" s="162"/>
      <c r="F355" s="83"/>
      <c r="G355" s="230"/>
      <c r="H355" s="232"/>
      <c r="I355" s="67"/>
      <c r="J355" s="88"/>
      <c r="N355" s="14"/>
      <c r="O355" s="14"/>
      <c r="Q355" s="154"/>
      <c r="R355" s="154"/>
      <c r="S355" s="154"/>
      <c r="U355" s="25"/>
    </row>
    <row r="356" spans="1:21" x14ac:dyDescent="0.25">
      <c r="A356" s="2"/>
      <c r="B356" s="2"/>
      <c r="C356" s="2"/>
      <c r="E356" s="162"/>
      <c r="F356" s="83"/>
      <c r="G356" s="230"/>
      <c r="H356" s="232"/>
      <c r="I356" s="67"/>
      <c r="J356" s="88"/>
      <c r="N356" s="14"/>
      <c r="O356" s="14"/>
      <c r="P356" s="38"/>
      <c r="Q356" s="154"/>
      <c r="R356" s="154"/>
      <c r="S356" s="154"/>
      <c r="T356" s="15"/>
      <c r="U356" s="25"/>
    </row>
    <row r="357" spans="1:21" x14ac:dyDescent="0.25">
      <c r="A357" s="2"/>
      <c r="B357" s="2"/>
      <c r="C357" s="2"/>
      <c r="E357" s="162"/>
      <c r="F357" s="83"/>
      <c r="G357" s="230"/>
      <c r="H357" s="232"/>
      <c r="I357" s="67"/>
      <c r="J357" s="88"/>
      <c r="N357" s="14"/>
      <c r="O357" s="14"/>
      <c r="P357" s="38"/>
      <c r="Q357" s="154"/>
      <c r="R357" s="154"/>
      <c r="S357" s="154"/>
      <c r="T357" s="15"/>
      <c r="U357" s="25"/>
    </row>
    <row r="358" spans="1:21" x14ac:dyDescent="0.25">
      <c r="A358" s="2"/>
      <c r="B358" s="2"/>
      <c r="C358" s="2"/>
      <c r="E358" s="162"/>
      <c r="F358" s="83"/>
      <c r="G358" s="230"/>
      <c r="H358" s="232"/>
      <c r="I358" s="67"/>
      <c r="J358" s="88"/>
      <c r="N358" s="14"/>
      <c r="O358" s="14"/>
      <c r="P358" s="38"/>
      <c r="Q358" s="154"/>
      <c r="R358" s="154"/>
      <c r="S358" s="154"/>
      <c r="U358" s="25"/>
    </row>
    <row r="359" spans="1:21" x14ac:dyDescent="0.25">
      <c r="A359" s="2"/>
      <c r="B359" s="2"/>
      <c r="C359" s="2"/>
      <c r="E359" s="162"/>
      <c r="F359" s="83"/>
      <c r="G359" s="230"/>
      <c r="H359" s="232"/>
      <c r="I359" s="67"/>
      <c r="J359" s="88"/>
      <c r="N359" s="14"/>
      <c r="O359" s="14"/>
      <c r="P359" s="38"/>
      <c r="Q359" s="154"/>
      <c r="R359" s="154"/>
      <c r="S359" s="154"/>
      <c r="U359" s="25"/>
    </row>
    <row r="360" spans="1:21" x14ac:dyDescent="0.25">
      <c r="A360" s="2"/>
      <c r="B360" s="2"/>
      <c r="C360" s="2"/>
      <c r="E360" s="162"/>
      <c r="F360" s="83"/>
      <c r="G360" s="230"/>
      <c r="H360" s="232"/>
      <c r="I360" s="67"/>
      <c r="J360" s="88"/>
      <c r="N360" s="14"/>
      <c r="O360" s="14"/>
      <c r="P360" s="38"/>
      <c r="Q360" s="154"/>
      <c r="R360" s="154"/>
      <c r="S360" s="154"/>
      <c r="U360" s="25"/>
    </row>
    <row r="361" spans="1:21" x14ac:dyDescent="0.25">
      <c r="A361" s="2"/>
      <c r="B361" s="2"/>
      <c r="C361" s="2"/>
      <c r="E361" s="162"/>
      <c r="F361" s="83"/>
      <c r="G361" s="230"/>
      <c r="H361" s="232"/>
      <c r="I361" s="67"/>
      <c r="J361" s="88"/>
      <c r="K361" s="188"/>
      <c r="L361" s="54"/>
      <c r="N361" s="14"/>
      <c r="O361" s="14"/>
      <c r="Q361" s="154"/>
      <c r="R361" s="154"/>
      <c r="S361" s="154"/>
      <c r="U361" s="25"/>
    </row>
    <row r="362" spans="1:21" x14ac:dyDescent="0.25">
      <c r="A362" s="2"/>
      <c r="B362" s="2"/>
      <c r="C362" s="2"/>
      <c r="E362" s="162"/>
      <c r="F362" s="83"/>
      <c r="G362" s="230"/>
      <c r="H362" s="232"/>
      <c r="I362" s="67"/>
      <c r="J362" s="88"/>
      <c r="N362" s="14"/>
      <c r="O362" s="14"/>
      <c r="Q362" s="154"/>
      <c r="R362" s="154"/>
      <c r="S362" s="154"/>
      <c r="T362" s="15"/>
      <c r="U362" s="25"/>
    </row>
    <row r="363" spans="1:21" x14ac:dyDescent="0.25">
      <c r="A363" s="2"/>
      <c r="B363" s="2"/>
      <c r="C363" s="2"/>
      <c r="E363" s="162"/>
      <c r="F363" s="83"/>
      <c r="G363" s="230"/>
      <c r="H363" s="232"/>
      <c r="I363" s="67"/>
      <c r="J363" s="88"/>
      <c r="N363" s="14"/>
      <c r="O363" s="14"/>
      <c r="P363" s="38"/>
      <c r="Q363" s="154"/>
      <c r="R363" s="154"/>
      <c r="S363" s="154"/>
      <c r="U363" s="25"/>
    </row>
    <row r="364" spans="1:21" x14ac:dyDescent="0.25">
      <c r="A364" s="2"/>
      <c r="B364" s="2"/>
      <c r="C364" s="2"/>
      <c r="E364" s="162"/>
      <c r="F364" s="83"/>
      <c r="G364" s="230"/>
      <c r="H364" s="232"/>
      <c r="I364" s="67"/>
      <c r="J364" s="88"/>
      <c r="N364" s="14"/>
      <c r="O364" s="14"/>
      <c r="Q364" s="154"/>
      <c r="R364" s="154"/>
      <c r="S364" s="154"/>
      <c r="U364" s="25"/>
    </row>
    <row r="365" spans="1:21" x14ac:dyDescent="0.25">
      <c r="A365" s="2"/>
      <c r="B365" s="2"/>
      <c r="C365" s="2"/>
      <c r="E365" s="162"/>
      <c r="F365" s="83"/>
      <c r="G365" s="230"/>
      <c r="H365" s="232"/>
      <c r="I365" s="67"/>
      <c r="J365" s="88"/>
      <c r="N365" s="14"/>
      <c r="O365" s="14"/>
      <c r="Q365" s="154"/>
      <c r="R365" s="154"/>
      <c r="S365" s="154"/>
      <c r="U365" s="25"/>
    </row>
    <row r="366" spans="1:21" ht="15.75" x14ac:dyDescent="0.25">
      <c r="A366" s="5"/>
      <c r="B366" s="2"/>
      <c r="C366" s="2"/>
      <c r="D366" s="28"/>
      <c r="E366" s="216"/>
      <c r="F366" s="237"/>
      <c r="G366" s="225"/>
      <c r="H366" s="237"/>
      <c r="I366" s="69"/>
      <c r="J366" s="137"/>
      <c r="K366" s="193"/>
      <c r="L366" s="58"/>
      <c r="M366" s="52"/>
      <c r="N366" s="144"/>
      <c r="O366" s="144"/>
      <c r="P366" s="197"/>
      <c r="Q366" s="151"/>
      <c r="R366" s="151"/>
      <c r="S366" s="151"/>
      <c r="T366" s="100"/>
      <c r="U366" s="27"/>
    </row>
    <row r="367" spans="1:21" x14ac:dyDescent="0.25">
      <c r="A367" s="2"/>
      <c r="B367" s="2"/>
      <c r="C367" s="2"/>
      <c r="E367" s="162"/>
      <c r="U367" s="25"/>
    </row>
    <row r="368" spans="1:21" x14ac:dyDescent="0.25">
      <c r="A368" s="2"/>
      <c r="B368" s="2"/>
      <c r="C368" s="2"/>
      <c r="E368" s="162"/>
      <c r="U368" s="25"/>
    </row>
    <row r="369" spans="1:21" x14ac:dyDescent="0.25">
      <c r="A369" s="2"/>
      <c r="B369" s="2"/>
      <c r="C369" s="2"/>
      <c r="E369" s="162"/>
      <c r="U369" s="25"/>
    </row>
    <row r="371" spans="1:21" x14ac:dyDescent="0.25">
      <c r="O371" s="14"/>
    </row>
    <row r="372" spans="1:21" x14ac:dyDescent="0.25">
      <c r="N372" s="14"/>
      <c r="P372" s="38"/>
    </row>
    <row r="375" spans="1:21" x14ac:dyDescent="0.25">
      <c r="Q375" s="154"/>
    </row>
  </sheetData>
  <mergeCells count="9">
    <mergeCell ref="Q1:S1"/>
    <mergeCell ref="Q258:S258"/>
    <mergeCell ref="A1:D1"/>
    <mergeCell ref="E1:H1"/>
    <mergeCell ref="K1:L1"/>
    <mergeCell ref="N1:O1"/>
    <mergeCell ref="P1:P2"/>
    <mergeCell ref="Q54:S54"/>
    <mergeCell ref="Q17:S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P413"/>
  <sheetViews>
    <sheetView workbookViewId="0">
      <selection activeCell="E37" sqref="E37"/>
    </sheetView>
  </sheetViews>
  <sheetFormatPr defaultRowHeight="15" x14ac:dyDescent="0.25"/>
  <cols>
    <col min="1" max="1" width="13.28515625" style="99" customWidth="1"/>
    <col min="2" max="2" width="9.140625" style="23"/>
    <col min="3" max="3" width="23.85546875" style="147" customWidth="1"/>
    <col min="4" max="4" width="12.85546875" style="1" customWidth="1"/>
    <col min="5" max="5" width="9.140625" style="23"/>
    <col min="6" max="6" width="7.140625" customWidth="1"/>
    <col min="8" max="8" width="7.42578125" style="39" customWidth="1"/>
    <col min="9" max="9" width="26.28515625" customWidth="1"/>
    <col min="10" max="10" width="12.7109375" style="20" customWidth="1"/>
  </cols>
  <sheetData>
    <row r="1" spans="1:16" ht="18.75" x14ac:dyDescent="0.3">
      <c r="D1" s="59" t="s">
        <v>51</v>
      </c>
      <c r="F1" s="39"/>
      <c r="G1" s="42"/>
      <c r="H1" s="42"/>
      <c r="I1" s="43"/>
      <c r="J1" s="42"/>
    </row>
    <row r="2" spans="1:16" ht="21" customHeight="1" x14ac:dyDescent="0.25">
      <c r="A2" s="16" t="s">
        <v>19</v>
      </c>
      <c r="B2" s="16"/>
      <c r="C2" s="148"/>
      <c r="D2" s="13"/>
      <c r="E2" s="13"/>
      <c r="F2" s="21"/>
      <c r="G2" s="30" t="s">
        <v>20</v>
      </c>
      <c r="H2" s="30"/>
      <c r="I2" s="40"/>
      <c r="J2" s="41"/>
    </row>
    <row r="3" spans="1:16" x14ac:dyDescent="0.25">
      <c r="A3" s="186" t="s">
        <v>21</v>
      </c>
      <c r="B3" s="186" t="s">
        <v>0</v>
      </c>
      <c r="C3" s="200" t="s">
        <v>22</v>
      </c>
      <c r="D3" s="184" t="s">
        <v>23</v>
      </c>
      <c r="E3" s="187" t="s">
        <v>24</v>
      </c>
      <c r="F3" s="39"/>
      <c r="G3" s="117" t="s">
        <v>21</v>
      </c>
      <c r="H3" s="117" t="s">
        <v>0</v>
      </c>
      <c r="I3" s="112" t="s">
        <v>25</v>
      </c>
      <c r="J3" s="103" t="s">
        <v>24</v>
      </c>
    </row>
    <row r="4" spans="1:16" x14ac:dyDescent="0.25">
      <c r="A4" s="22">
        <v>6094</v>
      </c>
      <c r="B4" s="22" t="s">
        <v>18</v>
      </c>
      <c r="C4" s="97" t="s">
        <v>72</v>
      </c>
      <c r="D4" s="24">
        <v>37929</v>
      </c>
      <c r="E4" s="96">
        <v>0.87529456070400002</v>
      </c>
      <c r="F4" s="33"/>
      <c r="G4" s="22">
        <v>6153</v>
      </c>
      <c r="H4" s="22" t="s">
        <v>18</v>
      </c>
      <c r="I4" s="97" t="s">
        <v>87</v>
      </c>
      <c r="J4" s="185">
        <v>1.4356721397300001</v>
      </c>
      <c r="K4" s="60"/>
      <c r="L4" s="60"/>
      <c r="M4" s="33"/>
      <c r="N4" s="33"/>
      <c r="O4" s="31"/>
      <c r="P4" s="31"/>
    </row>
    <row r="5" spans="1:16" s="201" customFormat="1" x14ac:dyDescent="0.25">
      <c r="A5" s="22">
        <v>6094</v>
      </c>
      <c r="B5" s="22" t="s">
        <v>18</v>
      </c>
      <c r="C5" s="97" t="s">
        <v>73</v>
      </c>
      <c r="D5" s="24">
        <v>37951</v>
      </c>
      <c r="E5" s="96">
        <v>0.28880765252399998</v>
      </c>
      <c r="F5" s="33"/>
      <c r="G5" s="22">
        <v>6875</v>
      </c>
      <c r="H5" s="22" t="s">
        <v>32</v>
      </c>
      <c r="I5" s="97" t="s">
        <v>88</v>
      </c>
      <c r="J5" s="185">
        <v>0.64717022743899999</v>
      </c>
      <c r="K5" s="60"/>
      <c r="L5" s="60"/>
      <c r="M5" s="33"/>
      <c r="N5" s="33"/>
      <c r="O5" s="31"/>
      <c r="P5" s="31"/>
    </row>
    <row r="6" spans="1:16" x14ac:dyDescent="0.25">
      <c r="A6" s="22">
        <v>6094</v>
      </c>
      <c r="B6" s="22" t="s">
        <v>18</v>
      </c>
      <c r="C6" s="97" t="s">
        <v>74</v>
      </c>
      <c r="D6" s="24">
        <v>37929</v>
      </c>
      <c r="E6" s="96">
        <v>0.44593930765500001</v>
      </c>
      <c r="F6" s="33"/>
      <c r="G6" s="22">
        <v>6876</v>
      </c>
      <c r="H6" s="22" t="s">
        <v>32</v>
      </c>
      <c r="I6" s="97" t="s">
        <v>88</v>
      </c>
      <c r="J6" s="185">
        <v>3.7467271604099999</v>
      </c>
      <c r="K6" s="60"/>
      <c r="L6" s="60"/>
      <c r="M6" s="33"/>
      <c r="N6" s="33"/>
      <c r="O6" s="31"/>
      <c r="P6" s="31"/>
    </row>
    <row r="7" spans="1:16" x14ac:dyDescent="0.25">
      <c r="A7" s="22">
        <v>6094</v>
      </c>
      <c r="B7" s="22" t="s">
        <v>18</v>
      </c>
      <c r="C7" s="97" t="s">
        <v>75</v>
      </c>
      <c r="D7" s="24">
        <v>41744</v>
      </c>
      <c r="E7" s="96">
        <v>0.75965748096700003</v>
      </c>
      <c r="F7" s="33"/>
      <c r="K7" s="60"/>
      <c r="L7" s="60"/>
      <c r="M7" s="33"/>
      <c r="N7" s="33"/>
      <c r="O7" s="31"/>
      <c r="P7" s="31"/>
    </row>
    <row r="8" spans="1:16" x14ac:dyDescent="0.25">
      <c r="A8" s="22">
        <v>6094</v>
      </c>
      <c r="B8" s="22" t="s">
        <v>18</v>
      </c>
      <c r="C8" s="97" t="s">
        <v>76</v>
      </c>
      <c r="D8" s="24">
        <v>40437</v>
      </c>
      <c r="E8" s="96">
        <v>3.7665752453499999</v>
      </c>
      <c r="F8" s="33"/>
      <c r="G8" s="127"/>
      <c r="H8" s="127"/>
      <c r="I8" s="102"/>
      <c r="J8" s="128"/>
      <c r="K8" s="60"/>
      <c r="L8" s="60"/>
      <c r="M8" s="33"/>
      <c r="N8" s="33"/>
      <c r="O8" s="31"/>
      <c r="P8" s="31"/>
    </row>
    <row r="9" spans="1:16" s="246" customFormat="1" x14ac:dyDescent="0.25">
      <c r="A9" s="22"/>
      <c r="B9" s="22"/>
      <c r="C9" s="97"/>
      <c r="D9" s="24"/>
      <c r="E9" s="185">
        <f>SUM(E4:E8)</f>
        <v>6.1362742471999994</v>
      </c>
      <c r="F9" s="33"/>
      <c r="G9" s="127"/>
      <c r="H9" s="127"/>
      <c r="I9" s="102"/>
      <c r="J9" s="128"/>
      <c r="K9" s="60"/>
      <c r="L9" s="60"/>
      <c r="M9" s="33"/>
      <c r="N9" s="33"/>
      <c r="O9" s="31"/>
      <c r="P9" s="31"/>
    </row>
    <row r="10" spans="1:16" s="201" customFormat="1" x14ac:dyDescent="0.25">
      <c r="A10" s="22">
        <v>6145</v>
      </c>
      <c r="B10" s="22" t="s">
        <v>18</v>
      </c>
      <c r="C10" s="97" t="s">
        <v>77</v>
      </c>
      <c r="D10" s="24">
        <v>29221</v>
      </c>
      <c r="E10" s="185">
        <v>1.4500155850500001</v>
      </c>
      <c r="F10" s="33"/>
      <c r="G10" s="127"/>
      <c r="H10" s="127"/>
      <c r="I10" s="102"/>
      <c r="J10" s="128"/>
      <c r="K10" s="60"/>
      <c r="L10" s="60"/>
      <c r="M10" s="33"/>
      <c r="N10" s="33"/>
      <c r="O10" s="31"/>
      <c r="P10" s="31"/>
    </row>
    <row r="11" spans="1:16" s="39" customFormat="1" x14ac:dyDescent="0.25">
      <c r="A11" s="22">
        <v>6147</v>
      </c>
      <c r="B11" s="22" t="s">
        <v>18</v>
      </c>
      <c r="C11" s="97" t="s">
        <v>78</v>
      </c>
      <c r="D11" s="24">
        <v>27030</v>
      </c>
      <c r="E11" s="96">
        <v>0.48243326043700002</v>
      </c>
      <c r="F11" s="33"/>
      <c r="G11" s="127"/>
      <c r="H11" s="127"/>
      <c r="I11" s="102"/>
      <c r="J11" s="128"/>
      <c r="K11" s="60"/>
      <c r="L11" s="60"/>
      <c r="M11" s="33"/>
      <c r="N11" s="33"/>
      <c r="O11" s="31"/>
      <c r="P11" s="31"/>
    </row>
    <row r="12" spans="1:16" s="149" customFormat="1" x14ac:dyDescent="0.25">
      <c r="A12" s="22">
        <v>6147</v>
      </c>
      <c r="B12" s="22" t="s">
        <v>18</v>
      </c>
      <c r="C12" s="97" t="s">
        <v>79</v>
      </c>
      <c r="D12" s="24">
        <v>27030</v>
      </c>
      <c r="E12" s="96">
        <v>1.95454013793</v>
      </c>
      <c r="F12" s="33"/>
      <c r="G12" s="33"/>
      <c r="H12" s="33"/>
      <c r="I12" s="33"/>
      <c r="J12" s="128"/>
      <c r="K12" s="60"/>
      <c r="L12" s="60"/>
      <c r="M12" s="33"/>
      <c r="N12" s="33"/>
      <c r="O12" s="31"/>
      <c r="P12" s="31"/>
    </row>
    <row r="13" spans="1:16" s="246" customFormat="1" x14ac:dyDescent="0.25">
      <c r="A13" s="22"/>
      <c r="B13" s="22"/>
      <c r="C13" s="97"/>
      <c r="D13" s="24"/>
      <c r="E13" s="185">
        <f>SUM(E11:E12)</f>
        <v>2.4369733983669999</v>
      </c>
      <c r="F13" s="33"/>
      <c r="G13" s="33"/>
      <c r="H13" s="33"/>
      <c r="I13" s="33"/>
      <c r="J13" s="128"/>
      <c r="K13" s="60"/>
      <c r="L13" s="60"/>
      <c r="M13" s="33"/>
      <c r="N13" s="33"/>
      <c r="O13" s="31"/>
      <c r="P13" s="31"/>
    </row>
    <row r="14" spans="1:16" s="201" customFormat="1" x14ac:dyDescent="0.25">
      <c r="A14" s="22">
        <v>6161</v>
      </c>
      <c r="B14" s="22" t="s">
        <v>18</v>
      </c>
      <c r="C14" s="97" t="s">
        <v>80</v>
      </c>
      <c r="D14" s="24">
        <v>32629</v>
      </c>
      <c r="E14" s="96">
        <v>0.69032254576899998</v>
      </c>
      <c r="F14" s="33"/>
      <c r="G14" s="33"/>
      <c r="H14" s="33"/>
      <c r="I14" s="33"/>
      <c r="J14" s="128"/>
      <c r="K14" s="60"/>
      <c r="L14" s="60"/>
      <c r="M14" s="33"/>
      <c r="N14" s="33"/>
      <c r="O14" s="31"/>
      <c r="P14" s="31"/>
    </row>
    <row r="15" spans="1:16" x14ac:dyDescent="0.25">
      <c r="A15" s="22">
        <v>6161</v>
      </c>
      <c r="B15" s="22" t="s">
        <v>18</v>
      </c>
      <c r="C15" s="97" t="s">
        <v>81</v>
      </c>
      <c r="D15" s="24">
        <v>35217</v>
      </c>
      <c r="E15" s="96">
        <v>0.35073255454300001</v>
      </c>
      <c r="F15" s="33"/>
      <c r="G15" s="127"/>
      <c r="H15" s="127"/>
      <c r="I15" s="127"/>
      <c r="J15" s="128"/>
      <c r="K15" s="33"/>
      <c r="L15" s="33"/>
      <c r="M15" s="33"/>
      <c r="N15" s="33"/>
      <c r="O15" s="31"/>
      <c r="P15" s="31"/>
    </row>
    <row r="16" spans="1:16" s="246" customFormat="1" x14ac:dyDescent="0.25">
      <c r="A16" s="22"/>
      <c r="B16" s="22"/>
      <c r="C16" s="97"/>
      <c r="D16" s="24"/>
      <c r="E16" s="185">
        <f>SUM(E14:E15)</f>
        <v>1.0410551003120001</v>
      </c>
      <c r="F16" s="33"/>
      <c r="G16" s="127"/>
      <c r="H16" s="127"/>
      <c r="I16" s="127"/>
      <c r="J16" s="128"/>
      <c r="K16" s="33"/>
      <c r="L16" s="33"/>
      <c r="M16" s="33"/>
      <c r="N16" s="33"/>
      <c r="O16" s="31"/>
      <c r="P16" s="31"/>
    </row>
    <row r="17" spans="1:16" x14ac:dyDescent="0.25">
      <c r="A17" s="22">
        <v>6757</v>
      </c>
      <c r="B17" s="22" t="s">
        <v>2</v>
      </c>
      <c r="C17" s="97" t="s">
        <v>60</v>
      </c>
      <c r="D17" s="24">
        <v>38599</v>
      </c>
      <c r="E17" s="96">
        <v>9.5608537433399992</v>
      </c>
      <c r="F17" s="33"/>
      <c r="G17" s="127"/>
      <c r="H17" s="127"/>
      <c r="I17" s="127"/>
      <c r="J17" s="128"/>
      <c r="K17" s="33"/>
      <c r="L17" s="33"/>
      <c r="M17" s="33"/>
      <c r="N17" s="33"/>
      <c r="O17" s="31"/>
      <c r="P17" s="31"/>
    </row>
    <row r="18" spans="1:16" s="201" customFormat="1" x14ac:dyDescent="0.25">
      <c r="A18" s="22">
        <v>6757</v>
      </c>
      <c r="B18" s="22" t="s">
        <v>2</v>
      </c>
      <c r="C18" s="97" t="s">
        <v>82</v>
      </c>
      <c r="D18" s="1"/>
      <c r="E18" s="96">
        <v>0.52845668942500001</v>
      </c>
      <c r="F18" s="33"/>
      <c r="G18" s="127"/>
      <c r="H18" s="127"/>
      <c r="I18" s="127"/>
      <c r="J18" s="128"/>
      <c r="K18" s="33"/>
      <c r="L18" s="33"/>
      <c r="M18" s="33"/>
      <c r="N18" s="33"/>
      <c r="O18" s="31"/>
      <c r="P18" s="31"/>
    </row>
    <row r="19" spans="1:16" s="246" customFormat="1" x14ac:dyDescent="0.25">
      <c r="A19" s="22"/>
      <c r="B19" s="22"/>
      <c r="C19" s="97"/>
      <c r="D19" s="1"/>
      <c r="E19" s="185">
        <f>SUM(E17:E18)</f>
        <v>10.089310432765</v>
      </c>
      <c r="F19" s="33"/>
      <c r="G19" s="127"/>
      <c r="H19" s="127"/>
      <c r="I19" s="127"/>
      <c r="J19" s="128"/>
      <c r="K19" s="33"/>
      <c r="L19" s="33"/>
      <c r="M19" s="33"/>
      <c r="N19" s="33"/>
      <c r="O19" s="31"/>
      <c r="P19" s="31"/>
    </row>
    <row r="20" spans="1:16" x14ac:dyDescent="0.25">
      <c r="A20" s="22">
        <v>6817</v>
      </c>
      <c r="B20" s="22" t="s">
        <v>32</v>
      </c>
      <c r="C20" s="97" t="s">
        <v>83</v>
      </c>
      <c r="D20" s="24">
        <v>36626</v>
      </c>
      <c r="E20" s="96">
        <v>5.6580275431000002</v>
      </c>
      <c r="F20" s="33"/>
      <c r="G20" s="127"/>
      <c r="H20" s="127"/>
      <c r="I20" s="127"/>
      <c r="J20" s="128"/>
      <c r="K20" s="33"/>
      <c r="L20" s="33"/>
      <c r="M20" s="33"/>
      <c r="N20" s="33"/>
      <c r="O20" s="31"/>
      <c r="P20" s="31"/>
    </row>
    <row r="21" spans="1:16" s="149" customFormat="1" x14ac:dyDescent="0.25">
      <c r="A21" s="22">
        <v>6817</v>
      </c>
      <c r="B21" s="22" t="s">
        <v>32</v>
      </c>
      <c r="C21" s="97" t="s">
        <v>84</v>
      </c>
      <c r="D21" s="24">
        <v>40415</v>
      </c>
      <c r="E21" s="96">
        <v>0.241426149438</v>
      </c>
      <c r="F21" s="33"/>
      <c r="G21" s="115"/>
      <c r="H21" s="109"/>
      <c r="I21" s="111"/>
      <c r="J21" s="122"/>
      <c r="K21" s="33"/>
      <c r="L21" s="33"/>
      <c r="M21" s="33"/>
      <c r="N21" s="33"/>
      <c r="O21" s="31"/>
      <c r="P21" s="31"/>
    </row>
    <row r="22" spans="1:16" s="246" customFormat="1" x14ac:dyDescent="0.25">
      <c r="A22" s="22"/>
      <c r="B22" s="22"/>
      <c r="C22" s="97"/>
      <c r="D22" s="24"/>
      <c r="E22" s="185">
        <f>SUM(E20:E21)</f>
        <v>5.8994536925380006</v>
      </c>
      <c r="F22" s="33"/>
      <c r="G22" s="115"/>
      <c r="H22" s="109"/>
      <c r="I22" s="111"/>
      <c r="J22" s="122"/>
      <c r="K22" s="33"/>
      <c r="L22" s="33"/>
      <c r="M22" s="33"/>
      <c r="N22" s="33"/>
      <c r="O22" s="31"/>
      <c r="P22" s="31"/>
    </row>
    <row r="23" spans="1:16" s="201" customFormat="1" x14ac:dyDescent="0.25">
      <c r="A23" s="22">
        <v>6875</v>
      </c>
      <c r="B23" s="22" t="s">
        <v>32</v>
      </c>
      <c r="C23" s="97" t="s">
        <v>85</v>
      </c>
      <c r="D23" s="24">
        <v>29921</v>
      </c>
      <c r="E23" s="185">
        <v>8.4699977162700009</v>
      </c>
      <c r="F23" s="33"/>
      <c r="G23" s="115"/>
      <c r="H23" s="109"/>
      <c r="I23" s="111"/>
      <c r="J23" s="122"/>
      <c r="K23" s="33"/>
      <c r="L23" s="33"/>
      <c r="M23" s="33"/>
      <c r="N23" s="33"/>
      <c r="O23" s="31"/>
      <c r="P23" s="31"/>
    </row>
    <row r="24" spans="1:16" x14ac:dyDescent="0.25">
      <c r="A24" s="22">
        <v>6876</v>
      </c>
      <c r="B24" s="22" t="s">
        <v>32</v>
      </c>
      <c r="C24" s="97" t="s">
        <v>86</v>
      </c>
      <c r="D24" s="24">
        <v>28126</v>
      </c>
      <c r="E24" s="185">
        <v>0.110904586537</v>
      </c>
      <c r="F24" s="33"/>
      <c r="G24" s="115"/>
      <c r="H24" s="109"/>
      <c r="I24" s="111"/>
      <c r="J24" s="122"/>
      <c r="K24" s="33"/>
      <c r="L24" s="33"/>
      <c r="M24" s="33"/>
      <c r="N24" s="33"/>
      <c r="O24" s="31"/>
      <c r="P24" s="31"/>
    </row>
    <row r="25" spans="1:16" s="39" customFormat="1" x14ac:dyDescent="0.25">
      <c r="A25" s="127"/>
      <c r="B25" s="110"/>
      <c r="C25" s="110"/>
      <c r="D25" s="129"/>
      <c r="E25" s="128"/>
      <c r="F25" s="33"/>
      <c r="G25" s="115"/>
      <c r="H25" s="109"/>
      <c r="I25" s="111"/>
      <c r="J25" s="122"/>
      <c r="K25" s="33"/>
      <c r="L25" s="33"/>
      <c r="M25" s="33"/>
      <c r="N25" s="33"/>
      <c r="O25" s="31"/>
      <c r="P25" s="31"/>
    </row>
    <row r="26" spans="1:16" s="201" customFormat="1" x14ac:dyDescent="0.25">
      <c r="A26" s="127"/>
      <c r="B26" s="110"/>
      <c r="C26" s="110"/>
      <c r="D26" s="129"/>
      <c r="E26" s="128"/>
      <c r="F26" s="33"/>
      <c r="G26" s="115"/>
      <c r="H26" s="109"/>
      <c r="I26" s="111"/>
      <c r="J26" s="122"/>
      <c r="K26" s="33"/>
      <c r="L26" s="33"/>
      <c r="M26" s="33"/>
      <c r="N26" s="33"/>
      <c r="O26" s="31"/>
      <c r="P26" s="31"/>
    </row>
    <row r="27" spans="1:16" x14ac:dyDescent="0.25">
      <c r="A27" s="127"/>
      <c r="B27" s="110"/>
      <c r="C27" s="110"/>
      <c r="D27" s="129"/>
      <c r="E27" s="128"/>
      <c r="F27" s="33"/>
      <c r="G27" s="115"/>
      <c r="H27" s="109"/>
      <c r="I27" s="111"/>
      <c r="J27" s="122"/>
      <c r="K27" s="33"/>
      <c r="L27" s="33"/>
      <c r="M27" s="33"/>
      <c r="N27" s="33"/>
      <c r="O27" s="31"/>
      <c r="P27" s="31"/>
    </row>
    <row r="28" spans="1:16" x14ac:dyDescent="0.25">
      <c r="A28" s="127"/>
      <c r="B28" s="110"/>
      <c r="C28" s="110"/>
      <c r="D28" s="129"/>
      <c r="E28" s="128"/>
      <c r="F28" s="33"/>
      <c r="G28" s="33"/>
      <c r="H28" s="33"/>
      <c r="I28" s="33"/>
      <c r="J28" s="128"/>
      <c r="K28" s="33"/>
      <c r="L28" s="33"/>
      <c r="M28" s="31"/>
      <c r="N28" s="31"/>
      <c r="O28" s="31"/>
      <c r="P28" s="31"/>
    </row>
    <row r="29" spans="1:16" s="149" customFormat="1" x14ac:dyDescent="0.25">
      <c r="A29" s="127"/>
      <c r="B29" s="110"/>
      <c r="C29" s="110"/>
      <c r="D29" s="129"/>
      <c r="E29" s="128"/>
      <c r="F29" s="33"/>
      <c r="G29" s="33"/>
      <c r="H29" s="33"/>
      <c r="I29" s="33"/>
      <c r="J29" s="128"/>
      <c r="K29" s="33"/>
      <c r="L29" s="33"/>
      <c r="M29" s="31"/>
      <c r="N29" s="31"/>
      <c r="O29" s="31"/>
      <c r="P29" s="31"/>
    </row>
    <row r="30" spans="1:16" s="39" customFormat="1" x14ac:dyDescent="0.25">
      <c r="A30" s="127"/>
      <c r="B30" s="110"/>
      <c r="C30" s="110"/>
      <c r="D30" s="129"/>
      <c r="E30" s="128"/>
      <c r="F30" s="33"/>
      <c r="G30" s="115"/>
      <c r="H30" s="109"/>
      <c r="I30" s="111"/>
      <c r="J30" s="122"/>
      <c r="K30" s="33"/>
      <c r="L30" s="33"/>
      <c r="M30" s="31"/>
      <c r="N30" s="31"/>
      <c r="O30" s="31"/>
      <c r="P30" s="31"/>
    </row>
    <row r="31" spans="1:16" x14ac:dyDescent="0.25">
      <c r="A31" s="127"/>
      <c r="B31" s="110"/>
      <c r="C31" s="110"/>
      <c r="D31" s="129"/>
      <c r="E31" s="128"/>
      <c r="F31" s="33"/>
      <c r="G31" s="115"/>
      <c r="H31" s="109"/>
      <c r="I31" s="111"/>
      <c r="J31" s="122"/>
      <c r="K31" s="33"/>
      <c r="L31" s="33"/>
      <c r="M31" s="31"/>
      <c r="N31" s="31"/>
      <c r="O31" s="31"/>
      <c r="P31" s="31"/>
    </row>
    <row r="32" spans="1:16" x14ac:dyDescent="0.25">
      <c r="A32" s="127"/>
      <c r="B32" s="110"/>
      <c r="C32" s="110"/>
      <c r="D32" s="129"/>
      <c r="E32" s="128"/>
      <c r="F32" s="33"/>
      <c r="G32" s="115"/>
      <c r="H32" s="109"/>
      <c r="I32" s="111"/>
      <c r="J32" s="122"/>
      <c r="K32" s="33"/>
      <c r="L32" s="33"/>
      <c r="M32" s="31"/>
      <c r="N32" s="31"/>
      <c r="O32" s="31"/>
      <c r="P32" s="31"/>
    </row>
    <row r="33" spans="1:16" s="149" customFormat="1" x14ac:dyDescent="0.25">
      <c r="A33" s="127"/>
      <c r="B33" s="110"/>
      <c r="C33" s="110"/>
      <c r="D33" s="129"/>
      <c r="E33" s="128"/>
      <c r="F33" s="33"/>
      <c r="G33" s="115"/>
      <c r="H33" s="109"/>
      <c r="I33" s="111"/>
      <c r="J33" s="122"/>
      <c r="K33" s="33"/>
      <c r="L33" s="33"/>
      <c r="M33" s="31"/>
      <c r="N33" s="31"/>
      <c r="O33" s="31"/>
      <c r="P33" s="31"/>
    </row>
    <row r="34" spans="1:16" x14ac:dyDescent="0.25">
      <c r="A34" s="127"/>
      <c r="B34" s="110"/>
      <c r="C34" s="110"/>
      <c r="D34" s="129"/>
      <c r="E34" s="128"/>
      <c r="F34" s="33"/>
      <c r="G34" s="115"/>
      <c r="H34" s="109"/>
      <c r="I34" s="111"/>
      <c r="J34" s="122"/>
      <c r="K34" s="33"/>
      <c r="L34" s="33"/>
    </row>
    <row r="35" spans="1:16" s="39" customFormat="1" x14ac:dyDescent="0.25">
      <c r="A35" s="127"/>
      <c r="B35" s="110"/>
      <c r="C35" s="110"/>
      <c r="D35" s="129"/>
      <c r="E35" s="128"/>
      <c r="F35" s="33"/>
      <c r="G35" s="33"/>
      <c r="H35" s="33"/>
      <c r="I35" s="33"/>
      <c r="J35" s="128"/>
      <c r="K35" s="33"/>
      <c r="L35" s="33"/>
    </row>
    <row r="36" spans="1:16" x14ac:dyDescent="0.25">
      <c r="A36" s="127"/>
      <c r="B36" s="110"/>
      <c r="C36" s="110"/>
      <c r="D36" s="129"/>
      <c r="E36" s="128"/>
      <c r="F36" s="33"/>
      <c r="G36" s="115"/>
      <c r="H36" s="109"/>
      <c r="I36" s="111"/>
      <c r="J36" s="122"/>
      <c r="K36" s="33"/>
      <c r="L36" s="33"/>
    </row>
    <row r="37" spans="1:16" s="201" customFormat="1" x14ac:dyDescent="0.25">
      <c r="A37" s="127"/>
      <c r="B37" s="110"/>
      <c r="C37" s="110"/>
      <c r="D37" s="129"/>
      <c r="E37" s="128"/>
      <c r="F37" s="33"/>
      <c r="G37" s="115"/>
      <c r="H37" s="109"/>
      <c r="I37" s="111"/>
      <c r="J37" s="122"/>
      <c r="K37" s="33"/>
      <c r="L37" s="33"/>
    </row>
    <row r="38" spans="1:16" x14ac:dyDescent="0.25">
      <c r="A38" s="127"/>
      <c r="B38" s="110"/>
      <c r="C38" s="110"/>
      <c r="D38" s="129"/>
      <c r="E38" s="128"/>
      <c r="F38" s="33"/>
      <c r="G38" s="115"/>
      <c r="H38" s="109"/>
      <c r="I38" s="111"/>
      <c r="J38" s="122"/>
      <c r="K38" s="33"/>
      <c r="L38" s="33"/>
    </row>
    <row r="39" spans="1:16" x14ac:dyDescent="0.25">
      <c r="A39" s="127"/>
      <c r="B39" s="110"/>
      <c r="C39" s="110"/>
      <c r="D39" s="129"/>
      <c r="E39" s="128"/>
      <c r="F39" s="33"/>
      <c r="G39" s="115"/>
      <c r="H39" s="109"/>
      <c r="I39" s="111"/>
      <c r="J39" s="122"/>
      <c r="K39" s="33"/>
      <c r="L39" s="33"/>
    </row>
    <row r="40" spans="1:16" s="201" customFormat="1" x14ac:dyDescent="0.25">
      <c r="A40" s="127"/>
      <c r="B40" s="110"/>
      <c r="C40" s="110"/>
      <c r="D40" s="129"/>
      <c r="E40" s="128"/>
      <c r="F40" s="33"/>
      <c r="G40" s="115"/>
      <c r="H40" s="109"/>
      <c r="I40" s="111"/>
      <c r="J40" s="122"/>
      <c r="K40" s="33"/>
      <c r="L40" s="33"/>
    </row>
    <row r="41" spans="1:16" s="39" customFormat="1" x14ac:dyDescent="0.25">
      <c r="A41" s="127"/>
      <c r="B41" s="110"/>
      <c r="C41" s="110"/>
      <c r="D41" s="129"/>
      <c r="E41" s="128"/>
      <c r="F41" s="33"/>
      <c r="G41" s="115"/>
      <c r="H41" s="109"/>
      <c r="I41" s="111"/>
      <c r="J41" s="122"/>
      <c r="K41" s="33"/>
      <c r="L41" s="33"/>
    </row>
    <row r="42" spans="1:16" s="149" customFormat="1" x14ac:dyDescent="0.25">
      <c r="A42" s="127"/>
      <c r="B42" s="110"/>
      <c r="C42" s="110"/>
      <c r="D42" s="129"/>
      <c r="E42" s="128"/>
      <c r="F42" s="33"/>
      <c r="G42" s="115"/>
      <c r="H42" s="109"/>
      <c r="I42" s="111"/>
      <c r="J42" s="122"/>
      <c r="K42" s="33"/>
      <c r="L42" s="33"/>
    </row>
    <row r="43" spans="1:16" x14ac:dyDescent="0.25">
      <c r="A43" s="127"/>
      <c r="B43" s="110"/>
      <c r="C43" s="110"/>
      <c r="D43" s="129"/>
      <c r="E43" s="128"/>
      <c r="F43" s="33"/>
      <c r="G43" s="115"/>
      <c r="H43" s="109"/>
      <c r="I43" s="111"/>
      <c r="J43" s="122"/>
      <c r="K43" s="33"/>
      <c r="L43" s="33"/>
    </row>
    <row r="44" spans="1:16" x14ac:dyDescent="0.25">
      <c r="A44" s="127"/>
      <c r="B44" s="110"/>
      <c r="C44" s="110"/>
      <c r="D44" s="129"/>
      <c r="E44" s="128"/>
      <c r="F44" s="33"/>
      <c r="G44" s="115"/>
      <c r="H44" s="109"/>
      <c r="I44" s="111"/>
      <c r="J44" s="122"/>
      <c r="K44" s="33"/>
      <c r="L44" s="33"/>
    </row>
    <row r="45" spans="1:16" s="149" customFormat="1" x14ac:dyDescent="0.25">
      <c r="A45" s="127"/>
      <c r="B45" s="110"/>
      <c r="C45" s="110"/>
      <c r="D45" s="129"/>
      <c r="E45" s="128"/>
      <c r="F45" s="33"/>
      <c r="G45" s="115"/>
      <c r="H45" s="109"/>
      <c r="I45" s="111"/>
      <c r="J45" s="122"/>
      <c r="K45" s="33"/>
      <c r="L45" s="33"/>
    </row>
    <row r="46" spans="1:16" s="201" customFormat="1" x14ac:dyDescent="0.25">
      <c r="A46" s="127"/>
      <c r="B46" s="110"/>
      <c r="C46" s="110"/>
      <c r="D46" s="129"/>
      <c r="E46" s="128"/>
      <c r="F46" s="33"/>
      <c r="G46" s="115"/>
      <c r="H46" s="109"/>
      <c r="I46" s="111"/>
      <c r="J46" s="122"/>
      <c r="K46" s="33"/>
      <c r="L46" s="33"/>
    </row>
    <row r="47" spans="1:16" s="39" customFormat="1" x14ac:dyDescent="0.25">
      <c r="A47" s="127"/>
      <c r="B47" s="110"/>
      <c r="C47" s="110"/>
      <c r="D47" s="129"/>
      <c r="E47" s="128"/>
      <c r="F47" s="33"/>
      <c r="G47" s="115"/>
      <c r="H47" s="109"/>
      <c r="I47" s="111"/>
      <c r="J47" s="122"/>
      <c r="K47" s="33"/>
      <c r="L47" s="33"/>
    </row>
    <row r="48" spans="1:16" x14ac:dyDescent="0.25">
      <c r="A48" s="127"/>
      <c r="B48" s="110"/>
      <c r="C48" s="110"/>
      <c r="D48" s="129"/>
      <c r="E48" s="128"/>
      <c r="F48" s="33"/>
      <c r="G48" s="115"/>
      <c r="H48" s="109"/>
      <c r="I48" s="111"/>
      <c r="J48" s="122"/>
      <c r="K48" s="33"/>
      <c r="L48" s="33"/>
    </row>
    <row r="49" spans="1:12" s="149" customFormat="1" x14ac:dyDescent="0.25">
      <c r="A49" s="127"/>
      <c r="B49" s="110"/>
      <c r="C49" s="110"/>
      <c r="D49" s="129"/>
      <c r="E49" s="128"/>
      <c r="F49" s="33"/>
      <c r="G49" s="115"/>
      <c r="H49" s="109"/>
      <c r="I49" s="111"/>
      <c r="J49" s="122"/>
      <c r="K49" s="33"/>
      <c r="L49" s="33"/>
    </row>
    <row r="50" spans="1:12" s="201" customFormat="1" x14ac:dyDescent="0.25">
      <c r="A50" s="127"/>
      <c r="B50" s="110"/>
      <c r="C50" s="110"/>
      <c r="D50" s="129"/>
      <c r="E50" s="128"/>
      <c r="F50" s="33"/>
      <c r="G50" s="115"/>
      <c r="H50" s="109"/>
      <c r="I50" s="111"/>
      <c r="J50" s="122"/>
      <c r="K50" s="33"/>
      <c r="L50" s="33"/>
    </row>
    <row r="51" spans="1:12" x14ac:dyDescent="0.25">
      <c r="A51" s="127"/>
      <c r="B51" s="110"/>
      <c r="C51" s="110"/>
      <c r="D51" s="129"/>
      <c r="E51" s="128"/>
      <c r="F51" s="33"/>
      <c r="G51" s="115"/>
      <c r="H51" s="109"/>
      <c r="I51" s="111"/>
      <c r="J51" s="122"/>
      <c r="K51" s="33"/>
      <c r="L51" s="33"/>
    </row>
    <row r="52" spans="1:12" s="39" customFormat="1" x14ac:dyDescent="0.25">
      <c r="A52" s="127"/>
      <c r="B52" s="110"/>
      <c r="C52" s="110"/>
      <c r="D52" s="129"/>
      <c r="E52" s="128"/>
      <c r="F52" s="33"/>
      <c r="G52" s="33"/>
      <c r="H52" s="33"/>
      <c r="I52" s="33"/>
      <c r="J52" s="128"/>
      <c r="K52" s="33"/>
      <c r="L52" s="33"/>
    </row>
    <row r="53" spans="1:12" x14ac:dyDescent="0.25">
      <c r="A53" s="127"/>
      <c r="B53" s="110"/>
      <c r="C53" s="110"/>
      <c r="D53" s="129"/>
      <c r="E53" s="128"/>
      <c r="F53" s="33"/>
      <c r="G53" s="115"/>
      <c r="H53" s="109"/>
      <c r="I53" s="111"/>
      <c r="J53" s="122"/>
      <c r="K53" s="33"/>
      <c r="L53" s="33"/>
    </row>
    <row r="54" spans="1:12" x14ac:dyDescent="0.25">
      <c r="A54" s="127"/>
      <c r="B54" s="110"/>
      <c r="C54" s="110"/>
      <c r="D54" s="129"/>
      <c r="E54" s="128"/>
      <c r="F54" s="33"/>
      <c r="G54" s="115"/>
      <c r="H54" s="109"/>
      <c r="I54" s="111"/>
      <c r="J54" s="122"/>
      <c r="K54" s="33"/>
      <c r="L54" s="33"/>
    </row>
    <row r="55" spans="1:12" s="201" customFormat="1" x14ac:dyDescent="0.25">
      <c r="A55" s="127"/>
      <c r="B55" s="110"/>
      <c r="C55" s="110"/>
      <c r="D55" s="129"/>
      <c r="E55" s="128"/>
      <c r="F55" s="33"/>
      <c r="G55" s="115"/>
      <c r="H55" s="109"/>
      <c r="I55" s="111"/>
      <c r="J55" s="122"/>
      <c r="K55" s="33"/>
      <c r="L55" s="33"/>
    </row>
    <row r="56" spans="1:12" x14ac:dyDescent="0.25">
      <c r="A56" s="127"/>
      <c r="B56" s="110"/>
      <c r="C56" s="110"/>
      <c r="D56" s="129"/>
      <c r="E56" s="128"/>
      <c r="F56" s="33"/>
      <c r="G56" s="115"/>
      <c r="H56" s="109"/>
      <c r="I56" s="111"/>
      <c r="J56" s="122"/>
      <c r="K56" s="33"/>
      <c r="L56" s="33"/>
    </row>
    <row r="57" spans="1:12" s="39" customFormat="1" x14ac:dyDescent="0.25">
      <c r="A57" s="127"/>
      <c r="B57" s="110"/>
      <c r="C57" s="110"/>
      <c r="D57" s="129"/>
      <c r="E57" s="128"/>
      <c r="F57" s="33"/>
      <c r="G57" s="115"/>
      <c r="H57" s="109"/>
      <c r="I57" s="111"/>
      <c r="J57" s="122"/>
      <c r="K57" s="33"/>
      <c r="L57" s="33"/>
    </row>
    <row r="58" spans="1:12" x14ac:dyDescent="0.25">
      <c r="A58" s="127"/>
      <c r="B58" s="110"/>
      <c r="C58" s="110"/>
      <c r="D58" s="129"/>
      <c r="E58" s="128"/>
      <c r="F58" s="33"/>
      <c r="G58" s="115"/>
      <c r="H58" s="109"/>
      <c r="I58" s="111"/>
      <c r="J58" s="122"/>
      <c r="K58" s="33"/>
      <c r="L58" s="33"/>
    </row>
    <row r="59" spans="1:12" s="201" customFormat="1" x14ac:dyDescent="0.25">
      <c r="A59" s="127"/>
      <c r="B59" s="110"/>
      <c r="C59" s="110"/>
      <c r="D59" s="129"/>
      <c r="E59" s="128"/>
      <c r="F59" s="33"/>
      <c r="G59" s="115"/>
      <c r="H59" s="109"/>
      <c r="I59" s="111"/>
      <c r="J59" s="122"/>
      <c r="K59" s="33"/>
      <c r="L59" s="33"/>
    </row>
    <row r="60" spans="1:12" x14ac:dyDescent="0.25">
      <c r="A60" s="127"/>
      <c r="B60" s="110"/>
      <c r="C60" s="110"/>
      <c r="D60" s="129"/>
      <c r="E60" s="128"/>
      <c r="F60" s="33"/>
      <c r="G60" s="33"/>
      <c r="H60" s="33"/>
      <c r="I60" s="33"/>
      <c r="J60" s="128"/>
      <c r="K60" s="33"/>
      <c r="L60" s="33"/>
    </row>
    <row r="61" spans="1:12" s="39" customFormat="1" x14ac:dyDescent="0.25">
      <c r="A61" s="127"/>
      <c r="B61" s="110"/>
      <c r="C61" s="110"/>
      <c r="D61" s="129"/>
      <c r="E61" s="128"/>
      <c r="F61" s="33"/>
      <c r="G61" s="115"/>
      <c r="H61" s="109"/>
      <c r="I61" s="111"/>
      <c r="J61" s="122"/>
      <c r="K61" s="33"/>
      <c r="L61" s="33"/>
    </row>
    <row r="62" spans="1:12" s="33" customFormat="1" x14ac:dyDescent="0.25">
      <c r="A62" s="127"/>
      <c r="B62" s="110"/>
      <c r="C62" s="110"/>
      <c r="D62" s="129"/>
      <c r="E62" s="128"/>
      <c r="G62" s="115"/>
      <c r="H62" s="109"/>
      <c r="I62" s="111"/>
      <c r="J62" s="122"/>
    </row>
    <row r="63" spans="1:12" s="33" customFormat="1" x14ac:dyDescent="0.25">
      <c r="A63" s="127"/>
      <c r="B63" s="110"/>
      <c r="C63" s="110"/>
      <c r="D63" s="129"/>
      <c r="E63" s="128"/>
      <c r="G63" s="115"/>
      <c r="H63" s="109"/>
      <c r="I63" s="111"/>
      <c r="J63" s="122"/>
    </row>
    <row r="64" spans="1:12" s="33" customFormat="1" x14ac:dyDescent="0.25">
      <c r="A64" s="127"/>
      <c r="B64" s="110"/>
      <c r="C64" s="110"/>
      <c r="D64" s="129"/>
      <c r="E64" s="128"/>
      <c r="G64" s="115"/>
      <c r="H64" s="109"/>
      <c r="I64" s="111"/>
      <c r="J64" s="122"/>
    </row>
    <row r="65" spans="1:10" s="33" customFormat="1" x14ac:dyDescent="0.25">
      <c r="A65" s="127"/>
      <c r="B65" s="110"/>
      <c r="C65" s="110"/>
      <c r="D65" s="129"/>
      <c r="E65" s="128"/>
      <c r="G65" s="115"/>
      <c r="H65" s="109"/>
      <c r="I65" s="111"/>
      <c r="J65" s="122"/>
    </row>
    <row r="66" spans="1:10" s="33" customFormat="1" x14ac:dyDescent="0.25">
      <c r="A66" s="127"/>
      <c r="B66" s="110"/>
      <c r="C66" s="110"/>
      <c r="D66" s="129"/>
      <c r="E66" s="128"/>
      <c r="G66" s="115"/>
      <c r="H66" s="109"/>
      <c r="I66" s="111"/>
      <c r="J66" s="122"/>
    </row>
    <row r="67" spans="1:10" s="33" customFormat="1" x14ac:dyDescent="0.25">
      <c r="A67" s="127"/>
      <c r="B67" s="110"/>
      <c r="C67" s="110"/>
      <c r="D67" s="129"/>
      <c r="E67" s="128"/>
      <c r="G67" s="115"/>
      <c r="H67" s="109"/>
      <c r="I67" s="111"/>
      <c r="J67" s="122"/>
    </row>
    <row r="68" spans="1:10" s="33" customFormat="1" x14ac:dyDescent="0.25">
      <c r="A68" s="127"/>
      <c r="B68" s="110"/>
      <c r="C68" s="110"/>
      <c r="D68" s="129"/>
      <c r="E68" s="128"/>
      <c r="G68" s="115"/>
      <c r="H68" s="109"/>
      <c r="I68" s="111"/>
      <c r="J68" s="122"/>
    </row>
    <row r="69" spans="1:10" s="33" customFormat="1" x14ac:dyDescent="0.25">
      <c r="A69" s="127"/>
      <c r="B69" s="110"/>
      <c r="C69" s="110"/>
      <c r="D69" s="129"/>
      <c r="E69" s="128"/>
      <c r="G69" s="115"/>
      <c r="H69" s="109"/>
      <c r="I69" s="111"/>
      <c r="J69" s="122"/>
    </row>
    <row r="70" spans="1:10" s="33" customFormat="1" x14ac:dyDescent="0.25">
      <c r="A70" s="127"/>
      <c r="B70" s="110"/>
      <c r="C70" s="110"/>
      <c r="D70" s="129"/>
      <c r="E70" s="128"/>
      <c r="G70" s="115"/>
      <c r="H70" s="109"/>
      <c r="I70" s="111"/>
      <c r="J70" s="122"/>
    </row>
    <row r="71" spans="1:10" s="33" customFormat="1" x14ac:dyDescent="0.25">
      <c r="A71" s="127"/>
      <c r="B71" s="110"/>
      <c r="C71" s="110"/>
      <c r="D71" s="129"/>
      <c r="E71" s="128"/>
      <c r="G71" s="115"/>
      <c r="H71" s="109"/>
      <c r="I71" s="111"/>
      <c r="J71" s="122"/>
    </row>
    <row r="72" spans="1:10" s="33" customFormat="1" x14ac:dyDescent="0.25">
      <c r="A72" s="127"/>
      <c r="B72" s="110"/>
      <c r="C72" s="110"/>
      <c r="D72" s="129"/>
      <c r="E72" s="128"/>
      <c r="G72" s="115"/>
      <c r="H72" s="109"/>
      <c r="I72" s="111"/>
      <c r="J72" s="122"/>
    </row>
    <row r="73" spans="1:10" s="33" customFormat="1" x14ac:dyDescent="0.25">
      <c r="A73" s="127"/>
      <c r="B73" s="110"/>
      <c r="C73" s="110"/>
      <c r="D73" s="129"/>
      <c r="E73" s="128"/>
      <c r="G73" s="115"/>
      <c r="H73" s="109"/>
      <c r="I73" s="111"/>
      <c r="J73" s="122"/>
    </row>
    <row r="74" spans="1:10" s="33" customFormat="1" x14ac:dyDescent="0.25">
      <c r="A74" s="127"/>
      <c r="B74" s="110"/>
      <c r="C74" s="110"/>
      <c r="D74" s="129"/>
      <c r="E74" s="128"/>
      <c r="G74" s="115"/>
      <c r="H74" s="109"/>
      <c r="I74" s="111"/>
      <c r="J74" s="122"/>
    </row>
    <row r="75" spans="1:10" s="33" customFormat="1" x14ac:dyDescent="0.25">
      <c r="A75" s="127"/>
      <c r="B75" s="110"/>
      <c r="C75" s="110"/>
      <c r="D75" s="129"/>
      <c r="E75" s="128"/>
      <c r="G75" s="115"/>
      <c r="H75" s="109"/>
      <c r="I75" s="111"/>
      <c r="J75" s="122"/>
    </row>
    <row r="76" spans="1:10" s="33" customFormat="1" x14ac:dyDescent="0.25">
      <c r="A76" s="127"/>
      <c r="B76" s="110"/>
      <c r="C76" s="110"/>
      <c r="D76" s="129"/>
      <c r="E76" s="128"/>
      <c r="G76" s="115"/>
      <c r="H76" s="109"/>
      <c r="I76" s="111"/>
      <c r="J76" s="122"/>
    </row>
    <row r="77" spans="1:10" s="33" customFormat="1" x14ac:dyDescent="0.25">
      <c r="A77" s="32"/>
      <c r="B77" s="32"/>
      <c r="C77" s="245"/>
      <c r="E77" s="32"/>
      <c r="G77" s="115"/>
      <c r="H77" s="109"/>
      <c r="I77" s="111"/>
      <c r="J77" s="122"/>
    </row>
    <row r="78" spans="1:10" s="33" customFormat="1" x14ac:dyDescent="0.25">
      <c r="A78" s="32"/>
      <c r="G78" s="115"/>
      <c r="H78" s="109"/>
      <c r="I78" s="111"/>
      <c r="J78" s="122"/>
    </row>
    <row r="79" spans="1:10" s="33" customFormat="1" x14ac:dyDescent="0.25">
      <c r="A79" s="127"/>
      <c r="B79" s="127"/>
      <c r="C79" s="102"/>
      <c r="D79" s="32"/>
      <c r="E79" s="128"/>
      <c r="G79" s="115"/>
      <c r="H79" s="109"/>
      <c r="I79" s="111"/>
      <c r="J79" s="122"/>
    </row>
    <row r="80" spans="1:10" s="33" customFormat="1" x14ac:dyDescent="0.25">
      <c r="A80" s="127"/>
      <c r="B80" s="127"/>
      <c r="C80" s="102"/>
      <c r="D80" s="129"/>
      <c r="E80" s="128"/>
      <c r="G80" s="105"/>
      <c r="H80" s="121"/>
      <c r="I80" s="121"/>
      <c r="J80" s="104"/>
    </row>
    <row r="81" spans="1:13" s="33" customFormat="1" x14ac:dyDescent="0.25">
      <c r="A81" s="127"/>
      <c r="B81" s="127"/>
      <c r="C81" s="102"/>
      <c r="D81" s="129"/>
      <c r="E81" s="128"/>
      <c r="G81" s="115"/>
      <c r="H81" s="109"/>
      <c r="I81" s="111"/>
      <c r="J81" s="122"/>
    </row>
    <row r="82" spans="1:13" s="33" customFormat="1" x14ac:dyDescent="0.25">
      <c r="A82" s="127"/>
      <c r="B82" s="127"/>
      <c r="C82" s="102"/>
      <c r="D82" s="129"/>
      <c r="E82" s="128"/>
      <c r="G82" s="115"/>
      <c r="H82" s="109"/>
      <c r="I82" s="111"/>
      <c r="J82" s="122"/>
    </row>
    <row r="83" spans="1:13" s="33" customFormat="1" x14ac:dyDescent="0.25">
      <c r="A83" s="127"/>
      <c r="B83" s="127"/>
      <c r="C83" s="102"/>
      <c r="D83" s="129"/>
      <c r="E83" s="128"/>
      <c r="G83" s="115"/>
      <c r="H83" s="109"/>
      <c r="I83" s="111"/>
      <c r="J83" s="122"/>
    </row>
    <row r="84" spans="1:13" s="33" customFormat="1" x14ac:dyDescent="0.25">
      <c r="A84" s="127"/>
      <c r="B84" s="127"/>
      <c r="C84" s="102"/>
      <c r="D84" s="129"/>
      <c r="E84" s="128"/>
      <c r="G84" s="115"/>
      <c r="H84" s="109"/>
      <c r="I84" s="111"/>
      <c r="J84" s="122"/>
    </row>
    <row r="85" spans="1:13" s="33" customFormat="1" x14ac:dyDescent="0.25">
      <c r="A85" s="127"/>
      <c r="B85" s="127"/>
      <c r="C85" s="102"/>
      <c r="D85" s="129"/>
      <c r="E85" s="128"/>
      <c r="G85" s="115"/>
      <c r="H85" s="109"/>
      <c r="I85" s="111"/>
      <c r="J85" s="122"/>
    </row>
    <row r="86" spans="1:13" s="33" customFormat="1" x14ac:dyDescent="0.25">
      <c r="A86" s="127"/>
      <c r="B86" s="127"/>
      <c r="C86" s="102"/>
      <c r="D86" s="129"/>
      <c r="E86" s="128"/>
      <c r="G86" s="115"/>
      <c r="H86" s="109"/>
      <c r="I86" s="120"/>
      <c r="J86" s="122"/>
    </row>
    <row r="87" spans="1:13" s="33" customFormat="1" x14ac:dyDescent="0.25">
      <c r="A87" s="127"/>
      <c r="B87" s="127"/>
      <c r="C87" s="102"/>
      <c r="D87" s="129"/>
      <c r="E87" s="128"/>
      <c r="G87" s="115"/>
      <c r="H87" s="109"/>
      <c r="I87" s="111"/>
      <c r="J87" s="122"/>
      <c r="M87" s="106"/>
    </row>
    <row r="88" spans="1:13" s="149" customFormat="1" x14ac:dyDescent="0.25">
      <c r="A88" s="127"/>
      <c r="B88" s="127"/>
      <c r="C88" s="102"/>
      <c r="D88" s="129"/>
      <c r="E88" s="128"/>
      <c r="F88" s="33"/>
      <c r="G88" s="115"/>
      <c r="H88" s="109"/>
      <c r="I88" s="111"/>
      <c r="J88" s="122"/>
      <c r="K88" s="33"/>
      <c r="L88" s="33"/>
      <c r="M88" s="17"/>
    </row>
    <row r="89" spans="1:13" x14ac:dyDescent="0.25">
      <c r="A89" s="127"/>
      <c r="B89" s="127"/>
      <c r="C89" s="102"/>
      <c r="D89" s="129"/>
      <c r="E89" s="128"/>
      <c r="F89" s="33"/>
      <c r="G89" s="105"/>
      <c r="H89" s="32"/>
      <c r="I89" s="32"/>
      <c r="J89" s="104"/>
      <c r="K89" s="33"/>
      <c r="L89" s="33"/>
    </row>
    <row r="90" spans="1:13" s="39" customFormat="1" x14ac:dyDescent="0.25">
      <c r="A90" s="127"/>
      <c r="B90" s="127"/>
      <c r="C90" s="102"/>
      <c r="D90" s="129"/>
      <c r="E90" s="128"/>
      <c r="F90" s="33"/>
      <c r="G90" s="33"/>
      <c r="H90" s="33"/>
      <c r="I90" s="33"/>
      <c r="J90" s="33"/>
      <c r="K90" s="33"/>
      <c r="L90" s="33"/>
    </row>
    <row r="91" spans="1:13" x14ac:dyDescent="0.25">
      <c r="A91" s="127"/>
      <c r="B91" s="127"/>
      <c r="C91" s="102"/>
      <c r="D91" s="129"/>
      <c r="E91" s="128"/>
      <c r="F91" s="33"/>
      <c r="G91" s="33"/>
      <c r="H91" s="33"/>
      <c r="I91" s="33"/>
      <c r="J91" s="32"/>
      <c r="K91" s="33"/>
      <c r="L91" s="106"/>
    </row>
    <row r="92" spans="1:13" x14ac:dyDescent="0.25">
      <c r="A92" s="127"/>
      <c r="B92" s="127"/>
      <c r="C92" s="102"/>
      <c r="D92" s="129"/>
      <c r="E92" s="128"/>
      <c r="F92" s="33"/>
      <c r="G92" s="33"/>
      <c r="H92" s="33"/>
      <c r="I92" s="33"/>
      <c r="J92" s="32"/>
      <c r="K92" s="33"/>
      <c r="L92" s="33"/>
    </row>
    <row r="93" spans="1:13" s="39" customFormat="1" x14ac:dyDescent="0.25">
      <c r="A93" s="127"/>
      <c r="B93" s="127"/>
      <c r="C93" s="102"/>
      <c r="D93" s="129"/>
      <c r="E93" s="128"/>
      <c r="F93" s="33"/>
      <c r="G93" s="33"/>
      <c r="H93" s="33"/>
      <c r="I93" s="33"/>
      <c r="J93" s="32"/>
      <c r="K93" s="33"/>
      <c r="L93" s="33"/>
    </row>
    <row r="94" spans="1:13" x14ac:dyDescent="0.25">
      <c r="A94" s="127"/>
      <c r="B94" s="127"/>
      <c r="C94" s="102"/>
      <c r="D94" s="129"/>
      <c r="E94" s="128"/>
      <c r="F94" s="33"/>
      <c r="G94" s="33"/>
      <c r="H94" s="33"/>
      <c r="I94" s="33"/>
      <c r="J94" s="32"/>
      <c r="K94" s="33"/>
      <c r="L94" s="33"/>
    </row>
    <row r="95" spans="1:13" s="149" customFormat="1" x14ac:dyDescent="0.25">
      <c r="A95" s="127"/>
      <c r="B95" s="127"/>
      <c r="C95" s="102"/>
      <c r="D95" s="129"/>
      <c r="E95" s="128"/>
      <c r="F95" s="33"/>
      <c r="G95" s="33"/>
      <c r="H95" s="33"/>
      <c r="I95" s="33"/>
      <c r="J95" s="32"/>
      <c r="K95" s="33"/>
      <c r="L95" s="33"/>
    </row>
    <row r="96" spans="1:13" x14ac:dyDescent="0.25">
      <c r="A96" s="127"/>
      <c r="B96" s="127"/>
      <c r="C96" s="102"/>
      <c r="D96" s="129"/>
      <c r="E96" s="128"/>
      <c r="F96" s="33"/>
      <c r="G96" s="33"/>
      <c r="H96" s="33"/>
      <c r="I96" s="33"/>
      <c r="J96" s="32"/>
      <c r="K96" s="33"/>
      <c r="L96" s="33"/>
    </row>
    <row r="97" spans="1:12" x14ac:dyDescent="0.25">
      <c r="A97" s="127"/>
      <c r="B97" s="127"/>
      <c r="C97" s="102"/>
      <c r="D97" s="129"/>
      <c r="E97" s="128"/>
      <c r="F97" s="33"/>
      <c r="G97" s="33"/>
      <c r="H97" s="33"/>
      <c r="I97" s="33"/>
      <c r="J97" s="32"/>
      <c r="K97" s="33"/>
      <c r="L97" s="33"/>
    </row>
    <row r="98" spans="1:12" x14ac:dyDescent="0.25">
      <c r="A98" s="127"/>
      <c r="B98" s="127"/>
      <c r="C98" s="102"/>
      <c r="D98" s="129"/>
      <c r="E98" s="128"/>
      <c r="F98" s="33"/>
      <c r="G98" s="33"/>
      <c r="H98" s="33"/>
      <c r="I98" s="33"/>
      <c r="J98" s="32"/>
      <c r="K98" s="33"/>
      <c r="L98" s="33"/>
    </row>
    <row r="99" spans="1:12" s="39" customFormat="1" x14ac:dyDescent="0.25">
      <c r="A99" s="127"/>
      <c r="B99" s="127"/>
      <c r="C99" s="102"/>
      <c r="D99" s="129"/>
      <c r="E99" s="128"/>
      <c r="F99" s="33"/>
      <c r="G99" s="33"/>
      <c r="H99" s="33"/>
      <c r="I99" s="33"/>
      <c r="J99" s="32"/>
      <c r="K99" s="33"/>
      <c r="L99" s="33"/>
    </row>
    <row r="100" spans="1:12" s="149" customFormat="1" x14ac:dyDescent="0.25">
      <c r="A100" s="127"/>
      <c r="B100" s="127"/>
      <c r="C100" s="102"/>
      <c r="D100" s="129"/>
      <c r="E100" s="128"/>
      <c r="F100" s="33"/>
      <c r="G100" s="33"/>
      <c r="H100" s="33"/>
      <c r="I100" s="33"/>
      <c r="J100" s="32"/>
      <c r="K100" s="33"/>
      <c r="L100" s="33"/>
    </row>
    <row r="101" spans="1:12" x14ac:dyDescent="0.25">
      <c r="A101" s="127"/>
      <c r="B101" s="127"/>
      <c r="C101" s="102"/>
      <c r="D101" s="129"/>
      <c r="E101" s="128"/>
      <c r="F101" s="33"/>
      <c r="G101" s="33"/>
      <c r="H101" s="33"/>
      <c r="I101" s="33"/>
      <c r="J101" s="32"/>
      <c r="K101" s="33"/>
      <c r="L101" s="33"/>
    </row>
    <row r="102" spans="1:12" x14ac:dyDescent="0.25">
      <c r="A102" s="127"/>
      <c r="B102" s="127"/>
      <c r="C102" s="102"/>
      <c r="D102" s="129"/>
      <c r="E102" s="128"/>
      <c r="F102" s="33"/>
      <c r="G102" s="33"/>
      <c r="H102" s="33"/>
      <c r="I102" s="33"/>
      <c r="J102" s="32"/>
      <c r="K102" s="33"/>
      <c r="L102" s="33"/>
    </row>
    <row r="103" spans="1:12" x14ac:dyDescent="0.25">
      <c r="A103" s="127"/>
      <c r="B103" s="127"/>
      <c r="C103" s="102"/>
      <c r="D103" s="129"/>
      <c r="E103" s="128"/>
      <c r="F103" s="33"/>
      <c r="G103" s="33"/>
      <c r="H103" s="33"/>
      <c r="I103" s="33"/>
      <c r="J103" s="32"/>
      <c r="K103" s="33"/>
      <c r="L103" s="33"/>
    </row>
    <row r="104" spans="1:12" s="39" customFormat="1" x14ac:dyDescent="0.25">
      <c r="A104" s="127"/>
      <c r="B104" s="127"/>
      <c r="C104" s="102"/>
      <c r="D104" s="129"/>
      <c r="E104" s="128"/>
      <c r="F104" s="33"/>
      <c r="G104" s="33"/>
      <c r="H104" s="33"/>
      <c r="I104" s="33"/>
      <c r="J104" s="32"/>
      <c r="K104" s="33"/>
      <c r="L104" s="33"/>
    </row>
    <row r="105" spans="1:12" x14ac:dyDescent="0.25">
      <c r="A105" s="127"/>
      <c r="B105" s="127"/>
      <c r="C105" s="102"/>
      <c r="D105" s="129"/>
      <c r="E105" s="128"/>
      <c r="F105" s="33"/>
      <c r="G105" s="33"/>
      <c r="H105" s="33"/>
      <c r="I105" s="33"/>
      <c r="J105" s="32"/>
      <c r="K105" s="33"/>
      <c r="L105" s="33"/>
    </row>
    <row r="106" spans="1:12" x14ac:dyDescent="0.25">
      <c r="A106" s="127"/>
      <c r="B106" s="127"/>
      <c r="C106" s="102"/>
      <c r="D106" s="129"/>
      <c r="E106" s="128"/>
      <c r="F106" s="33"/>
      <c r="G106" s="33"/>
      <c r="H106" s="33"/>
      <c r="I106" s="33"/>
      <c r="J106" s="32"/>
      <c r="K106" s="33"/>
      <c r="L106" s="33"/>
    </row>
    <row r="107" spans="1:12" x14ac:dyDescent="0.25">
      <c r="A107" s="115"/>
      <c r="B107" s="32"/>
      <c r="C107" s="111"/>
      <c r="D107" s="114"/>
      <c r="E107" s="122"/>
      <c r="F107" s="33"/>
      <c r="G107" s="33"/>
      <c r="H107" s="33"/>
      <c r="I107" s="33"/>
      <c r="J107" s="32"/>
      <c r="K107" s="33"/>
      <c r="L107" s="33"/>
    </row>
    <row r="108" spans="1:12" x14ac:dyDescent="0.25">
      <c r="A108" s="115"/>
      <c r="B108" s="32"/>
      <c r="C108" s="111"/>
      <c r="D108" s="114"/>
      <c r="E108" s="122"/>
      <c r="F108" s="33"/>
      <c r="G108" s="33"/>
      <c r="H108" s="33"/>
      <c r="I108" s="33"/>
      <c r="J108" s="32"/>
      <c r="K108" s="33"/>
      <c r="L108" s="33"/>
    </row>
    <row r="109" spans="1:12" s="39" customFormat="1" x14ac:dyDescent="0.25">
      <c r="A109" s="115"/>
      <c r="B109" s="32"/>
      <c r="C109" s="111"/>
      <c r="D109" s="114"/>
      <c r="E109" s="122"/>
      <c r="F109" s="33"/>
      <c r="G109" s="33"/>
      <c r="H109" s="33"/>
      <c r="I109" s="33"/>
      <c r="J109" s="32"/>
      <c r="K109" s="33"/>
      <c r="L109" s="33"/>
    </row>
    <row r="110" spans="1:12" x14ac:dyDescent="0.25">
      <c r="A110" s="115"/>
      <c r="B110" s="32"/>
      <c r="C110" s="111"/>
      <c r="D110" s="114"/>
      <c r="E110" s="122"/>
      <c r="F110" s="33"/>
      <c r="G110" s="33"/>
      <c r="H110" s="33"/>
      <c r="I110" s="33"/>
      <c r="J110" s="32"/>
      <c r="K110" s="33"/>
      <c r="L110" s="33"/>
    </row>
    <row r="111" spans="1:12" x14ac:dyDescent="0.25">
      <c r="A111" s="115"/>
      <c r="B111" s="32"/>
      <c r="C111" s="111"/>
      <c r="D111" s="114"/>
      <c r="E111" s="122"/>
      <c r="F111" s="33"/>
      <c r="G111" s="33"/>
      <c r="H111" s="33"/>
      <c r="I111" s="33"/>
      <c r="J111" s="32"/>
      <c r="K111" s="33"/>
      <c r="L111" s="33"/>
    </row>
    <row r="112" spans="1:12" x14ac:dyDescent="0.25">
      <c r="A112" s="115"/>
      <c r="B112" s="32"/>
      <c r="C112" s="111"/>
      <c r="D112" s="114"/>
      <c r="E112" s="122"/>
      <c r="F112" s="33"/>
      <c r="G112" s="33"/>
      <c r="H112" s="33"/>
      <c r="I112" s="33"/>
      <c r="J112" s="32"/>
      <c r="K112" s="33"/>
      <c r="L112" s="33"/>
    </row>
    <row r="113" spans="1:12" x14ac:dyDescent="0.25">
      <c r="A113" s="115"/>
      <c r="B113" s="32"/>
      <c r="C113" s="111"/>
      <c r="D113" s="114"/>
      <c r="E113" s="122"/>
      <c r="F113" s="33"/>
      <c r="G113" s="33"/>
      <c r="H113" s="33"/>
      <c r="I113" s="33"/>
      <c r="J113" s="32"/>
      <c r="K113" s="33"/>
      <c r="L113" s="33"/>
    </row>
    <row r="114" spans="1:12" s="39" customFormat="1" x14ac:dyDescent="0.25">
      <c r="A114" s="115"/>
      <c r="B114" s="32"/>
      <c r="C114" s="111"/>
      <c r="D114" s="114"/>
      <c r="E114" s="122"/>
      <c r="F114" s="33"/>
      <c r="G114" s="33"/>
      <c r="H114" s="33"/>
      <c r="I114" s="33"/>
      <c r="J114" s="32"/>
      <c r="K114" s="33"/>
      <c r="L114" s="33"/>
    </row>
    <row r="115" spans="1:12" x14ac:dyDescent="0.25">
      <c r="A115" s="115"/>
      <c r="B115" s="32"/>
      <c r="C115" s="111"/>
      <c r="D115" s="114"/>
      <c r="E115" s="122"/>
      <c r="F115" s="33"/>
      <c r="G115" s="33"/>
      <c r="H115" s="33"/>
      <c r="I115" s="33"/>
      <c r="J115" s="32"/>
      <c r="K115" s="33"/>
      <c r="L115" s="33"/>
    </row>
    <row r="116" spans="1:12" x14ac:dyDescent="0.25">
      <c r="A116" s="115"/>
      <c r="B116" s="32"/>
      <c r="C116" s="111"/>
      <c r="D116" s="114"/>
      <c r="E116" s="122"/>
      <c r="F116" s="33"/>
      <c r="G116" s="33"/>
      <c r="H116" s="33"/>
      <c r="I116" s="33"/>
      <c r="J116" s="32"/>
      <c r="K116" s="33"/>
      <c r="L116" s="33"/>
    </row>
    <row r="117" spans="1:12" s="39" customFormat="1" x14ac:dyDescent="0.25">
      <c r="A117" s="115"/>
      <c r="B117" s="32"/>
      <c r="C117" s="111"/>
      <c r="D117" s="114"/>
      <c r="E117" s="122"/>
      <c r="F117" s="33"/>
      <c r="G117" s="33"/>
      <c r="H117" s="33"/>
      <c r="I117" s="33"/>
      <c r="J117" s="32"/>
      <c r="K117" s="33"/>
      <c r="L117" s="33"/>
    </row>
    <row r="118" spans="1:12" x14ac:dyDescent="0.25">
      <c r="A118" s="115"/>
      <c r="B118" s="32"/>
      <c r="C118" s="111"/>
      <c r="D118" s="114"/>
      <c r="E118" s="122"/>
      <c r="F118" s="33"/>
      <c r="G118" s="33"/>
      <c r="H118" s="33"/>
      <c r="I118" s="33"/>
      <c r="J118" s="32"/>
      <c r="K118" s="33"/>
      <c r="L118" s="33"/>
    </row>
    <row r="119" spans="1:12" x14ac:dyDescent="0.25">
      <c r="A119" s="115"/>
      <c r="B119" s="32"/>
      <c r="C119" s="111"/>
      <c r="D119" s="114"/>
      <c r="E119" s="122"/>
      <c r="F119" s="33"/>
      <c r="G119" s="33"/>
      <c r="H119" s="33"/>
      <c r="I119" s="33"/>
      <c r="J119" s="32"/>
      <c r="K119" s="33"/>
      <c r="L119" s="33"/>
    </row>
    <row r="120" spans="1:12" x14ac:dyDescent="0.25">
      <c r="A120" s="115"/>
      <c r="B120" s="32"/>
      <c r="C120" s="111"/>
      <c r="D120" s="114"/>
      <c r="E120" s="122"/>
      <c r="F120" s="33"/>
      <c r="G120" s="33"/>
      <c r="H120" s="33"/>
      <c r="I120" s="33"/>
      <c r="J120" s="32"/>
      <c r="K120" s="33"/>
      <c r="L120" s="33"/>
    </row>
    <row r="121" spans="1:12" x14ac:dyDescent="0.25">
      <c r="A121" s="115"/>
      <c r="B121" s="32"/>
      <c r="C121" s="111"/>
      <c r="D121" s="114"/>
      <c r="E121" s="122"/>
      <c r="F121" s="33"/>
      <c r="G121" s="33"/>
      <c r="H121" s="33"/>
      <c r="I121" s="33"/>
      <c r="J121" s="32"/>
      <c r="K121" s="33"/>
      <c r="L121" s="33"/>
    </row>
    <row r="122" spans="1:12" x14ac:dyDescent="0.25">
      <c r="A122" s="115"/>
      <c r="B122" s="32"/>
      <c r="C122" s="111"/>
      <c r="D122" s="114"/>
      <c r="E122" s="122"/>
      <c r="F122" s="33"/>
      <c r="G122" s="33"/>
      <c r="H122" s="33"/>
      <c r="I122" s="33"/>
      <c r="J122" s="32"/>
      <c r="K122" s="33"/>
      <c r="L122" s="33"/>
    </row>
    <row r="123" spans="1:12" s="39" customFormat="1" x14ac:dyDescent="0.25">
      <c r="A123" s="115"/>
      <c r="B123" s="32"/>
      <c r="C123" s="111"/>
      <c r="D123" s="114"/>
      <c r="E123" s="122"/>
      <c r="F123" s="33"/>
      <c r="G123" s="33"/>
      <c r="H123" s="33"/>
      <c r="I123" s="33"/>
      <c r="J123" s="32"/>
      <c r="K123" s="33"/>
      <c r="L123" s="33"/>
    </row>
    <row r="124" spans="1:12" x14ac:dyDescent="0.25">
      <c r="A124" s="115"/>
      <c r="B124" s="32"/>
      <c r="C124" s="111"/>
      <c r="D124" s="114"/>
      <c r="E124" s="122"/>
      <c r="F124" s="33"/>
      <c r="G124" s="33"/>
      <c r="H124" s="33"/>
      <c r="I124" s="33"/>
      <c r="J124" s="32"/>
      <c r="K124" s="33"/>
      <c r="L124" s="33"/>
    </row>
    <row r="125" spans="1:12" x14ac:dyDescent="0.25">
      <c r="A125" s="115"/>
      <c r="B125" s="32"/>
      <c r="C125" s="111"/>
      <c r="D125" s="114"/>
      <c r="E125" s="122"/>
      <c r="F125" s="33"/>
      <c r="G125" s="33"/>
      <c r="H125" s="33"/>
      <c r="I125" s="33"/>
      <c r="J125" s="32"/>
      <c r="K125" s="33"/>
      <c r="L125" s="33"/>
    </row>
    <row r="126" spans="1:12" x14ac:dyDescent="0.25">
      <c r="A126" s="115"/>
      <c r="B126" s="32"/>
      <c r="C126" s="111"/>
      <c r="D126" s="114"/>
      <c r="E126" s="122"/>
      <c r="F126" s="33"/>
      <c r="G126" s="33"/>
      <c r="H126" s="33"/>
      <c r="I126" s="33"/>
      <c r="J126" s="32"/>
      <c r="K126" s="33"/>
      <c r="L126" s="33"/>
    </row>
    <row r="127" spans="1:12" s="39" customFormat="1" x14ac:dyDescent="0.25">
      <c r="A127" s="115"/>
      <c r="B127" s="32"/>
      <c r="C127" s="111"/>
      <c r="D127" s="114"/>
      <c r="E127" s="122"/>
      <c r="F127" s="33"/>
      <c r="G127" s="33"/>
      <c r="H127" s="33"/>
      <c r="I127" s="33"/>
      <c r="J127" s="32"/>
      <c r="K127" s="33"/>
      <c r="L127" s="33"/>
    </row>
    <row r="128" spans="1:12" x14ac:dyDescent="0.25">
      <c r="A128" s="115"/>
      <c r="B128" s="32"/>
      <c r="C128" s="111"/>
      <c r="D128" s="114"/>
      <c r="E128" s="122"/>
      <c r="F128" s="33"/>
      <c r="G128" s="33"/>
      <c r="H128" s="33"/>
      <c r="I128" s="33"/>
      <c r="J128" s="32"/>
      <c r="K128" s="33"/>
      <c r="L128" s="33"/>
    </row>
    <row r="129" spans="1:12" x14ac:dyDescent="0.25">
      <c r="A129" s="115"/>
      <c r="B129" s="32"/>
      <c r="C129" s="111"/>
      <c r="D129" s="114"/>
      <c r="E129" s="122"/>
      <c r="F129" s="33"/>
      <c r="G129" s="33"/>
      <c r="H129" s="33"/>
      <c r="I129" s="33"/>
      <c r="J129" s="32"/>
      <c r="K129" s="33"/>
      <c r="L129" s="33"/>
    </row>
    <row r="130" spans="1:12" s="39" customFormat="1" x14ac:dyDescent="0.25">
      <c r="A130" s="115"/>
      <c r="B130" s="32"/>
      <c r="C130" s="111"/>
      <c r="D130" s="114"/>
      <c r="E130" s="122"/>
      <c r="F130" s="33"/>
      <c r="G130" s="33"/>
      <c r="H130" s="33"/>
      <c r="I130" s="33"/>
      <c r="J130" s="32"/>
      <c r="K130" s="33"/>
      <c r="L130" s="33"/>
    </row>
    <row r="131" spans="1:12" x14ac:dyDescent="0.25">
      <c r="A131" s="115"/>
      <c r="B131" s="32"/>
      <c r="C131" s="111"/>
      <c r="D131" s="114"/>
      <c r="E131" s="122"/>
      <c r="F131" s="33"/>
      <c r="G131" s="33"/>
      <c r="H131" s="33"/>
      <c r="I131" s="33"/>
      <c r="J131" s="32"/>
      <c r="K131" s="33"/>
      <c r="L131" s="33"/>
    </row>
    <row r="132" spans="1:12" x14ac:dyDescent="0.25">
      <c r="A132" s="115"/>
      <c r="B132" s="32"/>
      <c r="C132" s="111"/>
      <c r="D132" s="114"/>
      <c r="E132" s="122"/>
      <c r="F132" s="33"/>
      <c r="G132" s="33"/>
      <c r="H132" s="33"/>
      <c r="I132" s="33"/>
      <c r="J132" s="32"/>
      <c r="K132" s="33"/>
      <c r="L132" s="33"/>
    </row>
    <row r="133" spans="1:12" x14ac:dyDescent="0.25">
      <c r="A133" s="115"/>
      <c r="B133" s="32"/>
      <c r="C133" s="111"/>
      <c r="D133" s="114"/>
      <c r="E133" s="122"/>
      <c r="F133" s="33"/>
      <c r="G133" s="33"/>
      <c r="H133" s="33"/>
      <c r="I133" s="33"/>
      <c r="J133" s="32"/>
      <c r="K133" s="33"/>
      <c r="L133" s="33"/>
    </row>
    <row r="134" spans="1:12" x14ac:dyDescent="0.25">
      <c r="A134" s="115"/>
      <c r="B134" s="32"/>
      <c r="C134" s="111"/>
      <c r="D134" s="114"/>
      <c r="E134" s="122"/>
      <c r="F134" s="33"/>
      <c r="G134" s="33"/>
      <c r="H134" s="33"/>
      <c r="I134" s="33"/>
      <c r="J134" s="32"/>
      <c r="K134" s="33"/>
      <c r="L134" s="33"/>
    </row>
    <row r="135" spans="1:12" s="39" customFormat="1" x14ac:dyDescent="0.25">
      <c r="A135" s="115"/>
      <c r="B135" s="32"/>
      <c r="C135" s="111"/>
      <c r="D135" s="114"/>
      <c r="E135" s="122"/>
      <c r="F135" s="33"/>
      <c r="G135" s="33"/>
      <c r="H135" s="33"/>
      <c r="I135" s="33"/>
      <c r="J135" s="32"/>
      <c r="K135" s="33"/>
      <c r="L135" s="33"/>
    </row>
    <row r="136" spans="1:12" x14ac:dyDescent="0.25">
      <c r="A136" s="115"/>
      <c r="B136" s="32"/>
      <c r="C136" s="111"/>
      <c r="D136" s="114"/>
      <c r="E136" s="122"/>
      <c r="F136" s="33"/>
      <c r="G136" s="33"/>
      <c r="H136" s="33"/>
      <c r="I136" s="33"/>
      <c r="J136" s="32"/>
      <c r="K136" s="33"/>
      <c r="L136" s="33"/>
    </row>
    <row r="137" spans="1:12" x14ac:dyDescent="0.25">
      <c r="A137" s="115"/>
      <c r="B137" s="32"/>
      <c r="C137" s="111"/>
      <c r="D137" s="114"/>
      <c r="E137" s="122"/>
      <c r="F137" s="33"/>
      <c r="G137" s="33"/>
      <c r="H137" s="33"/>
      <c r="I137" s="33"/>
      <c r="J137" s="32"/>
      <c r="K137" s="33"/>
      <c r="L137" s="33"/>
    </row>
    <row r="138" spans="1:12" x14ac:dyDescent="0.25">
      <c r="A138" s="115"/>
      <c r="B138" s="32"/>
      <c r="C138" s="111"/>
      <c r="D138" s="114"/>
      <c r="E138" s="122"/>
      <c r="F138" s="33"/>
      <c r="G138" s="33"/>
      <c r="H138" s="33"/>
      <c r="I138" s="33"/>
      <c r="J138" s="32"/>
      <c r="K138" s="33"/>
      <c r="L138" s="33"/>
    </row>
    <row r="139" spans="1:12" s="39" customFormat="1" x14ac:dyDescent="0.25">
      <c r="A139" s="115"/>
      <c r="B139" s="32"/>
      <c r="C139" s="111"/>
      <c r="D139" s="114"/>
      <c r="E139" s="122"/>
      <c r="F139" s="33"/>
      <c r="G139" s="33"/>
      <c r="H139" s="33"/>
      <c r="I139" s="33"/>
      <c r="J139" s="32"/>
      <c r="K139" s="33"/>
      <c r="L139" s="33"/>
    </row>
    <row r="140" spans="1:12" x14ac:dyDescent="0.25">
      <c r="A140" s="115"/>
      <c r="B140" s="32"/>
      <c r="C140" s="111"/>
      <c r="D140" s="114"/>
      <c r="E140" s="122"/>
      <c r="F140" s="33"/>
      <c r="G140" s="33"/>
      <c r="H140" s="33"/>
      <c r="I140" s="33"/>
      <c r="J140" s="32"/>
      <c r="K140" s="33"/>
      <c r="L140" s="33"/>
    </row>
    <row r="141" spans="1:12" x14ac:dyDescent="0.25">
      <c r="A141" s="115"/>
      <c r="B141" s="32"/>
      <c r="C141" s="111"/>
      <c r="D141" s="114"/>
      <c r="E141" s="122"/>
      <c r="F141" s="33"/>
      <c r="G141" s="33"/>
      <c r="H141" s="33"/>
      <c r="I141" s="33"/>
      <c r="J141" s="32"/>
      <c r="K141" s="33"/>
      <c r="L141" s="33"/>
    </row>
    <row r="142" spans="1:12" x14ac:dyDescent="0.25">
      <c r="A142" s="115"/>
      <c r="B142" s="32"/>
      <c r="C142" s="111"/>
      <c r="D142" s="114"/>
      <c r="E142" s="122"/>
      <c r="F142" s="33"/>
      <c r="G142" s="33"/>
      <c r="H142" s="33"/>
      <c r="I142" s="33"/>
      <c r="J142" s="32"/>
      <c r="K142" s="33"/>
      <c r="L142" s="33"/>
    </row>
    <row r="143" spans="1:12" x14ac:dyDescent="0.25">
      <c r="A143" s="115"/>
      <c r="B143" s="32"/>
      <c r="C143" s="111"/>
      <c r="D143" s="114"/>
      <c r="E143" s="122"/>
      <c r="F143" s="33"/>
      <c r="G143" s="33"/>
      <c r="H143" s="33"/>
      <c r="I143" s="33"/>
      <c r="J143" s="32"/>
      <c r="K143" s="33"/>
      <c r="L143" s="33"/>
    </row>
    <row r="144" spans="1:12" s="39" customFormat="1" x14ac:dyDescent="0.25">
      <c r="A144" s="115"/>
      <c r="B144" s="32"/>
      <c r="C144" s="111"/>
      <c r="D144" s="114"/>
      <c r="E144" s="122"/>
      <c r="F144" s="33"/>
      <c r="G144" s="33"/>
      <c r="H144" s="33"/>
      <c r="I144" s="33"/>
      <c r="J144" s="32"/>
      <c r="K144" s="33"/>
      <c r="L144" s="33"/>
    </row>
    <row r="145" spans="1:12" x14ac:dyDescent="0.25">
      <c r="A145" s="115"/>
      <c r="B145" s="32"/>
      <c r="C145" s="111"/>
      <c r="D145" s="114"/>
      <c r="E145" s="122"/>
      <c r="F145" s="33"/>
      <c r="G145" s="33"/>
      <c r="H145" s="33"/>
      <c r="I145" s="33"/>
      <c r="J145" s="32"/>
      <c r="K145" s="33"/>
      <c r="L145" s="33"/>
    </row>
    <row r="146" spans="1:12" x14ac:dyDescent="0.25">
      <c r="A146" s="115"/>
      <c r="B146" s="32"/>
      <c r="C146" s="111"/>
      <c r="D146" s="114"/>
      <c r="E146" s="122"/>
      <c r="F146" s="33"/>
      <c r="G146" s="33"/>
      <c r="H146" s="33"/>
      <c r="I146" s="33"/>
      <c r="J146" s="32"/>
      <c r="K146" s="33"/>
      <c r="L146" s="33"/>
    </row>
    <row r="147" spans="1:12" x14ac:dyDescent="0.25">
      <c r="A147" s="115"/>
      <c r="B147" s="32"/>
      <c r="C147" s="111"/>
      <c r="D147" s="114"/>
      <c r="E147" s="122"/>
      <c r="F147" s="33"/>
      <c r="G147" s="33"/>
      <c r="H147" s="33"/>
      <c r="I147" s="33"/>
      <c r="J147" s="32"/>
      <c r="K147" s="33"/>
      <c r="L147" s="33"/>
    </row>
    <row r="148" spans="1:12" x14ac:dyDescent="0.25">
      <c r="A148" s="115"/>
      <c r="B148" s="32"/>
      <c r="C148" s="111"/>
      <c r="D148" s="114"/>
      <c r="E148" s="122"/>
      <c r="F148" s="33"/>
      <c r="G148" s="33"/>
      <c r="H148" s="33"/>
      <c r="I148" s="33"/>
      <c r="J148" s="32"/>
      <c r="K148" s="33"/>
      <c r="L148" s="33"/>
    </row>
    <row r="149" spans="1:12" x14ac:dyDescent="0.25">
      <c r="A149" s="115"/>
      <c r="B149" s="32"/>
      <c r="C149" s="111"/>
      <c r="D149" s="114"/>
      <c r="E149" s="122"/>
      <c r="F149" s="33"/>
      <c r="G149" s="33"/>
      <c r="H149" s="33"/>
      <c r="I149" s="33"/>
      <c r="J149" s="32"/>
      <c r="K149" s="33"/>
      <c r="L149" s="33"/>
    </row>
    <row r="150" spans="1:12" s="39" customFormat="1" x14ac:dyDescent="0.25">
      <c r="A150" s="115"/>
      <c r="B150" s="32"/>
      <c r="C150" s="111"/>
      <c r="D150" s="114"/>
      <c r="E150" s="122"/>
      <c r="F150" s="33"/>
      <c r="G150" s="33"/>
      <c r="H150" s="33"/>
      <c r="I150" s="33"/>
      <c r="J150" s="32"/>
      <c r="K150" s="33"/>
      <c r="L150" s="33"/>
    </row>
    <row r="151" spans="1:12" x14ac:dyDescent="0.25">
      <c r="A151" s="115"/>
      <c r="B151" s="32"/>
      <c r="C151" s="111"/>
      <c r="D151" s="114"/>
      <c r="E151" s="122"/>
      <c r="F151" s="33"/>
      <c r="G151" s="33"/>
      <c r="H151" s="33"/>
      <c r="I151" s="33"/>
      <c r="J151" s="32"/>
      <c r="K151" s="33"/>
      <c r="L151" s="33"/>
    </row>
    <row r="152" spans="1:12" x14ac:dyDescent="0.25">
      <c r="A152" s="115"/>
      <c r="B152" s="32"/>
      <c r="C152" s="111"/>
      <c r="D152" s="114"/>
      <c r="E152" s="122"/>
      <c r="F152" s="33"/>
      <c r="G152" s="33"/>
      <c r="H152" s="33"/>
      <c r="I152" s="33"/>
      <c r="J152" s="32"/>
      <c r="K152" s="33"/>
      <c r="L152" s="33"/>
    </row>
    <row r="153" spans="1:12" s="39" customFormat="1" x14ac:dyDescent="0.25">
      <c r="A153" s="115"/>
      <c r="B153" s="32"/>
      <c r="C153" s="111"/>
      <c r="D153" s="114"/>
      <c r="E153" s="122"/>
      <c r="F153" s="33"/>
      <c r="G153" s="33"/>
      <c r="H153" s="33"/>
      <c r="I153" s="33"/>
      <c r="J153" s="32"/>
      <c r="K153" s="33"/>
      <c r="L153" s="33"/>
    </row>
    <row r="154" spans="1:12" x14ac:dyDescent="0.25">
      <c r="A154" s="115"/>
      <c r="B154" s="32"/>
      <c r="C154" s="111"/>
      <c r="D154" s="114"/>
      <c r="E154" s="122"/>
      <c r="F154" s="33"/>
      <c r="G154" s="33"/>
      <c r="H154" s="33"/>
      <c r="I154" s="33"/>
      <c r="J154" s="32"/>
      <c r="K154" s="33"/>
      <c r="L154" s="33"/>
    </row>
    <row r="155" spans="1:12" x14ac:dyDescent="0.25">
      <c r="A155" s="115"/>
      <c r="B155" s="32"/>
      <c r="C155" s="111"/>
      <c r="D155" s="114"/>
      <c r="E155" s="122"/>
      <c r="F155" s="33"/>
      <c r="G155" s="33"/>
      <c r="H155" s="33"/>
      <c r="I155" s="33"/>
      <c r="J155" s="32"/>
      <c r="K155" s="33"/>
      <c r="L155" s="33"/>
    </row>
    <row r="156" spans="1:12" x14ac:dyDescent="0.25">
      <c r="A156" s="115"/>
      <c r="B156" s="32"/>
      <c r="C156" s="111"/>
      <c r="D156" s="114"/>
      <c r="E156" s="122"/>
      <c r="F156" s="33"/>
      <c r="G156" s="33"/>
      <c r="H156" s="33"/>
      <c r="I156" s="33"/>
      <c r="J156" s="32"/>
      <c r="K156" s="33"/>
      <c r="L156" s="33"/>
    </row>
    <row r="157" spans="1:12" x14ac:dyDescent="0.25">
      <c r="A157" s="115"/>
      <c r="B157" s="32"/>
      <c r="C157" s="111"/>
      <c r="D157" s="114"/>
      <c r="E157" s="122"/>
      <c r="F157" s="33"/>
      <c r="G157" s="33"/>
      <c r="H157" s="33"/>
      <c r="I157" s="33"/>
      <c r="J157" s="32"/>
      <c r="K157" s="33"/>
      <c r="L157" s="33"/>
    </row>
    <row r="158" spans="1:12" s="39" customFormat="1" x14ac:dyDescent="0.25">
      <c r="A158" s="115"/>
      <c r="B158" s="32"/>
      <c r="C158" s="111"/>
      <c r="D158" s="114"/>
      <c r="E158" s="122"/>
      <c r="F158" s="33"/>
      <c r="G158" s="33"/>
      <c r="H158" s="33"/>
      <c r="I158" s="33"/>
      <c r="J158" s="32"/>
      <c r="K158" s="33"/>
      <c r="L158" s="33"/>
    </row>
    <row r="159" spans="1:12" x14ac:dyDescent="0.25">
      <c r="A159" s="115"/>
      <c r="B159" s="32"/>
      <c r="C159" s="111"/>
      <c r="D159" s="114"/>
      <c r="E159" s="122"/>
      <c r="F159" s="33"/>
      <c r="G159" s="33"/>
      <c r="H159" s="33"/>
      <c r="I159" s="33"/>
      <c r="J159" s="32"/>
      <c r="K159" s="33"/>
      <c r="L159" s="33"/>
    </row>
    <row r="160" spans="1:12" x14ac:dyDescent="0.25">
      <c r="A160" s="115"/>
      <c r="B160" s="32"/>
      <c r="C160" s="111"/>
      <c r="D160" s="114"/>
      <c r="E160" s="122"/>
      <c r="F160" s="33"/>
      <c r="G160" s="33"/>
      <c r="H160" s="33"/>
      <c r="I160" s="33"/>
      <c r="J160" s="32"/>
      <c r="K160" s="33"/>
      <c r="L160" s="33"/>
    </row>
    <row r="161" spans="1:12" x14ac:dyDescent="0.25">
      <c r="A161" s="115"/>
      <c r="B161" s="32"/>
      <c r="C161" s="111"/>
      <c r="D161" s="114"/>
      <c r="E161" s="122"/>
      <c r="F161" s="33"/>
      <c r="G161" s="33"/>
      <c r="H161" s="33"/>
      <c r="I161" s="33"/>
      <c r="J161" s="32"/>
      <c r="K161" s="33"/>
      <c r="L161" s="33"/>
    </row>
    <row r="162" spans="1:12" x14ac:dyDescent="0.25">
      <c r="A162" s="115"/>
      <c r="B162" s="32"/>
      <c r="C162" s="111"/>
      <c r="D162" s="114"/>
      <c r="E162" s="122"/>
      <c r="F162" s="33"/>
      <c r="G162" s="33"/>
      <c r="H162" s="33"/>
      <c r="I162" s="33"/>
      <c r="J162" s="32"/>
      <c r="K162" s="33"/>
      <c r="L162" s="33"/>
    </row>
    <row r="163" spans="1:12" s="39" customFormat="1" x14ac:dyDescent="0.25">
      <c r="A163" s="115"/>
      <c r="B163" s="32"/>
      <c r="C163" s="111"/>
      <c r="D163" s="114"/>
      <c r="E163" s="122"/>
      <c r="F163" s="33"/>
      <c r="G163" s="33"/>
      <c r="H163" s="33"/>
      <c r="I163" s="33"/>
      <c r="J163" s="32"/>
      <c r="K163" s="33"/>
      <c r="L163" s="33"/>
    </row>
    <row r="164" spans="1:12" x14ac:dyDescent="0.25">
      <c r="A164" s="115"/>
      <c r="B164" s="32"/>
      <c r="C164" s="111"/>
      <c r="D164" s="114"/>
      <c r="E164" s="122"/>
      <c r="F164" s="33"/>
      <c r="G164" s="33"/>
      <c r="H164" s="33"/>
      <c r="I164" s="33"/>
      <c r="J164" s="32"/>
      <c r="K164" s="33"/>
      <c r="L164" s="33"/>
    </row>
    <row r="165" spans="1:12" x14ac:dyDescent="0.25">
      <c r="A165" s="115"/>
      <c r="B165" s="32"/>
      <c r="C165" s="111"/>
      <c r="D165" s="114"/>
      <c r="E165" s="122"/>
      <c r="F165" s="33"/>
      <c r="G165" s="33"/>
      <c r="H165" s="33"/>
      <c r="I165" s="33"/>
      <c r="J165" s="32"/>
      <c r="K165" s="33"/>
      <c r="L165" s="33"/>
    </row>
    <row r="166" spans="1:12" x14ac:dyDescent="0.25">
      <c r="A166" s="115"/>
      <c r="B166" s="32"/>
      <c r="C166" s="111"/>
      <c r="D166" s="114"/>
      <c r="E166" s="122"/>
      <c r="F166" s="33"/>
      <c r="G166" s="33"/>
      <c r="H166" s="33"/>
      <c r="I166" s="33"/>
      <c r="J166" s="32"/>
      <c r="K166" s="33"/>
      <c r="L166" s="33"/>
    </row>
    <row r="167" spans="1:12" s="39" customFormat="1" x14ac:dyDescent="0.25">
      <c r="A167" s="115"/>
      <c r="B167" s="32"/>
      <c r="C167" s="111"/>
      <c r="D167" s="114"/>
      <c r="E167" s="122"/>
      <c r="F167" s="33"/>
      <c r="G167" s="33"/>
      <c r="H167" s="33"/>
      <c r="I167" s="33"/>
      <c r="J167" s="32"/>
      <c r="K167" s="33"/>
      <c r="L167" s="33"/>
    </row>
    <row r="168" spans="1:12" x14ac:dyDescent="0.25">
      <c r="A168" s="115"/>
      <c r="B168" s="32"/>
      <c r="C168" s="111"/>
      <c r="D168" s="114"/>
      <c r="E168" s="122"/>
      <c r="F168" s="33"/>
      <c r="G168" s="33"/>
      <c r="H168" s="33"/>
      <c r="I168" s="33"/>
      <c r="J168" s="32"/>
      <c r="K168" s="33"/>
      <c r="L168" s="33"/>
    </row>
    <row r="169" spans="1:12" x14ac:dyDescent="0.25">
      <c r="A169" s="115"/>
      <c r="B169" s="32"/>
      <c r="C169" s="111"/>
      <c r="D169" s="114"/>
      <c r="E169" s="122"/>
      <c r="F169" s="33"/>
      <c r="G169" s="33"/>
      <c r="H169" s="33"/>
      <c r="I169" s="33"/>
      <c r="J169" s="32"/>
      <c r="K169" s="33"/>
      <c r="L169" s="33"/>
    </row>
    <row r="170" spans="1:12" x14ac:dyDescent="0.25">
      <c r="A170" s="115"/>
      <c r="B170" s="32"/>
      <c r="C170" s="111"/>
      <c r="D170" s="114"/>
      <c r="E170" s="122"/>
      <c r="F170" s="33"/>
      <c r="G170" s="33"/>
      <c r="H170" s="33"/>
      <c r="I170" s="33"/>
      <c r="J170" s="32"/>
      <c r="K170" s="33"/>
      <c r="L170" s="33"/>
    </row>
    <row r="171" spans="1:12" x14ac:dyDescent="0.25">
      <c r="A171" s="115"/>
      <c r="B171" s="32"/>
      <c r="C171" s="111"/>
      <c r="D171" s="114"/>
      <c r="E171" s="122"/>
      <c r="F171" s="33"/>
      <c r="G171" s="33"/>
      <c r="H171" s="33"/>
      <c r="I171" s="33"/>
      <c r="J171" s="32"/>
      <c r="K171" s="33"/>
      <c r="L171" s="33"/>
    </row>
    <row r="172" spans="1:12" x14ac:dyDescent="0.25">
      <c r="A172" s="115"/>
      <c r="B172" s="32"/>
      <c r="C172" s="111"/>
      <c r="D172" s="114"/>
      <c r="E172" s="122"/>
      <c r="F172" s="33"/>
      <c r="G172" s="33"/>
      <c r="H172" s="33"/>
      <c r="I172" s="33"/>
      <c r="J172" s="32"/>
      <c r="K172" s="33"/>
      <c r="L172" s="33"/>
    </row>
    <row r="173" spans="1:12" s="39" customFormat="1" x14ac:dyDescent="0.25">
      <c r="A173" s="115"/>
      <c r="B173" s="32"/>
      <c r="C173" s="111"/>
      <c r="D173" s="114"/>
      <c r="E173" s="122"/>
      <c r="F173" s="33"/>
      <c r="G173" s="33"/>
      <c r="H173" s="33"/>
      <c r="I173" s="33"/>
      <c r="J173" s="32"/>
      <c r="K173" s="33"/>
      <c r="L173" s="33"/>
    </row>
    <row r="174" spans="1:12" x14ac:dyDescent="0.25">
      <c r="A174" s="115"/>
      <c r="B174" s="32"/>
      <c r="C174" s="111"/>
      <c r="D174" s="114"/>
      <c r="E174" s="122"/>
      <c r="F174" s="33"/>
      <c r="G174" s="33"/>
      <c r="H174" s="33"/>
      <c r="I174" s="33"/>
      <c r="J174" s="32"/>
      <c r="K174" s="33"/>
      <c r="L174" s="33"/>
    </row>
    <row r="175" spans="1:12" x14ac:dyDescent="0.25">
      <c r="A175" s="115"/>
      <c r="B175" s="32"/>
      <c r="C175" s="111"/>
      <c r="D175" s="114"/>
      <c r="E175" s="122"/>
      <c r="F175" s="33"/>
      <c r="G175" s="33"/>
      <c r="H175" s="33"/>
      <c r="I175" s="33"/>
      <c r="J175" s="32"/>
      <c r="K175" s="33"/>
      <c r="L175" s="33"/>
    </row>
    <row r="176" spans="1:12" x14ac:dyDescent="0.25">
      <c r="A176" s="115"/>
      <c r="B176" s="32"/>
      <c r="C176" s="111"/>
      <c r="D176" s="114"/>
      <c r="E176" s="122"/>
      <c r="F176" s="33"/>
      <c r="G176" s="33"/>
      <c r="H176" s="33"/>
      <c r="I176" s="33"/>
      <c r="J176" s="32"/>
      <c r="K176" s="33"/>
      <c r="L176" s="33"/>
    </row>
    <row r="177" spans="1:12" x14ac:dyDescent="0.25">
      <c r="A177" s="115"/>
      <c r="B177" s="32"/>
      <c r="C177" s="111"/>
      <c r="D177" s="114"/>
      <c r="E177" s="122"/>
      <c r="F177" s="33"/>
      <c r="G177" s="33"/>
      <c r="H177" s="33"/>
      <c r="I177" s="33"/>
      <c r="J177" s="32"/>
      <c r="K177" s="33"/>
      <c r="L177" s="33"/>
    </row>
    <row r="178" spans="1:12" x14ac:dyDescent="0.25">
      <c r="A178" s="115"/>
      <c r="B178" s="32"/>
      <c r="C178" s="111"/>
      <c r="D178" s="114"/>
      <c r="E178" s="122"/>
      <c r="F178" s="33"/>
      <c r="G178" s="33"/>
      <c r="H178" s="33"/>
      <c r="I178" s="33"/>
      <c r="J178" s="32"/>
      <c r="K178" s="33"/>
      <c r="L178" s="33"/>
    </row>
    <row r="179" spans="1:12" x14ac:dyDescent="0.25">
      <c r="A179" s="115"/>
      <c r="B179" s="32"/>
      <c r="C179" s="111"/>
      <c r="D179" s="114"/>
      <c r="E179" s="122"/>
      <c r="F179" s="33"/>
      <c r="G179" s="33"/>
      <c r="H179" s="33"/>
      <c r="I179" s="33"/>
      <c r="J179" s="32"/>
      <c r="K179" s="33"/>
      <c r="L179" s="33"/>
    </row>
    <row r="180" spans="1:12" x14ac:dyDescent="0.25">
      <c r="A180" s="115"/>
      <c r="B180" s="32"/>
      <c r="C180" s="111"/>
      <c r="D180" s="114"/>
      <c r="E180" s="122"/>
      <c r="F180" s="33"/>
      <c r="G180" s="33"/>
      <c r="H180" s="33"/>
      <c r="I180" s="33"/>
      <c r="J180" s="32"/>
      <c r="K180" s="33"/>
      <c r="L180" s="33"/>
    </row>
    <row r="181" spans="1:12" x14ac:dyDescent="0.25">
      <c r="A181" s="115"/>
      <c r="B181" s="32"/>
      <c r="C181" s="111"/>
      <c r="D181" s="114"/>
      <c r="E181" s="122"/>
      <c r="F181" s="33"/>
      <c r="G181" s="33"/>
      <c r="H181" s="33"/>
      <c r="I181" s="33"/>
      <c r="J181" s="32"/>
      <c r="K181" s="33"/>
      <c r="L181" s="33"/>
    </row>
    <row r="182" spans="1:12" x14ac:dyDescent="0.25">
      <c r="A182" s="115"/>
      <c r="B182" s="32"/>
      <c r="C182" s="111"/>
      <c r="D182" s="114"/>
      <c r="E182" s="122"/>
      <c r="F182" s="33"/>
      <c r="G182" s="33"/>
      <c r="H182" s="33"/>
      <c r="I182" s="33"/>
      <c r="J182" s="32"/>
      <c r="K182" s="33"/>
      <c r="L182" s="33"/>
    </row>
    <row r="183" spans="1:12" x14ac:dyDescent="0.25">
      <c r="A183" s="115"/>
      <c r="B183" s="32"/>
      <c r="C183" s="111"/>
      <c r="D183" s="114"/>
      <c r="E183" s="122"/>
      <c r="F183" s="33"/>
      <c r="G183" s="33"/>
      <c r="H183" s="33"/>
      <c r="I183" s="33"/>
      <c r="J183" s="32"/>
      <c r="K183" s="33"/>
      <c r="L183" s="33"/>
    </row>
    <row r="184" spans="1:12" x14ac:dyDescent="0.25">
      <c r="A184" s="115"/>
      <c r="B184" s="32"/>
      <c r="C184" s="111"/>
      <c r="D184" s="114"/>
      <c r="E184" s="122"/>
      <c r="F184" s="33"/>
      <c r="G184" s="33"/>
      <c r="H184" s="33"/>
      <c r="I184" s="33"/>
      <c r="J184" s="32"/>
      <c r="K184" s="33"/>
      <c r="L184" s="33"/>
    </row>
    <row r="185" spans="1:12" s="39" customFormat="1" x14ac:dyDescent="0.25">
      <c r="A185" s="115"/>
      <c r="B185" s="32"/>
      <c r="C185" s="111"/>
      <c r="D185" s="114"/>
      <c r="E185" s="122"/>
      <c r="F185" s="33"/>
      <c r="G185" s="33"/>
      <c r="H185" s="33"/>
      <c r="I185" s="33"/>
      <c r="J185" s="32"/>
      <c r="K185" s="33"/>
      <c r="L185" s="33"/>
    </row>
    <row r="186" spans="1:12" x14ac:dyDescent="0.25">
      <c r="A186" s="115"/>
      <c r="B186" s="32"/>
      <c r="C186" s="111"/>
      <c r="D186" s="114"/>
      <c r="E186" s="122"/>
      <c r="F186" s="33"/>
      <c r="G186" s="33"/>
      <c r="H186" s="33"/>
      <c r="I186" s="33"/>
      <c r="J186" s="32"/>
      <c r="K186" s="33"/>
      <c r="L186" s="33"/>
    </row>
    <row r="187" spans="1:12" x14ac:dyDescent="0.25">
      <c r="A187" s="115"/>
      <c r="B187" s="32"/>
      <c r="C187" s="111"/>
      <c r="D187" s="114"/>
      <c r="E187" s="122"/>
      <c r="F187" s="33"/>
      <c r="G187" s="33"/>
      <c r="H187" s="33"/>
      <c r="I187" s="33"/>
      <c r="J187" s="32"/>
      <c r="K187" s="33"/>
      <c r="L187" s="33"/>
    </row>
    <row r="188" spans="1:12" x14ac:dyDescent="0.25">
      <c r="A188" s="115"/>
      <c r="B188" s="32"/>
      <c r="C188" s="111"/>
      <c r="D188" s="114"/>
      <c r="E188" s="122"/>
      <c r="F188" s="33"/>
      <c r="G188" s="33"/>
      <c r="H188" s="33"/>
      <c r="I188" s="33"/>
      <c r="J188" s="32"/>
      <c r="K188" s="33"/>
      <c r="L188" s="33"/>
    </row>
    <row r="189" spans="1:12" x14ac:dyDescent="0.25">
      <c r="A189" s="115"/>
      <c r="B189" s="32"/>
      <c r="C189" s="111"/>
      <c r="D189" s="114"/>
      <c r="E189" s="122"/>
      <c r="F189" s="33"/>
      <c r="G189" s="33"/>
      <c r="H189" s="33"/>
      <c r="I189" s="33"/>
      <c r="J189" s="32"/>
      <c r="K189" s="33"/>
      <c r="L189" s="33"/>
    </row>
    <row r="190" spans="1:12" x14ac:dyDescent="0.25">
      <c r="A190" s="115"/>
      <c r="B190" s="32"/>
      <c r="C190" s="111"/>
      <c r="D190" s="114"/>
      <c r="E190" s="122"/>
      <c r="F190" s="33"/>
      <c r="G190" s="33"/>
      <c r="H190" s="33"/>
      <c r="I190" s="33"/>
      <c r="J190" s="32"/>
      <c r="K190" s="33"/>
      <c r="L190" s="33"/>
    </row>
    <row r="191" spans="1:12" x14ac:dyDescent="0.25">
      <c r="A191" s="115"/>
      <c r="B191" s="32"/>
      <c r="C191" s="111"/>
      <c r="D191" s="114"/>
      <c r="E191" s="122"/>
      <c r="F191" s="33"/>
      <c r="G191" s="33"/>
      <c r="H191" s="33"/>
      <c r="I191" s="33"/>
      <c r="J191" s="32"/>
      <c r="K191" s="33"/>
      <c r="L191" s="33"/>
    </row>
    <row r="192" spans="1:12" s="39" customFormat="1" x14ac:dyDescent="0.25">
      <c r="A192" s="115"/>
      <c r="B192" s="32"/>
      <c r="C192" s="111"/>
      <c r="D192" s="114"/>
      <c r="E192" s="122"/>
      <c r="F192" s="33"/>
      <c r="G192" s="33"/>
      <c r="H192" s="33"/>
      <c r="I192" s="33"/>
      <c r="J192" s="32"/>
      <c r="K192" s="33"/>
      <c r="L192" s="33"/>
    </row>
    <row r="193" spans="1:12" x14ac:dyDescent="0.25">
      <c r="A193" s="115"/>
      <c r="B193" s="32"/>
      <c r="C193" s="111"/>
      <c r="D193" s="114"/>
      <c r="E193" s="122"/>
      <c r="F193" s="33"/>
      <c r="G193" s="33"/>
      <c r="H193" s="33"/>
      <c r="I193" s="33"/>
      <c r="J193" s="32"/>
      <c r="K193" s="33"/>
      <c r="L193" s="33"/>
    </row>
    <row r="194" spans="1:12" x14ac:dyDescent="0.25">
      <c r="A194" s="115"/>
      <c r="B194" s="32"/>
      <c r="C194" s="111"/>
      <c r="D194" s="114"/>
      <c r="E194" s="122"/>
      <c r="F194" s="33"/>
      <c r="G194" s="33"/>
      <c r="H194" s="33"/>
      <c r="I194" s="33"/>
      <c r="J194" s="32"/>
      <c r="K194" s="33"/>
      <c r="L194" s="33"/>
    </row>
    <row r="195" spans="1:12" x14ac:dyDescent="0.25">
      <c r="A195" s="115"/>
      <c r="B195" s="32"/>
      <c r="C195" s="111"/>
      <c r="D195" s="114"/>
      <c r="E195" s="122"/>
      <c r="F195" s="33"/>
      <c r="G195" s="33"/>
      <c r="H195" s="33"/>
      <c r="I195" s="33"/>
      <c r="J195" s="32"/>
      <c r="K195" s="33"/>
      <c r="L195" s="33"/>
    </row>
    <row r="196" spans="1:12" s="39" customFormat="1" x14ac:dyDescent="0.25">
      <c r="A196" s="115"/>
      <c r="B196" s="32"/>
      <c r="C196" s="111"/>
      <c r="D196" s="114"/>
      <c r="E196" s="122"/>
      <c r="F196" s="33"/>
      <c r="G196" s="33"/>
      <c r="H196" s="33"/>
      <c r="I196" s="33"/>
      <c r="J196" s="32"/>
      <c r="K196" s="33"/>
      <c r="L196" s="33"/>
    </row>
    <row r="197" spans="1:12" x14ac:dyDescent="0.25">
      <c r="A197" s="115"/>
      <c r="B197" s="32"/>
      <c r="C197" s="111"/>
      <c r="D197" s="114"/>
      <c r="E197" s="122"/>
      <c r="F197" s="33"/>
      <c r="G197" s="33"/>
      <c r="H197" s="33"/>
      <c r="I197" s="33"/>
      <c r="J197" s="32"/>
      <c r="K197" s="33"/>
      <c r="L197" s="33"/>
    </row>
    <row r="198" spans="1:12" x14ac:dyDescent="0.25">
      <c r="A198" s="115"/>
      <c r="B198" s="32"/>
      <c r="C198" s="111"/>
      <c r="D198" s="114"/>
      <c r="E198" s="122"/>
      <c r="F198" s="33"/>
      <c r="G198" s="33"/>
      <c r="H198" s="33"/>
      <c r="I198" s="33"/>
      <c r="J198" s="32"/>
      <c r="K198" s="33"/>
      <c r="L198" s="33"/>
    </row>
    <row r="199" spans="1:12" x14ac:dyDescent="0.25">
      <c r="A199" s="115"/>
      <c r="B199" s="32"/>
      <c r="C199" s="111"/>
      <c r="D199" s="114"/>
      <c r="E199" s="122"/>
      <c r="F199" s="33"/>
      <c r="G199" s="33"/>
      <c r="H199" s="33"/>
      <c r="I199" s="33"/>
      <c r="J199" s="32"/>
      <c r="K199" s="33"/>
      <c r="L199" s="33"/>
    </row>
    <row r="200" spans="1:12" x14ac:dyDescent="0.25">
      <c r="A200" s="115"/>
      <c r="B200" s="32"/>
      <c r="C200" s="111"/>
      <c r="D200" s="114"/>
      <c r="E200" s="122"/>
      <c r="F200" s="33"/>
      <c r="G200" s="33"/>
      <c r="H200" s="33"/>
      <c r="I200" s="33"/>
      <c r="J200" s="32"/>
      <c r="K200" s="33"/>
      <c r="L200" s="33"/>
    </row>
    <row r="201" spans="1:12" s="39" customFormat="1" x14ac:dyDescent="0.25">
      <c r="A201" s="115"/>
      <c r="B201" s="32"/>
      <c r="C201" s="111"/>
      <c r="D201" s="114"/>
      <c r="E201" s="122"/>
      <c r="F201" s="33"/>
      <c r="G201" s="33"/>
      <c r="H201" s="33"/>
      <c r="I201" s="33"/>
      <c r="J201" s="32"/>
      <c r="K201" s="33"/>
      <c r="L201" s="33"/>
    </row>
    <row r="202" spans="1:12" x14ac:dyDescent="0.25">
      <c r="A202" s="115"/>
      <c r="B202" s="32"/>
      <c r="C202" s="111"/>
      <c r="D202" s="114"/>
      <c r="E202" s="122"/>
      <c r="F202" s="33"/>
      <c r="G202" s="33"/>
      <c r="H202" s="33"/>
      <c r="I202" s="33"/>
      <c r="J202" s="32"/>
      <c r="K202" s="33"/>
      <c r="L202" s="33"/>
    </row>
    <row r="203" spans="1:12" x14ac:dyDescent="0.25">
      <c r="A203" s="115"/>
      <c r="B203" s="32"/>
      <c r="C203" s="111"/>
      <c r="D203" s="114"/>
      <c r="E203" s="122"/>
      <c r="F203" s="33"/>
      <c r="G203" s="33"/>
      <c r="H203" s="33"/>
      <c r="I203" s="33"/>
      <c r="J203" s="32"/>
      <c r="K203" s="33"/>
      <c r="L203" s="33"/>
    </row>
    <row r="204" spans="1:12" x14ac:dyDescent="0.25">
      <c r="A204" s="115"/>
      <c r="B204" s="32"/>
      <c r="C204" s="111"/>
      <c r="D204" s="114"/>
      <c r="E204" s="122"/>
      <c r="F204" s="33"/>
      <c r="G204" s="33"/>
      <c r="H204" s="33"/>
      <c r="I204" s="33"/>
      <c r="J204" s="32"/>
      <c r="K204" s="33"/>
      <c r="L204" s="33"/>
    </row>
    <row r="205" spans="1:12" s="39" customFormat="1" x14ac:dyDescent="0.25">
      <c r="A205" s="115"/>
      <c r="B205" s="32"/>
      <c r="C205" s="111"/>
      <c r="D205" s="114"/>
      <c r="E205" s="122"/>
      <c r="F205" s="33"/>
      <c r="G205" s="33"/>
      <c r="H205" s="33"/>
      <c r="I205" s="33"/>
      <c r="J205" s="32"/>
      <c r="K205" s="33"/>
      <c r="L205" s="33"/>
    </row>
    <row r="206" spans="1:12" x14ac:dyDescent="0.25">
      <c r="A206" s="115"/>
      <c r="B206" s="32"/>
      <c r="C206" s="111"/>
      <c r="D206" s="114"/>
      <c r="E206" s="122"/>
      <c r="F206" s="33"/>
      <c r="G206" s="33"/>
      <c r="H206" s="33"/>
      <c r="I206" s="33"/>
      <c r="J206" s="32"/>
      <c r="K206" s="33"/>
      <c r="L206" s="33"/>
    </row>
    <row r="207" spans="1:12" x14ac:dyDescent="0.25">
      <c r="A207" s="115"/>
      <c r="B207" s="32"/>
      <c r="C207" s="111"/>
      <c r="D207" s="114"/>
      <c r="E207" s="122"/>
      <c r="F207" s="33"/>
      <c r="G207" s="33"/>
      <c r="H207" s="33"/>
      <c r="I207" s="33"/>
      <c r="J207" s="32"/>
      <c r="K207" s="33"/>
      <c r="L207" s="33"/>
    </row>
    <row r="208" spans="1:12" s="39" customFormat="1" x14ac:dyDescent="0.25">
      <c r="A208" s="115"/>
      <c r="B208" s="32"/>
      <c r="C208" s="111"/>
      <c r="D208" s="114"/>
      <c r="E208" s="122"/>
      <c r="F208" s="33"/>
      <c r="G208" s="33"/>
      <c r="H208" s="33"/>
      <c r="I208" s="33"/>
      <c r="J208" s="32"/>
      <c r="K208" s="33"/>
      <c r="L208" s="33"/>
    </row>
    <row r="209" spans="1:12" x14ac:dyDescent="0.25">
      <c r="A209" s="115"/>
      <c r="B209" s="32"/>
      <c r="C209" s="111"/>
      <c r="D209" s="114"/>
      <c r="E209" s="122"/>
      <c r="F209" s="33"/>
      <c r="G209" s="33"/>
      <c r="H209" s="33"/>
      <c r="I209" s="33"/>
      <c r="J209" s="32"/>
      <c r="K209" s="33"/>
      <c r="L209" s="33"/>
    </row>
    <row r="210" spans="1:12" x14ac:dyDescent="0.25">
      <c r="A210" s="115"/>
      <c r="B210" s="32"/>
      <c r="C210" s="111"/>
      <c r="D210" s="114"/>
      <c r="E210" s="122"/>
      <c r="F210" s="33"/>
      <c r="G210" s="33"/>
      <c r="H210" s="33"/>
      <c r="I210" s="33"/>
      <c r="J210" s="32"/>
      <c r="K210" s="33"/>
      <c r="L210" s="33"/>
    </row>
    <row r="211" spans="1:12" x14ac:dyDescent="0.25">
      <c r="A211" s="115"/>
      <c r="B211" s="32"/>
      <c r="C211" s="111"/>
      <c r="D211" s="114"/>
      <c r="E211" s="122"/>
      <c r="F211" s="33"/>
      <c r="G211" s="33"/>
      <c r="H211" s="33"/>
      <c r="I211" s="33"/>
      <c r="J211" s="32"/>
      <c r="K211" s="33"/>
      <c r="L211" s="33"/>
    </row>
    <row r="212" spans="1:12" x14ac:dyDescent="0.25">
      <c r="A212" s="115"/>
      <c r="B212" s="32"/>
      <c r="C212" s="111"/>
      <c r="D212" s="114"/>
      <c r="E212" s="122"/>
      <c r="F212" s="33"/>
      <c r="G212" s="33"/>
      <c r="H212" s="33"/>
      <c r="I212" s="33"/>
      <c r="J212" s="32"/>
      <c r="K212" s="33"/>
      <c r="L212" s="33"/>
    </row>
    <row r="213" spans="1:12" x14ac:dyDescent="0.25">
      <c r="A213" s="115"/>
      <c r="B213" s="32"/>
      <c r="C213" s="111"/>
      <c r="D213" s="114"/>
      <c r="E213" s="122"/>
      <c r="F213" s="33"/>
      <c r="G213" s="33"/>
      <c r="H213" s="33"/>
      <c r="I213" s="33"/>
      <c r="J213" s="32"/>
      <c r="K213" s="33"/>
      <c r="L213" s="33"/>
    </row>
    <row r="214" spans="1:12" x14ac:dyDescent="0.25">
      <c r="A214" s="115"/>
      <c r="B214" s="32"/>
      <c r="C214" s="111"/>
      <c r="D214" s="114"/>
      <c r="E214" s="122"/>
      <c r="F214" s="33"/>
      <c r="G214" s="33"/>
      <c r="H214" s="33"/>
      <c r="I214" s="33"/>
      <c r="J214" s="32"/>
      <c r="K214" s="33"/>
      <c r="L214" s="33"/>
    </row>
    <row r="215" spans="1:12" s="39" customFormat="1" x14ac:dyDescent="0.25">
      <c r="A215" s="115"/>
      <c r="B215" s="32"/>
      <c r="C215" s="111"/>
      <c r="D215" s="114"/>
      <c r="E215" s="122"/>
      <c r="F215" s="33"/>
      <c r="G215" s="33"/>
      <c r="H215" s="33"/>
      <c r="I215" s="33"/>
      <c r="J215" s="32"/>
      <c r="K215" s="33"/>
      <c r="L215" s="33"/>
    </row>
    <row r="216" spans="1:12" x14ac:dyDescent="0.25">
      <c r="A216" s="115"/>
      <c r="B216" s="32"/>
      <c r="C216" s="111"/>
      <c r="D216" s="114"/>
      <c r="E216" s="122"/>
      <c r="F216" s="33"/>
      <c r="G216" s="33"/>
      <c r="H216" s="33"/>
      <c r="I216" s="33"/>
      <c r="J216" s="32"/>
      <c r="K216" s="33"/>
      <c r="L216" s="33"/>
    </row>
    <row r="217" spans="1:12" x14ac:dyDescent="0.25">
      <c r="A217" s="115"/>
      <c r="B217" s="32"/>
      <c r="C217" s="111"/>
      <c r="D217" s="114"/>
      <c r="E217" s="122"/>
      <c r="F217" s="33"/>
      <c r="G217" s="33"/>
      <c r="H217" s="33"/>
      <c r="I217" s="33"/>
      <c r="J217" s="32"/>
      <c r="K217" s="33"/>
      <c r="L217" s="33"/>
    </row>
    <row r="218" spans="1:12" x14ac:dyDescent="0.25">
      <c r="A218" s="115"/>
      <c r="B218" s="32"/>
      <c r="C218" s="111"/>
      <c r="D218" s="114"/>
      <c r="E218" s="122"/>
      <c r="F218" s="33"/>
      <c r="G218" s="33"/>
      <c r="H218" s="33"/>
      <c r="I218" s="33"/>
      <c r="J218" s="32"/>
      <c r="K218" s="33"/>
      <c r="L218" s="33"/>
    </row>
    <row r="219" spans="1:12" s="39" customFormat="1" x14ac:dyDescent="0.25">
      <c r="A219" s="115"/>
      <c r="B219" s="32"/>
      <c r="C219" s="111"/>
      <c r="D219" s="114"/>
      <c r="E219" s="122"/>
      <c r="F219" s="33"/>
      <c r="G219" s="33"/>
      <c r="H219" s="33"/>
      <c r="I219" s="33"/>
      <c r="J219" s="32"/>
      <c r="K219" s="33"/>
      <c r="L219" s="33"/>
    </row>
    <row r="220" spans="1:12" x14ac:dyDescent="0.25">
      <c r="A220" s="115"/>
      <c r="B220" s="32"/>
      <c r="C220" s="111"/>
      <c r="D220" s="114"/>
      <c r="E220" s="122"/>
      <c r="F220" s="33"/>
      <c r="G220" s="33"/>
      <c r="H220" s="33"/>
      <c r="I220" s="33"/>
      <c r="J220" s="32"/>
      <c r="K220" s="33"/>
      <c r="L220" s="33"/>
    </row>
    <row r="221" spans="1:12" x14ac:dyDescent="0.25">
      <c r="A221" s="115"/>
      <c r="B221" s="32"/>
      <c r="C221" s="111"/>
      <c r="D221" s="114"/>
      <c r="E221" s="122"/>
      <c r="F221" s="33"/>
      <c r="G221" s="33"/>
      <c r="H221" s="33"/>
      <c r="I221" s="33"/>
      <c r="J221" s="32"/>
      <c r="K221" s="33"/>
      <c r="L221" s="33"/>
    </row>
    <row r="222" spans="1:12" s="39" customFormat="1" x14ac:dyDescent="0.25">
      <c r="A222" s="115"/>
      <c r="B222" s="32"/>
      <c r="C222" s="111"/>
      <c r="D222" s="114"/>
      <c r="E222" s="122"/>
      <c r="F222" s="33"/>
      <c r="G222" s="33"/>
      <c r="H222" s="33"/>
      <c r="I222" s="33"/>
      <c r="J222" s="32"/>
      <c r="K222" s="33"/>
      <c r="L222" s="33"/>
    </row>
    <row r="223" spans="1:12" x14ac:dyDescent="0.25">
      <c r="A223" s="115"/>
      <c r="B223" s="32"/>
      <c r="C223" s="111"/>
      <c r="D223" s="114"/>
      <c r="E223" s="122"/>
      <c r="F223" s="33"/>
      <c r="G223" s="33"/>
      <c r="H223" s="33"/>
      <c r="I223" s="33"/>
      <c r="J223" s="32"/>
      <c r="K223" s="33"/>
      <c r="L223" s="33"/>
    </row>
    <row r="224" spans="1:12" x14ac:dyDescent="0.25">
      <c r="A224" s="115"/>
      <c r="B224" s="32"/>
      <c r="C224" s="111"/>
      <c r="D224" s="114"/>
      <c r="E224" s="122"/>
      <c r="F224" s="33"/>
      <c r="G224" s="33"/>
      <c r="H224" s="33"/>
      <c r="I224" s="33"/>
      <c r="J224" s="32"/>
      <c r="K224" s="33"/>
      <c r="L224" s="33"/>
    </row>
    <row r="225" spans="1:12" s="39" customFormat="1" x14ac:dyDescent="0.25">
      <c r="A225" s="115"/>
      <c r="B225" s="32"/>
      <c r="C225" s="111"/>
      <c r="D225" s="114"/>
      <c r="E225" s="122"/>
      <c r="F225" s="33"/>
      <c r="G225" s="33"/>
      <c r="H225" s="33"/>
      <c r="I225" s="33"/>
      <c r="J225" s="32"/>
      <c r="K225" s="33"/>
      <c r="L225" s="33"/>
    </row>
    <row r="226" spans="1:12" x14ac:dyDescent="0.25">
      <c r="A226" s="115"/>
      <c r="B226" s="32"/>
      <c r="C226" s="111"/>
      <c r="D226" s="114"/>
      <c r="E226" s="122"/>
      <c r="F226" s="33"/>
      <c r="G226" s="33"/>
      <c r="H226" s="33"/>
      <c r="I226" s="33"/>
      <c r="J226" s="32"/>
      <c r="K226" s="33"/>
      <c r="L226" s="33"/>
    </row>
    <row r="227" spans="1:12" x14ac:dyDescent="0.25">
      <c r="A227" s="115"/>
      <c r="B227" s="32"/>
      <c r="C227" s="111"/>
      <c r="D227" s="114"/>
      <c r="E227" s="122"/>
      <c r="F227" s="33"/>
      <c r="G227" s="33"/>
      <c r="H227" s="33"/>
      <c r="I227" s="33"/>
      <c r="J227" s="32"/>
      <c r="K227" s="33"/>
      <c r="L227" s="33"/>
    </row>
    <row r="228" spans="1:12" s="39" customFormat="1" x14ac:dyDescent="0.25">
      <c r="A228" s="115"/>
      <c r="B228" s="32"/>
      <c r="C228" s="111"/>
      <c r="D228" s="114"/>
      <c r="E228" s="122"/>
      <c r="F228" s="33"/>
      <c r="G228" s="33"/>
      <c r="H228" s="33"/>
      <c r="I228" s="33"/>
      <c r="J228" s="32"/>
      <c r="K228" s="33"/>
      <c r="L228" s="33"/>
    </row>
    <row r="229" spans="1:12" x14ac:dyDescent="0.25">
      <c r="A229" s="115"/>
      <c r="B229" s="32"/>
      <c r="C229" s="111"/>
      <c r="D229" s="114"/>
      <c r="E229" s="122"/>
      <c r="F229" s="33"/>
      <c r="G229" s="33"/>
      <c r="H229" s="33"/>
      <c r="I229" s="33"/>
      <c r="J229" s="32"/>
      <c r="K229" s="33"/>
      <c r="L229" s="33"/>
    </row>
    <row r="230" spans="1:12" x14ac:dyDescent="0.25">
      <c r="A230" s="115"/>
      <c r="B230" s="32"/>
      <c r="C230" s="111"/>
      <c r="D230" s="114"/>
      <c r="E230" s="122"/>
      <c r="F230" s="33"/>
      <c r="G230" s="33"/>
      <c r="H230" s="33"/>
      <c r="I230" s="33"/>
      <c r="J230" s="32"/>
      <c r="K230" s="33"/>
      <c r="L230" s="33"/>
    </row>
    <row r="231" spans="1:12" x14ac:dyDescent="0.25">
      <c r="A231" s="115"/>
      <c r="B231" s="32"/>
      <c r="C231" s="111"/>
      <c r="D231" s="114"/>
      <c r="E231" s="122"/>
      <c r="F231" s="33"/>
      <c r="G231" s="33"/>
      <c r="H231" s="33"/>
      <c r="I231" s="33"/>
      <c r="J231" s="32"/>
      <c r="K231" s="33"/>
      <c r="L231" s="33"/>
    </row>
    <row r="232" spans="1:12" s="39" customFormat="1" x14ac:dyDescent="0.25">
      <c r="A232" s="115"/>
      <c r="B232" s="32"/>
      <c r="C232" s="111"/>
      <c r="D232" s="114"/>
      <c r="E232" s="122"/>
      <c r="F232" s="33"/>
      <c r="G232" s="33"/>
      <c r="H232" s="33"/>
      <c r="I232" s="33"/>
      <c r="J232" s="32"/>
      <c r="K232" s="33"/>
      <c r="L232" s="33"/>
    </row>
    <row r="233" spans="1:12" x14ac:dyDescent="0.25">
      <c r="A233" s="115"/>
      <c r="B233" s="32"/>
      <c r="C233" s="111"/>
      <c r="D233" s="114"/>
      <c r="E233" s="122"/>
      <c r="F233" s="33"/>
      <c r="G233" s="33"/>
      <c r="H233" s="33"/>
      <c r="I233" s="33"/>
      <c r="J233" s="32"/>
      <c r="K233" s="33"/>
      <c r="L233" s="33"/>
    </row>
    <row r="234" spans="1:12" x14ac:dyDescent="0.25">
      <c r="A234" s="115"/>
      <c r="B234" s="32"/>
      <c r="C234" s="111"/>
      <c r="D234" s="114"/>
      <c r="E234" s="122"/>
      <c r="F234" s="33"/>
      <c r="G234" s="33"/>
      <c r="H234" s="33"/>
      <c r="I234" s="33"/>
      <c r="J234" s="32"/>
      <c r="K234" s="33"/>
      <c r="L234" s="33"/>
    </row>
    <row r="235" spans="1:12" s="39" customFormat="1" x14ac:dyDescent="0.25">
      <c r="A235" s="115"/>
      <c r="B235" s="32"/>
      <c r="C235" s="111"/>
      <c r="D235" s="114"/>
      <c r="E235" s="122"/>
      <c r="F235" s="33"/>
      <c r="G235" s="33"/>
      <c r="H235" s="33"/>
      <c r="I235" s="33"/>
      <c r="J235" s="32"/>
      <c r="K235" s="33"/>
      <c r="L235" s="33"/>
    </row>
    <row r="236" spans="1:12" x14ac:dyDescent="0.25">
      <c r="A236" s="115"/>
      <c r="B236" s="32"/>
      <c r="C236" s="111"/>
      <c r="D236" s="114"/>
      <c r="E236" s="122"/>
      <c r="F236" s="33"/>
      <c r="G236" s="33"/>
      <c r="H236" s="33"/>
      <c r="I236" s="33"/>
      <c r="J236" s="32"/>
      <c r="K236" s="33"/>
      <c r="L236" s="33"/>
    </row>
    <row r="237" spans="1:12" s="39" customFormat="1" x14ac:dyDescent="0.25">
      <c r="A237" s="115"/>
      <c r="B237" s="32"/>
      <c r="C237" s="111"/>
      <c r="D237" s="114"/>
      <c r="E237" s="122"/>
      <c r="F237" s="33"/>
      <c r="G237" s="33"/>
      <c r="H237" s="33"/>
      <c r="I237" s="33"/>
      <c r="J237" s="32"/>
      <c r="K237" s="33"/>
      <c r="L237" s="33"/>
    </row>
    <row r="238" spans="1:12" x14ac:dyDescent="0.25">
      <c r="A238" s="115"/>
      <c r="B238" s="32"/>
      <c r="C238" s="111"/>
      <c r="D238" s="114"/>
      <c r="E238" s="122"/>
      <c r="F238" s="33"/>
      <c r="G238" s="33"/>
      <c r="H238" s="33"/>
      <c r="I238" s="33"/>
      <c r="J238" s="32"/>
      <c r="K238" s="33"/>
      <c r="L238" s="33"/>
    </row>
    <row r="239" spans="1:12" x14ac:dyDescent="0.25">
      <c r="A239" s="115"/>
      <c r="B239" s="32"/>
      <c r="C239" s="111"/>
      <c r="D239" s="114"/>
      <c r="E239" s="122"/>
      <c r="F239" s="33"/>
      <c r="G239" s="33"/>
      <c r="H239" s="33"/>
      <c r="I239" s="33"/>
      <c r="J239" s="32"/>
      <c r="K239" s="33"/>
      <c r="L239" s="33"/>
    </row>
    <row r="240" spans="1:12" x14ac:dyDescent="0.25">
      <c r="A240" s="115"/>
      <c r="B240" s="32"/>
      <c r="C240" s="111"/>
      <c r="D240" s="114"/>
      <c r="E240" s="122"/>
      <c r="F240" s="33"/>
      <c r="G240" s="33"/>
      <c r="H240" s="33"/>
      <c r="I240" s="33"/>
      <c r="J240" s="32"/>
      <c r="K240" s="33"/>
      <c r="L240" s="33"/>
    </row>
    <row r="241" spans="1:12" x14ac:dyDescent="0.25">
      <c r="A241" s="115"/>
      <c r="B241" s="32"/>
      <c r="C241" s="111"/>
      <c r="D241" s="114"/>
      <c r="E241" s="122"/>
      <c r="F241" s="33"/>
      <c r="G241" s="33"/>
      <c r="H241" s="33"/>
      <c r="I241" s="33"/>
      <c r="J241" s="32"/>
      <c r="K241" s="33"/>
      <c r="L241" s="33"/>
    </row>
    <row r="242" spans="1:12" x14ac:dyDescent="0.25">
      <c r="A242" s="115"/>
      <c r="B242" s="32"/>
      <c r="C242" s="111"/>
      <c r="D242" s="114"/>
      <c r="E242" s="122"/>
      <c r="F242" s="33"/>
      <c r="G242" s="33"/>
      <c r="H242" s="33"/>
      <c r="I242" s="33"/>
      <c r="J242" s="32"/>
      <c r="K242" s="33"/>
      <c r="L242" s="33"/>
    </row>
    <row r="243" spans="1:12" x14ac:dyDescent="0.25">
      <c r="A243" s="115"/>
      <c r="B243" s="32"/>
      <c r="C243" s="111"/>
      <c r="D243" s="114"/>
      <c r="E243" s="122"/>
      <c r="F243" s="33"/>
      <c r="G243" s="33"/>
      <c r="H243" s="33"/>
      <c r="I243" s="33"/>
      <c r="J243" s="32"/>
      <c r="K243" s="33"/>
      <c r="L243" s="33"/>
    </row>
    <row r="244" spans="1:12" x14ac:dyDescent="0.25">
      <c r="A244" s="115"/>
      <c r="B244" s="32"/>
      <c r="C244" s="111"/>
      <c r="D244" s="114"/>
      <c r="E244" s="122"/>
      <c r="F244" s="33"/>
      <c r="G244" s="33"/>
      <c r="H244" s="33"/>
      <c r="I244" s="33"/>
      <c r="J244" s="32"/>
      <c r="K244" s="33"/>
      <c r="L244" s="33"/>
    </row>
    <row r="245" spans="1:12" s="39" customFormat="1" x14ac:dyDescent="0.25">
      <c r="A245" s="115"/>
      <c r="B245" s="32"/>
      <c r="C245" s="111"/>
      <c r="D245" s="114"/>
      <c r="E245" s="122"/>
      <c r="F245" s="33"/>
      <c r="G245" s="33"/>
      <c r="H245" s="33"/>
      <c r="I245" s="33"/>
      <c r="J245" s="32"/>
      <c r="K245" s="33"/>
      <c r="L245" s="33"/>
    </row>
    <row r="246" spans="1:12" x14ac:dyDescent="0.25">
      <c r="A246" s="115"/>
      <c r="B246" s="32"/>
      <c r="C246" s="111"/>
      <c r="D246" s="114"/>
      <c r="E246" s="122"/>
      <c r="F246" s="33"/>
      <c r="G246" s="33"/>
      <c r="H246" s="33"/>
      <c r="I246" s="33"/>
      <c r="J246" s="32"/>
      <c r="K246" s="33"/>
      <c r="L246" s="33"/>
    </row>
    <row r="247" spans="1:12" x14ac:dyDescent="0.25">
      <c r="A247" s="115"/>
      <c r="B247" s="32"/>
      <c r="C247" s="111"/>
      <c r="D247" s="114"/>
      <c r="E247" s="122"/>
      <c r="F247" s="33"/>
      <c r="G247" s="33"/>
      <c r="H247" s="33"/>
      <c r="I247" s="33"/>
      <c r="J247" s="32"/>
      <c r="K247" s="33"/>
      <c r="L247" s="33"/>
    </row>
    <row r="248" spans="1:12" x14ac:dyDescent="0.25">
      <c r="A248" s="115"/>
      <c r="B248" s="32"/>
      <c r="C248" s="111"/>
      <c r="D248" s="114"/>
      <c r="E248" s="122"/>
      <c r="F248" s="33"/>
      <c r="G248" s="33"/>
      <c r="H248" s="33"/>
      <c r="I248" s="33"/>
      <c r="J248" s="32"/>
      <c r="K248" s="33"/>
      <c r="L248" s="33"/>
    </row>
    <row r="249" spans="1:12" x14ac:dyDescent="0.25">
      <c r="A249" s="115"/>
      <c r="B249" s="32"/>
      <c r="C249" s="111"/>
      <c r="D249" s="114"/>
      <c r="E249" s="122"/>
      <c r="F249" s="33"/>
      <c r="G249" s="33"/>
      <c r="H249" s="33"/>
      <c r="I249" s="33"/>
      <c r="J249" s="32"/>
      <c r="K249" s="33"/>
      <c r="L249" s="33"/>
    </row>
    <row r="250" spans="1:12" x14ac:dyDescent="0.25">
      <c r="A250" s="115"/>
      <c r="B250" s="32"/>
      <c r="C250" s="111"/>
      <c r="D250" s="114"/>
      <c r="E250" s="122"/>
      <c r="F250" s="33"/>
      <c r="G250" s="33"/>
      <c r="H250" s="33"/>
      <c r="I250" s="33"/>
      <c r="J250" s="32"/>
      <c r="K250" s="33"/>
      <c r="L250" s="33"/>
    </row>
    <row r="251" spans="1:12" s="39" customFormat="1" x14ac:dyDescent="0.25">
      <c r="A251" s="115"/>
      <c r="B251" s="32"/>
      <c r="C251" s="111"/>
      <c r="D251" s="114"/>
      <c r="E251" s="122"/>
      <c r="F251" s="33"/>
      <c r="G251" s="33"/>
      <c r="H251" s="33"/>
      <c r="I251" s="33"/>
      <c r="J251" s="32"/>
      <c r="K251" s="33"/>
      <c r="L251" s="33"/>
    </row>
    <row r="252" spans="1:12" x14ac:dyDescent="0.25">
      <c r="A252" s="115"/>
      <c r="B252" s="32"/>
      <c r="C252" s="111"/>
      <c r="D252" s="114"/>
      <c r="E252" s="122"/>
      <c r="F252" s="33"/>
      <c r="G252" s="33"/>
      <c r="H252" s="33"/>
      <c r="I252" s="33"/>
      <c r="J252" s="32"/>
      <c r="K252" s="33"/>
      <c r="L252" s="33"/>
    </row>
    <row r="253" spans="1:12" x14ac:dyDescent="0.25">
      <c r="A253" s="115"/>
      <c r="B253" s="32"/>
      <c r="C253" s="111"/>
      <c r="D253" s="114"/>
      <c r="E253" s="122"/>
      <c r="F253" s="33"/>
      <c r="G253" s="33"/>
      <c r="H253" s="33"/>
      <c r="I253" s="33"/>
      <c r="J253" s="32"/>
      <c r="K253" s="33"/>
      <c r="L253" s="33"/>
    </row>
    <row r="254" spans="1:12" s="39" customFormat="1" x14ac:dyDescent="0.25">
      <c r="A254" s="115"/>
      <c r="B254" s="32"/>
      <c r="C254" s="111"/>
      <c r="D254" s="114"/>
      <c r="E254" s="122"/>
      <c r="F254" s="33"/>
      <c r="G254" s="33"/>
      <c r="H254" s="33"/>
      <c r="I254" s="33"/>
      <c r="J254" s="32"/>
      <c r="K254" s="33"/>
      <c r="L254" s="33"/>
    </row>
    <row r="255" spans="1:12" x14ac:dyDescent="0.25">
      <c r="A255" s="115"/>
      <c r="B255" s="32"/>
      <c r="C255" s="111"/>
      <c r="D255" s="114"/>
      <c r="E255" s="122"/>
      <c r="F255" s="33"/>
      <c r="G255" s="33"/>
      <c r="H255" s="33"/>
      <c r="I255" s="33"/>
      <c r="J255" s="32"/>
      <c r="K255" s="33"/>
      <c r="L255" s="33"/>
    </row>
    <row r="256" spans="1:12" x14ac:dyDescent="0.25">
      <c r="A256" s="115"/>
      <c r="B256" s="32"/>
      <c r="C256" s="111"/>
      <c r="D256" s="114"/>
      <c r="E256" s="122"/>
      <c r="F256" s="33"/>
      <c r="G256" s="33"/>
      <c r="H256" s="33"/>
      <c r="I256" s="33"/>
      <c r="J256" s="32"/>
      <c r="K256" s="33"/>
      <c r="L256" s="33"/>
    </row>
    <row r="257" spans="1:12" x14ac:dyDescent="0.25">
      <c r="A257" s="115"/>
      <c r="B257" s="32"/>
      <c r="C257" s="111"/>
      <c r="D257" s="114"/>
      <c r="E257" s="122"/>
      <c r="F257" s="33"/>
      <c r="G257" s="33"/>
      <c r="H257" s="33"/>
      <c r="I257" s="33"/>
      <c r="J257" s="32"/>
      <c r="K257" s="33"/>
      <c r="L257" s="33"/>
    </row>
    <row r="258" spans="1:12" x14ac:dyDescent="0.25">
      <c r="A258" s="115"/>
      <c r="B258" s="32"/>
      <c r="C258" s="111"/>
      <c r="D258" s="114"/>
      <c r="E258" s="122"/>
      <c r="F258" s="33"/>
      <c r="G258" s="33"/>
      <c r="H258" s="33"/>
      <c r="I258" s="33"/>
      <c r="J258" s="32"/>
      <c r="K258" s="33"/>
      <c r="L258" s="33"/>
    </row>
    <row r="259" spans="1:12" s="39" customFormat="1" x14ac:dyDescent="0.25">
      <c r="A259" s="115"/>
      <c r="B259" s="32"/>
      <c r="C259" s="111"/>
      <c r="D259" s="114"/>
      <c r="E259" s="122"/>
      <c r="F259" s="33"/>
      <c r="G259" s="33"/>
      <c r="H259" s="33"/>
      <c r="I259" s="33"/>
      <c r="J259" s="32"/>
      <c r="K259" s="33"/>
      <c r="L259" s="33"/>
    </row>
    <row r="260" spans="1:12" x14ac:dyDescent="0.25">
      <c r="A260" s="115"/>
      <c r="B260" s="32"/>
      <c r="C260" s="111"/>
      <c r="D260" s="114"/>
      <c r="E260" s="122"/>
      <c r="F260" s="33"/>
      <c r="G260" s="33"/>
      <c r="H260" s="33"/>
      <c r="I260" s="33"/>
      <c r="J260" s="32"/>
      <c r="K260" s="33"/>
      <c r="L260" s="33"/>
    </row>
    <row r="261" spans="1:12" x14ac:dyDescent="0.25">
      <c r="A261" s="115"/>
      <c r="B261" s="32"/>
      <c r="C261" s="111"/>
      <c r="D261" s="114"/>
      <c r="E261" s="122"/>
      <c r="F261" s="33"/>
      <c r="G261" s="33"/>
      <c r="H261" s="33"/>
      <c r="I261" s="33"/>
      <c r="J261" s="32"/>
      <c r="K261" s="33"/>
      <c r="L261" s="33"/>
    </row>
    <row r="262" spans="1:12" x14ac:dyDescent="0.25">
      <c r="A262" s="115"/>
      <c r="B262" s="32"/>
      <c r="C262" s="111"/>
      <c r="D262" s="114"/>
      <c r="E262" s="122"/>
      <c r="F262" s="33"/>
      <c r="G262" s="33"/>
      <c r="H262" s="33"/>
      <c r="I262" s="33"/>
      <c r="J262" s="32"/>
      <c r="K262" s="33"/>
      <c r="L262" s="33"/>
    </row>
    <row r="263" spans="1:12" x14ac:dyDescent="0.25">
      <c r="A263" s="115"/>
      <c r="B263" s="32"/>
      <c r="C263" s="111"/>
      <c r="D263" s="114"/>
      <c r="E263" s="122"/>
      <c r="F263" s="33"/>
      <c r="G263" s="33"/>
      <c r="H263" s="33"/>
      <c r="I263" s="33"/>
      <c r="J263" s="32"/>
      <c r="K263" s="33"/>
      <c r="L263" s="33"/>
    </row>
    <row r="264" spans="1:12" x14ac:dyDescent="0.25">
      <c r="A264" s="115"/>
      <c r="B264" s="32"/>
      <c r="C264" s="111"/>
      <c r="D264" s="114"/>
      <c r="E264" s="122"/>
      <c r="F264" s="33"/>
      <c r="G264" s="33"/>
      <c r="H264" s="33"/>
      <c r="I264" s="33"/>
      <c r="J264" s="32"/>
      <c r="K264" s="33"/>
      <c r="L264" s="33"/>
    </row>
    <row r="265" spans="1:12" x14ac:dyDescent="0.25">
      <c r="A265" s="115"/>
      <c r="B265" s="32"/>
      <c r="C265" s="111"/>
      <c r="D265" s="114"/>
      <c r="E265" s="122"/>
      <c r="F265" s="33"/>
      <c r="G265" s="33"/>
      <c r="H265" s="33"/>
      <c r="I265" s="33"/>
      <c r="J265" s="32"/>
      <c r="K265" s="33"/>
      <c r="L265" s="33"/>
    </row>
    <row r="266" spans="1:12" x14ac:dyDescent="0.25">
      <c r="A266" s="115"/>
      <c r="B266" s="32"/>
      <c r="C266" s="111"/>
      <c r="D266" s="114"/>
      <c r="E266" s="122"/>
      <c r="F266" s="33"/>
      <c r="G266" s="33"/>
      <c r="H266" s="33"/>
      <c r="I266" s="33"/>
      <c r="J266" s="32"/>
      <c r="K266" s="33"/>
      <c r="L266" s="33"/>
    </row>
    <row r="267" spans="1:12" x14ac:dyDescent="0.25">
      <c r="A267" s="115"/>
      <c r="B267" s="32"/>
      <c r="C267" s="111"/>
      <c r="D267" s="114"/>
      <c r="E267" s="122"/>
      <c r="F267" s="33"/>
      <c r="G267" s="33"/>
      <c r="H267" s="33"/>
      <c r="I267" s="33"/>
      <c r="J267" s="32"/>
      <c r="K267" s="33"/>
      <c r="L267" s="33"/>
    </row>
    <row r="268" spans="1:12" s="39" customFormat="1" x14ac:dyDescent="0.25">
      <c r="A268" s="115"/>
      <c r="B268" s="32"/>
      <c r="C268" s="111"/>
      <c r="D268" s="114"/>
      <c r="E268" s="122"/>
      <c r="F268" s="33"/>
      <c r="G268" s="33"/>
      <c r="H268" s="33"/>
      <c r="I268" s="33"/>
      <c r="J268" s="32"/>
      <c r="K268" s="33"/>
      <c r="L268" s="33"/>
    </row>
    <row r="269" spans="1:12" ht="14.25" customHeight="1" x14ac:dyDescent="0.25">
      <c r="A269" s="115"/>
      <c r="B269" s="32"/>
      <c r="C269" s="111"/>
      <c r="D269" s="114"/>
      <c r="E269" s="122"/>
      <c r="F269" s="33"/>
      <c r="G269" s="33"/>
      <c r="H269" s="33"/>
      <c r="I269" s="33"/>
      <c r="J269" s="32"/>
      <c r="K269" s="33"/>
      <c r="L269" s="33"/>
    </row>
    <row r="270" spans="1:12" x14ac:dyDescent="0.25">
      <c r="A270" s="115"/>
      <c r="B270" s="32"/>
      <c r="C270" s="111"/>
      <c r="D270" s="114"/>
      <c r="E270" s="122"/>
      <c r="F270" s="33"/>
      <c r="G270" s="33"/>
      <c r="H270" s="33"/>
      <c r="I270" s="33"/>
      <c r="J270" s="32"/>
      <c r="K270" s="33"/>
      <c r="L270" s="33"/>
    </row>
    <row r="271" spans="1:12" s="39" customFormat="1" x14ac:dyDescent="0.25">
      <c r="A271" s="115"/>
      <c r="B271" s="32"/>
      <c r="C271" s="111"/>
      <c r="D271" s="114"/>
      <c r="E271" s="122"/>
      <c r="F271" s="33"/>
      <c r="G271" s="33"/>
      <c r="H271" s="33"/>
      <c r="I271" s="33"/>
      <c r="J271" s="32"/>
      <c r="K271" s="33"/>
      <c r="L271" s="33"/>
    </row>
    <row r="272" spans="1:12" x14ac:dyDescent="0.25">
      <c r="A272" s="115"/>
      <c r="B272" s="32"/>
      <c r="C272" s="111"/>
      <c r="D272" s="114"/>
      <c r="E272" s="122"/>
      <c r="F272" s="33"/>
      <c r="G272" s="33"/>
      <c r="H272" s="33"/>
      <c r="I272" s="33"/>
      <c r="J272" s="32"/>
      <c r="K272" s="33"/>
      <c r="L272" s="33"/>
    </row>
    <row r="273" spans="1:12" x14ac:dyDescent="0.25">
      <c r="A273" s="115"/>
      <c r="B273" s="32"/>
      <c r="C273" s="111"/>
      <c r="D273" s="114"/>
      <c r="E273" s="122"/>
      <c r="F273" s="33"/>
      <c r="G273" s="33"/>
      <c r="H273" s="33"/>
      <c r="I273" s="33"/>
      <c r="J273" s="32"/>
      <c r="K273" s="33"/>
      <c r="L273" s="33"/>
    </row>
    <row r="274" spans="1:12" x14ac:dyDescent="0.25">
      <c r="A274" s="115"/>
      <c r="B274" s="32"/>
      <c r="C274" s="111"/>
      <c r="D274" s="114"/>
      <c r="E274" s="122"/>
      <c r="F274" s="33"/>
      <c r="G274" s="33"/>
      <c r="H274" s="33"/>
      <c r="I274" s="33"/>
      <c r="J274" s="32"/>
      <c r="K274" s="33"/>
      <c r="L274" s="33"/>
    </row>
    <row r="275" spans="1:12" x14ac:dyDescent="0.25">
      <c r="A275" s="115"/>
      <c r="B275" s="32"/>
      <c r="C275" s="111"/>
      <c r="D275" s="114"/>
      <c r="E275" s="122"/>
      <c r="F275" s="33"/>
      <c r="G275" s="33"/>
      <c r="H275" s="33"/>
      <c r="I275" s="33"/>
      <c r="J275" s="32"/>
      <c r="K275" s="33"/>
      <c r="L275" s="33"/>
    </row>
    <row r="276" spans="1:12" x14ac:dyDescent="0.25">
      <c r="A276" s="115"/>
      <c r="B276" s="32"/>
      <c r="C276" s="111"/>
      <c r="D276" s="114"/>
      <c r="E276" s="122"/>
      <c r="F276" s="33"/>
      <c r="G276" s="33"/>
      <c r="H276" s="33"/>
      <c r="I276" s="33"/>
      <c r="J276" s="32"/>
      <c r="K276" s="33"/>
      <c r="L276" s="33"/>
    </row>
    <row r="277" spans="1:12" x14ac:dyDescent="0.25">
      <c r="A277" s="115"/>
      <c r="B277" s="32"/>
      <c r="C277" s="111"/>
      <c r="D277" s="114"/>
      <c r="E277" s="122"/>
      <c r="F277" s="33"/>
      <c r="G277" s="33"/>
      <c r="H277" s="33"/>
      <c r="I277" s="33"/>
      <c r="J277" s="32"/>
      <c r="K277" s="33"/>
      <c r="L277" s="33"/>
    </row>
    <row r="278" spans="1:12" x14ac:dyDescent="0.25">
      <c r="A278" s="115"/>
      <c r="B278" s="32"/>
      <c r="C278" s="111"/>
      <c r="D278" s="114"/>
      <c r="E278" s="122"/>
      <c r="F278" s="33"/>
      <c r="G278" s="33"/>
      <c r="H278" s="33"/>
      <c r="I278" s="33"/>
      <c r="J278" s="32"/>
      <c r="K278" s="33"/>
      <c r="L278" s="33"/>
    </row>
    <row r="279" spans="1:12" x14ac:dyDescent="0.25">
      <c r="A279" s="115"/>
      <c r="B279" s="32"/>
      <c r="C279" s="111"/>
      <c r="D279" s="114"/>
      <c r="E279" s="122"/>
      <c r="F279" s="33"/>
      <c r="G279" s="33"/>
      <c r="H279" s="33"/>
      <c r="I279" s="33"/>
      <c r="J279" s="32"/>
      <c r="K279" s="33"/>
      <c r="L279" s="33"/>
    </row>
    <row r="280" spans="1:12" x14ac:dyDescent="0.25">
      <c r="A280" s="115"/>
      <c r="B280" s="32"/>
      <c r="C280" s="111"/>
      <c r="D280" s="114"/>
      <c r="E280" s="122"/>
      <c r="F280" s="33"/>
      <c r="G280" s="33"/>
      <c r="H280" s="33"/>
      <c r="I280" s="33"/>
      <c r="J280" s="32"/>
      <c r="K280" s="33"/>
      <c r="L280" s="33"/>
    </row>
    <row r="281" spans="1:12" x14ac:dyDescent="0.25">
      <c r="A281" s="115"/>
      <c r="B281" s="32"/>
      <c r="C281" s="111"/>
      <c r="D281" s="114"/>
      <c r="E281" s="122"/>
      <c r="F281" s="33"/>
      <c r="G281" s="33"/>
      <c r="H281" s="33"/>
      <c r="I281" s="33"/>
      <c r="J281" s="32"/>
      <c r="K281" s="33"/>
      <c r="L281" s="33"/>
    </row>
    <row r="282" spans="1:12" x14ac:dyDescent="0.25">
      <c r="A282" s="115"/>
      <c r="B282" s="32"/>
      <c r="C282" s="111"/>
      <c r="D282" s="114"/>
      <c r="E282" s="122"/>
      <c r="F282" s="33"/>
      <c r="G282" s="33"/>
      <c r="H282" s="33"/>
      <c r="I282" s="33"/>
      <c r="J282" s="32"/>
      <c r="K282" s="33"/>
      <c r="L282" s="33"/>
    </row>
    <row r="283" spans="1:12" x14ac:dyDescent="0.25">
      <c r="A283" s="115"/>
      <c r="B283" s="32"/>
      <c r="C283" s="111"/>
      <c r="D283" s="114"/>
      <c r="E283" s="122"/>
      <c r="F283" s="33"/>
      <c r="G283" s="33"/>
      <c r="H283" s="33"/>
      <c r="I283" s="33"/>
      <c r="J283" s="32"/>
      <c r="K283" s="33"/>
      <c r="L283" s="33"/>
    </row>
    <row r="284" spans="1:12" x14ac:dyDescent="0.25">
      <c r="A284" s="115"/>
      <c r="B284" s="32"/>
      <c r="C284" s="111"/>
      <c r="D284" s="114"/>
      <c r="E284" s="122"/>
      <c r="F284" s="33"/>
      <c r="G284" s="33"/>
      <c r="H284" s="33"/>
      <c r="I284" s="33"/>
      <c r="J284" s="32"/>
      <c r="K284" s="33"/>
      <c r="L284" s="33"/>
    </row>
    <row r="285" spans="1:12" s="39" customFormat="1" x14ac:dyDescent="0.25">
      <c r="A285" s="115"/>
      <c r="B285" s="32"/>
      <c r="C285" s="111"/>
      <c r="D285" s="114"/>
      <c r="E285" s="122"/>
      <c r="F285" s="33"/>
      <c r="G285" s="33"/>
      <c r="H285" s="33"/>
      <c r="I285" s="33"/>
      <c r="J285" s="32"/>
      <c r="K285" s="33"/>
      <c r="L285" s="33"/>
    </row>
    <row r="286" spans="1:12" x14ac:dyDescent="0.25">
      <c r="A286" s="115"/>
      <c r="B286" s="32"/>
      <c r="C286" s="111"/>
      <c r="D286" s="114"/>
      <c r="E286" s="122"/>
      <c r="F286" s="33"/>
      <c r="G286" s="33"/>
      <c r="H286" s="33"/>
      <c r="I286" s="33"/>
      <c r="J286" s="32"/>
      <c r="K286" s="33"/>
      <c r="L286" s="33"/>
    </row>
    <row r="287" spans="1:12" x14ac:dyDescent="0.25">
      <c r="A287" s="115"/>
      <c r="B287" s="32"/>
      <c r="C287" s="111"/>
      <c r="D287" s="114"/>
      <c r="E287" s="122"/>
      <c r="F287" s="33"/>
      <c r="G287" s="33"/>
      <c r="H287" s="33"/>
      <c r="I287" s="33"/>
      <c r="J287" s="32"/>
      <c r="K287" s="33"/>
      <c r="L287" s="33"/>
    </row>
    <row r="288" spans="1:12" x14ac:dyDescent="0.25">
      <c r="A288" s="115"/>
      <c r="B288" s="32"/>
      <c r="C288" s="111"/>
      <c r="D288" s="114"/>
      <c r="E288" s="122"/>
      <c r="F288" s="33"/>
      <c r="G288" s="33"/>
      <c r="H288" s="33"/>
      <c r="I288" s="33"/>
      <c r="J288" s="32"/>
      <c r="K288" s="33"/>
      <c r="L288" s="33"/>
    </row>
    <row r="289" spans="1:12" x14ac:dyDescent="0.25">
      <c r="A289" s="115"/>
      <c r="B289" s="32"/>
      <c r="C289" s="111"/>
      <c r="D289" s="114"/>
      <c r="E289" s="122"/>
      <c r="F289" s="33"/>
      <c r="G289" s="33"/>
      <c r="H289" s="33"/>
      <c r="I289" s="33"/>
      <c r="J289" s="32"/>
      <c r="K289" s="33"/>
      <c r="L289" s="33"/>
    </row>
    <row r="290" spans="1:12" s="39" customFormat="1" x14ac:dyDescent="0.25">
      <c r="A290" s="115"/>
      <c r="B290" s="32"/>
      <c r="C290" s="111"/>
      <c r="D290" s="114"/>
      <c r="E290" s="122"/>
      <c r="F290" s="33"/>
      <c r="G290" s="33"/>
      <c r="H290" s="33"/>
      <c r="I290" s="33"/>
      <c r="J290" s="32"/>
      <c r="K290" s="33"/>
      <c r="L290" s="33"/>
    </row>
    <row r="291" spans="1:12" x14ac:dyDescent="0.25">
      <c r="A291" s="115"/>
      <c r="B291" s="32"/>
      <c r="C291" s="111"/>
      <c r="D291" s="114"/>
      <c r="E291" s="122"/>
      <c r="F291" s="33"/>
      <c r="G291" s="33"/>
      <c r="H291" s="33"/>
      <c r="I291" s="33"/>
      <c r="J291" s="32"/>
      <c r="K291" s="33"/>
      <c r="L291" s="33"/>
    </row>
    <row r="292" spans="1:12" x14ac:dyDescent="0.25">
      <c r="A292" s="115"/>
      <c r="B292" s="32"/>
      <c r="C292" s="111"/>
      <c r="D292" s="114"/>
      <c r="E292" s="122"/>
      <c r="F292" s="33"/>
      <c r="G292" s="33"/>
      <c r="H292" s="33"/>
      <c r="I292" s="33"/>
      <c r="J292" s="32"/>
      <c r="K292" s="33"/>
      <c r="L292" s="33"/>
    </row>
    <row r="293" spans="1:12" x14ac:dyDescent="0.25">
      <c r="A293" s="115"/>
      <c r="B293" s="32"/>
      <c r="C293" s="111"/>
      <c r="D293" s="114"/>
      <c r="E293" s="122"/>
      <c r="F293" s="33"/>
      <c r="G293" s="33"/>
      <c r="H293" s="33"/>
      <c r="I293" s="33"/>
      <c r="J293" s="32"/>
      <c r="K293" s="33"/>
      <c r="L293" s="33"/>
    </row>
    <row r="294" spans="1:12" s="39" customFormat="1" x14ac:dyDescent="0.25">
      <c r="A294" s="115"/>
      <c r="B294" s="32"/>
      <c r="C294" s="111"/>
      <c r="D294" s="114"/>
      <c r="E294" s="122"/>
      <c r="F294" s="33"/>
      <c r="G294" s="33"/>
      <c r="H294" s="33"/>
      <c r="I294" s="33"/>
      <c r="J294" s="32"/>
      <c r="K294" s="33"/>
      <c r="L294" s="33"/>
    </row>
    <row r="295" spans="1:12" x14ac:dyDescent="0.25">
      <c r="A295" s="115"/>
      <c r="B295" s="32"/>
      <c r="C295" s="111"/>
      <c r="D295" s="114"/>
      <c r="E295" s="122"/>
      <c r="F295" s="33"/>
      <c r="G295" s="33"/>
      <c r="H295" s="33"/>
      <c r="I295" s="33"/>
      <c r="J295" s="32"/>
      <c r="K295" s="33"/>
      <c r="L295" s="33"/>
    </row>
    <row r="296" spans="1:12" x14ac:dyDescent="0.25">
      <c r="A296" s="115"/>
      <c r="B296" s="32"/>
      <c r="C296" s="111"/>
      <c r="D296" s="114"/>
      <c r="E296" s="122"/>
      <c r="F296" s="33"/>
      <c r="G296" s="33"/>
      <c r="H296" s="33"/>
      <c r="I296" s="33"/>
      <c r="J296" s="32"/>
      <c r="K296" s="33"/>
      <c r="L296" s="33"/>
    </row>
    <row r="297" spans="1:12" x14ac:dyDescent="0.25">
      <c r="A297" s="115"/>
      <c r="B297" s="32"/>
      <c r="C297" s="111"/>
      <c r="D297" s="114"/>
      <c r="E297" s="122"/>
      <c r="F297" s="33"/>
      <c r="G297" s="33"/>
      <c r="H297" s="33"/>
      <c r="I297" s="33"/>
      <c r="J297" s="32"/>
      <c r="K297" s="33"/>
      <c r="L297" s="33"/>
    </row>
    <row r="298" spans="1:12" x14ac:dyDescent="0.25">
      <c r="A298" s="115"/>
      <c r="B298" s="32"/>
      <c r="C298" s="111"/>
      <c r="D298" s="114"/>
      <c r="E298" s="122"/>
      <c r="F298" s="33"/>
      <c r="G298" s="33"/>
      <c r="H298" s="33"/>
      <c r="I298" s="33"/>
      <c r="J298" s="32"/>
      <c r="K298" s="33"/>
      <c r="L298" s="33"/>
    </row>
    <row r="299" spans="1:12" s="39" customFormat="1" x14ac:dyDescent="0.25">
      <c r="A299" s="115"/>
      <c r="B299" s="32"/>
      <c r="C299" s="111"/>
      <c r="D299" s="114"/>
      <c r="E299" s="122"/>
      <c r="F299" s="33"/>
      <c r="G299" s="33"/>
      <c r="H299" s="33"/>
      <c r="I299" s="33"/>
      <c r="J299" s="32"/>
      <c r="K299" s="33"/>
      <c r="L299" s="33"/>
    </row>
    <row r="300" spans="1:12" x14ac:dyDescent="0.25">
      <c r="A300" s="115"/>
      <c r="B300" s="32"/>
      <c r="C300" s="111"/>
      <c r="D300" s="114"/>
      <c r="E300" s="122"/>
      <c r="F300" s="33"/>
      <c r="G300" s="33"/>
      <c r="H300" s="33"/>
      <c r="I300" s="33"/>
      <c r="J300" s="32"/>
      <c r="K300" s="33"/>
      <c r="L300" s="33"/>
    </row>
    <row r="301" spans="1:12" x14ac:dyDescent="0.25">
      <c r="A301" s="115"/>
      <c r="B301" s="32"/>
      <c r="C301" s="111"/>
      <c r="D301" s="114"/>
      <c r="E301" s="122"/>
      <c r="F301" s="33"/>
      <c r="G301" s="33"/>
      <c r="H301" s="33"/>
      <c r="I301" s="33"/>
      <c r="J301" s="32"/>
      <c r="K301" s="33"/>
      <c r="L301" s="33"/>
    </row>
    <row r="302" spans="1:12" s="39" customFormat="1" x14ac:dyDescent="0.25">
      <c r="A302" s="115"/>
      <c r="B302" s="32"/>
      <c r="C302" s="111"/>
      <c r="D302" s="114"/>
      <c r="E302" s="122"/>
      <c r="F302" s="33"/>
      <c r="G302" s="33"/>
      <c r="H302" s="33"/>
      <c r="I302" s="33"/>
      <c r="J302" s="32"/>
      <c r="K302" s="33"/>
      <c r="L302" s="33"/>
    </row>
    <row r="303" spans="1:12" x14ac:dyDescent="0.25">
      <c r="A303" s="115"/>
      <c r="B303" s="32"/>
      <c r="C303" s="111"/>
      <c r="D303" s="114"/>
      <c r="E303" s="122"/>
      <c r="F303" s="33"/>
      <c r="G303" s="33"/>
      <c r="H303" s="33"/>
      <c r="I303" s="33"/>
      <c r="J303" s="32"/>
      <c r="K303" s="33"/>
      <c r="L303" s="33"/>
    </row>
    <row r="304" spans="1:12" x14ac:dyDescent="0.25">
      <c r="A304" s="115"/>
      <c r="B304" s="32"/>
      <c r="C304" s="111"/>
      <c r="D304" s="114"/>
      <c r="E304" s="122"/>
      <c r="F304" s="33"/>
      <c r="G304" s="33"/>
      <c r="H304" s="33"/>
      <c r="I304" s="33"/>
      <c r="J304" s="32"/>
      <c r="K304" s="33"/>
      <c r="L304" s="33"/>
    </row>
    <row r="305" spans="1:12" x14ac:dyDescent="0.25">
      <c r="A305" s="115"/>
      <c r="B305" s="32"/>
      <c r="C305" s="111"/>
      <c r="D305" s="114"/>
      <c r="E305" s="122"/>
      <c r="F305" s="33"/>
      <c r="G305" s="33"/>
      <c r="H305" s="33"/>
      <c r="I305" s="33"/>
      <c r="J305" s="32"/>
      <c r="K305" s="33"/>
      <c r="L305" s="33"/>
    </row>
    <row r="306" spans="1:12" x14ac:dyDescent="0.25">
      <c r="A306" s="115"/>
      <c r="B306" s="32"/>
      <c r="C306" s="111"/>
      <c r="D306" s="114"/>
      <c r="E306" s="122"/>
      <c r="F306" s="33"/>
      <c r="G306" s="33"/>
      <c r="H306" s="33"/>
      <c r="I306" s="33"/>
      <c r="J306" s="32"/>
      <c r="K306" s="33"/>
      <c r="L306" s="33"/>
    </row>
    <row r="307" spans="1:12" s="39" customFormat="1" x14ac:dyDescent="0.25">
      <c r="A307" s="115"/>
      <c r="B307" s="32"/>
      <c r="C307" s="111"/>
      <c r="D307" s="114"/>
      <c r="E307" s="122"/>
      <c r="F307" s="33"/>
      <c r="G307" s="33"/>
      <c r="H307" s="33"/>
      <c r="I307" s="33"/>
      <c r="J307" s="32"/>
      <c r="K307" s="33"/>
      <c r="L307" s="33"/>
    </row>
    <row r="308" spans="1:12" x14ac:dyDescent="0.25">
      <c r="A308" s="115"/>
      <c r="B308" s="32"/>
      <c r="C308" s="111"/>
      <c r="D308" s="114"/>
      <c r="E308" s="122"/>
      <c r="F308" s="33"/>
      <c r="G308" s="33"/>
      <c r="H308" s="33"/>
      <c r="I308" s="33"/>
      <c r="J308" s="32"/>
      <c r="K308" s="33"/>
      <c r="L308" s="33"/>
    </row>
    <row r="309" spans="1:12" x14ac:dyDescent="0.25">
      <c r="A309" s="115"/>
      <c r="B309" s="32"/>
      <c r="C309" s="111"/>
      <c r="D309" s="114"/>
      <c r="E309" s="122"/>
      <c r="F309" s="33"/>
      <c r="G309" s="33"/>
      <c r="H309" s="33"/>
      <c r="I309" s="33"/>
      <c r="J309" s="32"/>
      <c r="K309" s="33"/>
      <c r="L309" s="33"/>
    </row>
    <row r="310" spans="1:12" x14ac:dyDescent="0.25">
      <c r="A310" s="115"/>
      <c r="B310" s="32"/>
      <c r="C310" s="111"/>
      <c r="D310" s="114"/>
      <c r="E310" s="122"/>
      <c r="F310" s="33"/>
      <c r="G310" s="33"/>
      <c r="H310" s="33"/>
      <c r="I310" s="33"/>
      <c r="J310" s="32"/>
      <c r="K310" s="33"/>
      <c r="L310" s="33"/>
    </row>
    <row r="311" spans="1:12" x14ac:dyDescent="0.25">
      <c r="A311" s="115"/>
      <c r="B311" s="32"/>
      <c r="C311" s="111"/>
      <c r="D311" s="114"/>
      <c r="E311" s="122"/>
      <c r="F311" s="33"/>
      <c r="G311" s="33"/>
      <c r="H311" s="33"/>
      <c r="I311" s="33"/>
      <c r="J311" s="32"/>
      <c r="K311" s="33"/>
      <c r="L311" s="33"/>
    </row>
    <row r="312" spans="1:12" x14ac:dyDescent="0.25">
      <c r="A312" s="115"/>
      <c r="B312" s="32"/>
      <c r="C312" s="111"/>
      <c r="D312" s="114"/>
      <c r="E312" s="122"/>
      <c r="F312" s="33"/>
      <c r="G312" s="33"/>
      <c r="H312" s="33"/>
      <c r="I312" s="33"/>
      <c r="J312" s="32"/>
      <c r="K312" s="33"/>
      <c r="L312" s="33"/>
    </row>
    <row r="313" spans="1:12" x14ac:dyDescent="0.25">
      <c r="A313" s="115"/>
      <c r="B313" s="32"/>
      <c r="C313" s="111"/>
      <c r="D313" s="114"/>
      <c r="E313" s="122"/>
      <c r="F313" s="33"/>
      <c r="G313" s="33"/>
      <c r="H313" s="33"/>
      <c r="I313" s="33"/>
      <c r="J313" s="32"/>
      <c r="K313" s="33"/>
      <c r="L313" s="33"/>
    </row>
    <row r="314" spans="1:12" x14ac:dyDescent="0.25">
      <c r="A314" s="115"/>
      <c r="B314" s="32"/>
      <c r="C314" s="111"/>
      <c r="D314" s="114"/>
      <c r="E314" s="122"/>
      <c r="F314" s="33"/>
      <c r="G314" s="33"/>
      <c r="H314" s="33"/>
      <c r="I314" s="33"/>
      <c r="J314" s="32"/>
      <c r="K314" s="33"/>
      <c r="L314" s="33"/>
    </row>
    <row r="315" spans="1:12" x14ac:dyDescent="0.25">
      <c r="A315" s="115"/>
      <c r="B315" s="32"/>
      <c r="C315" s="111"/>
      <c r="D315" s="114"/>
      <c r="E315" s="122"/>
      <c r="F315" s="33"/>
      <c r="G315" s="33"/>
      <c r="H315" s="33"/>
      <c r="I315" s="33"/>
      <c r="J315" s="32"/>
      <c r="K315" s="33"/>
      <c r="L315" s="33"/>
    </row>
    <row r="316" spans="1:12" s="39" customFormat="1" x14ac:dyDescent="0.25">
      <c r="A316" s="115"/>
      <c r="B316" s="32"/>
      <c r="C316" s="111"/>
      <c r="D316" s="114"/>
      <c r="E316" s="122"/>
      <c r="F316" s="33"/>
      <c r="G316" s="33"/>
      <c r="H316" s="33"/>
      <c r="I316" s="33"/>
      <c r="J316" s="32"/>
      <c r="K316" s="33"/>
      <c r="L316" s="33"/>
    </row>
    <row r="317" spans="1:12" x14ac:dyDescent="0.25">
      <c r="A317" s="115"/>
      <c r="B317" s="32"/>
      <c r="C317" s="111"/>
      <c r="D317" s="114"/>
      <c r="E317" s="122"/>
      <c r="F317" s="33"/>
      <c r="G317" s="33"/>
      <c r="H317" s="33"/>
      <c r="I317" s="33"/>
      <c r="J317" s="32"/>
      <c r="K317" s="33"/>
      <c r="L317" s="33"/>
    </row>
    <row r="318" spans="1:12" x14ac:dyDescent="0.25">
      <c r="A318" s="115"/>
      <c r="B318" s="32"/>
      <c r="C318" s="111"/>
      <c r="D318" s="114"/>
      <c r="E318" s="122"/>
      <c r="F318" s="33"/>
      <c r="G318" s="33"/>
      <c r="H318" s="33"/>
      <c r="I318" s="33"/>
      <c r="J318" s="32"/>
      <c r="K318" s="33"/>
      <c r="L318" s="33"/>
    </row>
    <row r="319" spans="1:12" s="39" customFormat="1" x14ac:dyDescent="0.25">
      <c r="A319" s="115"/>
      <c r="B319" s="32"/>
      <c r="C319" s="111"/>
      <c r="D319" s="114"/>
      <c r="E319" s="122"/>
      <c r="F319" s="33"/>
      <c r="G319" s="33"/>
      <c r="H319" s="33"/>
      <c r="I319" s="33"/>
      <c r="J319" s="32"/>
      <c r="K319" s="33"/>
      <c r="L319" s="33"/>
    </row>
    <row r="320" spans="1:12" x14ac:dyDescent="0.25">
      <c r="A320" s="115"/>
      <c r="B320" s="32"/>
      <c r="C320" s="111"/>
      <c r="D320" s="114"/>
      <c r="E320" s="122"/>
      <c r="F320" s="33"/>
      <c r="G320" s="33"/>
      <c r="H320" s="33"/>
      <c r="I320" s="33"/>
      <c r="J320" s="32"/>
      <c r="K320" s="33"/>
      <c r="L320" s="33"/>
    </row>
    <row r="321" spans="1:12" x14ac:dyDescent="0.25">
      <c r="A321" s="115"/>
      <c r="B321" s="32"/>
      <c r="C321" s="111"/>
      <c r="D321" s="114"/>
      <c r="E321" s="122"/>
      <c r="F321" s="33"/>
      <c r="G321" s="33"/>
      <c r="H321" s="33"/>
      <c r="I321" s="33"/>
      <c r="J321" s="32"/>
      <c r="K321" s="33"/>
      <c r="L321" s="33"/>
    </row>
    <row r="322" spans="1:12" s="39" customFormat="1" x14ac:dyDescent="0.25">
      <c r="A322" s="115"/>
      <c r="B322" s="32"/>
      <c r="C322" s="111"/>
      <c r="D322" s="114"/>
      <c r="E322" s="122"/>
      <c r="F322" s="33"/>
      <c r="G322" s="33"/>
      <c r="H322" s="33"/>
      <c r="I322" s="33"/>
      <c r="J322" s="32"/>
      <c r="K322" s="33"/>
      <c r="L322" s="33"/>
    </row>
    <row r="323" spans="1:12" x14ac:dyDescent="0.25">
      <c r="A323" s="115"/>
      <c r="B323" s="32"/>
      <c r="C323" s="111"/>
      <c r="D323" s="114"/>
      <c r="E323" s="122"/>
      <c r="F323" s="33"/>
      <c r="G323" s="33"/>
      <c r="H323" s="33"/>
      <c r="I323" s="33"/>
      <c r="J323" s="32"/>
      <c r="K323" s="33"/>
      <c r="L323" s="33"/>
    </row>
    <row r="324" spans="1:12" x14ac:dyDescent="0.25">
      <c r="A324" s="115"/>
      <c r="B324" s="32"/>
      <c r="C324" s="111"/>
      <c r="D324" s="114"/>
      <c r="E324" s="122"/>
      <c r="F324" s="33"/>
      <c r="G324" s="33"/>
      <c r="H324" s="33"/>
      <c r="I324" s="33"/>
      <c r="J324" s="32"/>
      <c r="K324" s="33"/>
      <c r="L324" s="33"/>
    </row>
    <row r="325" spans="1:12" x14ac:dyDescent="0.25">
      <c r="A325" s="115"/>
      <c r="B325" s="32"/>
      <c r="C325" s="111"/>
      <c r="D325" s="114"/>
      <c r="E325" s="122"/>
      <c r="F325" s="33"/>
      <c r="G325" s="33"/>
      <c r="H325" s="33"/>
      <c r="I325" s="33"/>
      <c r="J325" s="32"/>
      <c r="K325" s="33"/>
      <c r="L325" s="33"/>
    </row>
    <row r="326" spans="1:12" x14ac:dyDescent="0.25">
      <c r="A326" s="115"/>
      <c r="B326" s="32"/>
      <c r="C326" s="111"/>
      <c r="D326" s="114"/>
      <c r="E326" s="122"/>
      <c r="F326" s="33"/>
      <c r="G326" s="33"/>
      <c r="H326" s="33"/>
      <c r="I326" s="33"/>
      <c r="J326" s="32"/>
      <c r="K326" s="33"/>
      <c r="L326" s="33"/>
    </row>
    <row r="327" spans="1:12" s="39" customFormat="1" x14ac:dyDescent="0.25">
      <c r="A327" s="115"/>
      <c r="B327" s="32"/>
      <c r="C327" s="111"/>
      <c r="D327" s="114"/>
      <c r="E327" s="122"/>
      <c r="F327" s="33"/>
      <c r="G327" s="33"/>
      <c r="H327" s="33"/>
      <c r="I327" s="33"/>
      <c r="J327" s="32"/>
      <c r="K327" s="33"/>
      <c r="L327" s="33"/>
    </row>
    <row r="328" spans="1:12" x14ac:dyDescent="0.25">
      <c r="A328" s="115"/>
      <c r="B328" s="32"/>
      <c r="C328" s="111"/>
      <c r="D328" s="114"/>
      <c r="E328" s="122"/>
      <c r="F328" s="33"/>
      <c r="G328" s="33"/>
      <c r="H328" s="33"/>
      <c r="I328" s="33"/>
      <c r="J328" s="32"/>
      <c r="K328" s="33"/>
      <c r="L328" s="33"/>
    </row>
    <row r="329" spans="1:12" x14ac:dyDescent="0.25">
      <c r="A329" s="115"/>
      <c r="B329" s="32"/>
      <c r="C329" s="111"/>
      <c r="D329" s="114"/>
      <c r="E329" s="122"/>
      <c r="F329" s="33"/>
      <c r="G329" s="33"/>
      <c r="H329" s="33"/>
      <c r="I329" s="33"/>
      <c r="J329" s="32"/>
      <c r="K329" s="33"/>
      <c r="L329" s="33"/>
    </row>
    <row r="330" spans="1:12" x14ac:dyDescent="0.25">
      <c r="A330" s="115"/>
      <c r="B330" s="32"/>
      <c r="C330" s="111"/>
      <c r="D330" s="114"/>
      <c r="E330" s="122"/>
      <c r="F330" s="33"/>
      <c r="G330" s="33"/>
      <c r="H330" s="33"/>
      <c r="I330" s="33"/>
      <c r="J330" s="32"/>
      <c r="K330" s="33"/>
      <c r="L330" s="33"/>
    </row>
    <row r="331" spans="1:12" s="39" customFormat="1" x14ac:dyDescent="0.25">
      <c r="A331" s="115"/>
      <c r="B331" s="32"/>
      <c r="C331" s="111"/>
      <c r="D331" s="114"/>
      <c r="E331" s="122"/>
      <c r="F331" s="33"/>
      <c r="G331" s="33"/>
      <c r="H331" s="33"/>
      <c r="I331" s="33"/>
      <c r="J331" s="32"/>
      <c r="K331" s="33"/>
      <c r="L331" s="33"/>
    </row>
    <row r="332" spans="1:12" x14ac:dyDescent="0.25">
      <c r="A332" s="115"/>
      <c r="B332" s="32"/>
      <c r="C332" s="111"/>
      <c r="D332" s="114"/>
      <c r="E332" s="122"/>
      <c r="F332" s="33"/>
      <c r="G332" s="33"/>
      <c r="H332" s="33"/>
      <c r="I332" s="33"/>
      <c r="J332" s="32"/>
      <c r="K332" s="33"/>
      <c r="L332" s="33"/>
    </row>
    <row r="333" spans="1:12" x14ac:dyDescent="0.25">
      <c r="A333" s="115"/>
      <c r="B333" s="32"/>
      <c r="C333" s="111"/>
      <c r="D333" s="114"/>
      <c r="E333" s="122"/>
      <c r="F333" s="33"/>
      <c r="G333" s="33"/>
      <c r="H333" s="33"/>
      <c r="I333" s="33"/>
      <c r="J333" s="32"/>
      <c r="K333" s="33"/>
      <c r="L333" s="33"/>
    </row>
    <row r="334" spans="1:12" s="39" customFormat="1" x14ac:dyDescent="0.25">
      <c r="A334" s="115"/>
      <c r="B334" s="32"/>
      <c r="C334" s="111"/>
      <c r="D334" s="114"/>
      <c r="E334" s="122"/>
      <c r="F334" s="33"/>
      <c r="G334" s="33"/>
      <c r="H334" s="33"/>
      <c r="I334" s="33"/>
      <c r="J334" s="32"/>
      <c r="K334" s="33"/>
      <c r="L334" s="33"/>
    </row>
    <row r="335" spans="1:12" x14ac:dyDescent="0.25">
      <c r="A335" s="115"/>
      <c r="B335" s="32"/>
      <c r="C335" s="111"/>
      <c r="D335" s="114"/>
      <c r="E335" s="122"/>
      <c r="F335" s="33"/>
      <c r="G335" s="33"/>
      <c r="H335" s="33"/>
      <c r="I335" s="33"/>
      <c r="J335" s="32"/>
      <c r="K335" s="33"/>
      <c r="L335" s="33"/>
    </row>
    <row r="336" spans="1:12" x14ac:dyDescent="0.25">
      <c r="A336" s="115"/>
      <c r="B336" s="32"/>
      <c r="C336" s="111"/>
      <c r="D336" s="114"/>
      <c r="E336" s="122"/>
      <c r="F336" s="33"/>
      <c r="G336" s="33"/>
      <c r="H336" s="33"/>
      <c r="I336" s="33"/>
      <c r="J336" s="32"/>
      <c r="K336" s="33"/>
      <c r="L336" s="33"/>
    </row>
    <row r="337" spans="1:12" x14ac:dyDescent="0.25">
      <c r="A337" s="115"/>
      <c r="B337" s="32"/>
      <c r="C337" s="111"/>
      <c r="D337" s="114"/>
      <c r="E337" s="122"/>
      <c r="F337" s="33"/>
      <c r="G337" s="33"/>
      <c r="H337" s="33"/>
      <c r="I337" s="33"/>
      <c r="J337" s="32"/>
      <c r="K337" s="33"/>
      <c r="L337" s="33"/>
    </row>
    <row r="338" spans="1:12" s="39" customFormat="1" x14ac:dyDescent="0.25">
      <c r="A338" s="115"/>
      <c r="B338" s="32"/>
      <c r="C338" s="111"/>
      <c r="D338" s="114"/>
      <c r="E338" s="122"/>
      <c r="F338" s="33"/>
      <c r="G338" s="33"/>
      <c r="H338" s="33"/>
      <c r="I338" s="33"/>
      <c r="J338" s="32"/>
      <c r="K338" s="33"/>
      <c r="L338" s="33"/>
    </row>
    <row r="339" spans="1:12" x14ac:dyDescent="0.25">
      <c r="A339" s="115"/>
      <c r="B339" s="32"/>
      <c r="C339" s="111"/>
      <c r="D339" s="114"/>
      <c r="E339" s="122"/>
      <c r="F339" s="33"/>
      <c r="G339" s="33"/>
      <c r="H339" s="33"/>
      <c r="I339" s="33"/>
      <c r="J339" s="32"/>
      <c r="K339" s="33"/>
      <c r="L339" s="33"/>
    </row>
    <row r="340" spans="1:12" x14ac:dyDescent="0.25">
      <c r="A340" s="115"/>
      <c r="B340" s="32"/>
      <c r="C340" s="111"/>
      <c r="D340" s="114"/>
      <c r="E340" s="122"/>
      <c r="F340" s="33"/>
      <c r="G340" s="33"/>
      <c r="H340" s="33"/>
      <c r="I340" s="33"/>
      <c r="J340" s="32"/>
      <c r="K340" s="33"/>
      <c r="L340" s="33"/>
    </row>
    <row r="341" spans="1:12" x14ac:dyDescent="0.25">
      <c r="A341" s="115"/>
      <c r="B341" s="32"/>
      <c r="C341" s="111"/>
      <c r="D341" s="114"/>
      <c r="E341" s="122"/>
      <c r="F341" s="33"/>
      <c r="G341" s="33"/>
      <c r="H341" s="33"/>
      <c r="I341" s="33"/>
      <c r="J341" s="32"/>
      <c r="K341" s="33"/>
      <c r="L341" s="33"/>
    </row>
    <row r="342" spans="1:12" s="39" customFormat="1" x14ac:dyDescent="0.25">
      <c r="A342" s="115"/>
      <c r="B342" s="32"/>
      <c r="C342" s="111"/>
      <c r="D342" s="114"/>
      <c r="E342" s="122"/>
      <c r="F342" s="33"/>
      <c r="G342" s="33"/>
      <c r="H342" s="33"/>
      <c r="I342" s="33"/>
      <c r="J342" s="32"/>
      <c r="K342" s="33"/>
      <c r="L342" s="33"/>
    </row>
    <row r="343" spans="1:12" x14ac:dyDescent="0.25">
      <c r="A343" s="115"/>
      <c r="B343" s="32"/>
      <c r="C343" s="111"/>
      <c r="D343" s="114"/>
      <c r="E343" s="122"/>
      <c r="F343" s="33"/>
      <c r="G343" s="33"/>
      <c r="H343" s="33"/>
      <c r="I343" s="33"/>
      <c r="J343" s="32"/>
      <c r="K343" s="33"/>
      <c r="L343" s="33"/>
    </row>
    <row r="344" spans="1:12" x14ac:dyDescent="0.25">
      <c r="A344" s="115"/>
      <c r="B344" s="32"/>
      <c r="C344" s="111"/>
      <c r="D344" s="114"/>
      <c r="E344" s="122"/>
      <c r="F344" s="33"/>
      <c r="G344" s="33"/>
      <c r="H344" s="33"/>
      <c r="I344" s="33"/>
      <c r="J344" s="32"/>
      <c r="K344" s="33"/>
      <c r="L344" s="33"/>
    </row>
    <row r="345" spans="1:12" x14ac:dyDescent="0.25">
      <c r="A345" s="115"/>
      <c r="B345" s="32"/>
      <c r="C345" s="111"/>
      <c r="D345" s="114"/>
      <c r="E345" s="122"/>
      <c r="F345" s="33"/>
      <c r="G345" s="33"/>
      <c r="H345" s="33"/>
      <c r="I345" s="33"/>
      <c r="J345" s="32"/>
      <c r="K345" s="33"/>
      <c r="L345" s="33"/>
    </row>
    <row r="346" spans="1:12" s="39" customFormat="1" x14ac:dyDescent="0.25">
      <c r="A346" s="115"/>
      <c r="B346" s="32"/>
      <c r="C346" s="111"/>
      <c r="D346" s="114"/>
      <c r="E346" s="122"/>
      <c r="F346" s="33"/>
      <c r="G346" s="33"/>
      <c r="H346" s="33"/>
      <c r="I346" s="33"/>
      <c r="J346" s="32"/>
      <c r="K346" s="33"/>
      <c r="L346" s="33"/>
    </row>
    <row r="347" spans="1:12" x14ac:dyDescent="0.25">
      <c r="A347" s="115"/>
      <c r="B347" s="32"/>
      <c r="C347" s="111"/>
      <c r="D347" s="114"/>
      <c r="E347" s="122"/>
      <c r="F347" s="33"/>
      <c r="G347" s="33"/>
      <c r="H347" s="33"/>
      <c r="I347" s="33"/>
      <c r="J347" s="32"/>
      <c r="K347" s="33"/>
      <c r="L347" s="33"/>
    </row>
    <row r="348" spans="1:12" x14ac:dyDescent="0.25">
      <c r="A348" s="115"/>
      <c r="B348" s="32"/>
      <c r="C348" s="111"/>
      <c r="D348" s="114"/>
      <c r="E348" s="122"/>
      <c r="F348" s="33"/>
      <c r="G348" s="33"/>
      <c r="H348" s="33"/>
      <c r="I348" s="33"/>
      <c r="J348" s="32"/>
      <c r="K348" s="33"/>
      <c r="L348" s="33"/>
    </row>
    <row r="349" spans="1:12" s="39" customFormat="1" x14ac:dyDescent="0.25">
      <c r="A349" s="115"/>
      <c r="B349" s="32"/>
      <c r="C349" s="111"/>
      <c r="D349" s="114"/>
      <c r="E349" s="122"/>
      <c r="F349" s="33"/>
      <c r="G349" s="33"/>
      <c r="H349" s="33"/>
      <c r="I349" s="33"/>
      <c r="J349" s="32"/>
      <c r="K349" s="33"/>
      <c r="L349" s="33"/>
    </row>
    <row r="350" spans="1:12" x14ac:dyDescent="0.25">
      <c r="A350" s="115"/>
      <c r="B350" s="32"/>
      <c r="C350" s="111"/>
      <c r="D350" s="114"/>
      <c r="E350" s="122"/>
      <c r="F350" s="33"/>
      <c r="G350" s="33"/>
      <c r="H350" s="33"/>
      <c r="I350" s="33"/>
      <c r="J350" s="32"/>
      <c r="K350" s="33"/>
      <c r="L350" s="33"/>
    </row>
    <row r="351" spans="1:12" x14ac:dyDescent="0.25">
      <c r="A351" s="115"/>
      <c r="B351" s="32"/>
      <c r="C351" s="111"/>
      <c r="D351" s="114"/>
      <c r="E351" s="122"/>
      <c r="F351" s="33"/>
      <c r="G351" s="33"/>
      <c r="H351" s="33"/>
      <c r="I351" s="33"/>
      <c r="J351" s="32"/>
      <c r="K351" s="33"/>
      <c r="L351" s="33"/>
    </row>
    <row r="352" spans="1:12" s="39" customFormat="1" x14ac:dyDescent="0.25">
      <c r="A352" s="115"/>
      <c r="B352" s="32"/>
      <c r="C352" s="111"/>
      <c r="D352" s="114"/>
      <c r="E352" s="122"/>
      <c r="F352" s="33"/>
      <c r="G352" s="33"/>
      <c r="H352" s="33"/>
      <c r="I352" s="33"/>
      <c r="J352" s="32"/>
      <c r="K352" s="33"/>
      <c r="L352" s="33"/>
    </row>
    <row r="353" spans="1:12" x14ac:dyDescent="0.25">
      <c r="A353" s="115"/>
      <c r="B353" s="32"/>
      <c r="C353" s="111"/>
      <c r="D353" s="114"/>
      <c r="E353" s="122"/>
      <c r="F353" s="33"/>
      <c r="G353" s="33"/>
      <c r="H353" s="33"/>
      <c r="I353" s="33"/>
      <c r="J353" s="32"/>
      <c r="K353" s="33"/>
      <c r="L353" s="33"/>
    </row>
    <row r="354" spans="1:12" x14ac:dyDescent="0.25">
      <c r="A354" s="115"/>
      <c r="B354" s="32"/>
      <c r="C354" s="111"/>
      <c r="D354" s="114"/>
      <c r="E354" s="122"/>
      <c r="F354" s="33"/>
      <c r="G354" s="33"/>
      <c r="H354" s="33"/>
      <c r="I354" s="33"/>
      <c r="J354" s="32"/>
      <c r="K354" s="33"/>
      <c r="L354" s="33"/>
    </row>
    <row r="355" spans="1:12" s="39" customFormat="1" x14ac:dyDescent="0.25">
      <c r="A355" s="115"/>
      <c r="B355" s="32"/>
      <c r="C355" s="111"/>
      <c r="D355" s="114"/>
      <c r="E355" s="122"/>
      <c r="F355" s="33"/>
      <c r="G355" s="33"/>
      <c r="H355" s="33"/>
      <c r="I355" s="33"/>
      <c r="J355" s="32"/>
      <c r="K355" s="33"/>
      <c r="L355" s="33"/>
    </row>
    <row r="356" spans="1:12" x14ac:dyDescent="0.25">
      <c r="A356" s="115"/>
      <c r="B356" s="32"/>
      <c r="C356" s="111"/>
      <c r="D356" s="114"/>
      <c r="E356" s="122"/>
      <c r="F356" s="33"/>
      <c r="G356" s="33"/>
      <c r="H356" s="33"/>
      <c r="I356" s="33"/>
      <c r="J356" s="32"/>
      <c r="K356" s="33"/>
      <c r="L356" s="33"/>
    </row>
    <row r="357" spans="1:12" x14ac:dyDescent="0.25">
      <c r="A357" s="115"/>
      <c r="B357" s="32"/>
      <c r="C357" s="111"/>
      <c r="D357" s="114"/>
      <c r="E357" s="122"/>
      <c r="F357" s="33"/>
      <c r="G357" s="33"/>
      <c r="H357" s="33"/>
      <c r="I357" s="33"/>
      <c r="J357" s="32"/>
      <c r="K357" s="33"/>
      <c r="L357" s="33"/>
    </row>
    <row r="358" spans="1:12" s="39" customFormat="1" x14ac:dyDescent="0.25">
      <c r="A358" s="115"/>
      <c r="B358" s="32"/>
      <c r="C358" s="111"/>
      <c r="D358" s="114"/>
      <c r="E358" s="122"/>
      <c r="F358" s="33"/>
      <c r="G358" s="33"/>
      <c r="H358" s="33"/>
      <c r="I358" s="33"/>
      <c r="J358" s="32"/>
      <c r="K358" s="33"/>
      <c r="L358" s="33"/>
    </row>
    <row r="359" spans="1:12" x14ac:dyDescent="0.25">
      <c r="A359" s="115"/>
      <c r="B359" s="32"/>
      <c r="C359" s="111"/>
      <c r="D359" s="114"/>
      <c r="E359" s="122"/>
      <c r="F359" s="33"/>
      <c r="G359" s="33"/>
      <c r="H359" s="33"/>
      <c r="I359" s="33"/>
      <c r="J359" s="32"/>
      <c r="K359" s="33"/>
      <c r="L359" s="33"/>
    </row>
    <row r="360" spans="1:12" x14ac:dyDescent="0.25">
      <c r="A360" s="115"/>
      <c r="B360" s="32"/>
      <c r="C360" s="111"/>
      <c r="D360" s="114"/>
      <c r="E360" s="122"/>
      <c r="F360" s="33"/>
      <c r="G360" s="33"/>
      <c r="H360" s="33"/>
      <c r="I360" s="33"/>
      <c r="J360" s="32"/>
      <c r="K360" s="33"/>
      <c r="L360" s="33"/>
    </row>
    <row r="361" spans="1:12" x14ac:dyDescent="0.25">
      <c r="A361" s="115"/>
      <c r="B361" s="32"/>
      <c r="C361" s="111"/>
      <c r="D361" s="114"/>
      <c r="E361" s="122"/>
      <c r="F361" s="33"/>
      <c r="G361" s="33"/>
      <c r="H361" s="33"/>
      <c r="I361" s="33"/>
      <c r="J361" s="32"/>
      <c r="K361" s="33"/>
      <c r="L361" s="33"/>
    </row>
    <row r="362" spans="1:12" x14ac:dyDescent="0.25">
      <c r="A362" s="115"/>
      <c r="B362" s="32"/>
      <c r="C362" s="111"/>
      <c r="D362" s="114"/>
      <c r="E362" s="122"/>
      <c r="F362" s="33"/>
      <c r="G362" s="33"/>
      <c r="H362" s="33"/>
      <c r="I362" s="33"/>
      <c r="J362" s="32"/>
      <c r="K362" s="33"/>
      <c r="L362" s="33"/>
    </row>
    <row r="363" spans="1:12" x14ac:dyDescent="0.25">
      <c r="A363" s="115"/>
      <c r="B363" s="32"/>
      <c r="C363" s="111"/>
      <c r="D363" s="114"/>
      <c r="E363" s="122"/>
      <c r="F363" s="33"/>
      <c r="G363" s="33"/>
      <c r="H363" s="33"/>
      <c r="I363" s="33"/>
      <c r="J363" s="32"/>
      <c r="K363" s="33"/>
      <c r="L363" s="33"/>
    </row>
    <row r="364" spans="1:12" x14ac:dyDescent="0.25">
      <c r="A364" s="115"/>
      <c r="B364" s="32"/>
      <c r="C364" s="111"/>
      <c r="D364" s="114"/>
      <c r="E364" s="122"/>
      <c r="F364" s="33"/>
      <c r="G364" s="33"/>
      <c r="H364" s="33"/>
      <c r="I364" s="33"/>
      <c r="J364" s="32"/>
      <c r="K364" s="33"/>
      <c r="L364" s="33"/>
    </row>
    <row r="365" spans="1:12" s="39" customFormat="1" x14ac:dyDescent="0.25">
      <c r="A365" s="115"/>
      <c r="B365" s="32"/>
      <c r="C365" s="111"/>
      <c r="D365" s="114"/>
      <c r="E365" s="122"/>
      <c r="F365" s="33"/>
      <c r="G365" s="33"/>
      <c r="H365" s="33"/>
      <c r="I365" s="33"/>
      <c r="J365" s="32"/>
      <c r="K365" s="33"/>
      <c r="L365" s="33"/>
    </row>
    <row r="366" spans="1:12" x14ac:dyDescent="0.25">
      <c r="A366" s="115"/>
      <c r="B366" s="32"/>
      <c r="C366" s="111"/>
      <c r="D366" s="114"/>
      <c r="E366" s="122"/>
      <c r="F366" s="33"/>
      <c r="G366" s="33"/>
      <c r="H366" s="33"/>
      <c r="I366" s="33"/>
      <c r="J366" s="32"/>
      <c r="K366" s="33"/>
      <c r="L366" s="33"/>
    </row>
    <row r="367" spans="1:12" x14ac:dyDescent="0.25">
      <c r="A367" s="115"/>
      <c r="B367" s="32"/>
      <c r="C367" s="111"/>
      <c r="D367" s="114"/>
      <c r="E367" s="122"/>
      <c r="F367" s="33"/>
      <c r="G367" s="33"/>
      <c r="H367" s="33"/>
      <c r="I367" s="33"/>
      <c r="J367" s="32"/>
      <c r="K367" s="33"/>
      <c r="L367" s="33"/>
    </row>
    <row r="368" spans="1:12" s="39" customFormat="1" x14ac:dyDescent="0.25">
      <c r="A368" s="115"/>
      <c r="B368" s="32"/>
      <c r="C368" s="111"/>
      <c r="D368" s="114"/>
      <c r="E368" s="122"/>
      <c r="F368" s="33"/>
      <c r="G368" s="33"/>
      <c r="H368" s="33"/>
      <c r="I368" s="33"/>
      <c r="J368" s="32"/>
      <c r="K368" s="33"/>
      <c r="L368" s="33"/>
    </row>
    <row r="369" spans="1:12" x14ac:dyDescent="0.25">
      <c r="A369" s="115"/>
      <c r="B369" s="32"/>
      <c r="C369" s="111"/>
      <c r="D369" s="114"/>
      <c r="E369" s="122"/>
      <c r="F369" s="33"/>
      <c r="G369" s="33"/>
      <c r="H369" s="33"/>
      <c r="I369" s="33"/>
      <c r="J369" s="32"/>
      <c r="K369" s="33"/>
      <c r="L369" s="33"/>
    </row>
    <row r="370" spans="1:12" x14ac:dyDescent="0.25">
      <c r="A370" s="115"/>
      <c r="B370" s="32"/>
      <c r="C370" s="111"/>
      <c r="D370" s="114"/>
      <c r="E370" s="122"/>
      <c r="F370" s="33"/>
      <c r="G370" s="33"/>
      <c r="H370" s="33"/>
      <c r="I370" s="33"/>
      <c r="J370" s="32"/>
      <c r="K370" s="33"/>
      <c r="L370" s="33"/>
    </row>
    <row r="371" spans="1:12" s="39" customFormat="1" x14ac:dyDescent="0.25">
      <c r="A371" s="115"/>
      <c r="B371" s="32"/>
      <c r="C371" s="111"/>
      <c r="D371" s="114"/>
      <c r="E371" s="122"/>
      <c r="F371" s="33"/>
      <c r="G371" s="33"/>
      <c r="H371" s="33"/>
      <c r="I371" s="33"/>
      <c r="J371" s="32"/>
      <c r="K371" s="33"/>
      <c r="L371" s="33"/>
    </row>
    <row r="372" spans="1:12" x14ac:dyDescent="0.25">
      <c r="A372" s="115"/>
      <c r="B372" s="32"/>
      <c r="C372" s="111"/>
      <c r="D372" s="114"/>
      <c r="E372" s="122"/>
      <c r="F372" s="33"/>
      <c r="G372" s="33"/>
      <c r="H372" s="33"/>
      <c r="I372" s="33"/>
      <c r="J372" s="32"/>
      <c r="K372" s="33"/>
      <c r="L372" s="33"/>
    </row>
    <row r="373" spans="1:12" x14ac:dyDescent="0.25">
      <c r="A373" s="115"/>
      <c r="B373" s="32"/>
      <c r="C373" s="111"/>
      <c r="D373" s="114"/>
      <c r="E373" s="122"/>
      <c r="F373" s="33"/>
      <c r="G373" s="33"/>
      <c r="H373" s="33"/>
      <c r="I373" s="33"/>
      <c r="J373" s="32"/>
      <c r="K373" s="33"/>
      <c r="L373" s="33"/>
    </row>
    <row r="374" spans="1:12" s="39" customFormat="1" x14ac:dyDescent="0.25">
      <c r="A374" s="115"/>
      <c r="B374" s="32"/>
      <c r="C374" s="111"/>
      <c r="D374" s="114"/>
      <c r="E374" s="122"/>
      <c r="F374" s="33"/>
      <c r="G374" s="33"/>
      <c r="H374" s="33"/>
      <c r="I374" s="33"/>
      <c r="J374" s="32"/>
      <c r="K374" s="33"/>
      <c r="L374" s="33"/>
    </row>
    <row r="375" spans="1:12" x14ac:dyDescent="0.25">
      <c r="A375" s="115"/>
      <c r="B375" s="32"/>
      <c r="C375" s="111"/>
      <c r="D375" s="114"/>
      <c r="E375" s="122"/>
      <c r="F375" s="33"/>
      <c r="G375" s="33"/>
      <c r="H375" s="33"/>
      <c r="I375" s="33"/>
      <c r="J375" s="32"/>
      <c r="K375" s="33"/>
      <c r="L375" s="33"/>
    </row>
    <row r="376" spans="1:12" x14ac:dyDescent="0.25">
      <c r="A376" s="115"/>
      <c r="B376" s="32"/>
      <c r="C376" s="111"/>
      <c r="D376" s="114"/>
      <c r="E376" s="122"/>
      <c r="F376" s="33"/>
      <c r="G376" s="33"/>
      <c r="H376" s="33"/>
      <c r="I376" s="33"/>
      <c r="J376" s="32"/>
      <c r="K376" s="33"/>
      <c r="L376" s="33"/>
    </row>
    <row r="377" spans="1:12" x14ac:dyDescent="0.25">
      <c r="A377" s="115"/>
      <c r="B377" s="32"/>
      <c r="C377" s="111"/>
      <c r="D377" s="114"/>
      <c r="E377" s="122"/>
      <c r="F377" s="33"/>
      <c r="G377" s="33"/>
      <c r="H377" s="33"/>
      <c r="I377" s="33"/>
      <c r="J377" s="32"/>
      <c r="K377" s="33"/>
      <c r="L377" s="33"/>
    </row>
    <row r="378" spans="1:12" x14ac:dyDescent="0.25">
      <c r="A378" s="115"/>
      <c r="B378" s="32"/>
      <c r="C378" s="111"/>
      <c r="D378" s="114"/>
      <c r="E378" s="122"/>
      <c r="F378" s="33"/>
      <c r="G378" s="33"/>
      <c r="H378" s="33"/>
      <c r="I378" s="33"/>
      <c r="J378" s="32"/>
      <c r="K378" s="33"/>
      <c r="L378" s="33"/>
    </row>
    <row r="379" spans="1:12" s="39" customFormat="1" x14ac:dyDescent="0.25">
      <c r="A379" s="115"/>
      <c r="B379" s="32"/>
      <c r="C379" s="111"/>
      <c r="D379" s="114"/>
      <c r="E379" s="122"/>
      <c r="F379" s="33"/>
      <c r="G379" s="33"/>
      <c r="H379" s="33"/>
      <c r="I379" s="33"/>
      <c r="J379" s="32"/>
      <c r="K379" s="33"/>
      <c r="L379" s="33"/>
    </row>
    <row r="380" spans="1:12" x14ac:dyDescent="0.25">
      <c r="A380" s="115"/>
      <c r="B380" s="32"/>
      <c r="C380" s="111"/>
      <c r="D380" s="114"/>
      <c r="E380" s="122"/>
      <c r="F380" s="33"/>
      <c r="G380" s="33"/>
      <c r="H380" s="33"/>
      <c r="I380" s="33"/>
      <c r="J380" s="32"/>
      <c r="K380" s="33"/>
      <c r="L380" s="33"/>
    </row>
    <row r="381" spans="1:12" x14ac:dyDescent="0.25">
      <c r="A381" s="115"/>
      <c r="B381" s="32"/>
      <c r="C381" s="111"/>
      <c r="D381" s="114"/>
      <c r="E381" s="122"/>
      <c r="F381" s="33"/>
      <c r="G381" s="33"/>
      <c r="H381" s="33"/>
      <c r="I381" s="33"/>
      <c r="J381" s="32"/>
      <c r="K381" s="33"/>
      <c r="L381" s="33"/>
    </row>
    <row r="382" spans="1:12" x14ac:dyDescent="0.25">
      <c r="A382" s="115"/>
      <c r="B382" s="32"/>
      <c r="C382" s="111"/>
      <c r="D382" s="114"/>
      <c r="E382" s="122"/>
      <c r="F382" s="33"/>
      <c r="G382" s="33"/>
      <c r="H382" s="33"/>
      <c r="I382" s="33"/>
      <c r="J382" s="32"/>
      <c r="K382" s="33"/>
      <c r="L382" s="33"/>
    </row>
    <row r="383" spans="1:12" s="39" customFormat="1" x14ac:dyDescent="0.25">
      <c r="A383" s="115"/>
      <c r="B383" s="32"/>
      <c r="C383" s="111"/>
      <c r="D383" s="114"/>
      <c r="E383" s="122"/>
      <c r="F383" s="33"/>
      <c r="G383" s="33"/>
      <c r="H383" s="33"/>
      <c r="I383" s="33"/>
      <c r="J383" s="32"/>
      <c r="K383" s="33"/>
      <c r="L383" s="33"/>
    </row>
    <row r="384" spans="1:12" x14ac:dyDescent="0.25">
      <c r="A384" s="115"/>
      <c r="B384" s="32"/>
      <c r="C384" s="111"/>
      <c r="D384" s="114"/>
      <c r="E384" s="122"/>
      <c r="F384" s="33"/>
      <c r="G384" s="33"/>
      <c r="H384" s="33"/>
      <c r="I384" s="33"/>
      <c r="J384" s="32"/>
      <c r="K384" s="33"/>
      <c r="L384" s="33"/>
    </row>
    <row r="385" spans="1:12" x14ac:dyDescent="0.25">
      <c r="A385" s="115"/>
      <c r="B385" s="32"/>
      <c r="C385" s="111"/>
      <c r="D385" s="114"/>
      <c r="E385" s="122"/>
      <c r="F385" s="33"/>
      <c r="G385" s="33"/>
      <c r="H385" s="33"/>
      <c r="I385" s="33"/>
      <c r="J385" s="32"/>
      <c r="K385" s="33"/>
      <c r="L385" s="33"/>
    </row>
    <row r="386" spans="1:12" x14ac:dyDescent="0.25">
      <c r="A386" s="115"/>
      <c r="B386" s="32"/>
      <c r="C386" s="111"/>
      <c r="D386" s="114"/>
      <c r="E386" s="122"/>
      <c r="F386" s="33"/>
      <c r="G386" s="33"/>
      <c r="H386" s="33"/>
      <c r="I386" s="33"/>
      <c r="J386" s="32"/>
      <c r="K386" s="33"/>
      <c r="L386" s="33"/>
    </row>
    <row r="387" spans="1:12" s="39" customFormat="1" x14ac:dyDescent="0.25">
      <c r="A387" s="109"/>
      <c r="B387" s="32"/>
      <c r="C387" s="111"/>
      <c r="D387" s="114"/>
      <c r="E387" s="124"/>
      <c r="F387" s="33"/>
      <c r="G387" s="33"/>
      <c r="H387" s="33"/>
      <c r="I387" s="33"/>
      <c r="J387" s="32"/>
      <c r="K387" s="33"/>
      <c r="L387" s="33"/>
    </row>
    <row r="388" spans="1:12" x14ac:dyDescent="0.25">
      <c r="A388" s="115"/>
      <c r="B388" s="32"/>
      <c r="C388" s="111"/>
      <c r="D388" s="114"/>
      <c r="E388" s="122"/>
      <c r="F388" s="33"/>
      <c r="G388" s="33"/>
      <c r="H388" s="33"/>
      <c r="I388" s="33"/>
      <c r="J388" s="32"/>
      <c r="K388" s="33"/>
      <c r="L388" s="33"/>
    </row>
    <row r="389" spans="1:12" x14ac:dyDescent="0.25">
      <c r="A389" s="115"/>
      <c r="B389" s="32"/>
      <c r="C389" s="111"/>
      <c r="D389" s="114"/>
      <c r="E389" s="122"/>
      <c r="F389" s="33"/>
      <c r="G389" s="33"/>
      <c r="H389" s="33"/>
      <c r="I389" s="33"/>
      <c r="J389" s="32"/>
      <c r="K389" s="33"/>
      <c r="L389" s="33"/>
    </row>
    <row r="390" spans="1:12" s="39" customFormat="1" x14ac:dyDescent="0.25">
      <c r="A390" s="115"/>
      <c r="B390" s="32"/>
      <c r="C390" s="111"/>
      <c r="D390" s="114"/>
      <c r="E390" s="122"/>
      <c r="F390" s="33"/>
      <c r="G390" s="33"/>
      <c r="H390" s="33"/>
      <c r="I390" s="33"/>
      <c r="J390" s="32"/>
      <c r="K390" s="33"/>
      <c r="L390" s="33"/>
    </row>
    <row r="391" spans="1:12" x14ac:dyDescent="0.25">
      <c r="A391" s="115"/>
      <c r="B391" s="32"/>
      <c r="C391" s="111"/>
      <c r="D391" s="114"/>
      <c r="E391" s="122"/>
      <c r="F391" s="33"/>
      <c r="G391" s="33"/>
      <c r="H391" s="33"/>
      <c r="I391" s="33"/>
      <c r="J391" s="32"/>
      <c r="K391" s="33"/>
      <c r="L391" s="33"/>
    </row>
    <row r="392" spans="1:12" x14ac:dyDescent="0.25">
      <c r="A392" s="115"/>
      <c r="B392" s="32"/>
      <c r="C392" s="111"/>
      <c r="D392" s="114"/>
      <c r="E392" s="122"/>
      <c r="F392" s="33"/>
      <c r="G392" s="33"/>
      <c r="H392" s="33"/>
      <c r="I392" s="33"/>
      <c r="J392" s="32"/>
      <c r="K392" s="33"/>
      <c r="L392" s="33"/>
    </row>
    <row r="393" spans="1:12" x14ac:dyDescent="0.25">
      <c r="A393" s="115"/>
      <c r="B393" s="32"/>
      <c r="C393" s="111"/>
      <c r="D393" s="114"/>
      <c r="E393" s="122"/>
      <c r="F393" s="33"/>
      <c r="G393" s="33"/>
      <c r="H393" s="33"/>
      <c r="I393" s="33"/>
      <c r="J393" s="32"/>
      <c r="K393" s="33"/>
      <c r="L393" s="33"/>
    </row>
    <row r="394" spans="1:12" x14ac:dyDescent="0.25">
      <c r="A394" s="115"/>
      <c r="B394" s="32"/>
      <c r="C394" s="111"/>
      <c r="D394" s="114"/>
      <c r="E394" s="122"/>
      <c r="F394" s="33"/>
      <c r="G394" s="33"/>
      <c r="H394" s="33"/>
      <c r="I394" s="33"/>
      <c r="J394" s="32"/>
      <c r="K394" s="33"/>
      <c r="L394" s="33"/>
    </row>
    <row r="395" spans="1:12" s="39" customFormat="1" x14ac:dyDescent="0.25">
      <c r="A395" s="115"/>
      <c r="B395" s="32"/>
      <c r="C395" s="111"/>
      <c r="D395" s="114"/>
      <c r="E395" s="122"/>
      <c r="F395" s="33"/>
      <c r="G395" s="33"/>
      <c r="H395" s="33"/>
      <c r="I395" s="33"/>
      <c r="J395" s="32"/>
      <c r="K395" s="33"/>
      <c r="L395" s="33"/>
    </row>
    <row r="396" spans="1:12" x14ac:dyDescent="0.25">
      <c r="A396" s="115"/>
      <c r="B396" s="32"/>
      <c r="C396" s="111"/>
      <c r="D396" s="114"/>
      <c r="E396" s="122"/>
      <c r="F396" s="33"/>
      <c r="G396" s="33"/>
      <c r="H396" s="33"/>
      <c r="I396" s="33"/>
      <c r="J396" s="32"/>
      <c r="K396" s="33"/>
      <c r="L396" s="33"/>
    </row>
    <row r="397" spans="1:12" x14ac:dyDescent="0.25">
      <c r="A397" s="115"/>
      <c r="B397" s="32"/>
      <c r="C397" s="111"/>
      <c r="D397" s="114"/>
      <c r="E397" s="122"/>
      <c r="F397" s="33"/>
      <c r="G397" s="33"/>
      <c r="H397" s="33"/>
      <c r="I397" s="33"/>
      <c r="J397" s="32"/>
      <c r="K397" s="33"/>
      <c r="L397" s="33"/>
    </row>
    <row r="398" spans="1:12" x14ac:dyDescent="0.25">
      <c r="A398" s="115"/>
      <c r="B398" s="32"/>
      <c r="C398" s="111"/>
      <c r="D398" s="114"/>
      <c r="E398" s="122"/>
      <c r="F398" s="33"/>
      <c r="G398" s="33"/>
      <c r="H398" s="33"/>
      <c r="I398" s="33"/>
      <c r="J398" s="32"/>
      <c r="K398" s="33"/>
      <c r="L398" s="33"/>
    </row>
    <row r="399" spans="1:12" x14ac:dyDescent="0.25">
      <c r="A399" s="115"/>
      <c r="B399" s="32"/>
      <c r="C399" s="111"/>
      <c r="D399" s="114"/>
      <c r="E399" s="122"/>
      <c r="F399" s="33"/>
      <c r="G399" s="33"/>
      <c r="H399" s="33"/>
      <c r="I399" s="33"/>
      <c r="J399" s="32"/>
      <c r="K399" s="33"/>
      <c r="L399" s="33"/>
    </row>
    <row r="400" spans="1:12" x14ac:dyDescent="0.25">
      <c r="A400" s="115"/>
      <c r="B400" s="32"/>
      <c r="C400" s="111"/>
      <c r="D400" s="114"/>
      <c r="E400" s="122"/>
      <c r="F400" s="33"/>
      <c r="G400" s="33"/>
      <c r="H400" s="33"/>
      <c r="I400" s="33"/>
      <c r="J400" s="32"/>
      <c r="K400" s="33"/>
      <c r="L400" s="33"/>
    </row>
    <row r="401" spans="1:12" x14ac:dyDescent="0.25">
      <c r="A401" s="115"/>
      <c r="B401" s="32"/>
      <c r="C401" s="111"/>
      <c r="D401" s="114"/>
      <c r="E401" s="122"/>
      <c r="F401" s="33"/>
      <c r="G401" s="33"/>
      <c r="H401" s="33"/>
      <c r="I401" s="33"/>
      <c r="J401" s="32"/>
      <c r="K401" s="33"/>
      <c r="L401" s="33"/>
    </row>
    <row r="402" spans="1:12" s="39" customFormat="1" x14ac:dyDescent="0.25">
      <c r="A402" s="115"/>
      <c r="B402" s="32"/>
      <c r="C402" s="111"/>
      <c r="D402" s="114"/>
      <c r="E402" s="122"/>
      <c r="F402" s="33"/>
      <c r="G402" s="33"/>
      <c r="H402" s="33"/>
      <c r="I402" s="33"/>
      <c r="J402" s="32"/>
      <c r="K402" s="33"/>
      <c r="L402" s="33"/>
    </row>
    <row r="403" spans="1:12" x14ac:dyDescent="0.25">
      <c r="A403" s="115"/>
      <c r="B403" s="32"/>
      <c r="C403" s="111"/>
      <c r="D403" s="114"/>
      <c r="E403" s="122"/>
      <c r="F403" s="33"/>
      <c r="G403" s="33"/>
      <c r="H403" s="33"/>
      <c r="I403" s="33"/>
      <c r="J403" s="32"/>
      <c r="K403" s="33"/>
      <c r="L403" s="33"/>
    </row>
    <row r="404" spans="1:12" x14ac:dyDescent="0.25">
      <c r="A404" s="115"/>
      <c r="B404" s="32"/>
      <c r="C404" s="111"/>
      <c r="D404" s="114"/>
      <c r="E404" s="122"/>
      <c r="F404" s="33"/>
      <c r="G404" s="33"/>
      <c r="H404" s="33"/>
      <c r="I404" s="33"/>
      <c r="J404" s="32"/>
      <c r="K404" s="33"/>
      <c r="L404" s="33"/>
    </row>
    <row r="405" spans="1:12" x14ac:dyDescent="0.25">
      <c r="A405" s="115"/>
      <c r="B405" s="32"/>
      <c r="C405" s="111"/>
      <c r="D405" s="114"/>
      <c r="E405" s="122"/>
      <c r="F405" s="33"/>
      <c r="G405" s="33"/>
      <c r="H405" s="33"/>
      <c r="I405" s="33"/>
      <c r="J405" s="32"/>
      <c r="K405" s="33"/>
      <c r="L405" s="33"/>
    </row>
    <row r="406" spans="1:12" s="39" customFormat="1" x14ac:dyDescent="0.25">
      <c r="A406" s="115"/>
      <c r="B406" s="32"/>
      <c r="C406" s="111"/>
      <c r="D406" s="114"/>
      <c r="E406" s="122"/>
      <c r="F406" s="33"/>
      <c r="G406" s="33"/>
      <c r="H406" s="33"/>
      <c r="I406" s="33"/>
      <c r="J406" s="32"/>
      <c r="K406" s="33"/>
      <c r="L406" s="33"/>
    </row>
    <row r="407" spans="1:12" x14ac:dyDescent="0.25">
      <c r="A407" s="115"/>
      <c r="B407" s="32"/>
      <c r="C407" s="111"/>
      <c r="D407" s="114"/>
      <c r="E407" s="122"/>
      <c r="F407" s="33"/>
      <c r="G407" s="33"/>
      <c r="H407" s="33"/>
      <c r="I407" s="33"/>
      <c r="J407" s="32"/>
      <c r="K407" s="33"/>
      <c r="L407" s="33"/>
    </row>
    <row r="408" spans="1:12" x14ac:dyDescent="0.25">
      <c r="A408" s="115"/>
      <c r="B408" s="32"/>
      <c r="C408" s="111"/>
      <c r="D408" s="114"/>
      <c r="E408" s="122"/>
      <c r="F408" s="33"/>
      <c r="G408" s="33"/>
      <c r="H408" s="33"/>
      <c r="I408" s="33"/>
      <c r="J408" s="32"/>
      <c r="K408" s="33"/>
      <c r="L408" s="33"/>
    </row>
    <row r="409" spans="1:12" s="39" customFormat="1" x14ac:dyDescent="0.25">
      <c r="A409" s="115"/>
      <c r="B409" s="32"/>
      <c r="C409" s="111"/>
      <c r="D409" s="114"/>
      <c r="E409" s="122"/>
      <c r="F409" s="33"/>
      <c r="G409" s="33"/>
      <c r="H409" s="33"/>
      <c r="I409" s="33"/>
      <c r="J409" s="32"/>
      <c r="K409" s="33"/>
      <c r="L409" s="33"/>
    </row>
    <row r="410" spans="1:12" x14ac:dyDescent="0.25">
      <c r="A410" s="115"/>
      <c r="B410" s="32"/>
      <c r="C410" s="111"/>
      <c r="D410" s="114"/>
      <c r="E410" s="122"/>
      <c r="F410" s="33"/>
      <c r="G410" s="33"/>
      <c r="H410" s="33"/>
      <c r="I410" s="33"/>
      <c r="J410" s="32"/>
      <c r="K410" s="33"/>
      <c r="L410" s="33"/>
    </row>
    <row r="411" spans="1:12" x14ac:dyDescent="0.25">
      <c r="A411" s="115"/>
      <c r="B411" s="32"/>
      <c r="C411" s="111"/>
      <c r="D411" s="114"/>
      <c r="E411" s="122"/>
      <c r="F411" s="33"/>
      <c r="G411" s="33"/>
      <c r="H411" s="33"/>
      <c r="I411" s="33"/>
      <c r="J411" s="32"/>
      <c r="K411" s="33"/>
      <c r="L411" s="33"/>
    </row>
    <row r="412" spans="1:12" x14ac:dyDescent="0.25">
      <c r="A412" s="109"/>
      <c r="B412" s="32"/>
      <c r="C412" s="111"/>
      <c r="D412" s="114"/>
      <c r="E412" s="124"/>
      <c r="F412" s="33"/>
      <c r="G412" s="33"/>
      <c r="H412" s="33"/>
      <c r="I412" s="106"/>
      <c r="J412" s="32"/>
      <c r="K412" s="33"/>
      <c r="L412" s="33"/>
    </row>
    <row r="413" spans="1:12" x14ac:dyDescent="0.25">
      <c r="A413" s="29"/>
      <c r="B413" s="29"/>
      <c r="C413" s="146"/>
      <c r="D413" s="95"/>
      <c r="E413" s="2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IJ322"/>
  <sheetViews>
    <sheetView tabSelected="1" topLeftCell="A25" workbookViewId="0">
      <selection activeCell="P43" sqref="P43:P63"/>
    </sheetView>
  </sheetViews>
  <sheetFormatPr defaultRowHeight="15" x14ac:dyDescent="0.25"/>
  <cols>
    <col min="1" max="3" width="9.140625" style="26" customWidth="1"/>
    <col min="4" max="4" width="9.140625" style="26"/>
    <col min="5" max="5" width="16" style="164" customWidth="1"/>
    <col min="6" max="6" width="9.140625" style="85" customWidth="1"/>
    <col min="7" max="7" width="14.140625" style="214" customWidth="1"/>
    <col min="8" max="8" width="9.140625" style="85" customWidth="1"/>
    <col min="9" max="9" width="11.85546875" style="214" customWidth="1"/>
    <col min="10" max="10" width="9.140625" style="85" customWidth="1"/>
    <col min="11" max="11" width="9.140625" style="180" customWidth="1"/>
    <col min="12" max="12" width="9.140625" style="91" customWidth="1"/>
    <col min="13" max="13" width="17" style="148" customWidth="1"/>
    <col min="14" max="14" width="9.140625" style="13" customWidth="1"/>
    <col min="15" max="15" width="9.140625" style="261" customWidth="1"/>
    <col min="16" max="16" width="9.140625" style="18" customWidth="1"/>
    <col min="17" max="17" width="12.140625" style="262" customWidth="1"/>
    <col min="18" max="18" width="9.140625" style="176" customWidth="1"/>
    <col min="19" max="21" width="9.140625" style="13" customWidth="1"/>
    <col min="22" max="22" width="9.140625" style="203" customWidth="1"/>
    <col min="23" max="23" width="9.140625" style="31" customWidth="1"/>
  </cols>
  <sheetData>
    <row r="1" spans="1:31" ht="45" x14ac:dyDescent="0.25">
      <c r="A1" s="351" t="s">
        <v>37</v>
      </c>
      <c r="B1" s="351"/>
      <c r="C1" s="351"/>
      <c r="D1" s="351"/>
      <c r="E1" s="352" t="s">
        <v>26</v>
      </c>
      <c r="F1" s="352"/>
      <c r="G1" s="352"/>
      <c r="H1" s="352"/>
      <c r="I1" s="258"/>
      <c r="J1" s="224"/>
      <c r="K1" s="70" t="s">
        <v>35</v>
      </c>
      <c r="L1" s="71" t="s">
        <v>34</v>
      </c>
      <c r="M1" s="356" t="s">
        <v>27</v>
      </c>
      <c r="N1" s="356"/>
      <c r="O1" s="47" t="s">
        <v>28</v>
      </c>
      <c r="P1" s="354" t="s">
        <v>29</v>
      </c>
      <c r="Q1" s="354"/>
      <c r="R1" s="355" t="s">
        <v>30</v>
      </c>
      <c r="S1" s="356" t="s">
        <v>44</v>
      </c>
      <c r="T1" s="357"/>
      <c r="U1" s="357"/>
      <c r="V1" s="205" t="s">
        <v>48</v>
      </c>
      <c r="W1" s="220"/>
    </row>
    <row r="2" spans="1:31" ht="36" x14ac:dyDescent="0.25">
      <c r="A2" s="4" t="s">
        <v>7</v>
      </c>
      <c r="B2" s="3" t="s">
        <v>0</v>
      </c>
      <c r="C2" s="3" t="s">
        <v>1</v>
      </c>
      <c r="D2" s="11" t="s">
        <v>8</v>
      </c>
      <c r="E2" s="161" t="s">
        <v>11</v>
      </c>
      <c r="F2" s="82" t="s">
        <v>10</v>
      </c>
      <c r="G2" s="211" t="s">
        <v>12</v>
      </c>
      <c r="H2" s="82" t="s">
        <v>17</v>
      </c>
      <c r="I2" s="211" t="s">
        <v>96</v>
      </c>
      <c r="J2" s="82" t="s">
        <v>97</v>
      </c>
      <c r="K2" s="65" t="s">
        <v>33</v>
      </c>
      <c r="L2" s="64" t="s">
        <v>36</v>
      </c>
      <c r="M2" s="175" t="s">
        <v>9</v>
      </c>
      <c r="N2" s="12" t="s">
        <v>13</v>
      </c>
      <c r="O2" s="48" t="s">
        <v>14</v>
      </c>
      <c r="P2" s="37" t="s">
        <v>15</v>
      </c>
      <c r="Q2" s="223" t="s">
        <v>16</v>
      </c>
      <c r="R2" s="355"/>
      <c r="S2" s="273" t="s">
        <v>45</v>
      </c>
      <c r="T2" s="273" t="s">
        <v>46</v>
      </c>
      <c r="U2" s="273" t="s">
        <v>47</v>
      </c>
      <c r="V2" s="206" t="s">
        <v>49</v>
      </c>
      <c r="W2" s="221" t="s">
        <v>50</v>
      </c>
    </row>
    <row r="3" spans="1:31" x14ac:dyDescent="0.25">
      <c r="A3" s="2">
        <v>9290</v>
      </c>
      <c r="B3" s="2" t="s">
        <v>18</v>
      </c>
      <c r="C3" s="2" t="s">
        <v>3</v>
      </c>
      <c r="D3" s="126">
        <v>153.89711609400001</v>
      </c>
      <c r="E3" s="219" t="s">
        <v>56</v>
      </c>
      <c r="F3" s="160">
        <v>138.54091430099999</v>
      </c>
      <c r="G3" s="209"/>
      <c r="H3" s="160"/>
      <c r="I3" s="209"/>
      <c r="J3" s="160"/>
      <c r="K3" s="123">
        <v>11.989810128</v>
      </c>
      <c r="L3" s="73">
        <v>8.2306908880999998</v>
      </c>
      <c r="M3" s="165"/>
      <c r="N3" s="166"/>
      <c r="O3" s="80">
        <v>15.4</v>
      </c>
      <c r="P3" s="7">
        <f>D3-Q3</f>
        <v>138.54091430140002</v>
      </c>
      <c r="Q3" s="7">
        <v>15.3562017926</v>
      </c>
      <c r="R3" s="38">
        <v>0</v>
      </c>
      <c r="S3" s="15">
        <v>125.98692037000001</v>
      </c>
      <c r="T3" s="15">
        <v>14.9365567101</v>
      </c>
      <c r="U3" s="15">
        <v>1.0207231186100001</v>
      </c>
      <c r="V3" s="62">
        <v>4.0394293919599997</v>
      </c>
      <c r="W3" s="181">
        <f>D3-(S3+T3+U3+V3)</f>
        <v>7.9134865033300059</v>
      </c>
      <c r="X3" s="248"/>
      <c r="Y3" s="248"/>
      <c r="Z3" s="248"/>
      <c r="AA3" s="248"/>
      <c r="AB3" s="248"/>
      <c r="AC3" s="248"/>
      <c r="AD3" s="248"/>
      <c r="AE3" s="248"/>
    </row>
    <row r="4" spans="1:31" x14ac:dyDescent="0.25">
      <c r="A4" s="2">
        <v>9292</v>
      </c>
      <c r="B4" s="2" t="s">
        <v>18</v>
      </c>
      <c r="C4" s="2" t="s">
        <v>3</v>
      </c>
      <c r="D4" s="126">
        <v>9.4605783970499999</v>
      </c>
      <c r="E4" s="219" t="s">
        <v>56</v>
      </c>
      <c r="F4" s="160">
        <v>9.4605783970499999</v>
      </c>
      <c r="G4" s="210"/>
      <c r="H4" s="84"/>
      <c r="I4" s="210"/>
      <c r="J4" s="84"/>
      <c r="K4" s="123">
        <v>0</v>
      </c>
      <c r="L4" s="73">
        <v>3.7733634067100001</v>
      </c>
      <c r="M4" s="165"/>
      <c r="N4" s="166"/>
      <c r="O4" s="49"/>
      <c r="P4" s="7">
        <f t="shared" ref="P4:P55" si="0">D4-Q4</f>
        <v>9.4605783970499999</v>
      </c>
      <c r="Q4" s="7">
        <v>0</v>
      </c>
      <c r="R4" s="38">
        <v>0.32293447622999999</v>
      </c>
      <c r="S4" s="15">
        <v>0</v>
      </c>
      <c r="T4" s="15">
        <v>0.202350820263</v>
      </c>
      <c r="U4" s="15">
        <v>8.5768473348400001</v>
      </c>
      <c r="V4" s="62">
        <v>0</v>
      </c>
      <c r="W4" s="181">
        <f t="shared" ref="W4:W48" si="1">D4-(S4+T4+U4+V4)</f>
        <v>0.68138024194700009</v>
      </c>
      <c r="X4" s="248"/>
      <c r="Y4" s="248"/>
      <c r="Z4" s="248"/>
      <c r="AA4" s="248"/>
      <c r="AB4" s="248"/>
      <c r="AC4" s="248"/>
      <c r="AD4" s="248"/>
      <c r="AE4" s="248"/>
    </row>
    <row r="5" spans="1:31" x14ac:dyDescent="0.25">
      <c r="A5" s="2">
        <v>9298</v>
      </c>
      <c r="B5" s="2" t="s">
        <v>18</v>
      </c>
      <c r="C5" s="2" t="s">
        <v>3</v>
      </c>
      <c r="D5" s="126">
        <v>7.7847377916299996</v>
      </c>
      <c r="E5" s="219" t="s">
        <v>56</v>
      </c>
      <c r="F5" s="160">
        <v>7.7847377916299996</v>
      </c>
      <c r="G5" s="210"/>
      <c r="H5" s="84"/>
      <c r="I5" s="210"/>
      <c r="J5" s="84"/>
      <c r="K5" s="123">
        <v>0.90725836305999996</v>
      </c>
      <c r="L5" s="73"/>
      <c r="M5" s="165"/>
      <c r="N5" s="166"/>
      <c r="O5" s="80"/>
      <c r="P5" s="7">
        <f t="shared" si="0"/>
        <v>7.7847377916299996</v>
      </c>
      <c r="Q5" s="7">
        <v>0</v>
      </c>
      <c r="R5" s="38">
        <v>0</v>
      </c>
      <c r="S5" s="15">
        <v>0</v>
      </c>
      <c r="T5" s="15">
        <v>6.8775050089200001</v>
      </c>
      <c r="U5" s="15">
        <v>0</v>
      </c>
      <c r="V5" s="62">
        <v>0</v>
      </c>
      <c r="W5" s="181">
        <f t="shared" si="1"/>
        <v>0.90723278270999952</v>
      </c>
      <c r="X5" s="248"/>
      <c r="Y5" s="248"/>
      <c r="Z5" s="248"/>
      <c r="AA5" s="248"/>
      <c r="AB5" s="248"/>
      <c r="AC5" s="248"/>
      <c r="AD5" s="248"/>
      <c r="AE5" s="248"/>
    </row>
    <row r="6" spans="1:31" x14ac:dyDescent="0.25">
      <c r="A6" s="2">
        <v>9299</v>
      </c>
      <c r="B6" s="2" t="s">
        <v>18</v>
      </c>
      <c r="C6" s="2" t="s">
        <v>3</v>
      </c>
      <c r="D6" s="126">
        <v>9.2856368507599996</v>
      </c>
      <c r="E6" s="219" t="s">
        <v>56</v>
      </c>
      <c r="F6" s="160">
        <v>9.2856368507599996</v>
      </c>
      <c r="G6" s="212"/>
      <c r="H6" s="232"/>
      <c r="I6" s="212"/>
      <c r="J6" s="232"/>
      <c r="K6" s="123">
        <v>0.13898930660600001</v>
      </c>
      <c r="L6" s="73"/>
      <c r="M6" s="165"/>
      <c r="N6" s="166"/>
      <c r="O6" s="80"/>
      <c r="P6" s="7">
        <f t="shared" si="0"/>
        <v>9.2856368507599996</v>
      </c>
      <c r="Q6" s="7">
        <v>0</v>
      </c>
      <c r="R6" s="38">
        <v>0</v>
      </c>
      <c r="S6" s="15">
        <v>2.5804703357499998</v>
      </c>
      <c r="T6" s="15">
        <v>6.5661703405700003</v>
      </c>
      <c r="U6" s="15">
        <v>0</v>
      </c>
      <c r="V6" s="62">
        <v>3.13012189216E-3</v>
      </c>
      <c r="W6" s="181">
        <f t="shared" si="1"/>
        <v>0.13586605254783812</v>
      </c>
      <c r="X6" s="248"/>
      <c r="Y6" s="248"/>
      <c r="Z6" s="248"/>
      <c r="AA6" s="248"/>
      <c r="AB6" s="248"/>
      <c r="AC6" s="248"/>
      <c r="AD6" s="248"/>
      <c r="AE6" s="248"/>
    </row>
    <row r="7" spans="1:31" x14ac:dyDescent="0.25">
      <c r="A7" s="2">
        <v>9300</v>
      </c>
      <c r="B7" s="2" t="s">
        <v>18</v>
      </c>
      <c r="C7" s="2" t="s">
        <v>3</v>
      </c>
      <c r="D7" s="126">
        <v>16.1236881614</v>
      </c>
      <c r="E7" s="219" t="s">
        <v>56</v>
      </c>
      <c r="F7" s="160">
        <v>16.123688161299999</v>
      </c>
      <c r="G7" s="209"/>
      <c r="H7" s="160"/>
      <c r="I7" s="209"/>
      <c r="J7" s="160"/>
      <c r="K7" s="123">
        <v>3.8930668393599999</v>
      </c>
      <c r="L7" s="73"/>
      <c r="M7" s="165"/>
      <c r="N7" s="166"/>
      <c r="O7" s="49"/>
      <c r="P7" s="7">
        <f t="shared" si="0"/>
        <v>16.1236881614</v>
      </c>
      <c r="Q7" s="7">
        <v>0</v>
      </c>
      <c r="R7" s="38">
        <v>0</v>
      </c>
      <c r="S7" s="15">
        <v>12.2306216758</v>
      </c>
      <c r="T7" s="15">
        <v>0</v>
      </c>
      <c r="U7" s="15">
        <v>0</v>
      </c>
      <c r="V7" s="62">
        <v>1.85545180851</v>
      </c>
      <c r="W7" s="181">
        <f t="shared" si="1"/>
        <v>2.0376146770899997</v>
      </c>
      <c r="X7" s="248"/>
      <c r="Y7" s="248"/>
      <c r="Z7" s="248"/>
      <c r="AA7" s="248"/>
      <c r="AB7" s="248"/>
      <c r="AC7" s="248"/>
      <c r="AD7" s="248"/>
      <c r="AE7" s="248"/>
    </row>
    <row r="8" spans="1:31" x14ac:dyDescent="0.25">
      <c r="A8" s="2">
        <v>9301</v>
      </c>
      <c r="B8" s="2" t="s">
        <v>18</v>
      </c>
      <c r="C8" s="2" t="s">
        <v>3</v>
      </c>
      <c r="D8" s="126">
        <v>1.38039010491</v>
      </c>
      <c r="E8" s="219" t="s">
        <v>56</v>
      </c>
      <c r="F8" s="160">
        <v>1.38039010491</v>
      </c>
      <c r="G8" s="212"/>
      <c r="H8" s="232"/>
      <c r="I8" s="212"/>
      <c r="J8" s="232"/>
      <c r="K8" s="123">
        <v>0</v>
      </c>
      <c r="L8" s="73"/>
      <c r="M8" s="165"/>
      <c r="N8" s="166"/>
      <c r="O8" s="49"/>
      <c r="P8" s="7">
        <f t="shared" si="0"/>
        <v>1.38039010491</v>
      </c>
      <c r="Q8" s="7">
        <v>0</v>
      </c>
      <c r="R8" s="38">
        <v>0</v>
      </c>
      <c r="S8" s="15">
        <v>0.37166793635200002</v>
      </c>
      <c r="T8" s="15">
        <v>1.0087221685600001</v>
      </c>
      <c r="U8" s="15">
        <v>0</v>
      </c>
      <c r="V8" s="62">
        <v>0</v>
      </c>
      <c r="W8" s="181">
        <f t="shared" si="1"/>
        <v>-2.000177801164682E-12</v>
      </c>
      <c r="X8" s="248"/>
      <c r="Y8" s="248"/>
      <c r="Z8" s="248"/>
      <c r="AA8" s="248"/>
      <c r="AB8" s="248"/>
      <c r="AC8" s="248"/>
      <c r="AD8" s="248"/>
      <c r="AE8" s="248"/>
    </row>
    <row r="9" spans="1:31" x14ac:dyDescent="0.25">
      <c r="A9" s="2">
        <v>9302</v>
      </c>
      <c r="B9" s="2" t="s">
        <v>18</v>
      </c>
      <c r="C9" s="2" t="s">
        <v>3</v>
      </c>
      <c r="D9" s="126">
        <v>15.0443055234</v>
      </c>
      <c r="E9" s="219" t="s">
        <v>56</v>
      </c>
      <c r="F9" s="160">
        <v>15.0443055234</v>
      </c>
      <c r="G9" s="212"/>
      <c r="H9" s="232"/>
      <c r="I9" s="212"/>
      <c r="J9" s="232"/>
      <c r="K9" s="123">
        <v>0</v>
      </c>
      <c r="L9" s="73"/>
      <c r="M9" s="167"/>
      <c r="N9" s="15"/>
      <c r="O9" s="80"/>
      <c r="P9" s="7">
        <f t="shared" si="0"/>
        <v>15.0443055234</v>
      </c>
      <c r="Q9" s="7">
        <v>0</v>
      </c>
      <c r="R9" s="38">
        <v>0</v>
      </c>
      <c r="S9" s="15">
        <v>5.8956684773300001</v>
      </c>
      <c r="T9" s="15">
        <v>0</v>
      </c>
      <c r="U9" s="15">
        <v>9.1486370460799993</v>
      </c>
      <c r="V9" s="62">
        <v>0</v>
      </c>
      <c r="W9" s="181">
        <f t="shared" si="1"/>
        <v>-9.9991126489840099E-12</v>
      </c>
      <c r="X9" s="248"/>
      <c r="Y9" s="248"/>
      <c r="Z9" s="248"/>
      <c r="AA9" s="248"/>
      <c r="AB9" s="248"/>
      <c r="AC9" s="248"/>
      <c r="AD9" s="248"/>
      <c r="AE9" s="248"/>
    </row>
    <row r="10" spans="1:31" x14ac:dyDescent="0.25">
      <c r="A10" s="2">
        <v>9303</v>
      </c>
      <c r="B10" s="2" t="s">
        <v>18</v>
      </c>
      <c r="C10" s="2" t="s">
        <v>3</v>
      </c>
      <c r="D10" s="126">
        <v>9.2790004129299994</v>
      </c>
      <c r="E10" s="219" t="s">
        <v>55</v>
      </c>
      <c r="F10" s="160">
        <v>9.2790004129299994</v>
      </c>
      <c r="G10" s="209"/>
      <c r="H10" s="160"/>
      <c r="I10" s="209"/>
      <c r="J10" s="160"/>
      <c r="K10" s="123">
        <v>0</v>
      </c>
      <c r="L10" s="73"/>
      <c r="M10" s="165"/>
      <c r="N10" s="166"/>
      <c r="O10" s="80"/>
      <c r="P10" s="7">
        <f t="shared" si="0"/>
        <v>9.2790004129299994</v>
      </c>
      <c r="Q10" s="7">
        <v>0</v>
      </c>
      <c r="R10" s="38">
        <v>2.52391658755</v>
      </c>
      <c r="S10" s="15">
        <v>0</v>
      </c>
      <c r="T10" s="15">
        <v>5.1982661379500001</v>
      </c>
      <c r="U10" s="15">
        <v>2.5235746355300002</v>
      </c>
      <c r="V10" s="62">
        <v>0</v>
      </c>
      <c r="W10" s="181">
        <f t="shared" si="1"/>
        <v>1.5571596394499991</v>
      </c>
      <c r="X10" s="248"/>
      <c r="Y10" s="248"/>
      <c r="Z10" s="248"/>
      <c r="AA10" s="248"/>
      <c r="AB10" s="248"/>
      <c r="AC10" s="248"/>
      <c r="AD10" s="248"/>
      <c r="AE10" s="248"/>
    </row>
    <row r="11" spans="1:31" x14ac:dyDescent="0.25">
      <c r="A11" s="2">
        <v>9304</v>
      </c>
      <c r="B11" s="2" t="s">
        <v>18</v>
      </c>
      <c r="C11" s="2" t="s">
        <v>3</v>
      </c>
      <c r="D11" s="126">
        <v>29.599703577</v>
      </c>
      <c r="E11" s="219" t="s">
        <v>56</v>
      </c>
      <c r="F11" s="160">
        <v>29.599703577</v>
      </c>
      <c r="G11" s="210"/>
      <c r="H11" s="84"/>
      <c r="I11" s="210"/>
      <c r="J11" s="84"/>
      <c r="K11" s="123">
        <v>0.85097980811999996</v>
      </c>
      <c r="L11" s="73"/>
      <c r="M11" s="168"/>
      <c r="N11" s="169"/>
      <c r="O11" s="50"/>
      <c r="P11" s="7">
        <f t="shared" si="0"/>
        <v>29.332208968050999</v>
      </c>
      <c r="Q11" s="7">
        <v>0.26749460894900001</v>
      </c>
      <c r="R11" s="38">
        <v>2.8582944541500002</v>
      </c>
      <c r="S11" s="15">
        <v>15.987003682699999</v>
      </c>
      <c r="T11" s="15">
        <v>10.990269811099999</v>
      </c>
      <c r="U11" s="15">
        <v>1.7125779935500001</v>
      </c>
      <c r="V11" s="62">
        <v>1.77859792671E-3</v>
      </c>
      <c r="W11" s="181">
        <f t="shared" si="1"/>
        <v>0.9080734917232931</v>
      </c>
      <c r="X11" s="248"/>
      <c r="Y11" s="248"/>
      <c r="Z11" s="248"/>
      <c r="AA11" s="248"/>
      <c r="AB11" s="248"/>
      <c r="AC11" s="248"/>
      <c r="AD11" s="248"/>
      <c r="AE11" s="248"/>
    </row>
    <row r="12" spans="1:31" x14ac:dyDescent="0.25">
      <c r="A12" s="2">
        <v>9305</v>
      </c>
      <c r="B12" s="2" t="s">
        <v>18</v>
      </c>
      <c r="C12" s="2" t="s">
        <v>3</v>
      </c>
      <c r="D12" s="126">
        <v>5.0025957956699996</v>
      </c>
      <c r="E12" s="219" t="s">
        <v>56</v>
      </c>
      <c r="F12" s="160">
        <v>5.0025957956799996</v>
      </c>
      <c r="G12" s="210"/>
      <c r="H12" s="84"/>
      <c r="I12" s="210"/>
      <c r="J12" s="84"/>
      <c r="K12" s="123">
        <v>4.2889269048900003</v>
      </c>
      <c r="L12" s="73">
        <v>0.59382268091799995</v>
      </c>
      <c r="M12" s="165"/>
      <c r="N12" s="169"/>
      <c r="O12" s="50"/>
      <c r="P12" s="7">
        <f t="shared" si="0"/>
        <v>5.0025957956699996</v>
      </c>
      <c r="Q12" s="7">
        <v>0</v>
      </c>
      <c r="R12" s="38">
        <v>0</v>
      </c>
      <c r="S12" s="15">
        <v>0</v>
      </c>
      <c r="T12" s="15">
        <v>7.8191368230699998E-2</v>
      </c>
      <c r="U12" s="15">
        <v>0.63547752259500001</v>
      </c>
      <c r="V12" s="62">
        <v>0</v>
      </c>
      <c r="W12" s="181">
        <f t="shared" si="1"/>
        <v>4.2889269048442991</v>
      </c>
      <c r="X12" s="248"/>
      <c r="Y12" s="248"/>
      <c r="Z12" s="248"/>
      <c r="AA12" s="248"/>
      <c r="AB12" s="248"/>
      <c r="AC12" s="248"/>
      <c r="AD12" s="248"/>
      <c r="AE12" s="248"/>
    </row>
    <row r="13" spans="1:31" x14ac:dyDescent="0.25">
      <c r="A13" s="2">
        <v>9306</v>
      </c>
      <c r="B13" s="2" t="s">
        <v>18</v>
      </c>
      <c r="C13" s="2" t="s">
        <v>3</v>
      </c>
      <c r="D13" s="126">
        <v>9.1788089252499994</v>
      </c>
      <c r="E13" s="219" t="s">
        <v>56</v>
      </c>
      <c r="F13" s="160">
        <v>9.1788089252499994</v>
      </c>
      <c r="G13" s="212"/>
      <c r="H13" s="232"/>
      <c r="I13" s="212"/>
      <c r="J13" s="232"/>
      <c r="K13" s="123">
        <v>1.44185961968</v>
      </c>
      <c r="L13" s="73">
        <v>3.8326450437499999</v>
      </c>
      <c r="M13" s="168"/>
      <c r="N13" s="169"/>
      <c r="O13" s="260"/>
      <c r="P13" s="7">
        <f t="shared" si="0"/>
        <v>6.7583543420099996</v>
      </c>
      <c r="Q13" s="7">
        <v>2.4204545832400002</v>
      </c>
      <c r="R13" s="38">
        <v>0.76633012405300005</v>
      </c>
      <c r="S13" s="15">
        <v>2.2237730030999999E-3</v>
      </c>
      <c r="T13" s="15">
        <v>7.8996776666099997</v>
      </c>
      <c r="U13" s="15">
        <v>0</v>
      </c>
      <c r="V13" s="62">
        <v>0</v>
      </c>
      <c r="W13" s="181">
        <f t="shared" si="1"/>
        <v>1.2769074856369</v>
      </c>
      <c r="X13" s="248"/>
      <c r="Y13" s="248"/>
      <c r="Z13" s="248"/>
      <c r="AA13" s="248"/>
      <c r="AB13" s="248"/>
      <c r="AC13" s="248"/>
      <c r="AD13" s="248"/>
      <c r="AE13" s="248"/>
    </row>
    <row r="14" spans="1:31" x14ac:dyDescent="0.25">
      <c r="A14" s="2">
        <v>9307</v>
      </c>
      <c r="B14" s="2" t="s">
        <v>18</v>
      </c>
      <c r="C14" s="2" t="s">
        <v>3</v>
      </c>
      <c r="D14" s="126">
        <v>82.344096151599999</v>
      </c>
      <c r="E14" s="219" t="s">
        <v>56</v>
      </c>
      <c r="F14" s="160">
        <v>30.251332512600001</v>
      </c>
      <c r="G14" s="219" t="s">
        <v>55</v>
      </c>
      <c r="H14" s="160">
        <v>0.79285255782399999</v>
      </c>
      <c r="I14" s="219" t="s">
        <v>71</v>
      </c>
      <c r="J14" s="160">
        <v>51.299911081200001</v>
      </c>
      <c r="K14" s="123">
        <v>9.4563870140200006</v>
      </c>
      <c r="L14" s="73">
        <v>16.659823937100001</v>
      </c>
      <c r="M14" s="168"/>
      <c r="N14" s="169"/>
      <c r="O14" s="50"/>
      <c r="P14" s="7">
        <f t="shared" si="0"/>
        <v>81.289990679390002</v>
      </c>
      <c r="Q14" s="7">
        <v>1.0541054722100001</v>
      </c>
      <c r="R14" s="38">
        <v>45.203789720700001</v>
      </c>
      <c r="S14" s="15">
        <v>8.8574597522899996</v>
      </c>
      <c r="T14" s="15">
        <v>45.376154106900003</v>
      </c>
      <c r="U14" s="15">
        <v>13.187038428299999</v>
      </c>
      <c r="V14" s="62">
        <v>7.3684175996200002E-2</v>
      </c>
      <c r="W14" s="181">
        <f t="shared" si="1"/>
        <v>14.849759688113792</v>
      </c>
      <c r="X14" s="248"/>
      <c r="Y14" s="248"/>
      <c r="Z14" s="248"/>
      <c r="AA14" s="248"/>
      <c r="AB14" s="248"/>
      <c r="AC14" s="248"/>
      <c r="AD14" s="248"/>
      <c r="AE14" s="248"/>
    </row>
    <row r="15" spans="1:31" x14ac:dyDescent="0.25">
      <c r="A15" s="2">
        <v>9308</v>
      </c>
      <c r="B15" s="2" t="s">
        <v>18</v>
      </c>
      <c r="C15" s="2" t="s">
        <v>3</v>
      </c>
      <c r="D15" s="126">
        <v>21.668617626</v>
      </c>
      <c r="E15" s="219" t="s">
        <v>71</v>
      </c>
      <c r="F15" s="160">
        <v>18.377040215499999</v>
      </c>
      <c r="G15" s="210"/>
      <c r="H15" s="84"/>
      <c r="I15" s="210"/>
      <c r="J15" s="84"/>
      <c r="K15" s="123">
        <v>0</v>
      </c>
      <c r="L15" s="73"/>
      <c r="M15" s="168"/>
      <c r="N15" s="169"/>
      <c r="O15" s="50">
        <v>3.3</v>
      </c>
      <c r="P15" s="7">
        <f t="shared" si="0"/>
        <v>18.377040215529998</v>
      </c>
      <c r="Q15" s="7">
        <v>3.29157741047</v>
      </c>
      <c r="R15" s="38">
        <v>0</v>
      </c>
      <c r="S15" s="15">
        <v>0</v>
      </c>
      <c r="T15" s="15">
        <v>3.98276355458</v>
      </c>
      <c r="U15" s="15">
        <v>17.685854071400001</v>
      </c>
      <c r="V15" s="62">
        <v>0</v>
      </c>
      <c r="W15" s="181">
        <f t="shared" si="1"/>
        <v>1.999822529796802E-11</v>
      </c>
      <c r="X15" s="248"/>
      <c r="Y15" s="248"/>
      <c r="Z15" s="248"/>
      <c r="AA15" s="248"/>
      <c r="AB15" s="248"/>
      <c r="AC15" s="248"/>
      <c r="AD15" s="248"/>
      <c r="AE15" s="248"/>
    </row>
    <row r="16" spans="1:31" x14ac:dyDescent="0.25">
      <c r="A16" s="2">
        <v>9309</v>
      </c>
      <c r="B16" s="2" t="s">
        <v>18</v>
      </c>
      <c r="C16" s="2" t="s">
        <v>3</v>
      </c>
      <c r="D16" s="126">
        <v>33.293161344399998</v>
      </c>
      <c r="E16" s="162"/>
      <c r="F16" s="160"/>
      <c r="G16" s="212"/>
      <c r="H16" s="232"/>
      <c r="I16" s="212"/>
      <c r="J16" s="232"/>
      <c r="K16" s="123">
        <v>0</v>
      </c>
      <c r="L16" s="73"/>
      <c r="M16" s="259" t="s">
        <v>59</v>
      </c>
      <c r="N16" s="15">
        <v>33.299999999999997</v>
      </c>
      <c r="O16" s="50"/>
      <c r="P16" s="7">
        <f t="shared" si="0"/>
        <v>0</v>
      </c>
      <c r="Q16" s="7">
        <v>33.293161344399998</v>
      </c>
      <c r="R16" s="38">
        <v>0</v>
      </c>
      <c r="S16" s="15">
        <v>27.866661700000002</v>
      </c>
      <c r="T16" s="15">
        <v>5.2761130301500003</v>
      </c>
      <c r="U16" s="15">
        <v>0.15038661419300001</v>
      </c>
      <c r="V16" s="62">
        <v>0</v>
      </c>
      <c r="W16" s="181">
        <f t="shared" si="1"/>
        <v>5.6992632835317636E-11</v>
      </c>
      <c r="X16" s="248"/>
      <c r="Y16" s="248"/>
      <c r="Z16" s="248"/>
      <c r="AA16" s="248"/>
      <c r="AB16" s="248"/>
      <c r="AC16" s="248"/>
      <c r="AD16" s="248"/>
      <c r="AE16" s="248"/>
    </row>
    <row r="17" spans="1:31" x14ac:dyDescent="0.25">
      <c r="A17" s="2">
        <v>9312</v>
      </c>
      <c r="B17" s="2" t="s">
        <v>18</v>
      </c>
      <c r="C17" s="2" t="s">
        <v>3</v>
      </c>
      <c r="D17" s="126">
        <v>27.828477300999999</v>
      </c>
      <c r="E17" s="219" t="s">
        <v>71</v>
      </c>
      <c r="F17" s="160">
        <v>27.828477300999999</v>
      </c>
      <c r="G17" s="210"/>
      <c r="H17" s="84"/>
      <c r="I17" s="210"/>
      <c r="J17" s="84"/>
      <c r="K17" s="123">
        <v>5.5727786900999998</v>
      </c>
      <c r="L17" s="73"/>
      <c r="M17" s="167"/>
      <c r="N17" s="15"/>
      <c r="O17" s="260"/>
      <c r="P17" s="7">
        <f t="shared" si="0"/>
        <v>22.737711978690001</v>
      </c>
      <c r="Q17" s="7">
        <v>5.0907653223100002</v>
      </c>
      <c r="R17" s="38">
        <v>0</v>
      </c>
      <c r="S17" s="15">
        <v>0</v>
      </c>
      <c r="T17" s="15">
        <v>1.74573093432</v>
      </c>
      <c r="U17" s="15">
        <v>0</v>
      </c>
      <c r="V17" s="62">
        <v>4.5439211444499996</v>
      </c>
      <c r="W17" s="181">
        <f t="shared" si="1"/>
        <v>21.538825222229999</v>
      </c>
      <c r="X17" s="248"/>
      <c r="Y17" s="248"/>
      <c r="Z17" s="248"/>
      <c r="AA17" s="248"/>
      <c r="AB17" s="248"/>
      <c r="AC17" s="248"/>
      <c r="AD17" s="248"/>
      <c r="AE17" s="248"/>
    </row>
    <row r="18" spans="1:31" x14ac:dyDescent="0.25">
      <c r="A18" s="2">
        <v>10457</v>
      </c>
      <c r="B18" s="2" t="s">
        <v>18</v>
      </c>
      <c r="C18" s="2" t="s">
        <v>6</v>
      </c>
      <c r="D18" s="126">
        <v>22.779615451800002</v>
      </c>
      <c r="E18" s="219" t="s">
        <v>56</v>
      </c>
      <c r="F18" s="160">
        <v>18.8550811018</v>
      </c>
      <c r="G18" s="209"/>
      <c r="H18" s="83"/>
      <c r="I18" s="209"/>
      <c r="J18" s="83"/>
      <c r="K18" s="123">
        <v>0</v>
      </c>
      <c r="L18" s="73"/>
      <c r="M18" s="167"/>
      <c r="N18" s="15"/>
      <c r="O18" s="260">
        <v>3.9</v>
      </c>
      <c r="P18" s="7">
        <f t="shared" si="0"/>
        <v>18.855081101820002</v>
      </c>
      <c r="Q18" s="7">
        <v>3.9245343499800001</v>
      </c>
      <c r="R18" s="38">
        <v>11.9875558511</v>
      </c>
      <c r="S18" s="15">
        <v>9.9444898181599992</v>
      </c>
      <c r="T18" s="15">
        <v>0</v>
      </c>
      <c r="U18" s="15">
        <v>12.835125633600001</v>
      </c>
      <c r="V18" s="62">
        <v>0</v>
      </c>
      <c r="W18" s="181">
        <f t="shared" si="1"/>
        <v>4.000000330961484E-11</v>
      </c>
      <c r="X18" s="248"/>
      <c r="Y18" s="248"/>
      <c r="Z18" s="248"/>
      <c r="AA18" s="248"/>
      <c r="AB18" s="248"/>
      <c r="AC18" s="248"/>
      <c r="AD18" s="248"/>
      <c r="AE18" s="248"/>
    </row>
    <row r="19" spans="1:31" x14ac:dyDescent="0.25">
      <c r="A19" s="2">
        <v>10459</v>
      </c>
      <c r="B19" s="2" t="s">
        <v>18</v>
      </c>
      <c r="C19" s="2" t="s">
        <v>6</v>
      </c>
      <c r="D19" s="126">
        <v>34.234905249199997</v>
      </c>
      <c r="E19" s="219" t="s">
        <v>56</v>
      </c>
      <c r="F19" s="160">
        <v>28.4666437739</v>
      </c>
      <c r="G19" s="212"/>
      <c r="H19" s="232"/>
      <c r="I19" s="212"/>
      <c r="J19" s="232"/>
      <c r="K19" s="123">
        <v>0.62853215826099995</v>
      </c>
      <c r="L19" s="73"/>
      <c r="M19" s="168"/>
      <c r="N19" s="169"/>
      <c r="O19" s="50">
        <v>5.8</v>
      </c>
      <c r="P19" s="7">
        <f t="shared" si="0"/>
        <v>15.521721314999997</v>
      </c>
      <c r="Q19" s="7">
        <v>18.7131839342</v>
      </c>
      <c r="R19" s="38">
        <v>31.302969719499998</v>
      </c>
      <c r="S19" s="15">
        <v>5.01203925062</v>
      </c>
      <c r="T19" s="15">
        <v>21.2095107934</v>
      </c>
      <c r="U19" s="15">
        <v>7.3848136870200003</v>
      </c>
      <c r="V19" s="62">
        <v>0.62854151819899995</v>
      </c>
      <c r="W19" s="181">
        <f t="shared" si="1"/>
        <v>-3.9001690765871899E-11</v>
      </c>
      <c r="X19" s="248"/>
      <c r="Y19" s="248"/>
      <c r="Z19" s="248"/>
      <c r="AA19" s="248"/>
      <c r="AB19" s="248"/>
      <c r="AC19" s="248"/>
      <c r="AD19" s="248"/>
      <c r="AE19" s="248"/>
    </row>
    <row r="20" spans="1:31" x14ac:dyDescent="0.25">
      <c r="A20" s="2">
        <v>10464</v>
      </c>
      <c r="B20" s="2" t="s">
        <v>18</v>
      </c>
      <c r="C20" s="2" t="s">
        <v>6</v>
      </c>
      <c r="D20" s="126">
        <v>41.300352320999998</v>
      </c>
      <c r="E20" s="219" t="s">
        <v>55</v>
      </c>
      <c r="F20" s="160">
        <v>41.300352320999998</v>
      </c>
      <c r="G20" s="209"/>
      <c r="H20" s="83"/>
      <c r="I20" s="209"/>
      <c r="J20" s="83"/>
      <c r="K20" s="123">
        <v>13.029068645400001</v>
      </c>
      <c r="L20" s="73"/>
      <c r="M20" s="167"/>
      <c r="N20" s="15"/>
      <c r="O20" s="49"/>
      <c r="P20" s="7">
        <f t="shared" si="0"/>
        <v>41.300352320999998</v>
      </c>
      <c r="Q20" s="7">
        <v>0</v>
      </c>
      <c r="R20" s="38">
        <v>25.202135793699998</v>
      </c>
      <c r="S20" s="15">
        <v>11.217887148599999</v>
      </c>
      <c r="T20" s="15">
        <v>18.2706257794</v>
      </c>
      <c r="U20" s="15">
        <v>0.21002642158599999</v>
      </c>
      <c r="V20" s="62">
        <v>9.1798335310300008</v>
      </c>
      <c r="W20" s="181">
        <f t="shared" si="1"/>
        <v>2.4219794403839998</v>
      </c>
      <c r="X20" s="248"/>
      <c r="Y20" s="248"/>
      <c r="Z20" s="248"/>
      <c r="AA20" s="248"/>
      <c r="AB20" s="248"/>
      <c r="AC20" s="248"/>
      <c r="AD20" s="248"/>
      <c r="AE20" s="248"/>
    </row>
    <row r="21" spans="1:31" x14ac:dyDescent="0.25">
      <c r="A21" s="2">
        <v>10465</v>
      </c>
      <c r="B21" s="2" t="s">
        <v>18</v>
      </c>
      <c r="C21" s="2" t="s">
        <v>6</v>
      </c>
      <c r="D21" s="126">
        <v>10.230531213800001</v>
      </c>
      <c r="E21" s="219" t="s">
        <v>56</v>
      </c>
      <c r="F21" s="160">
        <v>10.230531213800001</v>
      </c>
      <c r="G21" s="209"/>
      <c r="H21" s="83"/>
      <c r="I21" s="209"/>
      <c r="J21" s="83"/>
      <c r="K21" s="123">
        <v>0</v>
      </c>
      <c r="L21" s="73"/>
      <c r="M21" s="167"/>
      <c r="N21" s="15"/>
      <c r="O21" s="50"/>
      <c r="P21" s="7">
        <f t="shared" si="0"/>
        <v>10.230531213800001</v>
      </c>
      <c r="Q21" s="7">
        <v>0</v>
      </c>
      <c r="R21" s="38">
        <v>0</v>
      </c>
      <c r="S21" s="15">
        <v>4.34176640018</v>
      </c>
      <c r="T21" s="15">
        <v>4.8883243790400002</v>
      </c>
      <c r="U21" s="15">
        <v>1.00044043462</v>
      </c>
      <c r="V21" s="62">
        <v>0</v>
      </c>
      <c r="W21" s="181">
        <f t="shared" si="1"/>
        <v>-3.999822695277544E-11</v>
      </c>
      <c r="X21" s="248"/>
      <c r="Y21" s="248"/>
      <c r="Z21" s="248"/>
      <c r="AA21" s="248"/>
      <c r="AB21" s="248"/>
      <c r="AC21" s="248"/>
      <c r="AD21" s="248"/>
      <c r="AE21" s="248"/>
    </row>
    <row r="22" spans="1:31" x14ac:dyDescent="0.25">
      <c r="A22" s="2">
        <v>10466</v>
      </c>
      <c r="B22" s="2" t="s">
        <v>18</v>
      </c>
      <c r="C22" s="2" t="s">
        <v>6</v>
      </c>
      <c r="D22" s="126">
        <v>6.3489150276400004</v>
      </c>
      <c r="E22" s="219" t="s">
        <v>56</v>
      </c>
      <c r="F22" s="160">
        <v>6.3489150276400004</v>
      </c>
      <c r="G22" s="209"/>
      <c r="H22" s="83"/>
      <c r="I22" s="209"/>
      <c r="J22" s="83"/>
      <c r="K22" s="123">
        <v>0</v>
      </c>
      <c r="L22" s="73">
        <v>6.2565665099699999</v>
      </c>
      <c r="M22" s="167"/>
      <c r="N22" s="15"/>
      <c r="O22" s="50"/>
      <c r="P22" s="7">
        <f t="shared" si="0"/>
        <v>6.3489150276400004</v>
      </c>
      <c r="Q22" s="7">
        <v>0</v>
      </c>
      <c r="R22" s="38">
        <v>4.8478219321799999E-2</v>
      </c>
      <c r="S22" s="15">
        <v>2.0327933068799999</v>
      </c>
      <c r="T22" s="15">
        <v>4.8436093550699999E-2</v>
      </c>
      <c r="U22" s="15">
        <v>4.1753418790900003</v>
      </c>
      <c r="V22" s="62">
        <v>0</v>
      </c>
      <c r="W22" s="181">
        <f t="shared" si="1"/>
        <v>9.2343748119300351E-2</v>
      </c>
      <c r="X22" s="248"/>
      <c r="Y22" s="248"/>
      <c r="Z22" s="248"/>
      <c r="AA22" s="248"/>
      <c r="AB22" s="248"/>
      <c r="AC22" s="248"/>
      <c r="AD22" s="248"/>
      <c r="AE22" s="248"/>
    </row>
    <row r="23" spans="1:31" x14ac:dyDescent="0.25">
      <c r="A23" s="2">
        <v>10467</v>
      </c>
      <c r="B23" s="2" t="s">
        <v>18</v>
      </c>
      <c r="C23" s="2" t="s">
        <v>6</v>
      </c>
      <c r="D23" s="126">
        <v>12.366801972999999</v>
      </c>
      <c r="E23" s="219" t="s">
        <v>56</v>
      </c>
      <c r="F23" s="160">
        <v>12.366801972999999</v>
      </c>
      <c r="G23" s="209"/>
      <c r="H23" s="83"/>
      <c r="I23" s="209"/>
      <c r="J23" s="83"/>
      <c r="K23" s="123">
        <v>0</v>
      </c>
      <c r="L23" s="73"/>
      <c r="M23" s="167"/>
      <c r="N23" s="15"/>
      <c r="O23" s="50"/>
      <c r="P23" s="7">
        <f t="shared" si="0"/>
        <v>12.366801972999999</v>
      </c>
      <c r="Q23" s="7">
        <v>0</v>
      </c>
      <c r="R23" s="38">
        <v>9.5496827024000002</v>
      </c>
      <c r="S23" s="15">
        <v>0</v>
      </c>
      <c r="T23" s="15">
        <v>2.0377430621000001</v>
      </c>
      <c r="U23" s="15">
        <v>10.329058910900001</v>
      </c>
      <c r="V23" s="62">
        <v>0</v>
      </c>
      <c r="W23" s="181">
        <f t="shared" si="1"/>
        <v>0</v>
      </c>
      <c r="X23" s="248"/>
      <c r="Y23" s="248"/>
      <c r="Z23" s="248"/>
      <c r="AA23" s="248"/>
      <c r="AB23" s="248"/>
      <c r="AC23" s="248"/>
      <c r="AD23" s="248"/>
      <c r="AE23" s="248"/>
    </row>
    <row r="24" spans="1:31" s="81" customFormat="1" x14ac:dyDescent="0.25">
      <c r="A24" s="2">
        <v>10468</v>
      </c>
      <c r="B24" s="2" t="s">
        <v>18</v>
      </c>
      <c r="C24" s="2" t="s">
        <v>6</v>
      </c>
      <c r="D24" s="126">
        <v>12.6169607177</v>
      </c>
      <c r="E24" s="219" t="s">
        <v>71</v>
      </c>
      <c r="F24" s="160">
        <v>12.6169607177</v>
      </c>
      <c r="G24" s="209"/>
      <c r="H24" s="160"/>
      <c r="I24" s="209"/>
      <c r="J24" s="160"/>
      <c r="K24" s="123">
        <v>5.21943480882</v>
      </c>
      <c r="L24" s="73"/>
      <c r="M24" s="100"/>
      <c r="N24" s="100"/>
      <c r="O24" s="52"/>
      <c r="P24" s="7">
        <f t="shared" si="0"/>
        <v>12.6169607177</v>
      </c>
      <c r="Q24" s="7">
        <v>0</v>
      </c>
      <c r="R24" s="38">
        <v>0.43542392916299999</v>
      </c>
      <c r="S24" s="15">
        <v>0.435470797603</v>
      </c>
      <c r="T24" s="15">
        <v>7.2415258281500003</v>
      </c>
      <c r="U24" s="15">
        <v>0</v>
      </c>
      <c r="V24" s="62">
        <v>2.94927987267</v>
      </c>
      <c r="W24" s="181">
        <f t="shared" si="1"/>
        <v>1.990684219277</v>
      </c>
      <c r="X24" s="253"/>
      <c r="Y24" s="253"/>
      <c r="Z24" s="253"/>
      <c r="AA24" s="253"/>
      <c r="AB24" s="253"/>
      <c r="AC24" s="253"/>
      <c r="AD24" s="253"/>
      <c r="AE24" s="253"/>
    </row>
    <row r="25" spans="1:31" s="182" customFormat="1" x14ac:dyDescent="0.25">
      <c r="A25" s="2">
        <v>10469</v>
      </c>
      <c r="B25" s="2" t="s">
        <v>18</v>
      </c>
      <c r="C25" s="2" t="s">
        <v>6</v>
      </c>
      <c r="D25" s="126">
        <v>10.825458479</v>
      </c>
      <c r="E25" s="219" t="s">
        <v>56</v>
      </c>
      <c r="F25" s="160">
        <v>10.825458479</v>
      </c>
      <c r="G25" s="209"/>
      <c r="H25" s="83"/>
      <c r="I25" s="209"/>
      <c r="J25" s="83"/>
      <c r="K25" s="123">
        <v>5.3919421208999996</v>
      </c>
      <c r="L25" s="73"/>
      <c r="M25" s="167"/>
      <c r="N25" s="15"/>
      <c r="O25" s="50"/>
      <c r="P25" s="7">
        <f t="shared" si="0"/>
        <v>10.825458479</v>
      </c>
      <c r="Q25" s="7">
        <v>0</v>
      </c>
      <c r="R25" s="38">
        <v>0</v>
      </c>
      <c r="S25" s="15">
        <v>0</v>
      </c>
      <c r="T25" s="15">
        <v>0</v>
      </c>
      <c r="U25" s="15">
        <v>0</v>
      </c>
      <c r="V25" s="62">
        <v>1.36132949649</v>
      </c>
      <c r="W25" s="181">
        <f t="shared" si="1"/>
        <v>9.4641289825099992</v>
      </c>
      <c r="X25" s="248"/>
      <c r="Y25" s="248"/>
      <c r="Z25" s="248"/>
      <c r="AA25" s="248"/>
      <c r="AB25" s="248"/>
      <c r="AC25" s="248"/>
      <c r="AD25" s="248"/>
      <c r="AE25" s="248"/>
    </row>
    <row r="26" spans="1:31" s="182" customFormat="1" x14ac:dyDescent="0.25">
      <c r="A26" s="2">
        <v>10470</v>
      </c>
      <c r="B26" s="2" t="s">
        <v>18</v>
      </c>
      <c r="C26" s="2" t="s">
        <v>6</v>
      </c>
      <c r="D26" s="126">
        <v>11.078581185000001</v>
      </c>
      <c r="E26" s="219" t="s">
        <v>98</v>
      </c>
      <c r="F26" s="160">
        <v>11.078581185000001</v>
      </c>
      <c r="G26" s="209"/>
      <c r="H26" s="83"/>
      <c r="I26" s="209"/>
      <c r="J26" s="83"/>
      <c r="K26" s="123">
        <v>10.953443976699999</v>
      </c>
      <c r="L26" s="73"/>
      <c r="M26" s="167"/>
      <c r="N26" s="15"/>
      <c r="O26" s="50"/>
      <c r="P26" s="7">
        <f t="shared" si="0"/>
        <v>11.078581185000001</v>
      </c>
      <c r="Q26" s="7">
        <v>0</v>
      </c>
      <c r="R26" s="38">
        <v>0</v>
      </c>
      <c r="S26" s="15">
        <v>0</v>
      </c>
      <c r="T26" s="15">
        <v>0</v>
      </c>
      <c r="U26" s="15">
        <v>0</v>
      </c>
      <c r="V26" s="62">
        <v>0</v>
      </c>
      <c r="W26" s="181">
        <f t="shared" si="1"/>
        <v>11.078581185000001</v>
      </c>
      <c r="X26" s="248"/>
      <c r="Y26" s="248"/>
      <c r="Z26" s="248"/>
      <c r="AA26" s="248"/>
      <c r="AB26" s="248"/>
      <c r="AC26" s="248"/>
      <c r="AD26" s="248"/>
      <c r="AE26" s="248"/>
    </row>
    <row r="27" spans="1:31" x14ac:dyDescent="0.25">
      <c r="A27" s="2">
        <v>10471</v>
      </c>
      <c r="B27" s="2" t="s">
        <v>18</v>
      </c>
      <c r="C27" s="2" t="s">
        <v>6</v>
      </c>
      <c r="D27" s="126">
        <v>28.699748756000002</v>
      </c>
      <c r="E27" s="219" t="s">
        <v>98</v>
      </c>
      <c r="F27" s="160">
        <v>28.676419605300001</v>
      </c>
      <c r="G27" s="212"/>
      <c r="H27" s="232"/>
      <c r="I27" s="212"/>
      <c r="J27" s="232"/>
      <c r="K27" s="123">
        <v>6.76908234273</v>
      </c>
      <c r="L27" s="73"/>
      <c r="M27" s="168"/>
      <c r="N27" s="169"/>
      <c r="O27" s="260"/>
      <c r="P27" s="7">
        <f t="shared" si="0"/>
        <v>28.699748756000002</v>
      </c>
      <c r="Q27" s="7">
        <v>0</v>
      </c>
      <c r="R27" s="38">
        <v>0</v>
      </c>
      <c r="S27" s="15">
        <v>0</v>
      </c>
      <c r="T27" s="15">
        <v>5.7503269003200002</v>
      </c>
      <c r="U27" s="15">
        <v>22.8120831514</v>
      </c>
      <c r="V27" s="62">
        <v>0</v>
      </c>
      <c r="W27" s="181">
        <f t="shared" si="1"/>
        <v>0.13733870428000117</v>
      </c>
      <c r="X27" s="248"/>
      <c r="Y27" s="248"/>
      <c r="Z27" s="248"/>
      <c r="AA27" s="248"/>
      <c r="AB27" s="248"/>
      <c r="AC27" s="248"/>
      <c r="AD27" s="248"/>
      <c r="AE27" s="248"/>
    </row>
    <row r="28" spans="1:31" x14ac:dyDescent="0.25">
      <c r="A28" s="2">
        <v>10472</v>
      </c>
      <c r="B28" s="2" t="s">
        <v>18</v>
      </c>
      <c r="C28" s="2" t="s">
        <v>6</v>
      </c>
      <c r="D28" s="126">
        <v>28.292921333599999</v>
      </c>
      <c r="E28" s="219" t="s">
        <v>56</v>
      </c>
      <c r="F28" s="160">
        <v>21.557216817299999</v>
      </c>
      <c r="G28" s="219" t="s">
        <v>98</v>
      </c>
      <c r="H28" s="160">
        <v>6.7357045163700002</v>
      </c>
      <c r="I28" s="209"/>
      <c r="J28" s="83"/>
      <c r="K28" s="123">
        <v>0</v>
      </c>
      <c r="L28" s="73"/>
      <c r="M28" s="168"/>
      <c r="N28" s="169"/>
      <c r="O28" s="50"/>
      <c r="P28" s="7">
        <f t="shared" si="0"/>
        <v>28.292921333599999</v>
      </c>
      <c r="Q28" s="7">
        <v>0</v>
      </c>
      <c r="R28" s="38">
        <v>0</v>
      </c>
      <c r="S28" s="15">
        <v>14.8116160337</v>
      </c>
      <c r="T28" s="15">
        <v>13.481305299900001</v>
      </c>
      <c r="U28" s="15">
        <v>0</v>
      </c>
      <c r="V28" s="62">
        <v>0</v>
      </c>
      <c r="W28" s="181">
        <f t="shared" si="1"/>
        <v>0</v>
      </c>
      <c r="X28" s="248"/>
      <c r="Y28" s="248"/>
      <c r="Z28" s="248"/>
      <c r="AA28" s="248"/>
      <c r="AB28" s="248"/>
      <c r="AC28" s="248"/>
      <c r="AD28" s="248"/>
      <c r="AE28" s="248"/>
    </row>
    <row r="29" spans="1:31" x14ac:dyDescent="0.25">
      <c r="A29" s="2">
        <v>10473</v>
      </c>
      <c r="B29" s="2" t="s">
        <v>18</v>
      </c>
      <c r="C29" s="2" t="s">
        <v>6</v>
      </c>
      <c r="D29" s="126">
        <v>15.776017215</v>
      </c>
      <c r="E29" s="219" t="s">
        <v>56</v>
      </c>
      <c r="F29" s="160">
        <v>15.7698894342</v>
      </c>
      <c r="G29" s="212"/>
      <c r="H29" s="232"/>
      <c r="I29" s="212"/>
      <c r="J29" s="232"/>
      <c r="K29" s="123">
        <v>0.38415321270500002</v>
      </c>
      <c r="L29" s="73"/>
      <c r="M29" s="168"/>
      <c r="N29" s="169"/>
      <c r="O29" s="50"/>
      <c r="P29" s="7">
        <f t="shared" si="0"/>
        <v>12.12978013253</v>
      </c>
      <c r="Q29" s="7">
        <v>3.6462370824699999</v>
      </c>
      <c r="R29" s="38">
        <v>0</v>
      </c>
      <c r="S29" s="15">
        <v>0</v>
      </c>
      <c r="T29" s="15">
        <v>8.6201707168000006</v>
      </c>
      <c r="U29" s="15">
        <v>1.18250296444</v>
      </c>
      <c r="V29" s="62">
        <v>0.28060772007399998</v>
      </c>
      <c r="W29" s="181">
        <f t="shared" si="1"/>
        <v>5.6927358136859993</v>
      </c>
      <c r="X29" s="248"/>
      <c r="Y29" s="248"/>
      <c r="Z29" s="248"/>
      <c r="AA29" s="248"/>
      <c r="AB29" s="248"/>
      <c r="AC29" s="248"/>
      <c r="AD29" s="248"/>
      <c r="AE29" s="248"/>
    </row>
    <row r="30" spans="1:31" x14ac:dyDescent="0.25">
      <c r="A30" s="2">
        <v>10474</v>
      </c>
      <c r="B30" s="2" t="s">
        <v>18</v>
      </c>
      <c r="C30" s="2" t="s">
        <v>6</v>
      </c>
      <c r="D30" s="126">
        <v>16.161616664499999</v>
      </c>
      <c r="E30" s="219" t="s">
        <v>99</v>
      </c>
      <c r="F30" s="160">
        <v>16.161616664499999</v>
      </c>
      <c r="G30" s="212"/>
      <c r="H30" s="232"/>
      <c r="I30" s="212"/>
      <c r="J30" s="232"/>
      <c r="K30" s="123">
        <v>0</v>
      </c>
      <c r="L30" s="73"/>
      <c r="M30" s="168"/>
      <c r="N30" s="169"/>
      <c r="O30" s="50"/>
      <c r="P30" s="7">
        <f t="shared" si="0"/>
        <v>16.161616664499999</v>
      </c>
      <c r="Q30" s="7">
        <v>0</v>
      </c>
      <c r="R30" s="38">
        <v>0</v>
      </c>
      <c r="S30" s="15">
        <v>0</v>
      </c>
      <c r="T30" s="15">
        <v>16.161616664499999</v>
      </c>
      <c r="U30" s="15">
        <v>0</v>
      </c>
      <c r="V30" s="62">
        <v>0</v>
      </c>
      <c r="W30" s="181">
        <f t="shared" si="1"/>
        <v>0</v>
      </c>
      <c r="X30" s="248"/>
      <c r="Y30" s="248"/>
      <c r="Z30" s="248"/>
      <c r="AA30" s="248"/>
      <c r="AB30" s="248"/>
      <c r="AC30" s="248"/>
      <c r="AD30" s="248"/>
      <c r="AE30" s="248"/>
    </row>
    <row r="31" spans="1:31" x14ac:dyDescent="0.25">
      <c r="A31" s="2">
        <v>10479</v>
      </c>
      <c r="B31" s="2" t="s">
        <v>18</v>
      </c>
      <c r="C31" s="2" t="s">
        <v>6</v>
      </c>
      <c r="D31" s="126">
        <v>13.1409172988</v>
      </c>
      <c r="E31" s="219" t="s">
        <v>57</v>
      </c>
      <c r="F31" s="160">
        <v>13.1409172988</v>
      </c>
      <c r="G31" s="212"/>
      <c r="H31" s="232"/>
      <c r="I31" s="212"/>
      <c r="J31" s="232"/>
      <c r="K31" s="123">
        <v>2.6904694023400002</v>
      </c>
      <c r="L31" s="73"/>
      <c r="M31" s="165"/>
      <c r="N31" s="169"/>
      <c r="O31" s="50"/>
      <c r="P31" s="7">
        <f t="shared" si="0"/>
        <v>13.1409172988</v>
      </c>
      <c r="Q31" s="7">
        <v>0</v>
      </c>
      <c r="R31" s="38">
        <v>0</v>
      </c>
      <c r="S31" s="15">
        <v>0</v>
      </c>
      <c r="T31" s="15">
        <v>3.5399681406500001</v>
      </c>
      <c r="U31" s="15">
        <v>7.4117229389799997</v>
      </c>
      <c r="V31" s="62">
        <v>1.06975587889E-2</v>
      </c>
      <c r="W31" s="181">
        <f t="shared" si="1"/>
        <v>2.1785286603811009</v>
      </c>
      <c r="X31" s="248"/>
      <c r="Y31" s="248"/>
      <c r="Z31" s="248"/>
      <c r="AA31" s="248"/>
      <c r="AB31" s="248"/>
      <c r="AC31" s="248"/>
      <c r="AD31" s="248"/>
      <c r="AE31" s="248"/>
    </row>
    <row r="32" spans="1:31" x14ac:dyDescent="0.25">
      <c r="A32" s="2">
        <v>10480</v>
      </c>
      <c r="B32" s="2" t="s">
        <v>18</v>
      </c>
      <c r="C32" s="2" t="s">
        <v>6</v>
      </c>
      <c r="D32" s="126">
        <v>36.705522559899997</v>
      </c>
      <c r="E32" s="219" t="s">
        <v>71</v>
      </c>
      <c r="F32" s="160">
        <v>36.705522559899997</v>
      </c>
      <c r="G32" s="212"/>
      <c r="H32" s="232"/>
      <c r="I32" s="212"/>
      <c r="J32" s="232"/>
      <c r="K32" s="123">
        <v>0.56156967568500005</v>
      </c>
      <c r="L32" s="73"/>
      <c r="M32" s="168"/>
      <c r="N32" s="169"/>
      <c r="O32" s="50"/>
      <c r="P32" s="7">
        <f t="shared" si="0"/>
        <v>36.705522559899997</v>
      </c>
      <c r="Q32" s="7">
        <v>0</v>
      </c>
      <c r="R32" s="38">
        <v>14.8051827442</v>
      </c>
      <c r="S32" s="15">
        <v>0</v>
      </c>
      <c r="T32" s="15">
        <v>21.285298196100001</v>
      </c>
      <c r="U32" s="15">
        <v>8.1204365091999993</v>
      </c>
      <c r="V32" s="62">
        <v>5.3189616448900003E-2</v>
      </c>
      <c r="W32" s="181">
        <f t="shared" si="1"/>
        <v>7.2465982381510976</v>
      </c>
      <c r="X32" s="248"/>
      <c r="Y32" s="248"/>
      <c r="Z32" s="248"/>
      <c r="AA32" s="248"/>
      <c r="AB32" s="248"/>
      <c r="AC32" s="248"/>
      <c r="AD32" s="248"/>
      <c r="AE32" s="248"/>
    </row>
    <row r="33" spans="1:238" x14ac:dyDescent="0.25">
      <c r="A33" s="2">
        <v>10482</v>
      </c>
      <c r="B33" s="2" t="s">
        <v>18</v>
      </c>
      <c r="C33" s="2" t="s">
        <v>6</v>
      </c>
      <c r="D33" s="126">
        <v>0.30556634259499998</v>
      </c>
      <c r="E33" s="219" t="s">
        <v>56</v>
      </c>
      <c r="F33" s="160">
        <v>0.30556634259600002</v>
      </c>
      <c r="G33" s="209"/>
      <c r="H33" s="160"/>
      <c r="I33" s="209"/>
      <c r="J33" s="160"/>
      <c r="K33" s="123">
        <v>0</v>
      </c>
      <c r="L33" s="73"/>
      <c r="M33" s="168"/>
      <c r="N33" s="169"/>
      <c r="O33" s="50"/>
      <c r="P33" s="7">
        <f t="shared" si="0"/>
        <v>-4.0002645000036807E-5</v>
      </c>
      <c r="Q33" s="7">
        <v>0.30560634524000002</v>
      </c>
      <c r="R33" s="38">
        <v>0</v>
      </c>
      <c r="S33" s="15">
        <v>0</v>
      </c>
      <c r="T33" s="15">
        <v>0</v>
      </c>
      <c r="U33" s="15">
        <v>0</v>
      </c>
      <c r="V33" s="62">
        <v>0</v>
      </c>
      <c r="W33" s="181">
        <f t="shared" si="1"/>
        <v>0.30556634259499998</v>
      </c>
      <c r="X33" s="248"/>
      <c r="Y33" s="248"/>
      <c r="Z33" s="248"/>
      <c r="AA33" s="248"/>
      <c r="AB33" s="248"/>
      <c r="AC33" s="248"/>
      <c r="AD33" s="248"/>
      <c r="AE33" s="248"/>
    </row>
    <row r="34" spans="1:238" x14ac:dyDescent="0.25">
      <c r="A34" s="2">
        <v>11008</v>
      </c>
      <c r="B34" s="2" t="s">
        <v>18</v>
      </c>
      <c r="C34" s="2" t="s">
        <v>5</v>
      </c>
      <c r="D34" s="126">
        <v>6.5499682969700004</v>
      </c>
      <c r="E34" s="219" t="s">
        <v>56</v>
      </c>
      <c r="F34" s="160">
        <v>6.5499682969700004</v>
      </c>
      <c r="G34" s="209"/>
      <c r="H34" s="160"/>
      <c r="I34" s="209"/>
      <c r="J34" s="160"/>
      <c r="K34" s="123">
        <v>0</v>
      </c>
      <c r="L34" s="73"/>
      <c r="M34" s="165"/>
      <c r="N34" s="169"/>
      <c r="O34" s="50"/>
      <c r="P34" s="7">
        <f t="shared" si="0"/>
        <v>1.1270165532600007</v>
      </c>
      <c r="Q34" s="7">
        <v>5.4229517437099997</v>
      </c>
      <c r="R34" s="38">
        <v>6.5499682969700004</v>
      </c>
      <c r="S34" s="15">
        <v>1.1928574975899999</v>
      </c>
      <c r="T34" s="15">
        <v>5.0121925687399997</v>
      </c>
      <c r="U34" s="15">
        <v>0.34491823063400001</v>
      </c>
      <c r="V34" s="62">
        <v>0</v>
      </c>
      <c r="W34" s="181">
        <f t="shared" si="1"/>
        <v>6.0014215819137462E-12</v>
      </c>
      <c r="X34" s="248"/>
      <c r="Y34" s="248"/>
      <c r="Z34" s="248"/>
      <c r="AA34" s="248"/>
      <c r="AB34" s="248"/>
      <c r="AC34" s="248"/>
      <c r="AD34" s="248"/>
      <c r="AE34" s="248"/>
    </row>
    <row r="35" spans="1:238" x14ac:dyDescent="0.25">
      <c r="A35" s="2">
        <v>11009</v>
      </c>
      <c r="B35" s="2" t="s">
        <v>18</v>
      </c>
      <c r="C35" s="2" t="s">
        <v>5</v>
      </c>
      <c r="D35" s="126">
        <v>37.688023404600003</v>
      </c>
      <c r="E35" s="219" t="s">
        <v>55</v>
      </c>
      <c r="F35" s="160">
        <v>33.133280177000003</v>
      </c>
      <c r="G35" s="212"/>
      <c r="H35" s="232"/>
      <c r="I35" s="212"/>
      <c r="J35" s="232"/>
      <c r="K35" s="123">
        <v>1.80638636476</v>
      </c>
      <c r="L35" s="73"/>
      <c r="M35" s="165"/>
      <c r="N35" s="169"/>
      <c r="O35" s="50">
        <v>4.5999999999999996</v>
      </c>
      <c r="P35" s="7">
        <f t="shared" si="0"/>
        <v>33.13328017693</v>
      </c>
      <c r="Q35" s="7">
        <v>4.5547432276700004</v>
      </c>
      <c r="R35" s="38">
        <v>0</v>
      </c>
      <c r="S35" s="15">
        <v>13.579983502999999</v>
      </c>
      <c r="T35" s="15">
        <v>12.903047773899999</v>
      </c>
      <c r="U35" s="15">
        <v>9.3978761670700006</v>
      </c>
      <c r="V35" s="62">
        <v>0</v>
      </c>
      <c r="W35" s="181">
        <f t="shared" si="1"/>
        <v>1.80711596063</v>
      </c>
      <c r="X35" s="248"/>
      <c r="Y35" s="248"/>
      <c r="Z35" s="248"/>
      <c r="AA35" s="248"/>
      <c r="AB35" s="248"/>
      <c r="AC35" s="248"/>
      <c r="AD35" s="248"/>
      <c r="AE35" s="248"/>
    </row>
    <row r="36" spans="1:238" x14ac:dyDescent="0.25">
      <c r="A36" s="2">
        <v>11010</v>
      </c>
      <c r="B36" s="2" t="s">
        <v>18</v>
      </c>
      <c r="C36" s="2" t="s">
        <v>5</v>
      </c>
      <c r="D36" s="126">
        <v>17.577376104599999</v>
      </c>
      <c r="E36" s="219" t="s">
        <v>56</v>
      </c>
      <c r="F36" s="160">
        <v>17.577376104599999</v>
      </c>
      <c r="G36" s="209"/>
      <c r="H36" s="160"/>
      <c r="I36" s="209"/>
      <c r="J36" s="160"/>
      <c r="K36" s="123">
        <v>8.0142070130099992</v>
      </c>
      <c r="L36" s="73"/>
      <c r="M36" s="165"/>
      <c r="N36" s="169"/>
      <c r="O36" s="50"/>
      <c r="P36" s="7">
        <f t="shared" si="0"/>
        <v>17.577376104599999</v>
      </c>
      <c r="Q36" s="7">
        <v>0</v>
      </c>
      <c r="R36" s="38">
        <v>0.35048590133700003</v>
      </c>
      <c r="S36" s="15">
        <v>0</v>
      </c>
      <c r="T36" s="15">
        <v>4.3214977346200003</v>
      </c>
      <c r="U36" s="15">
        <v>8.45385757809</v>
      </c>
      <c r="V36" s="62">
        <v>0.68002184461199999</v>
      </c>
      <c r="W36" s="181">
        <f t="shared" si="1"/>
        <v>4.1219989472779979</v>
      </c>
      <c r="X36" s="248"/>
      <c r="Y36" s="248"/>
      <c r="Z36" s="248"/>
      <c r="AA36" s="248"/>
      <c r="AB36" s="248"/>
      <c r="AC36" s="248"/>
      <c r="AD36" s="248"/>
      <c r="AE36" s="248"/>
    </row>
    <row r="37" spans="1:238" x14ac:dyDescent="0.25">
      <c r="A37" s="2">
        <v>11011</v>
      </c>
      <c r="B37" s="2" t="s">
        <v>18</v>
      </c>
      <c r="C37" s="2" t="s">
        <v>5</v>
      </c>
      <c r="D37" s="126">
        <v>14.228526581000001</v>
      </c>
      <c r="E37" s="219" t="s">
        <v>56</v>
      </c>
      <c r="F37" s="160">
        <v>4.1260882102899998</v>
      </c>
      <c r="G37" s="219" t="s">
        <v>98</v>
      </c>
      <c r="H37" s="160">
        <v>10.1024383707</v>
      </c>
      <c r="I37" s="212"/>
      <c r="J37" s="232"/>
      <c r="K37" s="123">
        <v>1.4423104717399999</v>
      </c>
      <c r="L37" s="73"/>
      <c r="M37" s="165"/>
      <c r="N37" s="169"/>
      <c r="O37" s="50"/>
      <c r="P37" s="7">
        <f t="shared" si="0"/>
        <v>14.228526581000001</v>
      </c>
      <c r="Q37" s="7">
        <v>0</v>
      </c>
      <c r="R37" s="38">
        <v>0</v>
      </c>
      <c r="S37" s="15">
        <v>0</v>
      </c>
      <c r="T37" s="15">
        <v>5.25637023144</v>
      </c>
      <c r="U37" s="15">
        <v>8.52040213105</v>
      </c>
      <c r="V37" s="62">
        <v>0</v>
      </c>
      <c r="W37" s="181">
        <f t="shared" si="1"/>
        <v>0.45175421851000053</v>
      </c>
      <c r="X37" s="248"/>
      <c r="Y37" s="248"/>
      <c r="Z37" s="248"/>
      <c r="AA37" s="248"/>
      <c r="AB37" s="248"/>
      <c r="AC37" s="248"/>
      <c r="AD37" s="248"/>
      <c r="AE37" s="248"/>
    </row>
    <row r="38" spans="1:238" x14ac:dyDescent="0.25">
      <c r="A38" s="2">
        <v>11012</v>
      </c>
      <c r="B38" s="2" t="s">
        <v>18</v>
      </c>
      <c r="C38" s="2" t="s">
        <v>5</v>
      </c>
      <c r="D38" s="126">
        <v>1.2831846900099999</v>
      </c>
      <c r="E38" s="219" t="s">
        <v>56</v>
      </c>
      <c r="F38" s="160">
        <v>1.2831846900099999</v>
      </c>
      <c r="G38" s="212"/>
      <c r="H38" s="232"/>
      <c r="I38" s="212"/>
      <c r="J38" s="232"/>
      <c r="K38" s="123">
        <v>0</v>
      </c>
      <c r="L38" s="73"/>
      <c r="M38" s="167"/>
      <c r="N38" s="15"/>
      <c r="O38" s="49"/>
      <c r="P38" s="7">
        <f t="shared" si="0"/>
        <v>1.2831846900099999</v>
      </c>
      <c r="Q38" s="7">
        <v>0</v>
      </c>
      <c r="R38" s="38">
        <v>0</v>
      </c>
      <c r="S38" s="15">
        <v>0</v>
      </c>
      <c r="T38" s="15">
        <v>0.55992696398300001</v>
      </c>
      <c r="U38" s="15">
        <v>0.72325772601899996</v>
      </c>
      <c r="V38" s="62">
        <v>0</v>
      </c>
      <c r="W38" s="181">
        <f t="shared" si="1"/>
        <v>8.000045070843953E-12</v>
      </c>
      <c r="X38" s="248"/>
      <c r="Y38" s="248"/>
      <c r="Z38" s="248"/>
      <c r="AA38" s="248"/>
      <c r="AB38" s="248"/>
      <c r="AC38" s="248"/>
      <c r="AD38" s="248"/>
      <c r="AE38" s="248"/>
    </row>
    <row r="39" spans="1:238" x14ac:dyDescent="0.25">
      <c r="A39" s="2">
        <v>11013</v>
      </c>
      <c r="B39" s="2" t="s">
        <v>18</v>
      </c>
      <c r="C39" s="2" t="s">
        <v>5</v>
      </c>
      <c r="D39" s="126">
        <v>1.4434952705599999</v>
      </c>
      <c r="E39" s="219" t="s">
        <v>56</v>
      </c>
      <c r="F39" s="160">
        <v>1.4434952705599999</v>
      </c>
      <c r="G39" s="210"/>
      <c r="H39" s="84"/>
      <c r="I39" s="210"/>
      <c r="J39" s="84"/>
      <c r="K39" s="123">
        <v>0</v>
      </c>
      <c r="L39" s="73"/>
      <c r="M39" s="167"/>
      <c r="N39" s="15"/>
      <c r="O39" s="80"/>
      <c r="P39" s="7">
        <f t="shared" si="0"/>
        <v>0.86833560964799994</v>
      </c>
      <c r="Q39" s="7">
        <v>0.57515966091199999</v>
      </c>
      <c r="R39" s="38">
        <v>0.52689622789400004</v>
      </c>
      <c r="S39" s="15">
        <v>0</v>
      </c>
      <c r="T39" s="15">
        <v>1.21106109465</v>
      </c>
      <c r="U39" s="15">
        <v>1.9074062383399999E-2</v>
      </c>
      <c r="V39" s="62">
        <v>0</v>
      </c>
      <c r="W39" s="181">
        <f t="shared" si="1"/>
        <v>0.21336011352659989</v>
      </c>
      <c r="X39" s="248"/>
      <c r="Y39" s="248"/>
      <c r="Z39" s="248"/>
      <c r="AA39" s="248"/>
      <c r="AB39" s="248"/>
      <c r="AC39" s="248"/>
      <c r="AD39" s="248"/>
      <c r="AE39" s="248"/>
    </row>
    <row r="40" spans="1:238" x14ac:dyDescent="0.25">
      <c r="A40" s="2">
        <v>11171</v>
      </c>
      <c r="B40" s="2" t="s">
        <v>18</v>
      </c>
      <c r="C40" s="2" t="s">
        <v>4</v>
      </c>
      <c r="D40" s="126">
        <v>49.864104607599998</v>
      </c>
      <c r="E40" s="219" t="s">
        <v>56</v>
      </c>
      <c r="F40" s="160">
        <v>49.864104607599998</v>
      </c>
      <c r="G40" s="212"/>
      <c r="H40" s="232"/>
      <c r="I40" s="212"/>
      <c r="J40" s="232"/>
      <c r="K40" s="123">
        <v>2.08785745503</v>
      </c>
      <c r="L40" s="73"/>
      <c r="M40" s="167"/>
      <c r="N40" s="15"/>
      <c r="O40" s="49"/>
      <c r="P40" s="7">
        <f t="shared" si="0"/>
        <v>49.864104607599998</v>
      </c>
      <c r="Q40" s="7">
        <v>0</v>
      </c>
      <c r="R40" s="38">
        <v>0.98330770415199997</v>
      </c>
      <c r="S40" s="15">
        <v>15.1251913266</v>
      </c>
      <c r="T40" s="15">
        <v>7.7569793772400004</v>
      </c>
      <c r="U40" s="15">
        <v>21.691859060300001</v>
      </c>
      <c r="V40" s="62">
        <v>2.2753905034800002</v>
      </c>
      <c r="W40" s="181">
        <f t="shared" si="1"/>
        <v>3.0146843399800005</v>
      </c>
      <c r="X40" s="251"/>
      <c r="Y40" s="251"/>
      <c r="Z40" s="251"/>
      <c r="AA40" s="251"/>
      <c r="AB40" s="251"/>
      <c r="AC40" s="251"/>
      <c r="AD40" s="251"/>
      <c r="AE40" s="251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  <c r="DE40" s="36"/>
      <c r="DF40" s="36"/>
      <c r="DG40" s="36"/>
      <c r="DH40" s="36"/>
      <c r="DI40" s="36"/>
      <c r="DJ40" s="36"/>
      <c r="DK40" s="36"/>
      <c r="DL40" s="36"/>
      <c r="DM40" s="36"/>
      <c r="DN40" s="36"/>
      <c r="DO40" s="36"/>
      <c r="DP40" s="36"/>
      <c r="DQ40" s="36"/>
      <c r="DR40" s="36"/>
      <c r="DS40" s="36"/>
      <c r="DT40" s="36"/>
      <c r="DU40" s="36"/>
      <c r="DV40" s="36"/>
      <c r="DW40" s="36"/>
      <c r="DX40" s="36"/>
      <c r="DY40" s="36"/>
      <c r="DZ40" s="36"/>
      <c r="EA40" s="36"/>
      <c r="EB40" s="36"/>
      <c r="EC40" s="36"/>
      <c r="ED40" s="36"/>
      <c r="EE40" s="36"/>
      <c r="EF40" s="36"/>
      <c r="EG40" s="36"/>
      <c r="EH40" s="36"/>
      <c r="EI40" s="36"/>
      <c r="EJ40" s="36"/>
      <c r="EK40" s="36"/>
      <c r="EL40" s="36"/>
      <c r="EM40" s="36"/>
      <c r="EN40" s="36"/>
      <c r="EO40" s="36"/>
      <c r="EP40" s="36"/>
      <c r="EQ40" s="36"/>
      <c r="ER40" s="36"/>
      <c r="ES40" s="36"/>
      <c r="ET40" s="36"/>
      <c r="EU40" s="36"/>
      <c r="EV40" s="36"/>
      <c r="EW40" s="36"/>
      <c r="EX40" s="36"/>
      <c r="EY40" s="36"/>
      <c r="EZ40" s="36"/>
      <c r="FA40" s="36"/>
      <c r="FB40" s="36"/>
      <c r="FC40" s="36"/>
      <c r="FD40" s="36"/>
      <c r="FE40" s="36"/>
      <c r="FF40" s="36"/>
      <c r="FG40" s="36"/>
      <c r="FH40" s="36"/>
      <c r="FI40" s="36"/>
      <c r="FJ40" s="36"/>
      <c r="FK40" s="36"/>
      <c r="FL40" s="36"/>
      <c r="FM40" s="36"/>
      <c r="FN40" s="36"/>
      <c r="FO40" s="36"/>
      <c r="FP40" s="36"/>
      <c r="FQ40" s="36"/>
      <c r="FR40" s="36"/>
      <c r="FS40" s="36"/>
      <c r="FT40" s="36"/>
      <c r="FU40" s="36"/>
      <c r="FV40" s="36"/>
      <c r="FW40" s="36"/>
      <c r="FX40" s="36"/>
      <c r="FY40" s="36"/>
      <c r="FZ40" s="36"/>
      <c r="GA40" s="36"/>
      <c r="GB40" s="36"/>
      <c r="GC40" s="36"/>
      <c r="GD40" s="36"/>
      <c r="GE40" s="36"/>
      <c r="GF40" s="36"/>
      <c r="GG40" s="36"/>
      <c r="GH40" s="36"/>
      <c r="GI40" s="36"/>
      <c r="GJ40" s="36"/>
      <c r="GK40" s="36"/>
      <c r="GL40" s="36"/>
      <c r="GM40" s="36"/>
      <c r="GN40" s="36"/>
      <c r="GO40" s="36"/>
      <c r="GP40" s="36"/>
      <c r="GQ40" s="36"/>
      <c r="GR40" s="36"/>
      <c r="GS40" s="36"/>
      <c r="GT40" s="36"/>
      <c r="GU40" s="36"/>
      <c r="GV40" s="36"/>
      <c r="GW40" s="36"/>
      <c r="GX40" s="36"/>
      <c r="GY40" s="36"/>
      <c r="GZ40" s="36"/>
      <c r="HA40" s="36"/>
      <c r="HB40" s="36"/>
      <c r="HC40" s="36"/>
      <c r="HD40" s="36"/>
      <c r="HE40" s="36"/>
      <c r="HF40" s="36"/>
      <c r="HG40" s="36"/>
      <c r="HH40" s="36"/>
      <c r="HI40" s="36"/>
      <c r="HJ40" s="36"/>
      <c r="HK40" s="36"/>
      <c r="HL40" s="36"/>
      <c r="HM40" s="36"/>
      <c r="HN40" s="36"/>
      <c r="HO40" s="36"/>
      <c r="HP40" s="36"/>
      <c r="HQ40" s="36"/>
      <c r="HR40" s="36"/>
      <c r="HS40" s="36"/>
      <c r="HT40" s="36"/>
      <c r="HU40" s="36"/>
      <c r="HV40" s="36"/>
      <c r="HW40" s="36"/>
      <c r="HX40" s="36"/>
      <c r="HY40" s="36"/>
      <c r="HZ40" s="36"/>
      <c r="IA40" s="36"/>
      <c r="IB40" s="36"/>
      <c r="IC40" s="36"/>
      <c r="ID40" s="36"/>
    </row>
    <row r="41" spans="1:238" x14ac:dyDescent="0.25">
      <c r="A41" s="2">
        <v>11178</v>
      </c>
      <c r="B41" s="2" t="s">
        <v>18</v>
      </c>
      <c r="C41" s="2" t="s">
        <v>4</v>
      </c>
      <c r="D41" s="126">
        <v>7.06024597531</v>
      </c>
      <c r="E41" s="219" t="s">
        <v>57</v>
      </c>
      <c r="F41" s="160">
        <v>7.06024597531</v>
      </c>
      <c r="K41" s="123">
        <v>0</v>
      </c>
      <c r="L41" s="73"/>
      <c r="M41" s="165"/>
      <c r="N41" s="166"/>
      <c r="O41" s="80"/>
      <c r="P41" s="7">
        <f t="shared" si="0"/>
        <v>0</v>
      </c>
      <c r="Q41" s="7">
        <v>7.06024597531</v>
      </c>
      <c r="R41" s="38">
        <v>0</v>
      </c>
      <c r="S41" s="15">
        <v>0</v>
      </c>
      <c r="T41" s="15">
        <v>0</v>
      </c>
      <c r="U41" s="15">
        <v>0</v>
      </c>
      <c r="V41" s="62">
        <v>0</v>
      </c>
      <c r="W41" s="181">
        <f t="shared" si="1"/>
        <v>7.06024597531</v>
      </c>
      <c r="X41" s="251"/>
      <c r="Y41" s="251"/>
      <c r="Z41" s="251"/>
      <c r="AA41" s="251"/>
      <c r="AB41" s="251"/>
      <c r="AC41" s="251"/>
      <c r="AD41" s="251"/>
      <c r="AE41" s="251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36"/>
      <c r="EP41" s="36"/>
      <c r="EQ41" s="36"/>
      <c r="ER41" s="36"/>
      <c r="ES41" s="36"/>
      <c r="ET41" s="36"/>
      <c r="EU41" s="36"/>
      <c r="EV41" s="36"/>
      <c r="EW41" s="36"/>
      <c r="EX41" s="36"/>
      <c r="EY41" s="36"/>
      <c r="EZ41" s="36"/>
      <c r="FA41" s="36"/>
      <c r="FB41" s="36"/>
      <c r="FC41" s="36"/>
      <c r="FD41" s="36"/>
      <c r="FE41" s="36"/>
      <c r="FF41" s="36"/>
      <c r="FG41" s="36"/>
      <c r="FH41" s="36"/>
      <c r="FI41" s="36"/>
      <c r="FJ41" s="36"/>
      <c r="FK41" s="36"/>
      <c r="FL41" s="36"/>
      <c r="FM41" s="36"/>
      <c r="FN41" s="36"/>
      <c r="FO41" s="36"/>
      <c r="FP41" s="36"/>
      <c r="FQ41" s="36"/>
      <c r="FR41" s="36"/>
      <c r="FS41" s="36"/>
      <c r="FT41" s="36"/>
      <c r="FU41" s="36"/>
      <c r="FV41" s="36"/>
      <c r="FW41" s="36"/>
      <c r="FX41" s="36"/>
      <c r="FY41" s="36"/>
      <c r="FZ41" s="36"/>
      <c r="GA41" s="36"/>
      <c r="GB41" s="36"/>
      <c r="GC41" s="36"/>
      <c r="GD41" s="36"/>
      <c r="GE41" s="36"/>
      <c r="GF41" s="36"/>
      <c r="GG41" s="36"/>
      <c r="GH41" s="36"/>
      <c r="GI41" s="36"/>
      <c r="GJ41" s="36"/>
      <c r="GK41" s="36"/>
      <c r="GL41" s="36"/>
      <c r="GM41" s="36"/>
      <c r="GN41" s="36"/>
      <c r="GO41" s="36"/>
      <c r="GP41" s="36"/>
      <c r="GQ41" s="36"/>
      <c r="GR41" s="36"/>
      <c r="GS41" s="36"/>
      <c r="GT41" s="36"/>
      <c r="GU41" s="36"/>
      <c r="GV41" s="36"/>
      <c r="GW41" s="36"/>
      <c r="GX41" s="36"/>
      <c r="GY41" s="36"/>
      <c r="GZ41" s="36"/>
      <c r="HA41" s="36"/>
      <c r="HB41" s="36"/>
      <c r="HC41" s="36"/>
      <c r="HD41" s="36"/>
      <c r="HE41" s="36"/>
      <c r="HF41" s="36"/>
      <c r="HG41" s="36"/>
      <c r="HH41" s="36"/>
      <c r="HI41" s="36"/>
      <c r="HJ41" s="36"/>
      <c r="HK41" s="36"/>
      <c r="HL41" s="36"/>
      <c r="HM41" s="36"/>
      <c r="HN41" s="36"/>
      <c r="HO41" s="36"/>
      <c r="HP41" s="36"/>
      <c r="HQ41" s="36"/>
      <c r="HR41" s="36"/>
      <c r="HS41" s="36"/>
      <c r="HT41" s="36"/>
      <c r="HU41" s="36"/>
      <c r="HV41" s="36"/>
      <c r="HW41" s="36"/>
      <c r="HX41" s="36"/>
      <c r="HY41" s="36"/>
      <c r="HZ41" s="36"/>
      <c r="IA41" s="36"/>
      <c r="IB41" s="36"/>
      <c r="IC41" s="36"/>
      <c r="ID41" s="36"/>
    </row>
    <row r="42" spans="1:238" x14ac:dyDescent="0.25">
      <c r="A42" s="2">
        <v>21803</v>
      </c>
      <c r="B42" s="2" t="s">
        <v>18</v>
      </c>
      <c r="C42" s="2" t="s">
        <v>3</v>
      </c>
      <c r="D42" s="126">
        <v>5.1096372353600001</v>
      </c>
      <c r="E42" s="219" t="s">
        <v>71</v>
      </c>
      <c r="F42" s="160">
        <v>5.1096372353600001</v>
      </c>
      <c r="G42" s="212"/>
      <c r="H42" s="232"/>
      <c r="I42" s="212"/>
      <c r="J42" s="232"/>
      <c r="K42" s="123">
        <v>0</v>
      </c>
      <c r="L42" s="73"/>
      <c r="M42" s="170"/>
      <c r="N42" s="171"/>
      <c r="O42" s="49"/>
      <c r="P42" s="7">
        <f>D42-Q42</f>
        <v>0</v>
      </c>
      <c r="Q42" s="7">
        <v>5.1096372353600001</v>
      </c>
      <c r="R42" s="38">
        <v>0</v>
      </c>
      <c r="S42" s="15">
        <v>1.6910288570300001</v>
      </c>
      <c r="T42" s="15">
        <v>0</v>
      </c>
      <c r="U42" s="15">
        <v>3.2161870298499999</v>
      </c>
      <c r="V42" s="62">
        <v>0</v>
      </c>
      <c r="W42" s="181">
        <f t="shared" si="1"/>
        <v>0.2024213484800006</v>
      </c>
      <c r="X42" s="248"/>
      <c r="Y42" s="248"/>
      <c r="Z42" s="248"/>
      <c r="AA42" s="248"/>
      <c r="AB42" s="248"/>
      <c r="AC42" s="248"/>
      <c r="AD42" s="248"/>
      <c r="AE42" s="248"/>
    </row>
    <row r="43" spans="1:238" s="81" customFormat="1" x14ac:dyDescent="0.25">
      <c r="A43" s="78" t="s">
        <v>143</v>
      </c>
      <c r="B43" s="78" t="s">
        <v>18</v>
      </c>
      <c r="C43" s="78"/>
      <c r="D43" s="35">
        <f>SUM(D3:D42)</f>
        <v>872.83990801154471</v>
      </c>
      <c r="E43" s="283"/>
      <c r="F43" s="35"/>
      <c r="G43" s="288"/>
      <c r="H43" s="289"/>
      <c r="I43" s="288"/>
      <c r="J43" s="289"/>
      <c r="K43" s="35"/>
      <c r="L43" s="35"/>
      <c r="M43" s="290"/>
      <c r="N43" s="287"/>
      <c r="O43" s="287"/>
      <c r="P43" s="35">
        <v>0</v>
      </c>
      <c r="Q43" s="35"/>
      <c r="R43" s="35"/>
      <c r="S43" s="35"/>
      <c r="T43" s="35"/>
      <c r="U43" s="35"/>
      <c r="V43" s="35"/>
      <c r="W43" s="61"/>
      <c r="X43" s="286"/>
      <c r="Y43" s="286"/>
      <c r="Z43" s="286"/>
      <c r="AA43" s="286"/>
      <c r="AB43" s="286"/>
      <c r="AC43" s="286"/>
      <c r="AD43" s="286"/>
      <c r="AE43" s="286"/>
      <c r="AF43" s="285"/>
      <c r="AG43" s="285"/>
      <c r="AH43" s="285"/>
      <c r="AI43" s="285"/>
      <c r="AJ43" s="285"/>
      <c r="AK43" s="285"/>
      <c r="AL43" s="285"/>
      <c r="AM43" s="285"/>
      <c r="AN43" s="285"/>
      <c r="AO43" s="285"/>
      <c r="AP43" s="285"/>
      <c r="AQ43" s="285"/>
      <c r="AR43" s="285"/>
      <c r="AS43" s="285"/>
      <c r="AT43" s="285"/>
      <c r="AU43" s="285"/>
      <c r="AV43" s="285"/>
      <c r="AW43" s="285"/>
      <c r="AX43" s="285"/>
      <c r="AY43" s="285"/>
      <c r="AZ43" s="285"/>
      <c r="BA43" s="285"/>
      <c r="BB43" s="285"/>
      <c r="BC43" s="285"/>
      <c r="BD43" s="285"/>
      <c r="BE43" s="285"/>
      <c r="BF43" s="285"/>
      <c r="BG43" s="285"/>
      <c r="BH43" s="285"/>
      <c r="BI43" s="285"/>
      <c r="BJ43" s="285"/>
      <c r="BK43" s="285"/>
      <c r="BL43" s="285"/>
      <c r="BM43" s="285"/>
      <c r="BN43" s="285"/>
      <c r="BO43" s="285"/>
      <c r="BP43" s="285"/>
      <c r="BQ43" s="285"/>
      <c r="BR43" s="285"/>
      <c r="BS43" s="285"/>
      <c r="BT43" s="285"/>
      <c r="BU43" s="285"/>
      <c r="BV43" s="285"/>
      <c r="BW43" s="285"/>
      <c r="BX43" s="285"/>
      <c r="BY43" s="285"/>
      <c r="BZ43" s="285"/>
      <c r="CA43" s="285"/>
      <c r="CB43" s="285"/>
      <c r="CC43" s="285"/>
      <c r="CD43" s="285"/>
      <c r="CE43" s="285"/>
      <c r="CF43" s="285"/>
      <c r="CG43" s="285"/>
      <c r="CH43" s="285"/>
      <c r="CI43" s="285"/>
      <c r="CJ43" s="285"/>
      <c r="CK43" s="285"/>
      <c r="CL43" s="285"/>
      <c r="CM43" s="285"/>
      <c r="CN43" s="285"/>
      <c r="CO43" s="285"/>
      <c r="CP43" s="285"/>
      <c r="CQ43" s="285"/>
      <c r="CR43" s="285"/>
      <c r="CS43" s="285"/>
      <c r="CT43" s="285"/>
      <c r="CU43" s="285"/>
      <c r="CV43" s="285"/>
      <c r="CW43" s="285"/>
      <c r="CX43" s="285"/>
      <c r="CY43" s="285"/>
      <c r="CZ43" s="285"/>
      <c r="DA43" s="285"/>
      <c r="DB43" s="285"/>
      <c r="DC43" s="285"/>
      <c r="DD43" s="285"/>
      <c r="DE43" s="285"/>
      <c r="DF43" s="285"/>
      <c r="DG43" s="285"/>
      <c r="DH43" s="285"/>
      <c r="DI43" s="285"/>
      <c r="DJ43" s="285"/>
      <c r="DK43" s="285"/>
      <c r="DL43" s="285"/>
      <c r="DM43" s="285"/>
      <c r="DN43" s="285"/>
      <c r="DO43" s="285"/>
      <c r="DP43" s="285"/>
      <c r="DQ43" s="285"/>
      <c r="DR43" s="285"/>
      <c r="DS43" s="285"/>
      <c r="DT43" s="285"/>
      <c r="DU43" s="285"/>
      <c r="DV43" s="285"/>
      <c r="DW43" s="285"/>
      <c r="DX43" s="285"/>
      <c r="DY43" s="285"/>
      <c r="DZ43" s="285"/>
      <c r="EA43" s="285"/>
      <c r="EB43" s="285"/>
      <c r="EC43" s="285"/>
      <c r="ED43" s="285"/>
      <c r="EE43" s="285"/>
      <c r="EF43" s="285"/>
      <c r="EG43" s="285"/>
      <c r="EH43" s="285"/>
      <c r="EI43" s="285"/>
      <c r="EJ43" s="285"/>
      <c r="EK43" s="285"/>
      <c r="EL43" s="285"/>
      <c r="EM43" s="285"/>
      <c r="EN43" s="285"/>
      <c r="EO43" s="285"/>
      <c r="EP43" s="285"/>
      <c r="EQ43" s="285"/>
      <c r="ER43" s="285"/>
      <c r="ES43" s="285"/>
      <c r="ET43" s="285"/>
      <c r="EU43" s="285"/>
      <c r="EV43" s="285"/>
      <c r="EW43" s="285"/>
      <c r="EX43" s="285"/>
      <c r="EY43" s="285"/>
      <c r="EZ43" s="285"/>
      <c r="FA43" s="285"/>
      <c r="FB43" s="285"/>
      <c r="FC43" s="285"/>
      <c r="FD43" s="285"/>
      <c r="FE43" s="285"/>
      <c r="FF43" s="285"/>
      <c r="FG43" s="285"/>
      <c r="FH43" s="285"/>
      <c r="FI43" s="285"/>
      <c r="FJ43" s="285"/>
      <c r="FK43" s="285"/>
      <c r="FL43" s="285"/>
      <c r="FM43" s="285"/>
      <c r="FN43" s="285"/>
      <c r="FO43" s="285"/>
      <c r="FP43" s="285"/>
      <c r="FQ43" s="285"/>
      <c r="FR43" s="285"/>
      <c r="FS43" s="285"/>
      <c r="FT43" s="285"/>
      <c r="FU43" s="285"/>
      <c r="FV43" s="285"/>
      <c r="FW43" s="285"/>
      <c r="FX43" s="285"/>
      <c r="FY43" s="285"/>
      <c r="FZ43" s="285"/>
      <c r="GA43" s="285"/>
      <c r="GB43" s="285"/>
      <c r="GC43" s="285"/>
      <c r="GD43" s="285"/>
      <c r="GE43" s="285"/>
      <c r="GF43" s="285"/>
      <c r="GG43" s="285"/>
      <c r="GH43" s="285"/>
      <c r="GI43" s="285"/>
      <c r="GJ43" s="285"/>
      <c r="GK43" s="285"/>
      <c r="GL43" s="285"/>
      <c r="GM43" s="285"/>
      <c r="GN43" s="285"/>
      <c r="GO43" s="285"/>
      <c r="GP43" s="285"/>
      <c r="GQ43" s="285"/>
      <c r="GR43" s="285"/>
      <c r="GS43" s="285"/>
      <c r="GT43" s="285"/>
      <c r="GU43" s="285"/>
      <c r="GV43" s="285"/>
      <c r="GW43" s="285"/>
      <c r="GX43" s="285"/>
      <c r="GY43" s="285"/>
      <c r="GZ43" s="285"/>
      <c r="HA43" s="285"/>
      <c r="HB43" s="285"/>
      <c r="HC43" s="285"/>
      <c r="HD43" s="285"/>
      <c r="HE43" s="285"/>
      <c r="HF43" s="285"/>
      <c r="HG43" s="285"/>
      <c r="HH43" s="285"/>
      <c r="HI43" s="285"/>
      <c r="HJ43" s="285"/>
      <c r="HK43" s="285"/>
      <c r="HL43" s="285"/>
      <c r="HM43" s="285"/>
      <c r="HN43" s="285"/>
      <c r="HO43" s="285"/>
      <c r="HP43" s="285"/>
      <c r="HQ43" s="285"/>
      <c r="HR43" s="285"/>
      <c r="HS43" s="285"/>
      <c r="HT43" s="285"/>
      <c r="HU43" s="285"/>
      <c r="HV43" s="285"/>
      <c r="HW43" s="285"/>
      <c r="HX43" s="285"/>
      <c r="HY43" s="285"/>
      <c r="HZ43" s="285"/>
      <c r="IA43" s="285"/>
      <c r="IB43" s="285"/>
      <c r="IC43" s="285"/>
      <c r="ID43" s="285"/>
    </row>
    <row r="44" spans="1:238" s="275" customFormat="1" ht="30" x14ac:dyDescent="0.25">
      <c r="A44" s="2"/>
      <c r="B44" s="2"/>
      <c r="C44" s="2"/>
      <c r="D44" s="126"/>
      <c r="E44" s="219"/>
      <c r="F44" s="160"/>
      <c r="G44" s="210"/>
      <c r="H44" s="84"/>
      <c r="I44" s="210"/>
      <c r="J44" s="84"/>
      <c r="K44" s="123"/>
      <c r="L44" s="73"/>
      <c r="M44" s="167"/>
      <c r="N44" s="15"/>
      <c r="O44" s="50"/>
      <c r="P44" s="7">
        <v>356</v>
      </c>
      <c r="Q44" s="7"/>
      <c r="R44" s="38"/>
      <c r="S44" s="356" t="s">
        <v>91</v>
      </c>
      <c r="T44" s="357"/>
      <c r="U44" s="357"/>
      <c r="V44" s="205" t="s">
        <v>90</v>
      </c>
      <c r="W44" s="181"/>
      <c r="X44" s="255"/>
      <c r="Y44" s="248"/>
      <c r="Z44" s="248"/>
      <c r="AA44" s="255"/>
      <c r="AB44" s="248"/>
      <c r="AC44" s="248"/>
      <c r="AD44" s="248"/>
      <c r="AE44" s="248"/>
    </row>
    <row r="45" spans="1:238" s="275" customFormat="1" ht="30" x14ac:dyDescent="0.25">
      <c r="A45" s="2"/>
      <c r="B45" s="2"/>
      <c r="C45" s="2"/>
      <c r="D45" s="126"/>
      <c r="E45" s="219"/>
      <c r="F45" s="160"/>
      <c r="G45" s="210"/>
      <c r="H45" s="84"/>
      <c r="I45" s="210"/>
      <c r="J45" s="84"/>
      <c r="K45" s="123"/>
      <c r="L45" s="73"/>
      <c r="M45" s="167"/>
      <c r="N45" s="15"/>
      <c r="O45" s="50"/>
      <c r="P45" s="7">
        <v>560</v>
      </c>
      <c r="Q45" s="7"/>
      <c r="R45" s="38"/>
      <c r="S45" s="273" t="s">
        <v>89</v>
      </c>
      <c r="T45" s="273" t="s">
        <v>92</v>
      </c>
      <c r="U45" s="273" t="s">
        <v>93</v>
      </c>
      <c r="V45" s="206" t="s">
        <v>94</v>
      </c>
      <c r="W45" s="181"/>
      <c r="X45" s="255"/>
      <c r="Y45" s="248"/>
      <c r="Z45" s="248"/>
      <c r="AA45" s="255"/>
      <c r="AB45" s="248"/>
      <c r="AC45" s="248"/>
      <c r="AD45" s="248"/>
      <c r="AE45" s="248"/>
    </row>
    <row r="46" spans="1:238" x14ac:dyDescent="0.25">
      <c r="A46" s="2">
        <v>12764</v>
      </c>
      <c r="B46" s="2" t="s">
        <v>32</v>
      </c>
      <c r="C46" s="2" t="s">
        <v>3</v>
      </c>
      <c r="D46" s="126">
        <v>23.137927100199999</v>
      </c>
      <c r="E46" s="162"/>
      <c r="F46" s="160"/>
      <c r="G46" s="209"/>
      <c r="H46" s="83"/>
      <c r="I46" s="209"/>
      <c r="J46" s="83"/>
      <c r="K46" s="123">
        <v>0</v>
      </c>
      <c r="L46" s="73"/>
      <c r="M46" s="259" t="s">
        <v>59</v>
      </c>
      <c r="N46" s="15">
        <v>23.1</v>
      </c>
      <c r="O46" s="50"/>
      <c r="P46" s="7">
        <v>171</v>
      </c>
      <c r="Q46" s="7">
        <v>23.137927100199999</v>
      </c>
      <c r="R46" s="38">
        <v>0</v>
      </c>
      <c r="S46" s="284">
        <v>0</v>
      </c>
      <c r="T46" s="284">
        <v>23.137927100300001</v>
      </c>
      <c r="U46" s="284">
        <v>0</v>
      </c>
      <c r="V46" s="62">
        <v>0</v>
      </c>
      <c r="W46" s="181">
        <f t="shared" si="1"/>
        <v>-1.000017846308765E-10</v>
      </c>
      <c r="X46" s="248"/>
      <c r="Y46" s="248"/>
      <c r="Z46" s="248"/>
      <c r="AA46" s="248"/>
      <c r="AB46" s="248"/>
      <c r="AC46" s="248"/>
      <c r="AD46" s="248"/>
      <c r="AE46" s="248"/>
    </row>
    <row r="47" spans="1:238" x14ac:dyDescent="0.25">
      <c r="A47" s="2">
        <v>12765</v>
      </c>
      <c r="B47" s="2" t="s">
        <v>32</v>
      </c>
      <c r="C47" s="2" t="s">
        <v>3</v>
      </c>
      <c r="D47" s="126">
        <v>14.317038672800001</v>
      </c>
      <c r="E47" s="219" t="s">
        <v>71</v>
      </c>
      <c r="F47" s="160">
        <v>14.317038672800001</v>
      </c>
      <c r="G47" s="212"/>
      <c r="H47" s="232"/>
      <c r="I47" s="212"/>
      <c r="J47" s="232"/>
      <c r="K47" s="123">
        <v>0</v>
      </c>
      <c r="L47" s="73"/>
      <c r="M47" s="167"/>
      <c r="N47" s="15"/>
      <c r="O47" s="50"/>
      <c r="P47" s="7">
        <v>778</v>
      </c>
      <c r="Q47" s="7">
        <v>14.317038672800001</v>
      </c>
      <c r="R47" s="38">
        <v>0</v>
      </c>
      <c r="S47" s="284">
        <v>0</v>
      </c>
      <c r="T47" s="284">
        <v>7.1011863532500001</v>
      </c>
      <c r="U47" s="284">
        <v>0</v>
      </c>
      <c r="V47" s="62">
        <v>0</v>
      </c>
      <c r="W47" s="181">
        <f t="shared" si="1"/>
        <v>7.2158523195500006</v>
      </c>
      <c r="X47" s="248"/>
      <c r="Y47" s="248"/>
      <c r="Z47" s="248"/>
      <c r="AA47" s="248"/>
      <c r="AB47" s="248"/>
      <c r="AC47" s="248"/>
      <c r="AD47" s="248"/>
      <c r="AE47" s="248"/>
    </row>
    <row r="48" spans="1:238" x14ac:dyDescent="0.25">
      <c r="A48" s="2">
        <v>12766</v>
      </c>
      <c r="B48" s="2" t="s">
        <v>32</v>
      </c>
      <c r="C48" s="2" t="s">
        <v>3</v>
      </c>
      <c r="D48" s="126">
        <v>16.996159244299999</v>
      </c>
      <c r="E48" s="162"/>
      <c r="F48" s="160"/>
      <c r="G48" s="209"/>
      <c r="H48" s="160"/>
      <c r="I48" s="209"/>
      <c r="J48" s="160"/>
      <c r="K48" s="123">
        <v>0</v>
      </c>
      <c r="L48" s="73"/>
      <c r="M48" s="259" t="s">
        <v>59</v>
      </c>
      <c r="N48" s="15">
        <v>17</v>
      </c>
      <c r="O48" s="50"/>
      <c r="P48" s="7">
        <v>2213</v>
      </c>
      <c r="Q48" s="7">
        <v>16.996159244299999</v>
      </c>
      <c r="R48" s="38">
        <v>0</v>
      </c>
      <c r="S48" s="284">
        <v>0</v>
      </c>
      <c r="T48" s="284">
        <v>0</v>
      </c>
      <c r="U48" s="284">
        <v>0</v>
      </c>
      <c r="V48" s="62">
        <v>0</v>
      </c>
      <c r="W48" s="181">
        <f t="shared" si="1"/>
        <v>16.996159244299999</v>
      </c>
      <c r="X48" s="248"/>
      <c r="Y48" s="248"/>
      <c r="Z48" s="248"/>
      <c r="AA48" s="248"/>
      <c r="AB48" s="248"/>
      <c r="AC48" s="248"/>
      <c r="AD48" s="248"/>
      <c r="AE48" s="248"/>
    </row>
    <row r="49" spans="1:31" x14ac:dyDescent="0.25">
      <c r="A49" s="2">
        <v>12767</v>
      </c>
      <c r="B49" s="2" t="s">
        <v>32</v>
      </c>
      <c r="C49" s="2" t="s">
        <v>3</v>
      </c>
      <c r="D49" s="126">
        <v>5.6955759072900003</v>
      </c>
      <c r="E49" s="219" t="s">
        <v>71</v>
      </c>
      <c r="F49" s="160">
        <v>5.6955759072900003</v>
      </c>
      <c r="G49" s="212"/>
      <c r="H49" s="232"/>
      <c r="I49" s="212"/>
      <c r="J49" s="232"/>
      <c r="K49" s="123">
        <v>0</v>
      </c>
      <c r="L49" s="73"/>
      <c r="M49" s="168"/>
      <c r="N49" s="169"/>
      <c r="O49" s="50"/>
      <c r="P49" s="7">
        <v>7968</v>
      </c>
      <c r="Q49" s="7">
        <v>5.6955759072900003</v>
      </c>
      <c r="R49" s="38">
        <v>3.6593612610199999</v>
      </c>
      <c r="S49" s="284">
        <v>0</v>
      </c>
      <c r="T49" s="284">
        <v>3.1159617397199999</v>
      </c>
      <c r="U49" s="284">
        <v>0</v>
      </c>
      <c r="V49" s="62">
        <v>0</v>
      </c>
      <c r="W49" s="181">
        <f t="shared" ref="W49:W68" si="2">D49-(S49+T49+U49+V49)</f>
        <v>2.5796141675700004</v>
      </c>
      <c r="X49" s="248"/>
      <c r="Y49" s="248"/>
      <c r="Z49" s="248"/>
      <c r="AA49" s="248"/>
      <c r="AB49" s="248"/>
      <c r="AC49" s="248"/>
      <c r="AD49" s="248"/>
      <c r="AE49" s="248"/>
    </row>
    <row r="50" spans="1:31" x14ac:dyDescent="0.25">
      <c r="A50" s="2">
        <v>12768</v>
      </c>
      <c r="B50" s="2" t="s">
        <v>32</v>
      </c>
      <c r="C50" s="2" t="s">
        <v>3</v>
      </c>
      <c r="D50" s="126">
        <v>7.7634983899199996</v>
      </c>
      <c r="E50" s="219" t="s">
        <v>71</v>
      </c>
      <c r="F50" s="160">
        <v>7.7634983899199996</v>
      </c>
      <c r="G50" s="210"/>
      <c r="H50" s="84"/>
      <c r="I50" s="210"/>
      <c r="J50" s="84"/>
      <c r="K50" s="123">
        <v>0</v>
      </c>
      <c r="L50" s="73"/>
      <c r="M50" s="168"/>
      <c r="N50" s="169"/>
      <c r="O50" s="260"/>
      <c r="P50" s="7">
        <v>9694</v>
      </c>
      <c r="Q50" s="7">
        <v>7.7634983899199996</v>
      </c>
      <c r="R50" s="38">
        <v>4.4894840998300003</v>
      </c>
      <c r="S50" s="284">
        <v>0</v>
      </c>
      <c r="T50" s="284">
        <v>0</v>
      </c>
      <c r="U50" s="284">
        <v>1.9399393462200001</v>
      </c>
      <c r="V50" s="62">
        <v>0</v>
      </c>
      <c r="W50" s="181">
        <f t="shared" si="2"/>
        <v>5.8235590436999995</v>
      </c>
      <c r="X50" s="248"/>
      <c r="Y50" s="248"/>
      <c r="Z50" s="248"/>
      <c r="AA50" s="248"/>
      <c r="AB50" s="248"/>
      <c r="AC50" s="248"/>
      <c r="AD50" s="248"/>
      <c r="AE50" s="248"/>
    </row>
    <row r="51" spans="1:31" x14ac:dyDescent="0.25">
      <c r="A51" s="2">
        <v>12769</v>
      </c>
      <c r="B51" s="2" t="s">
        <v>32</v>
      </c>
      <c r="C51" s="2" t="s">
        <v>3</v>
      </c>
      <c r="D51" s="126">
        <v>40.870009915300002</v>
      </c>
      <c r="E51" s="219" t="s">
        <v>58</v>
      </c>
      <c r="F51" s="160">
        <v>40.870009915300002</v>
      </c>
      <c r="G51" s="209"/>
      <c r="H51" s="160"/>
      <c r="I51" s="209"/>
      <c r="J51" s="160"/>
      <c r="K51" s="123">
        <v>0</v>
      </c>
      <c r="L51" s="73"/>
      <c r="M51" s="168"/>
      <c r="N51" s="169"/>
      <c r="O51" s="260"/>
      <c r="P51" s="7">
        <v>4347</v>
      </c>
      <c r="Q51" s="7">
        <v>40.870009915300002</v>
      </c>
      <c r="R51" s="38">
        <v>0</v>
      </c>
      <c r="S51" s="284">
        <v>20.212366060899999</v>
      </c>
      <c r="T51" s="284">
        <v>2.2236954139199998</v>
      </c>
      <c r="U51" s="284">
        <v>4.4273149964899998</v>
      </c>
      <c r="V51" s="62">
        <v>0</v>
      </c>
      <c r="W51" s="181">
        <f t="shared" si="2"/>
        <v>14.006633443990001</v>
      </c>
      <c r="X51" s="248"/>
      <c r="Y51" s="248"/>
      <c r="Z51" s="248"/>
      <c r="AA51" s="248"/>
      <c r="AB51" s="248"/>
      <c r="AC51" s="248"/>
      <c r="AD51" s="248"/>
      <c r="AE51" s="248"/>
    </row>
    <row r="52" spans="1:31" x14ac:dyDescent="0.25">
      <c r="A52" s="2">
        <v>12771</v>
      </c>
      <c r="B52" s="2" t="s">
        <v>32</v>
      </c>
      <c r="C52" s="2" t="s">
        <v>3</v>
      </c>
      <c r="D52" s="126">
        <v>11.124959245699999</v>
      </c>
      <c r="E52" s="219" t="s">
        <v>58</v>
      </c>
      <c r="F52" s="160">
        <v>11.124959245699999</v>
      </c>
      <c r="G52" s="209"/>
      <c r="H52" s="83"/>
      <c r="I52" s="209"/>
      <c r="J52" s="83"/>
      <c r="K52" s="123">
        <v>0</v>
      </c>
      <c r="L52" s="73"/>
      <c r="M52" s="168"/>
      <c r="N52" s="169"/>
      <c r="O52" s="50"/>
      <c r="P52" s="7">
        <v>2711</v>
      </c>
      <c r="Q52" s="7">
        <v>11.124959245699999</v>
      </c>
      <c r="R52" s="38">
        <v>0</v>
      </c>
      <c r="S52" s="284">
        <v>5.8930591854800003</v>
      </c>
      <c r="T52" s="284">
        <v>0</v>
      </c>
      <c r="U52" s="284">
        <v>0.71606349092300003</v>
      </c>
      <c r="V52" s="62">
        <v>0</v>
      </c>
      <c r="W52" s="181">
        <f t="shared" si="2"/>
        <v>4.5158365692969991</v>
      </c>
      <c r="X52" s="248"/>
      <c r="Y52" s="248"/>
      <c r="Z52" s="248"/>
      <c r="AA52" s="248"/>
      <c r="AB52" s="248"/>
      <c r="AC52" s="248"/>
      <c r="AD52" s="248"/>
      <c r="AE52" s="248"/>
    </row>
    <row r="53" spans="1:31" x14ac:dyDescent="0.25">
      <c r="A53" s="2">
        <v>12772</v>
      </c>
      <c r="B53" s="2" t="s">
        <v>32</v>
      </c>
      <c r="C53" s="2" t="s">
        <v>3</v>
      </c>
      <c r="D53" s="126">
        <v>37.025181156899997</v>
      </c>
      <c r="E53" s="219" t="s">
        <v>58</v>
      </c>
      <c r="F53" s="160">
        <v>37.025181156899997</v>
      </c>
      <c r="G53" s="209"/>
      <c r="H53" s="83"/>
      <c r="I53" s="209"/>
      <c r="J53" s="83"/>
      <c r="K53" s="123">
        <v>0</v>
      </c>
      <c r="L53" s="73"/>
      <c r="M53" s="165"/>
      <c r="N53" s="166"/>
      <c r="O53" s="80"/>
      <c r="P53" s="7">
        <v>3243</v>
      </c>
      <c r="Q53" s="7">
        <v>37.025181156899997</v>
      </c>
      <c r="R53" s="38">
        <v>15.634491693299999</v>
      </c>
      <c r="S53" s="284">
        <v>14.0065669278</v>
      </c>
      <c r="T53" s="284">
        <v>5.7936793899800003</v>
      </c>
      <c r="U53" s="284">
        <v>1.53220283649</v>
      </c>
      <c r="V53" s="62">
        <v>0</v>
      </c>
      <c r="W53" s="181">
        <f t="shared" si="2"/>
        <v>15.692732002629995</v>
      </c>
      <c r="X53" s="248"/>
      <c r="Y53" s="248"/>
      <c r="Z53" s="248"/>
      <c r="AA53" s="248"/>
      <c r="AB53" s="248"/>
      <c r="AC53" s="248"/>
      <c r="AD53" s="248"/>
      <c r="AE53" s="248"/>
    </row>
    <row r="54" spans="1:31" x14ac:dyDescent="0.25">
      <c r="A54" s="2">
        <v>12773</v>
      </c>
      <c r="B54" s="2" t="s">
        <v>32</v>
      </c>
      <c r="C54" s="2" t="s">
        <v>3</v>
      </c>
      <c r="D54" s="126">
        <v>10.686625316000001</v>
      </c>
      <c r="E54" s="219" t="s">
        <v>57</v>
      </c>
      <c r="F54" s="160">
        <v>10.686625316000001</v>
      </c>
      <c r="G54" s="209"/>
      <c r="H54" s="160"/>
      <c r="I54" s="209"/>
      <c r="J54" s="160"/>
      <c r="K54" s="123">
        <v>0</v>
      </c>
      <c r="L54" s="73"/>
      <c r="M54" s="168"/>
      <c r="N54" s="169"/>
      <c r="O54" s="50"/>
      <c r="P54" s="7">
        <v>3986</v>
      </c>
      <c r="Q54" s="7">
        <v>10.686625316000001</v>
      </c>
      <c r="R54" s="38">
        <v>1.7095866065</v>
      </c>
      <c r="S54" s="284">
        <v>9.0564922107800001</v>
      </c>
      <c r="T54" s="284">
        <v>1.6301331052200001</v>
      </c>
      <c r="U54" s="284">
        <v>0</v>
      </c>
      <c r="V54" s="62">
        <v>0</v>
      </c>
      <c r="W54" s="181">
        <f t="shared" si="2"/>
        <v>0</v>
      </c>
      <c r="X54" s="248"/>
      <c r="Y54" s="248"/>
      <c r="Z54" s="248"/>
      <c r="AA54" s="248"/>
      <c r="AB54" s="248"/>
      <c r="AC54" s="248"/>
      <c r="AD54" s="248"/>
      <c r="AE54" s="248"/>
    </row>
    <row r="55" spans="1:31" s="81" customFormat="1" x14ac:dyDescent="0.25">
      <c r="A55" s="2">
        <v>12776</v>
      </c>
      <c r="B55" s="2" t="s">
        <v>32</v>
      </c>
      <c r="C55" s="2" t="s">
        <v>3</v>
      </c>
      <c r="D55" s="126">
        <v>22.6195428867</v>
      </c>
      <c r="E55" s="219" t="s">
        <v>58</v>
      </c>
      <c r="F55" s="160">
        <v>22.6195428867</v>
      </c>
      <c r="G55" s="225"/>
      <c r="H55" s="217"/>
      <c r="I55" s="225"/>
      <c r="J55" s="217"/>
      <c r="K55" s="123">
        <v>0</v>
      </c>
      <c r="L55" s="136"/>
      <c r="M55" s="100"/>
      <c r="N55" s="100"/>
      <c r="O55" s="52"/>
      <c r="P55" s="7">
        <v>4369</v>
      </c>
      <c r="Q55" s="7">
        <v>0</v>
      </c>
      <c r="R55" s="38">
        <v>0</v>
      </c>
      <c r="S55" s="284">
        <v>15.4135820285</v>
      </c>
      <c r="T55" s="284">
        <v>0.220909380357</v>
      </c>
      <c r="U55" s="284">
        <v>5.0656785518999996</v>
      </c>
      <c r="V55" s="62">
        <v>0</v>
      </c>
      <c r="W55" s="181">
        <f t="shared" si="2"/>
        <v>1.9193729259429979</v>
      </c>
      <c r="X55" s="253"/>
      <c r="Y55" s="253"/>
      <c r="Z55" s="253"/>
      <c r="AA55" s="253"/>
      <c r="AB55" s="253"/>
      <c r="AC55" s="253"/>
      <c r="AD55" s="253"/>
      <c r="AE55" s="253"/>
    </row>
    <row r="56" spans="1:31" x14ac:dyDescent="0.25">
      <c r="A56" s="2">
        <v>12777</v>
      </c>
      <c r="B56" s="2" t="s">
        <v>32</v>
      </c>
      <c r="C56" s="2" t="s">
        <v>3</v>
      </c>
      <c r="D56" s="126">
        <v>20.522666493599999</v>
      </c>
      <c r="E56" s="219" t="s">
        <v>58</v>
      </c>
      <c r="F56" s="160">
        <v>20.522666493599999</v>
      </c>
      <c r="G56" s="212"/>
      <c r="H56" s="232"/>
      <c r="I56" s="212"/>
      <c r="J56" s="232"/>
      <c r="K56" s="123">
        <v>0</v>
      </c>
      <c r="L56" s="73"/>
      <c r="M56" s="165"/>
      <c r="N56" s="166"/>
      <c r="O56" s="49"/>
      <c r="P56" s="7">
        <v>264</v>
      </c>
      <c r="Q56" s="7">
        <v>20.522666493599999</v>
      </c>
      <c r="R56" s="38">
        <v>53.979862663900001</v>
      </c>
      <c r="S56" s="284">
        <v>11.878465862600001</v>
      </c>
      <c r="T56" s="284">
        <v>6.8318289412800004</v>
      </c>
      <c r="U56" s="284">
        <v>0</v>
      </c>
      <c r="V56" s="62">
        <v>0</v>
      </c>
      <c r="W56" s="181">
        <f t="shared" si="2"/>
        <v>1.8123716897199991</v>
      </c>
      <c r="X56" s="248"/>
      <c r="Y56" s="248"/>
      <c r="Z56" s="248"/>
      <c r="AA56" s="248"/>
      <c r="AB56" s="248"/>
      <c r="AC56" s="248"/>
      <c r="AD56" s="248"/>
      <c r="AE56" s="248"/>
    </row>
    <row r="57" spans="1:31" x14ac:dyDescent="0.25">
      <c r="A57" s="2">
        <v>12778</v>
      </c>
      <c r="B57" s="2" t="s">
        <v>32</v>
      </c>
      <c r="C57" s="2" t="s">
        <v>3</v>
      </c>
      <c r="D57" s="126">
        <v>27.6728264031</v>
      </c>
      <c r="E57" s="219" t="s">
        <v>57</v>
      </c>
      <c r="F57" s="160">
        <v>27.6728264031</v>
      </c>
      <c r="G57" s="212"/>
      <c r="H57" s="232"/>
      <c r="I57" s="212"/>
      <c r="J57" s="232"/>
      <c r="K57" s="123">
        <v>0</v>
      </c>
      <c r="L57" s="73"/>
      <c r="M57" s="170"/>
      <c r="N57" s="171"/>
      <c r="O57" s="49"/>
      <c r="P57" s="7">
        <v>2633</v>
      </c>
      <c r="Q57" s="7">
        <v>0</v>
      </c>
      <c r="R57" s="38">
        <v>0.238822262955</v>
      </c>
      <c r="S57" s="284">
        <v>0</v>
      </c>
      <c r="T57" s="284">
        <v>6.7255542852500003</v>
      </c>
      <c r="U57" s="284">
        <v>20.947272117899999</v>
      </c>
      <c r="V57" s="62">
        <v>0</v>
      </c>
      <c r="W57" s="181">
        <f t="shared" si="2"/>
        <v>-4.999733960175945E-11</v>
      </c>
      <c r="X57" s="248"/>
      <c r="Y57" s="248"/>
      <c r="Z57" s="248"/>
      <c r="AA57" s="248"/>
      <c r="AB57" s="248"/>
      <c r="AC57" s="248"/>
      <c r="AD57" s="248"/>
      <c r="AE57" s="248"/>
    </row>
    <row r="58" spans="1:31" x14ac:dyDescent="0.25">
      <c r="A58" s="2">
        <v>12781</v>
      </c>
      <c r="B58" s="2" t="s">
        <v>32</v>
      </c>
      <c r="C58" s="2" t="s">
        <v>3</v>
      </c>
      <c r="D58" s="126">
        <v>53.979862663900001</v>
      </c>
      <c r="E58" s="219" t="s">
        <v>57</v>
      </c>
      <c r="F58" s="160">
        <v>53.979862663900001</v>
      </c>
      <c r="G58" s="212"/>
      <c r="H58" s="232"/>
      <c r="I58" s="212"/>
      <c r="J58" s="232"/>
      <c r="K58" s="123">
        <v>0</v>
      </c>
      <c r="L58" s="73"/>
      <c r="M58" s="170"/>
      <c r="N58" s="171"/>
      <c r="O58" s="49"/>
      <c r="P58" s="7">
        <v>1888</v>
      </c>
      <c r="Q58" s="7">
        <v>44.4102498118</v>
      </c>
      <c r="R58" s="38">
        <v>62.840539467600003</v>
      </c>
      <c r="S58" s="284">
        <v>37.192421676400002</v>
      </c>
      <c r="T58" s="284">
        <v>0.18333424753899999</v>
      </c>
      <c r="U58" s="284">
        <v>16.604106739900001</v>
      </c>
      <c r="V58" s="62">
        <v>0</v>
      </c>
      <c r="W58" s="181">
        <f t="shared" si="2"/>
        <v>6.1000093865004601E-11</v>
      </c>
      <c r="X58" s="248"/>
      <c r="Y58" s="248"/>
      <c r="Z58" s="248"/>
      <c r="AA58" s="248"/>
      <c r="AB58" s="248"/>
      <c r="AC58" s="248"/>
      <c r="AD58" s="248"/>
      <c r="AE58" s="248"/>
    </row>
    <row r="59" spans="1:31" x14ac:dyDescent="0.25">
      <c r="A59" s="2">
        <v>12786</v>
      </c>
      <c r="B59" s="2" t="s">
        <v>32</v>
      </c>
      <c r="C59" s="2" t="s">
        <v>3</v>
      </c>
      <c r="D59" s="126">
        <v>18.164886379999999</v>
      </c>
      <c r="E59" s="219" t="s">
        <v>57</v>
      </c>
      <c r="F59" s="160">
        <v>18.164886379999999</v>
      </c>
      <c r="G59" s="212"/>
      <c r="H59" s="232"/>
      <c r="I59" s="212"/>
      <c r="J59" s="232"/>
      <c r="K59" s="123">
        <v>0</v>
      </c>
      <c r="L59" s="73"/>
      <c r="M59" s="167"/>
      <c r="N59" s="15"/>
      <c r="O59" s="80"/>
      <c r="P59" s="7">
        <v>777</v>
      </c>
      <c r="Q59" s="7">
        <v>17.927243084800001</v>
      </c>
      <c r="R59" s="38">
        <v>0</v>
      </c>
      <c r="S59" s="284">
        <v>1.3615186405899999</v>
      </c>
      <c r="T59" s="284">
        <v>16.747120572299998</v>
      </c>
      <c r="U59" s="284">
        <v>5.5825474633700002E-2</v>
      </c>
      <c r="V59" s="62">
        <v>0</v>
      </c>
      <c r="W59" s="181">
        <f t="shared" si="2"/>
        <v>4.2169247630141626E-4</v>
      </c>
      <c r="X59" s="248"/>
      <c r="Y59" s="248"/>
      <c r="Z59" s="248"/>
      <c r="AA59" s="248"/>
      <c r="AB59" s="248"/>
      <c r="AC59" s="248"/>
      <c r="AD59" s="248"/>
      <c r="AE59" s="248"/>
    </row>
    <row r="60" spans="1:31" x14ac:dyDescent="0.25">
      <c r="A60" s="2">
        <v>12796</v>
      </c>
      <c r="B60" s="2" t="s">
        <v>32</v>
      </c>
      <c r="C60" s="2" t="s">
        <v>3</v>
      </c>
      <c r="D60" s="126">
        <v>237.43668329100001</v>
      </c>
      <c r="E60" s="219" t="s">
        <v>56</v>
      </c>
      <c r="F60" s="160">
        <v>237.43668329100001</v>
      </c>
      <c r="G60" s="212"/>
      <c r="H60" s="232"/>
      <c r="I60" s="212"/>
      <c r="J60" s="232"/>
      <c r="K60" s="123">
        <v>0.87516846466099996</v>
      </c>
      <c r="L60" s="73"/>
      <c r="M60" s="167"/>
      <c r="N60" s="15"/>
      <c r="O60" s="80"/>
      <c r="P60" s="7">
        <v>4198</v>
      </c>
      <c r="Q60" s="7">
        <v>54.109564978599998</v>
      </c>
      <c r="R60" s="38">
        <v>0</v>
      </c>
      <c r="S60" s="284">
        <v>74.336274563100005</v>
      </c>
      <c r="T60" s="284">
        <v>99.0057304077</v>
      </c>
      <c r="U60" s="284">
        <v>50.529510932400001</v>
      </c>
      <c r="V60" s="62">
        <v>0.9</v>
      </c>
      <c r="W60" s="181">
        <f t="shared" si="2"/>
        <v>12.665167387799983</v>
      </c>
      <c r="X60" s="248"/>
      <c r="Y60" s="248"/>
      <c r="Z60" s="248"/>
      <c r="AA60" s="248"/>
      <c r="AB60" s="248"/>
      <c r="AC60" s="248"/>
      <c r="AD60" s="248"/>
      <c r="AE60" s="248"/>
    </row>
    <row r="61" spans="1:31" x14ac:dyDescent="0.25">
      <c r="A61" s="2">
        <v>13656</v>
      </c>
      <c r="B61" s="2" t="s">
        <v>32</v>
      </c>
      <c r="C61" s="2" t="s">
        <v>6</v>
      </c>
      <c r="D61" s="126">
        <v>12.5882526981</v>
      </c>
      <c r="E61" s="219" t="s">
        <v>71</v>
      </c>
      <c r="F61" s="160">
        <v>12.5882526981</v>
      </c>
      <c r="G61" s="212"/>
      <c r="H61" s="232"/>
      <c r="I61" s="212"/>
      <c r="J61" s="232"/>
      <c r="K61" s="123">
        <v>0</v>
      </c>
      <c r="L61" s="73"/>
      <c r="M61" s="167"/>
      <c r="N61" s="15"/>
      <c r="O61" s="80"/>
      <c r="P61" s="7">
        <v>9306</v>
      </c>
      <c r="Q61" s="7">
        <v>12.5882526981</v>
      </c>
      <c r="R61" s="38">
        <v>3.22135681444</v>
      </c>
      <c r="S61" s="284">
        <v>0</v>
      </c>
      <c r="T61" s="284">
        <v>0</v>
      </c>
      <c r="U61" s="284">
        <v>6.6060156133800003</v>
      </c>
      <c r="V61" s="62">
        <v>0</v>
      </c>
      <c r="W61" s="181">
        <f t="shared" si="2"/>
        <v>5.9822370847199995</v>
      </c>
      <c r="X61" s="248"/>
      <c r="Y61" s="248"/>
      <c r="Z61" s="248"/>
      <c r="AA61" s="248"/>
      <c r="AB61" s="248"/>
      <c r="AC61" s="248"/>
      <c r="AD61" s="248"/>
      <c r="AE61" s="248"/>
    </row>
    <row r="62" spans="1:31" x14ac:dyDescent="0.25">
      <c r="A62" s="2">
        <v>13657</v>
      </c>
      <c r="B62" s="2" t="s">
        <v>32</v>
      </c>
      <c r="C62" s="2" t="s">
        <v>6</v>
      </c>
      <c r="D62" s="126">
        <v>3.2656061545399999</v>
      </c>
      <c r="E62" s="219" t="s">
        <v>71</v>
      </c>
      <c r="F62" s="160">
        <v>3.2656061545399999</v>
      </c>
      <c r="G62" s="209"/>
      <c r="H62" s="83"/>
      <c r="I62" s="209"/>
      <c r="J62" s="83"/>
      <c r="K62" s="123">
        <v>0</v>
      </c>
      <c r="L62" s="73"/>
      <c r="M62" s="167"/>
      <c r="N62" s="15"/>
      <c r="O62" s="80"/>
      <c r="P62" s="7">
        <v>12185</v>
      </c>
      <c r="Q62" s="7">
        <v>3.2656061545399999</v>
      </c>
      <c r="R62" s="38">
        <v>0</v>
      </c>
      <c r="S62" s="284">
        <v>1.41109306281</v>
      </c>
      <c r="T62" s="284">
        <v>0</v>
      </c>
      <c r="U62" s="284">
        <v>1.2428361999199999</v>
      </c>
      <c r="V62" s="62">
        <v>0</v>
      </c>
      <c r="W62" s="181">
        <f t="shared" si="2"/>
        <v>0.61167689180999973</v>
      </c>
      <c r="X62" s="248"/>
      <c r="Y62" s="248"/>
      <c r="Z62" s="248"/>
      <c r="AA62" s="248"/>
      <c r="AB62" s="248"/>
      <c r="AC62" s="248"/>
      <c r="AD62" s="248"/>
      <c r="AE62" s="248"/>
    </row>
    <row r="63" spans="1:31" x14ac:dyDescent="0.25">
      <c r="A63" s="2">
        <v>13658</v>
      </c>
      <c r="B63" s="2" t="s">
        <v>32</v>
      </c>
      <c r="C63" s="2" t="s">
        <v>6</v>
      </c>
      <c r="D63" s="126">
        <v>4.0547988663799996</v>
      </c>
      <c r="E63" s="219" t="s">
        <v>71</v>
      </c>
      <c r="F63" s="160">
        <v>4.0547988663799996</v>
      </c>
      <c r="G63" s="212"/>
      <c r="H63" s="232"/>
      <c r="I63" s="212"/>
      <c r="J63" s="232"/>
      <c r="K63" s="123">
        <v>0</v>
      </c>
      <c r="L63" s="73"/>
      <c r="M63" s="170"/>
      <c r="N63" s="15"/>
      <c r="O63" s="80"/>
      <c r="P63" s="7">
        <v>71647</v>
      </c>
      <c r="Q63" s="7">
        <v>4.0547988663899996</v>
      </c>
      <c r="R63" s="38">
        <v>0</v>
      </c>
      <c r="S63" s="284">
        <v>1.51916410537</v>
      </c>
      <c r="T63" s="284">
        <v>2.2932180140599998</v>
      </c>
      <c r="U63" s="284">
        <v>0.24241674696400001</v>
      </c>
      <c r="V63" s="62">
        <v>0</v>
      </c>
      <c r="W63" s="181">
        <f t="shared" si="2"/>
        <v>-1.4000356429733074E-11</v>
      </c>
      <c r="X63" s="248"/>
      <c r="Y63" s="248"/>
      <c r="Z63" s="248"/>
      <c r="AA63" s="248"/>
      <c r="AB63" s="248"/>
      <c r="AC63" s="248"/>
      <c r="AD63" s="248"/>
      <c r="AE63" s="248"/>
    </row>
    <row r="64" spans="1:31" x14ac:dyDescent="0.25">
      <c r="A64" s="2">
        <v>13659</v>
      </c>
      <c r="B64" s="2" t="s">
        <v>32</v>
      </c>
      <c r="C64" s="2" t="s">
        <v>6</v>
      </c>
      <c r="D64" s="126">
        <v>10.6801288871</v>
      </c>
      <c r="E64" s="219" t="s">
        <v>58</v>
      </c>
      <c r="F64" s="160">
        <v>10.6801288871</v>
      </c>
      <c r="G64" s="209"/>
      <c r="H64" s="160"/>
      <c r="I64" s="209"/>
      <c r="J64" s="160"/>
      <c r="K64" s="123">
        <v>0</v>
      </c>
      <c r="L64" s="73"/>
      <c r="M64" s="165"/>
      <c r="N64" s="166"/>
      <c r="O64" s="80"/>
      <c r="P64" s="7">
        <f t="shared" ref="P56:P68" si="3">D64-Q64</f>
        <v>0</v>
      </c>
      <c r="Q64" s="7">
        <v>10.6801288871</v>
      </c>
      <c r="R64" s="38">
        <v>4.3526403307299999</v>
      </c>
      <c r="S64" s="284">
        <v>9.2426523981400006</v>
      </c>
      <c r="T64" s="284">
        <v>0</v>
      </c>
      <c r="U64" s="284">
        <v>1.1846137052900001</v>
      </c>
      <c r="V64" s="62">
        <v>0</v>
      </c>
      <c r="W64" s="181">
        <f t="shared" si="2"/>
        <v>0.25286278367000037</v>
      </c>
      <c r="X64" s="248"/>
      <c r="Y64" s="248"/>
      <c r="Z64" s="248"/>
      <c r="AA64" s="248"/>
      <c r="AB64" s="248"/>
      <c r="AC64" s="248"/>
      <c r="AD64" s="248"/>
      <c r="AE64" s="248"/>
    </row>
    <row r="65" spans="1:31" x14ac:dyDescent="0.25">
      <c r="A65" s="2">
        <v>14227</v>
      </c>
      <c r="B65" s="2" t="s">
        <v>32</v>
      </c>
      <c r="C65" s="2" t="s">
        <v>4</v>
      </c>
      <c r="D65" s="126">
        <v>9.8881526166500002</v>
      </c>
      <c r="E65" s="162"/>
      <c r="F65" s="160"/>
      <c r="G65" s="212"/>
      <c r="H65" s="232"/>
      <c r="I65" s="212"/>
      <c r="J65" s="232"/>
      <c r="K65" s="123">
        <v>0</v>
      </c>
      <c r="L65" s="73"/>
      <c r="M65" s="259" t="s">
        <v>59</v>
      </c>
      <c r="N65" s="166">
        <v>9.9</v>
      </c>
      <c r="O65" s="80"/>
      <c r="P65" s="7">
        <f t="shared" si="3"/>
        <v>0</v>
      </c>
      <c r="Q65" s="7">
        <v>9.8881526166500002</v>
      </c>
      <c r="R65" s="38">
        <v>0</v>
      </c>
      <c r="S65" s="284">
        <v>0</v>
      </c>
      <c r="T65" s="284">
        <v>9.8881526166500002</v>
      </c>
      <c r="U65" s="284">
        <v>0</v>
      </c>
      <c r="V65" s="62">
        <v>0</v>
      </c>
      <c r="W65" s="181">
        <f t="shared" si="2"/>
        <v>0</v>
      </c>
      <c r="X65" s="248"/>
      <c r="Y65" s="248"/>
      <c r="Z65" s="248"/>
      <c r="AA65" s="248"/>
      <c r="AB65" s="248"/>
      <c r="AC65" s="248"/>
      <c r="AD65" s="248"/>
      <c r="AE65" s="248"/>
    </row>
    <row r="66" spans="1:31" x14ac:dyDescent="0.25">
      <c r="A66" s="2">
        <v>14228</v>
      </c>
      <c r="B66" s="2" t="s">
        <v>32</v>
      </c>
      <c r="C66" s="2" t="s">
        <v>4</v>
      </c>
      <c r="D66" s="126">
        <v>8.5465140686099996</v>
      </c>
      <c r="E66" s="219" t="s">
        <v>56</v>
      </c>
      <c r="F66" s="160">
        <v>8.5465140686000005</v>
      </c>
      <c r="G66" s="212"/>
      <c r="H66" s="232"/>
      <c r="I66" s="212"/>
      <c r="J66" s="232"/>
      <c r="K66" s="123">
        <v>0</v>
      </c>
      <c r="L66" s="73"/>
      <c r="M66" s="170"/>
      <c r="N66" s="166"/>
      <c r="O66" s="80"/>
      <c r="P66" s="7">
        <f t="shared" si="3"/>
        <v>5.5878955968399993</v>
      </c>
      <c r="Q66" s="7">
        <v>2.9586184717699999</v>
      </c>
      <c r="R66" s="38">
        <v>0.22289556147299999</v>
      </c>
      <c r="S66" s="284">
        <v>0</v>
      </c>
      <c r="T66" s="284">
        <v>0</v>
      </c>
      <c r="U66" s="284">
        <v>0</v>
      </c>
      <c r="V66" s="62">
        <v>0</v>
      </c>
      <c r="W66" s="181">
        <f t="shared" si="2"/>
        <v>8.5465140686099996</v>
      </c>
      <c r="X66" s="248"/>
      <c r="Y66" s="248"/>
      <c r="Z66" s="248"/>
      <c r="AA66" s="248"/>
      <c r="AB66" s="248"/>
      <c r="AC66" s="248"/>
      <c r="AD66" s="248"/>
      <c r="AE66" s="248"/>
    </row>
    <row r="67" spans="1:31" s="81" customFormat="1" x14ac:dyDescent="0.25">
      <c r="A67" s="2">
        <v>14229</v>
      </c>
      <c r="B67" s="2" t="s">
        <v>32</v>
      </c>
      <c r="C67" s="2" t="s">
        <v>4</v>
      </c>
      <c r="D67" s="126">
        <v>10.5867987274</v>
      </c>
      <c r="E67" s="219" t="s">
        <v>57</v>
      </c>
      <c r="F67" s="160">
        <v>10.5867987274</v>
      </c>
      <c r="G67" s="225"/>
      <c r="H67" s="217"/>
      <c r="I67" s="225"/>
      <c r="J67" s="217"/>
      <c r="K67" s="123">
        <v>0</v>
      </c>
      <c r="L67" s="136"/>
      <c r="M67" s="100"/>
      <c r="N67" s="100"/>
      <c r="O67" s="52"/>
      <c r="P67" s="7">
        <f t="shared" si="3"/>
        <v>0</v>
      </c>
      <c r="Q67" s="7">
        <v>10.5867987274</v>
      </c>
      <c r="R67" s="38">
        <v>0</v>
      </c>
      <c r="S67" s="284">
        <v>10.5867987274</v>
      </c>
      <c r="T67" s="284">
        <v>0</v>
      </c>
      <c r="U67" s="284">
        <v>0</v>
      </c>
      <c r="V67" s="62">
        <v>0</v>
      </c>
      <c r="W67" s="181">
        <f t="shared" si="2"/>
        <v>0</v>
      </c>
      <c r="X67" s="253"/>
      <c r="Y67" s="253"/>
      <c r="Z67" s="253"/>
      <c r="AA67" s="253"/>
      <c r="AB67" s="253"/>
      <c r="AC67" s="253"/>
      <c r="AD67" s="253"/>
      <c r="AE67" s="253"/>
    </row>
    <row r="68" spans="1:31" s="159" customFormat="1" x14ac:dyDescent="0.25">
      <c r="A68" s="2">
        <v>14230</v>
      </c>
      <c r="B68" s="2" t="s">
        <v>32</v>
      </c>
      <c r="C68" s="2" t="s">
        <v>4</v>
      </c>
      <c r="D68" s="126">
        <v>12.405392754199999</v>
      </c>
      <c r="E68" s="219" t="s">
        <v>56</v>
      </c>
      <c r="F68" s="160">
        <v>12.405392754199999</v>
      </c>
      <c r="G68" s="225"/>
      <c r="H68" s="217"/>
      <c r="I68" s="225"/>
      <c r="J68" s="217"/>
      <c r="K68" s="123">
        <v>0</v>
      </c>
      <c r="L68" s="136"/>
      <c r="M68" s="100"/>
      <c r="N68" s="100"/>
      <c r="O68" s="52"/>
      <c r="P68" s="7">
        <f t="shared" si="3"/>
        <v>9.7396690262699988</v>
      </c>
      <c r="Q68" s="7">
        <v>2.6657237279300001</v>
      </c>
      <c r="R68" s="38">
        <v>0.81997176831399998</v>
      </c>
      <c r="S68" s="284">
        <v>7.0539539756899998</v>
      </c>
      <c r="T68" s="284">
        <v>2.7931984591100001</v>
      </c>
      <c r="U68" s="284">
        <v>0.22469378426</v>
      </c>
      <c r="V68" s="62">
        <v>0</v>
      </c>
      <c r="W68" s="181">
        <f t="shared" si="2"/>
        <v>2.33354653514</v>
      </c>
      <c r="X68" s="256"/>
      <c r="Y68" s="256"/>
      <c r="Z68" s="256"/>
      <c r="AA68" s="256"/>
      <c r="AB68" s="256"/>
      <c r="AC68" s="256"/>
      <c r="AD68" s="256"/>
      <c r="AE68" s="256"/>
    </row>
    <row r="69" spans="1:31" s="159" customFormat="1" x14ac:dyDescent="0.25">
      <c r="A69" s="78" t="s">
        <v>144</v>
      </c>
      <c r="B69" s="78" t="s">
        <v>32</v>
      </c>
      <c r="C69" s="78"/>
      <c r="D69" s="35">
        <f>SUM(D46:D68)</f>
        <v>620.02908783968985</v>
      </c>
      <c r="E69" s="35"/>
      <c r="F69" s="35">
        <f t="shared" ref="F69:W69" si="4">SUM(F46:F68)</f>
        <v>570.00684887853004</v>
      </c>
      <c r="G69" s="35"/>
      <c r="H69" s="35">
        <f t="shared" si="4"/>
        <v>0</v>
      </c>
      <c r="I69" s="35"/>
      <c r="J69" s="35">
        <f t="shared" si="4"/>
        <v>0</v>
      </c>
      <c r="K69" s="35">
        <f t="shared" si="4"/>
        <v>0.87516846466099996</v>
      </c>
      <c r="L69" s="35">
        <f t="shared" si="4"/>
        <v>0</v>
      </c>
      <c r="M69" s="35"/>
      <c r="N69" s="35">
        <f t="shared" si="4"/>
        <v>50</v>
      </c>
      <c r="O69" s="35">
        <f t="shared" si="4"/>
        <v>0</v>
      </c>
      <c r="P69" s="35">
        <f t="shared" si="4"/>
        <v>142393.32756462312</v>
      </c>
      <c r="Q69" s="35">
        <f t="shared" si="4"/>
        <v>361.27477946709007</v>
      </c>
      <c r="R69" s="35">
        <f t="shared" si="4"/>
        <v>151.16901253006196</v>
      </c>
      <c r="S69" s="35">
        <f t="shared" si="4"/>
        <v>219.16440942556005</v>
      </c>
      <c r="T69" s="35">
        <f t="shared" si="4"/>
        <v>187.69163002663595</v>
      </c>
      <c r="U69" s="35">
        <f t="shared" si="4"/>
        <v>111.31849053667069</v>
      </c>
      <c r="V69" s="35">
        <f t="shared" si="4"/>
        <v>0.9</v>
      </c>
      <c r="W69" s="35">
        <f t="shared" si="4"/>
        <v>100.95455785082325</v>
      </c>
      <c r="X69" s="256"/>
      <c r="Y69" s="256"/>
      <c r="Z69" s="256"/>
      <c r="AA69" s="256"/>
      <c r="AB69" s="256"/>
      <c r="AC69" s="256"/>
      <c r="AD69" s="256"/>
      <c r="AE69" s="256"/>
    </row>
    <row r="70" spans="1:31" ht="30" x14ac:dyDescent="0.25">
      <c r="A70" s="2"/>
      <c r="B70" s="2"/>
      <c r="C70" s="2"/>
      <c r="D70" s="126"/>
      <c r="E70" s="219"/>
      <c r="F70" s="160"/>
      <c r="K70" s="123"/>
      <c r="L70" s="73"/>
      <c r="M70" s="165"/>
      <c r="N70" s="166"/>
      <c r="O70" s="80"/>
      <c r="P70" s="7"/>
      <c r="Q70" s="7"/>
      <c r="R70" s="38"/>
      <c r="S70" s="356" t="s">
        <v>62</v>
      </c>
      <c r="T70" s="357"/>
      <c r="U70" s="357"/>
      <c r="V70" s="205" t="s">
        <v>63</v>
      </c>
      <c r="W70" s="181"/>
      <c r="X70" s="248"/>
      <c r="Y70" s="248"/>
      <c r="Z70" s="248"/>
      <c r="AA70" s="248"/>
      <c r="AB70" s="248"/>
      <c r="AC70" s="248"/>
      <c r="AD70" s="248"/>
      <c r="AE70" s="248"/>
    </row>
    <row r="71" spans="1:31" ht="30" x14ac:dyDescent="0.25">
      <c r="A71" s="2"/>
      <c r="B71" s="2"/>
      <c r="C71" s="2"/>
      <c r="D71" s="126"/>
      <c r="E71" s="219"/>
      <c r="F71" s="160"/>
      <c r="K71" s="123"/>
      <c r="L71" s="73"/>
      <c r="M71" s="165"/>
      <c r="N71" s="166"/>
      <c r="O71" s="80"/>
      <c r="P71" s="7"/>
      <c r="Q71" s="7"/>
      <c r="R71" s="38"/>
      <c r="S71" s="273" t="s">
        <v>64</v>
      </c>
      <c r="T71" s="273" t="s">
        <v>65</v>
      </c>
      <c r="U71" s="273" t="s">
        <v>66</v>
      </c>
      <c r="V71" s="206" t="s">
        <v>67</v>
      </c>
      <c r="W71" s="181"/>
      <c r="X71" s="248"/>
      <c r="Y71" s="248"/>
      <c r="Z71" s="248"/>
      <c r="AA71" s="248"/>
      <c r="AB71" s="248"/>
      <c r="AC71" s="248"/>
      <c r="AD71" s="248"/>
      <c r="AE71" s="248"/>
    </row>
    <row r="72" spans="1:31" x14ac:dyDescent="0.25">
      <c r="A72" s="2">
        <v>11608</v>
      </c>
      <c r="B72" s="2" t="s">
        <v>2</v>
      </c>
      <c r="C72" s="2" t="s">
        <v>3</v>
      </c>
      <c r="D72" s="126">
        <v>20.4847519908</v>
      </c>
      <c r="E72" s="219" t="s">
        <v>56</v>
      </c>
      <c r="F72" s="160">
        <v>20.4847519908</v>
      </c>
      <c r="G72" s="212"/>
      <c r="H72" s="232"/>
      <c r="I72" s="212"/>
      <c r="J72" s="232"/>
      <c r="K72" s="123">
        <v>7.1261130906099996</v>
      </c>
      <c r="L72" s="73"/>
      <c r="M72" s="167"/>
      <c r="N72" s="15"/>
      <c r="O72" s="80"/>
      <c r="P72" s="7">
        <f t="shared" ref="P72:P87" si="5">D72-Q72</f>
        <v>20.4847519908</v>
      </c>
      <c r="Q72" s="7">
        <v>0</v>
      </c>
      <c r="R72" s="38">
        <v>0</v>
      </c>
      <c r="S72" s="15">
        <v>1.9074062383399999E-2</v>
      </c>
      <c r="T72" s="15">
        <v>1.9074062383399999E-2</v>
      </c>
      <c r="U72" s="15">
        <v>1.9074062383399999E-2</v>
      </c>
      <c r="V72" s="62">
        <v>0</v>
      </c>
      <c r="W72" s="181">
        <f t="shared" ref="W72:W87" si="6">D72-(S72+T72+U72+V72)</f>
        <v>20.427529803649801</v>
      </c>
      <c r="X72" s="248"/>
      <c r="Y72" s="248"/>
      <c r="Z72" s="248"/>
      <c r="AA72" s="248"/>
      <c r="AB72" s="248"/>
      <c r="AC72" s="248"/>
      <c r="AD72" s="248"/>
      <c r="AE72" s="248"/>
    </row>
    <row r="73" spans="1:31" x14ac:dyDescent="0.25">
      <c r="A73" s="2">
        <v>11609</v>
      </c>
      <c r="B73" s="2" t="s">
        <v>2</v>
      </c>
      <c r="C73" s="2" t="s">
        <v>3</v>
      </c>
      <c r="D73" s="126">
        <v>23.260785209000002</v>
      </c>
      <c r="E73" s="219" t="s">
        <v>56</v>
      </c>
      <c r="F73" s="160">
        <v>23.2607852091</v>
      </c>
      <c r="G73" s="213"/>
      <c r="H73" s="235"/>
      <c r="I73" s="213"/>
      <c r="J73" s="235"/>
      <c r="K73" s="123">
        <v>0</v>
      </c>
      <c r="L73" s="73">
        <v>0.38227418306200001</v>
      </c>
      <c r="M73" s="167"/>
      <c r="N73" s="15"/>
      <c r="O73" s="141"/>
      <c r="P73" s="7">
        <f t="shared" si="5"/>
        <v>2.9996459590000022</v>
      </c>
      <c r="Q73" s="7">
        <v>20.261139249999999</v>
      </c>
      <c r="R73" s="38">
        <v>0</v>
      </c>
      <c r="S73" s="15">
        <v>1.9074062383399999E-2</v>
      </c>
      <c r="T73" s="15">
        <v>0.1</v>
      </c>
      <c r="U73" s="15">
        <v>1.9074062383399999E-2</v>
      </c>
      <c r="V73" s="62">
        <v>0</v>
      </c>
      <c r="W73" s="181">
        <f t="shared" si="6"/>
        <v>23.122637084233201</v>
      </c>
      <c r="X73" s="248"/>
      <c r="Y73" s="248"/>
      <c r="Z73" s="248"/>
      <c r="AA73" s="248"/>
      <c r="AB73" s="248"/>
      <c r="AC73" s="248"/>
      <c r="AD73" s="248"/>
      <c r="AE73" s="248"/>
    </row>
    <row r="74" spans="1:31" x14ac:dyDescent="0.25">
      <c r="A74" s="2">
        <v>11713</v>
      </c>
      <c r="B74" s="2" t="s">
        <v>2</v>
      </c>
      <c r="C74" s="2" t="s">
        <v>3</v>
      </c>
      <c r="D74" s="126">
        <v>38.271357904699997</v>
      </c>
      <c r="E74" s="219" t="s">
        <v>71</v>
      </c>
      <c r="F74" s="160">
        <v>38.271357904699997</v>
      </c>
      <c r="G74" s="213"/>
      <c r="H74" s="235"/>
      <c r="I74" s="213"/>
      <c r="J74" s="235"/>
      <c r="K74" s="123">
        <v>0</v>
      </c>
      <c r="L74" s="73"/>
      <c r="M74" s="167"/>
      <c r="N74" s="15"/>
      <c r="O74" s="141"/>
      <c r="P74" s="7">
        <f t="shared" si="5"/>
        <v>0</v>
      </c>
      <c r="Q74" s="7">
        <v>38.271357904699997</v>
      </c>
      <c r="R74" s="38">
        <v>11.176445894900001</v>
      </c>
      <c r="S74" s="15">
        <v>1.9074062383399999E-2</v>
      </c>
      <c r="T74" s="15">
        <v>1.9074062383399999E-2</v>
      </c>
      <c r="U74" s="15">
        <v>1.9074062383399999E-2</v>
      </c>
      <c r="V74" s="62">
        <v>0</v>
      </c>
      <c r="W74" s="181">
        <f t="shared" si="6"/>
        <v>38.214135717549794</v>
      </c>
      <c r="X74" s="248"/>
      <c r="Y74" s="248"/>
      <c r="Z74" s="248"/>
      <c r="AA74" s="248"/>
      <c r="AB74" s="248"/>
      <c r="AC74" s="248"/>
      <c r="AD74" s="248"/>
      <c r="AE74" s="248"/>
    </row>
    <row r="75" spans="1:31" x14ac:dyDescent="0.25">
      <c r="A75" s="2">
        <v>11714</v>
      </c>
      <c r="B75" s="2" t="s">
        <v>2</v>
      </c>
      <c r="C75" s="2" t="s">
        <v>3</v>
      </c>
      <c r="D75" s="126">
        <v>31.154856216599999</v>
      </c>
      <c r="E75" s="219" t="s">
        <v>71</v>
      </c>
      <c r="F75" s="160">
        <v>31.154856216599999</v>
      </c>
      <c r="G75" s="212"/>
      <c r="H75" s="232"/>
      <c r="I75" s="212"/>
      <c r="J75" s="232"/>
      <c r="K75" s="123">
        <v>0</v>
      </c>
      <c r="L75" s="73"/>
      <c r="M75" s="170"/>
      <c r="N75" s="171"/>
      <c r="O75" s="260"/>
      <c r="P75" s="7">
        <f t="shared" si="5"/>
        <v>0</v>
      </c>
      <c r="Q75" s="7">
        <v>31.154856216599999</v>
      </c>
      <c r="R75" s="38">
        <v>0</v>
      </c>
      <c r="S75" s="15">
        <v>1.9074062383399999E-2</v>
      </c>
      <c r="T75" s="15">
        <v>1.9074062383399999E-2</v>
      </c>
      <c r="U75" s="15">
        <v>1.9074062383399999E-2</v>
      </c>
      <c r="V75" s="62">
        <v>0</v>
      </c>
      <c r="W75" s="181">
        <f t="shared" si="6"/>
        <v>31.0976340294498</v>
      </c>
      <c r="X75" s="248"/>
      <c r="Y75" s="248"/>
      <c r="Z75" s="248"/>
      <c r="AA75" s="248"/>
      <c r="AB75" s="248"/>
      <c r="AC75" s="248"/>
      <c r="AD75" s="248"/>
      <c r="AE75" s="248"/>
    </row>
    <row r="76" spans="1:31" x14ac:dyDescent="0.25">
      <c r="A76" s="2">
        <v>11724</v>
      </c>
      <c r="B76" s="2" t="s">
        <v>2</v>
      </c>
      <c r="C76" s="2" t="s">
        <v>3</v>
      </c>
      <c r="D76" s="126">
        <v>12.2119778639</v>
      </c>
      <c r="E76" s="219" t="s">
        <v>56</v>
      </c>
      <c r="F76" s="160">
        <v>12.2119778639</v>
      </c>
      <c r="G76" s="213"/>
      <c r="H76" s="235"/>
      <c r="I76" s="213"/>
      <c r="J76" s="235"/>
      <c r="K76" s="123">
        <v>0</v>
      </c>
      <c r="L76" s="73"/>
      <c r="M76" s="167"/>
      <c r="N76" s="15"/>
      <c r="O76" s="141"/>
      <c r="P76" s="7">
        <f t="shared" si="5"/>
        <v>0</v>
      </c>
      <c r="Q76" s="7">
        <v>12.2119778639</v>
      </c>
      <c r="R76" s="38">
        <v>0</v>
      </c>
      <c r="S76" s="15">
        <v>1.9074062383399999E-2</v>
      </c>
      <c r="T76" s="15">
        <v>1.9074062383399999E-2</v>
      </c>
      <c r="U76" s="15">
        <v>1.9074062383399999E-2</v>
      </c>
      <c r="V76" s="62">
        <v>0</v>
      </c>
      <c r="W76" s="181">
        <f t="shared" si="6"/>
        <v>12.154755676749799</v>
      </c>
      <c r="X76" s="248"/>
      <c r="Y76" s="248"/>
      <c r="Z76" s="248"/>
      <c r="AA76" s="248"/>
      <c r="AB76" s="248"/>
      <c r="AC76" s="248"/>
      <c r="AD76" s="248"/>
      <c r="AE76" s="248"/>
    </row>
    <row r="77" spans="1:31" x14ac:dyDescent="0.25">
      <c r="A77" s="2">
        <v>11998</v>
      </c>
      <c r="B77" s="2" t="s">
        <v>2</v>
      </c>
      <c r="C77" s="2" t="s">
        <v>6</v>
      </c>
      <c r="D77" s="126">
        <v>6.3682328025199997</v>
      </c>
      <c r="E77" s="219" t="s">
        <v>56</v>
      </c>
      <c r="F77" s="160">
        <v>6.3682328025199997</v>
      </c>
      <c r="G77" s="209"/>
      <c r="H77" s="83"/>
      <c r="I77" s="209"/>
      <c r="J77" s="83"/>
      <c r="K77" s="123">
        <v>0</v>
      </c>
      <c r="L77" s="73"/>
      <c r="M77" s="167"/>
      <c r="N77" s="15"/>
      <c r="O77" s="49"/>
      <c r="P77" s="7">
        <f t="shared" si="5"/>
        <v>0</v>
      </c>
      <c r="Q77" s="7">
        <v>6.3682328025199997</v>
      </c>
      <c r="R77" s="38">
        <v>3.6378678476299999</v>
      </c>
      <c r="S77" s="15">
        <v>1.9074062383399999E-2</v>
      </c>
      <c r="T77" s="15">
        <v>1.9074062383399999E-2</v>
      </c>
      <c r="U77" s="15">
        <v>1.9074062383399999E-2</v>
      </c>
      <c r="V77" s="62">
        <v>0</v>
      </c>
      <c r="W77" s="181">
        <f t="shared" si="6"/>
        <v>6.3110106153698</v>
      </c>
      <c r="X77" s="248"/>
      <c r="Y77" s="248"/>
      <c r="Z77" s="248"/>
      <c r="AA77" s="248"/>
      <c r="AB77" s="248"/>
      <c r="AC77" s="248"/>
      <c r="AD77" s="248"/>
      <c r="AE77" s="248"/>
    </row>
    <row r="78" spans="1:31" x14ac:dyDescent="0.25">
      <c r="A78" s="2">
        <v>12000</v>
      </c>
      <c r="B78" s="2" t="s">
        <v>2</v>
      </c>
      <c r="C78" s="2" t="s">
        <v>6</v>
      </c>
      <c r="D78" s="126">
        <v>48.930877431900001</v>
      </c>
      <c r="E78" s="219" t="s">
        <v>56</v>
      </c>
      <c r="F78" s="160">
        <v>48.930877431900001</v>
      </c>
      <c r="G78" s="209"/>
      <c r="H78" s="83"/>
      <c r="I78" s="209"/>
      <c r="J78" s="83"/>
      <c r="K78" s="123">
        <v>0</v>
      </c>
      <c r="L78" s="73"/>
      <c r="M78" s="167"/>
      <c r="N78" s="15"/>
      <c r="O78" s="50"/>
      <c r="P78" s="7">
        <f t="shared" si="5"/>
        <v>0</v>
      </c>
      <c r="Q78" s="7">
        <v>48.930877431900001</v>
      </c>
      <c r="R78" s="38">
        <v>0</v>
      </c>
      <c r="S78" s="15">
        <v>1.9074062383399999E-2</v>
      </c>
      <c r="T78" s="15">
        <v>1.9074062383399999E-2</v>
      </c>
      <c r="U78" s="15">
        <v>1.9074062383399999E-2</v>
      </c>
      <c r="V78" s="62">
        <v>0</v>
      </c>
      <c r="W78" s="181">
        <f t="shared" si="6"/>
        <v>48.873655244749798</v>
      </c>
      <c r="X78" s="248"/>
      <c r="Y78" s="248"/>
      <c r="Z78" s="248"/>
      <c r="AA78" s="248"/>
      <c r="AB78" s="248"/>
      <c r="AC78" s="248"/>
      <c r="AD78" s="248"/>
      <c r="AE78" s="248"/>
    </row>
    <row r="79" spans="1:31" x14ac:dyDescent="0.25">
      <c r="A79" s="2">
        <v>12001</v>
      </c>
      <c r="B79" s="2" t="s">
        <v>2</v>
      </c>
      <c r="C79" s="2" t="s">
        <v>6</v>
      </c>
      <c r="D79" s="126">
        <v>72.488384223899999</v>
      </c>
      <c r="E79" s="219" t="s">
        <v>56</v>
      </c>
      <c r="F79" s="160">
        <v>72.488384223899999</v>
      </c>
      <c r="G79" s="212"/>
      <c r="H79" s="232"/>
      <c r="I79" s="212"/>
      <c r="J79" s="232"/>
      <c r="K79" s="123">
        <v>0</v>
      </c>
      <c r="L79" s="73"/>
      <c r="M79" s="167"/>
      <c r="N79" s="15"/>
      <c r="O79" s="50"/>
      <c r="P79" s="7">
        <f t="shared" si="5"/>
        <v>0</v>
      </c>
      <c r="Q79" s="7">
        <v>72.488384223899999</v>
      </c>
      <c r="R79" s="38">
        <v>39.137867497800002</v>
      </c>
      <c r="S79" s="15">
        <v>42.1</v>
      </c>
      <c r="T79" s="15">
        <v>10.199999999999999</v>
      </c>
      <c r="U79" s="15">
        <v>17.7</v>
      </c>
      <c r="V79" s="62">
        <v>0</v>
      </c>
      <c r="W79" s="181">
        <f t="shared" si="6"/>
        <v>2.4883842238999989</v>
      </c>
      <c r="X79" s="248"/>
      <c r="Y79" s="248"/>
      <c r="Z79" s="248"/>
      <c r="AA79" s="248"/>
      <c r="AB79" s="248"/>
      <c r="AC79" s="248"/>
      <c r="AD79" s="248"/>
      <c r="AE79" s="248"/>
    </row>
    <row r="80" spans="1:31" x14ac:dyDescent="0.25">
      <c r="A80" s="2">
        <v>12002</v>
      </c>
      <c r="B80" s="2" t="s">
        <v>2</v>
      </c>
      <c r="C80" s="2" t="s">
        <v>6</v>
      </c>
      <c r="D80" s="126">
        <v>41.902665570700002</v>
      </c>
      <c r="E80" s="219" t="s">
        <v>56</v>
      </c>
      <c r="F80" s="160">
        <v>41.902665570700002</v>
      </c>
      <c r="G80" s="209"/>
      <c r="H80" s="83"/>
      <c r="I80" s="209"/>
      <c r="J80" s="83"/>
      <c r="K80" s="123">
        <v>0</v>
      </c>
      <c r="L80" s="73"/>
      <c r="M80" s="167"/>
      <c r="N80" s="15"/>
      <c r="O80" s="50"/>
      <c r="P80" s="7">
        <f t="shared" si="5"/>
        <v>10.498335010500004</v>
      </c>
      <c r="Q80" s="7">
        <v>31.404330560199998</v>
      </c>
      <c r="R80" s="38">
        <v>0</v>
      </c>
      <c r="S80" s="15">
        <v>1.9074062383399999E-2</v>
      </c>
      <c r="T80" s="15">
        <v>1.9074062383399999E-2</v>
      </c>
      <c r="U80" s="15">
        <v>1.9074062383399999E-2</v>
      </c>
      <c r="V80" s="62">
        <v>0</v>
      </c>
      <c r="W80" s="181">
        <f t="shared" si="6"/>
        <v>41.845443383549799</v>
      </c>
      <c r="X80" s="248"/>
      <c r="Y80" s="248"/>
      <c r="Z80" s="248"/>
      <c r="AA80" s="248"/>
      <c r="AB80" s="248"/>
      <c r="AC80" s="248"/>
      <c r="AD80" s="248"/>
      <c r="AE80" s="248"/>
    </row>
    <row r="81" spans="1:244" x14ac:dyDescent="0.25">
      <c r="A81" s="2">
        <v>12003</v>
      </c>
      <c r="B81" s="2" t="s">
        <v>2</v>
      </c>
      <c r="C81" s="2" t="s">
        <v>6</v>
      </c>
      <c r="D81" s="126">
        <v>5.8912388211</v>
      </c>
      <c r="E81" s="219" t="s">
        <v>56</v>
      </c>
      <c r="F81" s="160">
        <v>5.89123882109</v>
      </c>
      <c r="G81" s="209"/>
      <c r="H81" s="83"/>
      <c r="I81" s="209"/>
      <c r="J81" s="83"/>
      <c r="K81" s="123">
        <v>0</v>
      </c>
      <c r="L81" s="73"/>
      <c r="M81" s="167"/>
      <c r="N81" s="15"/>
      <c r="O81" s="260"/>
      <c r="P81" s="7">
        <f t="shared" si="5"/>
        <v>1.000000082740371E-11</v>
      </c>
      <c r="Q81" s="7">
        <v>5.89123882109</v>
      </c>
      <c r="R81" s="38">
        <v>0</v>
      </c>
      <c r="S81" s="15">
        <v>1.9074062383399999E-2</v>
      </c>
      <c r="T81" s="15">
        <v>1.9074062383399999E-2</v>
      </c>
      <c r="U81" s="15">
        <v>4.9000000000000004</v>
      </c>
      <c r="V81" s="62">
        <v>0</v>
      </c>
      <c r="W81" s="181">
        <f t="shared" si="6"/>
        <v>0.95309069633319954</v>
      </c>
      <c r="X81" s="248"/>
      <c r="Y81" s="248"/>
      <c r="Z81" s="248"/>
      <c r="AA81" s="248"/>
      <c r="AB81" s="248"/>
      <c r="AC81" s="248"/>
      <c r="AD81" s="248"/>
      <c r="AE81" s="248"/>
    </row>
    <row r="82" spans="1:244" x14ac:dyDescent="0.25">
      <c r="A82" s="2">
        <v>12004</v>
      </c>
      <c r="B82" s="2" t="s">
        <v>2</v>
      </c>
      <c r="C82" s="2" t="s">
        <v>6</v>
      </c>
      <c r="D82" s="126">
        <v>29.523748563600002</v>
      </c>
      <c r="E82" s="219" t="s">
        <v>56</v>
      </c>
      <c r="F82" s="160">
        <v>29.523748563600002</v>
      </c>
      <c r="G82" s="209"/>
      <c r="H82" s="160"/>
      <c r="I82" s="209"/>
      <c r="J82" s="160"/>
      <c r="K82" s="123">
        <v>0</v>
      </c>
      <c r="L82" s="73"/>
      <c r="M82" s="167"/>
      <c r="N82" s="15"/>
      <c r="O82" s="260"/>
      <c r="P82" s="7">
        <f t="shared" si="5"/>
        <v>0</v>
      </c>
      <c r="Q82" s="7">
        <v>29.523748563600002</v>
      </c>
      <c r="R82" s="38">
        <v>0</v>
      </c>
      <c r="S82" s="15">
        <v>1.9074062383399999E-2</v>
      </c>
      <c r="T82" s="15">
        <v>1.9074062383399999E-2</v>
      </c>
      <c r="U82" s="15">
        <v>2</v>
      </c>
      <c r="V82" s="62">
        <v>0</v>
      </c>
      <c r="W82" s="181">
        <f t="shared" si="6"/>
        <v>27.485600438833202</v>
      </c>
      <c r="X82" s="248"/>
      <c r="Y82" s="248"/>
      <c r="Z82" s="248"/>
      <c r="AA82" s="248"/>
      <c r="AB82" s="248"/>
      <c r="AC82" s="248"/>
      <c r="AD82" s="248"/>
      <c r="AE82" s="248"/>
    </row>
    <row r="83" spans="1:244" s="81" customFormat="1" x14ac:dyDescent="0.25">
      <c r="A83" s="2">
        <v>12445</v>
      </c>
      <c r="B83" s="2" t="s">
        <v>2</v>
      </c>
      <c r="C83" s="2" t="s">
        <v>4</v>
      </c>
      <c r="D83" s="126">
        <v>17.7540677663</v>
      </c>
      <c r="E83" s="219" t="s">
        <v>71</v>
      </c>
      <c r="F83" s="160">
        <v>17.7540677663</v>
      </c>
      <c r="G83" s="209"/>
      <c r="H83" s="160"/>
      <c r="I83" s="209"/>
      <c r="J83" s="160"/>
      <c r="K83" s="123">
        <v>0</v>
      </c>
      <c r="L83" s="73"/>
      <c r="M83" s="167"/>
      <c r="N83" s="15"/>
      <c r="O83" s="50"/>
      <c r="P83" s="7">
        <f t="shared" si="5"/>
        <v>0</v>
      </c>
      <c r="Q83" s="7">
        <v>17.7540677663</v>
      </c>
      <c r="R83" s="38">
        <v>0</v>
      </c>
      <c r="S83" s="15">
        <v>1.9074062383399999E-2</v>
      </c>
      <c r="T83" s="15">
        <v>1.9074062383399999E-2</v>
      </c>
      <c r="U83" s="15">
        <v>1.9074062383399999E-2</v>
      </c>
      <c r="V83" s="62">
        <v>0</v>
      </c>
      <c r="W83" s="181">
        <f t="shared" si="6"/>
        <v>17.696845579149802</v>
      </c>
      <c r="X83" s="253"/>
      <c r="Y83" s="253"/>
      <c r="Z83" s="253"/>
      <c r="AA83" s="253"/>
      <c r="AB83" s="253"/>
      <c r="AC83" s="253"/>
      <c r="AD83" s="253"/>
      <c r="AE83" s="253"/>
    </row>
    <row r="84" spans="1:244" s="46" customFormat="1" x14ac:dyDescent="0.25">
      <c r="A84" s="2">
        <v>12446</v>
      </c>
      <c r="B84" s="2" t="s">
        <v>2</v>
      </c>
      <c r="C84" s="2" t="s">
        <v>4</v>
      </c>
      <c r="D84" s="126">
        <v>29.558526859000001</v>
      </c>
      <c r="E84" s="219" t="s">
        <v>71</v>
      </c>
      <c r="F84" s="160">
        <v>29.558526859000001</v>
      </c>
      <c r="G84" s="212"/>
      <c r="H84" s="232"/>
      <c r="I84" s="212"/>
      <c r="J84" s="232"/>
      <c r="K84" s="123">
        <v>0</v>
      </c>
      <c r="L84" s="73"/>
      <c r="M84" s="167"/>
      <c r="N84" s="15"/>
      <c r="O84" s="50"/>
      <c r="P84" s="7">
        <f t="shared" si="5"/>
        <v>0</v>
      </c>
      <c r="Q84" s="7">
        <v>29.558526859000001</v>
      </c>
      <c r="R84" s="38">
        <v>0</v>
      </c>
      <c r="S84" s="15">
        <v>1.9074062383399999E-2</v>
      </c>
      <c r="T84" s="15">
        <v>1.9074062383399999E-2</v>
      </c>
      <c r="U84" s="15">
        <v>1.9074062383399999E-2</v>
      </c>
      <c r="V84" s="62">
        <v>0</v>
      </c>
      <c r="W84" s="181">
        <f t="shared" si="6"/>
        <v>29.501304671849802</v>
      </c>
      <c r="X84" s="183"/>
      <c r="Y84" s="249"/>
      <c r="Z84" s="249"/>
      <c r="AA84" s="249"/>
      <c r="AB84" s="249"/>
      <c r="AC84" s="249"/>
      <c r="AD84" s="249"/>
      <c r="AE84" s="249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  <c r="DC84" s="31"/>
      <c r="DD84" s="31"/>
      <c r="DE84" s="31"/>
      <c r="DF84" s="31"/>
      <c r="DG84" s="31"/>
      <c r="DH84" s="31"/>
      <c r="DI84" s="31"/>
      <c r="DJ84" s="31"/>
      <c r="DK84" s="31"/>
      <c r="DL84" s="31"/>
      <c r="DM84" s="31"/>
      <c r="DN84" s="31"/>
      <c r="DO84" s="31"/>
      <c r="DP84" s="31"/>
      <c r="DQ84" s="31"/>
      <c r="DR84" s="31"/>
      <c r="DS84" s="31"/>
      <c r="DT84" s="31"/>
      <c r="DU84" s="31"/>
      <c r="DV84" s="31"/>
      <c r="DW84" s="31"/>
      <c r="DX84" s="31"/>
      <c r="DY84" s="31"/>
      <c r="DZ84" s="31"/>
      <c r="EA84" s="31"/>
      <c r="EB84" s="31"/>
      <c r="EC84" s="31"/>
      <c r="ED84" s="31"/>
      <c r="EE84" s="31"/>
      <c r="EF84" s="31"/>
      <c r="EG84" s="31"/>
      <c r="EH84" s="31"/>
      <c r="EI84" s="31"/>
      <c r="EJ84" s="31"/>
      <c r="EK84" s="31"/>
      <c r="EL84" s="31"/>
      <c r="EM84" s="31"/>
      <c r="EN84" s="31"/>
      <c r="EO84" s="31"/>
      <c r="EP84" s="31"/>
      <c r="EQ84" s="31"/>
      <c r="ER84" s="31"/>
      <c r="ES84" s="31"/>
      <c r="ET84" s="31"/>
      <c r="EU84" s="31"/>
      <c r="EV84" s="31"/>
      <c r="EW84" s="31"/>
      <c r="EX84" s="31"/>
      <c r="EY84" s="31"/>
      <c r="EZ84" s="31"/>
      <c r="FA84" s="31"/>
      <c r="FB84" s="31"/>
      <c r="FC84" s="31"/>
      <c r="FD84" s="31"/>
      <c r="FE84" s="31"/>
      <c r="FF84" s="31"/>
      <c r="FG84" s="31"/>
      <c r="FH84" s="31"/>
      <c r="FI84" s="31"/>
      <c r="FJ84" s="31"/>
      <c r="FK84" s="31"/>
      <c r="FL84" s="31"/>
      <c r="FM84" s="31"/>
      <c r="FN84" s="31"/>
      <c r="FO84" s="31"/>
      <c r="FP84" s="31"/>
      <c r="FQ84" s="31"/>
      <c r="FR84" s="31"/>
      <c r="FS84" s="31"/>
      <c r="FT84" s="31"/>
      <c r="FU84" s="31"/>
      <c r="FV84" s="31"/>
      <c r="FW84" s="31"/>
      <c r="FX84" s="31"/>
      <c r="FY84" s="31"/>
      <c r="FZ84" s="31"/>
      <c r="GA84" s="31"/>
      <c r="GB84" s="31"/>
      <c r="GC84" s="31"/>
      <c r="GD84" s="31"/>
      <c r="GE84" s="31"/>
      <c r="GF84" s="31"/>
      <c r="GG84" s="31"/>
      <c r="GH84" s="31"/>
      <c r="GI84" s="31"/>
      <c r="GJ84" s="31"/>
      <c r="GK84" s="31"/>
      <c r="GL84" s="31"/>
      <c r="GM84" s="31"/>
      <c r="GN84" s="31"/>
      <c r="GO84" s="31"/>
      <c r="GP84" s="31"/>
      <c r="GQ84" s="31"/>
      <c r="GR84" s="31"/>
      <c r="GS84" s="31"/>
      <c r="GT84" s="31"/>
      <c r="GU84" s="31"/>
      <c r="GV84" s="31"/>
      <c r="GW84" s="31"/>
      <c r="GX84" s="31"/>
      <c r="GY84" s="31"/>
      <c r="GZ84" s="31"/>
      <c r="HA84" s="31"/>
      <c r="HB84" s="31"/>
      <c r="HC84" s="31"/>
      <c r="HD84" s="31"/>
      <c r="HE84" s="31"/>
      <c r="HF84" s="31"/>
      <c r="HG84" s="31"/>
      <c r="HH84" s="31"/>
      <c r="HI84" s="31"/>
      <c r="HJ84" s="31"/>
      <c r="HK84" s="31"/>
      <c r="HL84" s="31"/>
      <c r="HM84" s="31"/>
      <c r="HN84" s="31"/>
      <c r="HO84" s="31"/>
      <c r="HP84" s="31"/>
      <c r="HQ84" s="31"/>
      <c r="HR84" s="31"/>
      <c r="HS84" s="31"/>
      <c r="HT84" s="31"/>
      <c r="HU84" s="31"/>
      <c r="HV84" s="31"/>
      <c r="HW84" s="31"/>
      <c r="HX84" s="31"/>
      <c r="HY84" s="31"/>
      <c r="HZ84" s="31"/>
      <c r="IA84" s="31"/>
      <c r="IB84" s="31"/>
      <c r="IC84" s="31"/>
      <c r="ID84" s="31"/>
      <c r="IE84" s="31"/>
      <c r="IF84" s="31"/>
      <c r="IG84" s="31"/>
      <c r="IH84" s="31"/>
      <c r="II84" s="31"/>
      <c r="IJ84" s="31"/>
    </row>
    <row r="85" spans="1:244" x14ac:dyDescent="0.25">
      <c r="A85" s="2">
        <v>12450</v>
      </c>
      <c r="B85" s="2" t="s">
        <v>2</v>
      </c>
      <c r="C85" s="2" t="s">
        <v>4</v>
      </c>
      <c r="D85" s="126">
        <v>65.837245249999995</v>
      </c>
      <c r="E85" s="219" t="s">
        <v>71</v>
      </c>
      <c r="F85" s="160">
        <v>65.837245249999995</v>
      </c>
      <c r="G85" s="210"/>
      <c r="H85" s="84"/>
      <c r="I85" s="210"/>
      <c r="J85" s="84"/>
      <c r="K85" s="123">
        <v>0</v>
      </c>
      <c r="L85" s="73"/>
      <c r="M85" s="165"/>
      <c r="N85" s="166"/>
      <c r="O85" s="260"/>
      <c r="P85" s="7">
        <f t="shared" si="5"/>
        <v>0</v>
      </c>
      <c r="Q85" s="7">
        <v>65.837245249999995</v>
      </c>
      <c r="R85" s="38">
        <v>0</v>
      </c>
      <c r="S85" s="15">
        <v>1.9074062383399999E-2</v>
      </c>
      <c r="T85" s="15">
        <v>1.9074062383399999E-2</v>
      </c>
      <c r="U85" s="15">
        <v>1.9074062383399999E-2</v>
      </c>
      <c r="V85" s="62">
        <v>0</v>
      </c>
      <c r="W85" s="181">
        <f t="shared" si="6"/>
        <v>65.780023062849793</v>
      </c>
      <c r="X85" s="249"/>
      <c r="Y85" s="249"/>
      <c r="Z85" s="249"/>
      <c r="AA85" s="249"/>
      <c r="AB85" s="249"/>
      <c r="AC85" s="249"/>
      <c r="AD85" s="249"/>
      <c r="AE85" s="249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  <c r="DC85" s="31"/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31"/>
      <c r="DX85" s="31"/>
      <c r="DY85" s="31"/>
      <c r="DZ85" s="31"/>
      <c r="EA85" s="31"/>
      <c r="EB85" s="31"/>
      <c r="EC85" s="31"/>
      <c r="ED85" s="31"/>
      <c r="EE85" s="31"/>
      <c r="EF85" s="31"/>
      <c r="EG85" s="31"/>
      <c r="EH85" s="31"/>
      <c r="EI85" s="31"/>
      <c r="EJ85" s="31"/>
      <c r="EK85" s="31"/>
      <c r="EL85" s="31"/>
      <c r="EM85" s="31"/>
      <c r="EN85" s="31"/>
      <c r="EO85" s="31"/>
      <c r="EP85" s="31"/>
      <c r="EQ85" s="31"/>
      <c r="ER85" s="31"/>
      <c r="ES85" s="31"/>
      <c r="ET85" s="31"/>
      <c r="EU85" s="31"/>
      <c r="EV85" s="31"/>
      <c r="EW85" s="31"/>
      <c r="EX85" s="31"/>
      <c r="EY85" s="31"/>
      <c r="EZ85" s="31"/>
      <c r="FA85" s="31"/>
      <c r="FB85" s="31"/>
      <c r="FC85" s="31"/>
      <c r="FD85" s="31"/>
      <c r="FE85" s="31"/>
      <c r="FF85" s="31"/>
      <c r="FG85" s="31"/>
      <c r="FH85" s="31"/>
      <c r="FI85" s="31"/>
      <c r="FJ85" s="31"/>
      <c r="FK85" s="31"/>
      <c r="FL85" s="31"/>
      <c r="FM85" s="31"/>
      <c r="FN85" s="31"/>
      <c r="FO85" s="31"/>
      <c r="FP85" s="31"/>
      <c r="FQ85" s="31"/>
      <c r="FR85" s="31"/>
      <c r="FS85" s="31"/>
      <c r="FT85" s="31"/>
      <c r="FU85" s="31"/>
      <c r="FV85" s="31"/>
      <c r="FW85" s="31"/>
      <c r="FX85" s="31"/>
      <c r="FY85" s="31"/>
      <c r="FZ85" s="31"/>
      <c r="GA85" s="31"/>
      <c r="GB85" s="31"/>
      <c r="GC85" s="31"/>
      <c r="GD85" s="31"/>
      <c r="GE85" s="31"/>
      <c r="GF85" s="31"/>
      <c r="GG85" s="31"/>
      <c r="GH85" s="31"/>
      <c r="GI85" s="31"/>
      <c r="GJ85" s="31"/>
      <c r="GK85" s="31"/>
      <c r="GL85" s="31"/>
      <c r="GM85" s="31"/>
      <c r="GN85" s="31"/>
      <c r="GO85" s="31"/>
      <c r="GP85" s="31"/>
      <c r="GQ85" s="31"/>
      <c r="GR85" s="31"/>
      <c r="GS85" s="31"/>
      <c r="GT85" s="31"/>
      <c r="GU85" s="31"/>
      <c r="GV85" s="31"/>
      <c r="GW85" s="31"/>
      <c r="GX85" s="31"/>
      <c r="GY85" s="31"/>
      <c r="GZ85" s="31"/>
      <c r="HA85" s="31"/>
      <c r="HB85" s="31"/>
      <c r="HC85" s="31"/>
      <c r="HD85" s="31"/>
      <c r="HE85" s="31"/>
      <c r="HF85" s="31"/>
      <c r="HG85" s="31"/>
      <c r="HH85" s="31"/>
      <c r="HI85" s="31"/>
      <c r="HJ85" s="31"/>
      <c r="HK85" s="31"/>
      <c r="HL85" s="31"/>
      <c r="HM85" s="31"/>
      <c r="HN85" s="31"/>
      <c r="HO85" s="31"/>
      <c r="HP85" s="31"/>
      <c r="HQ85" s="31"/>
      <c r="HR85" s="31"/>
      <c r="HS85" s="31"/>
      <c r="HT85" s="31"/>
      <c r="HU85" s="31"/>
      <c r="HV85" s="31"/>
      <c r="HW85" s="31"/>
      <c r="HX85" s="31"/>
      <c r="HY85" s="31"/>
      <c r="HZ85" s="31"/>
      <c r="IA85" s="31"/>
      <c r="IB85" s="31"/>
      <c r="IC85" s="31"/>
      <c r="ID85" s="31"/>
      <c r="IE85" s="31"/>
      <c r="IF85" s="31"/>
      <c r="IG85" s="31"/>
      <c r="IH85" s="31"/>
      <c r="II85" s="31"/>
      <c r="IJ85" s="31"/>
    </row>
    <row r="86" spans="1:244" x14ac:dyDescent="0.25">
      <c r="A86" s="2">
        <v>12460</v>
      </c>
      <c r="B86" s="2" t="s">
        <v>2</v>
      </c>
      <c r="C86" s="2" t="s">
        <v>4</v>
      </c>
      <c r="D86" s="126">
        <v>11.395856125</v>
      </c>
      <c r="E86" s="219" t="s">
        <v>56</v>
      </c>
      <c r="F86" s="160">
        <v>0.93541062776799999</v>
      </c>
      <c r="G86" s="219" t="s">
        <v>57</v>
      </c>
      <c r="H86" s="160">
        <v>10.4604454973</v>
      </c>
      <c r="I86" s="209"/>
      <c r="J86" s="83"/>
      <c r="K86" s="123">
        <v>0</v>
      </c>
      <c r="L86" s="73"/>
      <c r="M86" s="167"/>
      <c r="N86" s="15"/>
      <c r="O86" s="50"/>
      <c r="P86" s="7">
        <f t="shared" si="5"/>
        <v>10.275756230079999</v>
      </c>
      <c r="Q86" s="7">
        <v>1.1200998949200001</v>
      </c>
      <c r="R86" s="38">
        <v>0</v>
      </c>
      <c r="S86" s="15">
        <v>1.9074062383399999E-2</v>
      </c>
      <c r="T86" s="15">
        <v>1.9074062383399999E-2</v>
      </c>
      <c r="U86" s="15">
        <v>1.9074062383399999E-2</v>
      </c>
      <c r="V86" s="62">
        <v>0</v>
      </c>
      <c r="W86" s="181">
        <f t="shared" si="6"/>
        <v>11.338633937849799</v>
      </c>
      <c r="X86" s="248"/>
      <c r="Y86" s="248"/>
      <c r="Z86" s="248"/>
      <c r="AA86" s="248"/>
      <c r="AB86" s="248"/>
      <c r="AC86" s="248"/>
      <c r="AD86" s="248"/>
      <c r="AE86" s="248"/>
    </row>
    <row r="87" spans="1:244" x14ac:dyDescent="0.25">
      <c r="A87" s="2">
        <v>12461</v>
      </c>
      <c r="B87" s="2" t="s">
        <v>2</v>
      </c>
      <c r="C87" s="2" t="s">
        <v>4</v>
      </c>
      <c r="D87" s="126">
        <v>13.0558616853</v>
      </c>
      <c r="E87" s="219" t="s">
        <v>56</v>
      </c>
      <c r="F87" s="160">
        <v>13.0558616853</v>
      </c>
      <c r="G87" s="210"/>
      <c r="H87" s="84"/>
      <c r="I87" s="210"/>
      <c r="J87" s="84"/>
      <c r="K87" s="123">
        <v>0</v>
      </c>
      <c r="L87" s="73"/>
      <c r="M87" s="167"/>
      <c r="N87" s="15"/>
      <c r="O87" s="50"/>
      <c r="P87" s="7">
        <f t="shared" si="5"/>
        <v>0</v>
      </c>
      <c r="Q87" s="7">
        <v>13.0558616853</v>
      </c>
      <c r="R87" s="38">
        <v>0</v>
      </c>
      <c r="S87" s="15">
        <v>1.9074062383399999E-2</v>
      </c>
      <c r="T87" s="15">
        <v>1.9074062383399999E-2</v>
      </c>
      <c r="U87" s="15">
        <v>1.9074062383399999E-2</v>
      </c>
      <c r="V87" s="62">
        <v>0</v>
      </c>
      <c r="W87" s="181">
        <f t="shared" si="6"/>
        <v>12.998639498149799</v>
      </c>
      <c r="X87" s="248"/>
      <c r="Y87" s="248"/>
      <c r="Z87" s="248"/>
      <c r="AA87" s="248"/>
      <c r="AB87" s="248"/>
      <c r="AC87" s="248"/>
      <c r="AD87" s="248"/>
      <c r="AE87" s="248"/>
    </row>
    <row r="88" spans="1:244" s="81" customFormat="1" x14ac:dyDescent="0.25">
      <c r="A88" s="78" t="s">
        <v>144</v>
      </c>
      <c r="B88" s="78" t="s">
        <v>2</v>
      </c>
      <c r="C88" s="78"/>
      <c r="D88" s="35">
        <f>SUM(D72:D87)</f>
        <v>468.09043428431994</v>
      </c>
      <c r="E88" s="35"/>
      <c r="F88" s="35">
        <f t="shared" ref="F88:W88" si="7">SUM(F72:F87)</f>
        <v>457.62998878717798</v>
      </c>
      <c r="G88" s="35">
        <f t="shared" si="7"/>
        <v>0</v>
      </c>
      <c r="H88" s="35">
        <f t="shared" si="7"/>
        <v>10.4604454973</v>
      </c>
      <c r="I88" s="35"/>
      <c r="J88" s="35">
        <f t="shared" si="7"/>
        <v>0</v>
      </c>
      <c r="K88" s="35">
        <f t="shared" si="7"/>
        <v>7.1261130906099996</v>
      </c>
      <c r="L88" s="35">
        <f t="shared" si="7"/>
        <v>0.38227418306200001</v>
      </c>
      <c r="M88" s="35"/>
      <c r="N88" s="35">
        <f t="shared" si="7"/>
        <v>0</v>
      </c>
      <c r="O88" s="35">
        <f t="shared" si="7"/>
        <v>0</v>
      </c>
      <c r="P88" s="35">
        <f t="shared" si="7"/>
        <v>44.258489190390002</v>
      </c>
      <c r="Q88" s="35">
        <f t="shared" si="7"/>
        <v>423.83194509392996</v>
      </c>
      <c r="R88" s="35">
        <f t="shared" si="7"/>
        <v>53.952181240330006</v>
      </c>
      <c r="S88" s="35">
        <f t="shared" si="7"/>
        <v>42.386110935751027</v>
      </c>
      <c r="T88" s="35">
        <f t="shared" si="7"/>
        <v>10.567036873367597</v>
      </c>
      <c r="U88" s="35">
        <f t="shared" si="7"/>
        <v>24.847962810984196</v>
      </c>
      <c r="V88" s="35">
        <f t="shared" si="7"/>
        <v>0</v>
      </c>
      <c r="W88" s="35">
        <f t="shared" si="7"/>
        <v>390.28932366421725</v>
      </c>
      <c r="X88" s="253"/>
      <c r="Y88" s="253"/>
      <c r="Z88" s="253"/>
      <c r="AA88" s="253"/>
      <c r="AB88" s="253"/>
      <c r="AC88" s="253"/>
      <c r="AD88" s="253"/>
      <c r="AE88" s="253"/>
    </row>
    <row r="89" spans="1:244" x14ac:dyDescent="0.25">
      <c r="A89" s="2">
        <v>20864</v>
      </c>
      <c r="B89" s="2" t="s">
        <v>38</v>
      </c>
      <c r="C89" s="2" t="s">
        <v>5</v>
      </c>
      <c r="D89" s="126">
        <v>8.3557077256499994</v>
      </c>
      <c r="E89" s="219" t="s">
        <v>71</v>
      </c>
      <c r="F89" s="160">
        <v>8.3557077256499994</v>
      </c>
      <c r="G89" s="225"/>
      <c r="H89" s="217"/>
      <c r="I89" s="225"/>
      <c r="J89" s="217"/>
      <c r="K89" s="123">
        <v>2.81792164221</v>
      </c>
      <c r="L89" s="136"/>
      <c r="M89" s="100"/>
      <c r="N89" s="100"/>
      <c r="O89" s="52"/>
      <c r="P89" s="7">
        <f>D89-Q89</f>
        <v>8.3557077256499994</v>
      </c>
      <c r="Q89" s="7">
        <v>0</v>
      </c>
      <c r="R89" s="38">
        <v>7.2807221329500003</v>
      </c>
      <c r="S89" s="274"/>
      <c r="T89" s="274"/>
      <c r="U89" s="274"/>
      <c r="V89" s="62"/>
      <c r="W89" s="181"/>
      <c r="X89" s="248"/>
      <c r="Y89" s="248"/>
      <c r="Z89" s="248"/>
      <c r="AA89" s="248"/>
      <c r="AB89" s="248"/>
      <c r="AC89" s="248"/>
      <c r="AD89" s="248"/>
      <c r="AE89" s="248"/>
    </row>
    <row r="90" spans="1:244" s="81" customFormat="1" x14ac:dyDescent="0.25">
      <c r="A90" s="2">
        <v>20865</v>
      </c>
      <c r="B90" s="2" t="s">
        <v>38</v>
      </c>
      <c r="C90" s="2" t="s">
        <v>5</v>
      </c>
      <c r="D90" s="126">
        <v>12.090016689700001</v>
      </c>
      <c r="E90" s="219" t="s">
        <v>71</v>
      </c>
      <c r="F90" s="160">
        <v>12.090016689700001</v>
      </c>
      <c r="G90" s="212"/>
      <c r="H90" s="232"/>
      <c r="I90" s="212"/>
      <c r="J90" s="232"/>
      <c r="K90" s="123">
        <v>4.8086911823599996</v>
      </c>
      <c r="L90" s="73"/>
      <c r="M90" s="168"/>
      <c r="N90" s="169"/>
      <c r="O90" s="50"/>
      <c r="P90" s="7">
        <f>D90-Q90</f>
        <v>10.99802392386</v>
      </c>
      <c r="Q90" s="7">
        <v>1.0919927658399999</v>
      </c>
      <c r="R90" s="38">
        <v>0</v>
      </c>
      <c r="S90" s="15"/>
      <c r="T90" s="15"/>
      <c r="U90" s="15"/>
      <c r="V90" s="62"/>
      <c r="W90" s="181"/>
      <c r="X90" s="253"/>
      <c r="Y90" s="253"/>
      <c r="Z90" s="253"/>
      <c r="AA90" s="253"/>
      <c r="AB90" s="253"/>
      <c r="AC90" s="253"/>
      <c r="AD90" s="253"/>
      <c r="AE90" s="253"/>
    </row>
    <row r="91" spans="1:244" x14ac:dyDescent="0.25">
      <c r="A91" s="2">
        <v>20866</v>
      </c>
      <c r="B91" s="2" t="s">
        <v>38</v>
      </c>
      <c r="C91" s="2" t="s">
        <v>5</v>
      </c>
      <c r="D91" s="126">
        <v>7.4332305924000002</v>
      </c>
      <c r="E91" s="219" t="s">
        <v>56</v>
      </c>
      <c r="F91" s="160">
        <v>7.4332305923900002</v>
      </c>
      <c r="G91" s="212"/>
      <c r="H91" s="232"/>
      <c r="I91" s="212"/>
      <c r="J91" s="232"/>
      <c r="K91" s="123">
        <v>0</v>
      </c>
      <c r="L91" s="73"/>
      <c r="M91" s="168"/>
      <c r="N91" s="169"/>
      <c r="O91" s="50"/>
      <c r="P91" s="7">
        <f>D91-Q91</f>
        <v>6.3332309222300003</v>
      </c>
      <c r="Q91" s="7">
        <v>1.0999996701700001</v>
      </c>
      <c r="R91" s="38">
        <v>0</v>
      </c>
      <c r="S91" s="15"/>
      <c r="T91" s="15"/>
      <c r="U91" s="15"/>
      <c r="V91" s="62"/>
      <c r="W91" s="181"/>
      <c r="X91" s="248"/>
      <c r="Y91" s="248"/>
      <c r="Z91" s="248"/>
      <c r="AA91" s="248"/>
      <c r="AB91" s="248"/>
      <c r="AC91" s="248"/>
      <c r="AD91" s="248"/>
      <c r="AE91" s="248"/>
    </row>
    <row r="92" spans="1:244" s="81" customFormat="1" x14ac:dyDescent="0.25">
      <c r="A92" s="78" t="s">
        <v>144</v>
      </c>
      <c r="B92" s="78" t="s">
        <v>38</v>
      </c>
      <c r="C92" s="78"/>
      <c r="D92" s="35">
        <f>SUM(D89:D91)</f>
        <v>27.878955007750001</v>
      </c>
      <c r="E92" s="35"/>
      <c r="F92" s="35">
        <f t="shared" ref="F92:R92" si="8">SUM(F89:F91)</f>
        <v>27.87895500774</v>
      </c>
      <c r="G92" s="35"/>
      <c r="H92" s="35">
        <f t="shared" si="8"/>
        <v>0</v>
      </c>
      <c r="I92" s="35"/>
      <c r="J92" s="35">
        <f t="shared" si="8"/>
        <v>0</v>
      </c>
      <c r="K92" s="35">
        <f t="shared" si="8"/>
        <v>7.6266128245699996</v>
      </c>
      <c r="L92" s="35">
        <f t="shared" si="8"/>
        <v>0</v>
      </c>
      <c r="M92" s="35"/>
      <c r="N92" s="35">
        <f t="shared" si="8"/>
        <v>0</v>
      </c>
      <c r="O92" s="35">
        <f t="shared" si="8"/>
        <v>0</v>
      </c>
      <c r="P92" s="35">
        <f t="shared" si="8"/>
        <v>25.686962571740001</v>
      </c>
      <c r="Q92" s="35">
        <f t="shared" si="8"/>
        <v>2.19199243601</v>
      </c>
      <c r="R92" s="35">
        <f t="shared" si="8"/>
        <v>7.2807221329500003</v>
      </c>
      <c r="S92" s="35"/>
      <c r="T92" s="35"/>
      <c r="U92" s="35"/>
      <c r="V92" s="35"/>
      <c r="W92" s="35"/>
      <c r="X92" s="253"/>
      <c r="Y92" s="253"/>
      <c r="Z92" s="253"/>
      <c r="AA92" s="253"/>
      <c r="AB92" s="253"/>
      <c r="AC92" s="253"/>
      <c r="AD92" s="253"/>
      <c r="AE92" s="253"/>
    </row>
    <row r="103" spans="1:23" x14ac:dyDescent="0.25">
      <c r="A103" s="2"/>
      <c r="B103" s="2"/>
      <c r="C103" s="2"/>
      <c r="D103" s="126"/>
      <c r="E103" s="162"/>
      <c r="F103" s="160"/>
      <c r="G103" s="212"/>
      <c r="H103" s="232"/>
      <c r="I103" s="212"/>
      <c r="J103" s="232"/>
      <c r="K103" s="72"/>
      <c r="L103" s="88"/>
      <c r="M103" s="165"/>
      <c r="N103" s="166"/>
      <c r="O103" s="80"/>
      <c r="P103" s="7"/>
      <c r="Q103" s="14"/>
      <c r="R103" s="38"/>
      <c r="S103" s="15"/>
      <c r="T103" s="15"/>
      <c r="U103" s="15"/>
      <c r="V103" s="204"/>
      <c r="W103" s="181"/>
    </row>
    <row r="104" spans="1:23" x14ac:dyDescent="0.25">
      <c r="A104" s="2"/>
      <c r="B104" s="2"/>
      <c r="C104" s="2"/>
      <c r="D104" s="126"/>
      <c r="E104" s="162"/>
      <c r="F104" s="160"/>
      <c r="G104" s="212"/>
      <c r="H104" s="232"/>
      <c r="I104" s="212"/>
      <c r="J104" s="232"/>
      <c r="K104" s="72"/>
      <c r="L104" s="88"/>
      <c r="M104" s="170"/>
      <c r="N104" s="171"/>
      <c r="O104" s="49"/>
      <c r="P104" s="7"/>
      <c r="Q104" s="14"/>
      <c r="R104" s="38"/>
      <c r="S104" s="15"/>
      <c r="T104" s="15"/>
      <c r="U104" s="15"/>
      <c r="V104" s="62"/>
      <c r="W104" s="181"/>
    </row>
    <row r="105" spans="1:23" x14ac:dyDescent="0.25">
      <c r="A105" s="2"/>
      <c r="B105" s="2"/>
      <c r="C105" s="2"/>
      <c r="D105" s="126"/>
      <c r="E105" s="162"/>
      <c r="F105" s="83"/>
      <c r="G105" s="209"/>
      <c r="H105" s="83"/>
      <c r="I105" s="209"/>
      <c r="J105" s="83"/>
      <c r="K105" s="72"/>
      <c r="L105" s="89"/>
      <c r="M105" s="167"/>
      <c r="N105" s="15"/>
      <c r="O105" s="80"/>
      <c r="P105" s="7"/>
      <c r="Q105" s="14"/>
      <c r="R105" s="38"/>
      <c r="S105" s="15"/>
      <c r="T105" s="15"/>
      <c r="U105" s="15"/>
      <c r="V105" s="62"/>
      <c r="W105" s="181"/>
    </row>
    <row r="106" spans="1:23" x14ac:dyDescent="0.25">
      <c r="A106" s="2"/>
      <c r="B106" s="2"/>
      <c r="C106" s="2"/>
      <c r="D106" s="126"/>
      <c r="E106" s="163"/>
      <c r="F106" s="84"/>
      <c r="G106" s="212"/>
      <c r="H106" s="232"/>
      <c r="I106" s="212"/>
      <c r="J106" s="232"/>
      <c r="K106" s="72"/>
      <c r="L106" s="88"/>
      <c r="M106" s="167"/>
      <c r="N106" s="15"/>
      <c r="O106" s="80"/>
      <c r="P106" s="7"/>
      <c r="Q106" s="14"/>
      <c r="R106" s="38"/>
      <c r="S106" s="15"/>
      <c r="T106" s="15"/>
      <c r="U106" s="15"/>
      <c r="V106" s="204"/>
      <c r="W106" s="181"/>
    </row>
    <row r="107" spans="1:23" x14ac:dyDescent="0.25">
      <c r="A107" s="2"/>
      <c r="B107" s="2"/>
      <c r="C107" s="2"/>
      <c r="D107" s="126"/>
      <c r="E107" s="163"/>
      <c r="F107" s="84"/>
      <c r="G107" s="212"/>
      <c r="H107" s="232"/>
      <c r="I107" s="212"/>
      <c r="J107" s="232"/>
      <c r="K107" s="72"/>
      <c r="L107" s="88"/>
      <c r="M107" s="167"/>
      <c r="N107" s="15"/>
      <c r="O107" s="49"/>
      <c r="P107" s="7"/>
      <c r="Q107" s="14"/>
      <c r="R107" s="38"/>
      <c r="S107" s="15"/>
      <c r="T107" s="15"/>
      <c r="U107" s="15"/>
      <c r="V107" s="204"/>
      <c r="W107" s="181"/>
    </row>
    <row r="108" spans="1:23" x14ac:dyDescent="0.25">
      <c r="A108" s="2"/>
      <c r="B108" s="2"/>
      <c r="C108" s="2"/>
      <c r="D108" s="126"/>
      <c r="E108" s="162"/>
      <c r="F108" s="160"/>
      <c r="G108" s="212"/>
      <c r="H108" s="232"/>
      <c r="I108" s="212"/>
      <c r="J108" s="232"/>
      <c r="K108" s="72"/>
      <c r="L108" s="88"/>
      <c r="M108" s="170"/>
      <c r="N108" s="171"/>
      <c r="O108" s="49"/>
      <c r="P108" s="7"/>
      <c r="Q108" s="14"/>
      <c r="R108" s="38"/>
      <c r="S108" s="15"/>
      <c r="T108" s="15"/>
      <c r="U108" s="15"/>
      <c r="V108" s="204"/>
      <c r="W108" s="181"/>
    </row>
    <row r="109" spans="1:23" x14ac:dyDescent="0.25">
      <c r="A109" s="2"/>
      <c r="B109" s="2"/>
      <c r="C109" s="2"/>
      <c r="D109" s="126"/>
      <c r="E109" s="162"/>
      <c r="F109" s="160"/>
      <c r="G109" s="212"/>
      <c r="H109" s="232"/>
      <c r="I109" s="212"/>
      <c r="J109" s="232"/>
      <c r="K109" s="72"/>
      <c r="L109" s="88"/>
      <c r="M109" s="170"/>
      <c r="N109" s="171"/>
      <c r="O109" s="49"/>
      <c r="P109" s="7"/>
      <c r="Q109" s="14"/>
      <c r="R109" s="38"/>
      <c r="S109" s="15"/>
      <c r="T109" s="15"/>
      <c r="U109" s="15"/>
      <c r="V109" s="204"/>
      <c r="W109" s="181"/>
    </row>
    <row r="110" spans="1:23" x14ac:dyDescent="0.25">
      <c r="A110" s="2"/>
      <c r="B110" s="2"/>
      <c r="C110" s="2"/>
      <c r="D110" s="126"/>
      <c r="E110" s="162"/>
      <c r="F110" s="160"/>
      <c r="G110" s="212"/>
      <c r="H110" s="232"/>
      <c r="I110" s="212"/>
      <c r="J110" s="232"/>
      <c r="K110" s="72"/>
      <c r="L110" s="88"/>
      <c r="M110" s="170"/>
      <c r="N110" s="171"/>
      <c r="O110" s="49"/>
      <c r="P110" s="7"/>
      <c r="Q110" s="14"/>
      <c r="R110" s="38"/>
      <c r="S110" s="15"/>
      <c r="T110" s="15"/>
      <c r="U110" s="15"/>
      <c r="V110" s="204"/>
      <c r="W110" s="181"/>
    </row>
    <row r="111" spans="1:23" x14ac:dyDescent="0.25">
      <c r="A111" s="2"/>
      <c r="B111" s="2"/>
      <c r="C111" s="2"/>
      <c r="D111" s="126"/>
      <c r="E111" s="162"/>
      <c r="F111" s="83"/>
      <c r="G111" s="212"/>
      <c r="H111" s="232"/>
      <c r="I111" s="212"/>
      <c r="J111" s="232"/>
      <c r="K111" s="72"/>
      <c r="L111" s="88"/>
      <c r="M111" s="167"/>
      <c r="N111" s="15"/>
      <c r="O111" s="49"/>
      <c r="P111" s="7"/>
      <c r="Q111" s="14"/>
      <c r="R111" s="38"/>
      <c r="S111" s="15"/>
      <c r="T111" s="15"/>
      <c r="U111" s="15"/>
      <c r="V111" s="204"/>
      <c r="W111" s="181"/>
    </row>
    <row r="112" spans="1:23" x14ac:dyDescent="0.25">
      <c r="A112" s="2"/>
      <c r="B112" s="2"/>
      <c r="C112" s="2"/>
      <c r="D112" s="126"/>
      <c r="E112" s="162"/>
      <c r="F112" s="160"/>
      <c r="G112" s="212"/>
      <c r="H112" s="232"/>
      <c r="I112" s="212"/>
      <c r="J112" s="232"/>
      <c r="K112" s="72"/>
      <c r="L112" s="88"/>
      <c r="M112" s="165"/>
      <c r="N112" s="166"/>
      <c r="O112" s="80"/>
      <c r="P112" s="7"/>
      <c r="Q112" s="14"/>
      <c r="R112" s="38"/>
    </row>
    <row r="113" spans="1:23" x14ac:dyDescent="0.25">
      <c r="A113" s="2"/>
      <c r="B113" s="2"/>
      <c r="C113" s="2"/>
      <c r="D113" s="126"/>
      <c r="E113" s="162"/>
      <c r="F113" s="160"/>
      <c r="G113" s="212"/>
      <c r="H113" s="232"/>
      <c r="I113" s="212"/>
      <c r="J113" s="232"/>
      <c r="K113" s="72"/>
      <c r="L113" s="88"/>
      <c r="M113" s="170"/>
      <c r="N113" s="171"/>
      <c r="O113" s="49"/>
      <c r="P113" s="7"/>
      <c r="Q113" s="14"/>
      <c r="R113" s="38"/>
    </row>
    <row r="114" spans="1:23" x14ac:dyDescent="0.25">
      <c r="A114" s="2"/>
      <c r="B114" s="2"/>
      <c r="C114" s="2"/>
      <c r="D114" s="126"/>
      <c r="E114" s="162"/>
      <c r="F114" s="160"/>
      <c r="G114" s="212"/>
      <c r="H114" s="232"/>
      <c r="I114" s="212"/>
      <c r="J114" s="232"/>
      <c r="K114" s="72"/>
      <c r="L114" s="88"/>
      <c r="M114" s="165"/>
      <c r="N114" s="166"/>
      <c r="O114" s="80"/>
      <c r="P114" s="7"/>
      <c r="Q114" s="14"/>
      <c r="R114" s="38"/>
      <c r="S114" s="15"/>
      <c r="T114" s="15"/>
      <c r="U114" s="15"/>
      <c r="V114" s="204"/>
      <c r="W114" s="181"/>
    </row>
    <row r="115" spans="1:23" x14ac:dyDescent="0.25">
      <c r="A115" s="2"/>
      <c r="B115" s="2"/>
      <c r="C115" s="2"/>
      <c r="D115" s="126"/>
      <c r="E115" s="162"/>
      <c r="F115" s="160"/>
      <c r="G115" s="209"/>
      <c r="H115" s="83"/>
      <c r="I115" s="209"/>
      <c r="J115" s="83"/>
      <c r="K115" s="72"/>
      <c r="L115" s="89"/>
      <c r="M115" s="165"/>
      <c r="N115" s="166"/>
      <c r="O115" s="80"/>
      <c r="P115" s="7"/>
      <c r="Q115" s="14"/>
      <c r="R115" s="38"/>
      <c r="S115" s="15"/>
      <c r="T115" s="15"/>
      <c r="U115" s="15"/>
      <c r="V115" s="204"/>
      <c r="W115" s="181"/>
    </row>
    <row r="116" spans="1:23" x14ac:dyDescent="0.25">
      <c r="A116" s="2"/>
      <c r="B116" s="2"/>
      <c r="C116" s="2"/>
      <c r="D116" s="126"/>
      <c r="E116" s="162"/>
      <c r="F116" s="160"/>
      <c r="G116" s="209"/>
      <c r="H116" s="83"/>
      <c r="I116" s="209"/>
      <c r="J116" s="83"/>
      <c r="K116" s="72"/>
      <c r="L116" s="89"/>
      <c r="M116" s="165"/>
      <c r="N116" s="166"/>
      <c r="O116" s="80"/>
      <c r="P116" s="7"/>
      <c r="Q116" s="14"/>
      <c r="R116" s="38"/>
      <c r="S116" s="15"/>
      <c r="T116" s="15"/>
      <c r="U116" s="15"/>
      <c r="V116" s="204"/>
      <c r="W116" s="181"/>
    </row>
    <row r="117" spans="1:23" x14ac:dyDescent="0.25">
      <c r="A117" s="2"/>
      <c r="B117" s="2"/>
      <c r="C117" s="2"/>
      <c r="D117" s="126"/>
      <c r="E117" s="163"/>
      <c r="F117" s="84"/>
      <c r="G117" s="209"/>
      <c r="H117" s="83"/>
      <c r="I117" s="209"/>
      <c r="J117" s="83"/>
      <c r="K117" s="72"/>
      <c r="L117" s="89"/>
      <c r="M117" s="167"/>
      <c r="N117" s="15"/>
      <c r="O117" s="80"/>
      <c r="P117" s="7"/>
      <c r="Q117" s="14"/>
      <c r="R117" s="38"/>
      <c r="S117" s="15"/>
      <c r="T117" s="15"/>
      <c r="U117" s="15"/>
      <c r="V117" s="204"/>
      <c r="W117" s="181"/>
    </row>
    <row r="118" spans="1:23" x14ac:dyDescent="0.25">
      <c r="A118" s="2"/>
      <c r="B118" s="2"/>
      <c r="C118" s="2"/>
      <c r="D118" s="126"/>
      <c r="E118" s="163"/>
      <c r="F118" s="84"/>
      <c r="G118" s="212"/>
      <c r="H118" s="232"/>
      <c r="I118" s="212"/>
      <c r="J118" s="232"/>
      <c r="K118" s="72"/>
      <c r="L118" s="88"/>
      <c r="M118" s="167"/>
      <c r="N118" s="15"/>
      <c r="O118" s="49"/>
      <c r="P118" s="7"/>
      <c r="Q118" s="14"/>
      <c r="R118" s="38"/>
      <c r="S118" s="15"/>
      <c r="T118" s="15"/>
      <c r="U118" s="15"/>
      <c r="V118" s="204"/>
      <c r="W118" s="181"/>
    </row>
    <row r="119" spans="1:23" x14ac:dyDescent="0.25">
      <c r="A119" s="2"/>
      <c r="B119" s="2"/>
      <c r="C119" s="2"/>
      <c r="D119" s="126"/>
      <c r="E119" s="162"/>
      <c r="F119" s="83"/>
      <c r="G119" s="215"/>
      <c r="H119" s="232"/>
      <c r="I119" s="215"/>
      <c r="J119" s="232"/>
      <c r="K119" s="72"/>
      <c r="L119" s="88"/>
      <c r="M119" s="167"/>
      <c r="N119" s="15"/>
      <c r="O119" s="49"/>
      <c r="P119" s="7"/>
      <c r="Q119" s="14"/>
      <c r="R119" s="38"/>
      <c r="S119" s="15"/>
      <c r="T119" s="15"/>
      <c r="U119" s="15"/>
      <c r="V119" s="204"/>
      <c r="W119" s="181"/>
    </row>
    <row r="120" spans="1:23" x14ac:dyDescent="0.25">
      <c r="A120" s="2"/>
      <c r="B120" s="2"/>
      <c r="C120" s="2"/>
      <c r="D120" s="126"/>
      <c r="E120" s="162"/>
      <c r="F120" s="83"/>
      <c r="G120" s="209"/>
      <c r="H120" s="83"/>
      <c r="I120" s="209"/>
      <c r="J120" s="83"/>
      <c r="K120" s="72"/>
      <c r="L120" s="89"/>
      <c r="M120" s="167"/>
      <c r="N120" s="15"/>
      <c r="O120" s="49"/>
      <c r="P120" s="7"/>
      <c r="Q120" s="14"/>
      <c r="R120" s="38"/>
      <c r="S120" s="15"/>
      <c r="T120" s="15"/>
      <c r="U120" s="15"/>
      <c r="V120" s="204"/>
      <c r="W120" s="181"/>
    </row>
    <row r="121" spans="1:23" x14ac:dyDescent="0.25">
      <c r="A121" s="2"/>
      <c r="B121" s="2"/>
      <c r="C121" s="2"/>
      <c r="D121" s="126"/>
      <c r="E121" s="162"/>
      <c r="F121" s="83"/>
      <c r="G121" s="215"/>
      <c r="H121" s="232"/>
      <c r="I121" s="215"/>
      <c r="J121" s="232"/>
      <c r="K121" s="72"/>
      <c r="L121" s="88"/>
      <c r="M121" s="167"/>
      <c r="N121" s="15"/>
      <c r="O121" s="49"/>
      <c r="P121" s="7"/>
      <c r="Q121" s="14"/>
      <c r="R121" s="38"/>
      <c r="S121" s="15"/>
      <c r="T121" s="15"/>
      <c r="U121" s="15"/>
      <c r="V121" s="204"/>
      <c r="W121" s="181"/>
    </row>
    <row r="122" spans="1:23" x14ac:dyDescent="0.25">
      <c r="A122" s="2"/>
      <c r="B122" s="2"/>
      <c r="C122" s="2"/>
      <c r="D122" s="126"/>
      <c r="E122" s="162"/>
      <c r="F122" s="160"/>
      <c r="G122" s="210"/>
      <c r="H122" s="84"/>
      <c r="I122" s="210"/>
      <c r="J122" s="84"/>
      <c r="K122" s="72"/>
      <c r="L122" s="88"/>
      <c r="M122" s="170"/>
      <c r="N122" s="171"/>
      <c r="O122" s="49"/>
      <c r="P122" s="7"/>
      <c r="Q122" s="14"/>
      <c r="R122" s="38"/>
      <c r="S122" s="15"/>
      <c r="T122" s="15"/>
      <c r="U122" s="15"/>
      <c r="V122" s="204"/>
      <c r="W122" s="181"/>
    </row>
    <row r="123" spans="1:23" s="81" customFormat="1" x14ac:dyDescent="0.25">
      <c r="A123" s="78"/>
      <c r="B123" s="78"/>
      <c r="C123" s="78"/>
      <c r="D123" s="35"/>
      <c r="E123" s="216"/>
      <c r="F123" s="217"/>
      <c r="G123" s="218"/>
      <c r="H123" s="217"/>
      <c r="I123" s="218"/>
      <c r="J123" s="217"/>
      <c r="K123" s="134"/>
      <c r="L123" s="136"/>
      <c r="M123" s="100"/>
      <c r="N123" s="100"/>
      <c r="O123" s="52"/>
      <c r="P123" s="9"/>
      <c r="Q123" s="9"/>
      <c r="R123" s="35"/>
      <c r="S123" s="15"/>
      <c r="T123" s="15"/>
      <c r="U123" s="15"/>
      <c r="V123" s="204"/>
      <c r="W123" s="181"/>
    </row>
    <row r="124" spans="1:23" x14ac:dyDescent="0.25">
      <c r="A124" s="2"/>
      <c r="B124" s="2"/>
      <c r="C124" s="2"/>
      <c r="D124" s="126"/>
      <c r="E124" s="162"/>
      <c r="F124" s="160"/>
      <c r="G124" s="209"/>
      <c r="H124" s="83"/>
      <c r="I124" s="209"/>
      <c r="J124" s="83"/>
      <c r="K124" s="72"/>
      <c r="L124" s="89"/>
      <c r="M124" s="170"/>
      <c r="N124" s="171"/>
      <c r="O124" s="49"/>
      <c r="P124" s="7"/>
      <c r="Q124" s="14"/>
      <c r="R124" s="38"/>
      <c r="S124" s="15"/>
      <c r="T124" s="15"/>
      <c r="U124" s="15"/>
      <c r="V124" s="204"/>
      <c r="W124" s="181"/>
    </row>
    <row r="125" spans="1:23" x14ac:dyDescent="0.25">
      <c r="A125" s="2"/>
      <c r="B125" s="2"/>
      <c r="C125" s="2"/>
      <c r="D125" s="126"/>
      <c r="E125" s="162"/>
      <c r="F125" s="83"/>
      <c r="G125" s="215"/>
      <c r="H125" s="232"/>
      <c r="I125" s="215"/>
      <c r="J125" s="232"/>
      <c r="K125" s="72"/>
      <c r="L125" s="88"/>
      <c r="M125" s="167"/>
      <c r="N125" s="15"/>
      <c r="O125" s="80"/>
      <c r="P125" s="7"/>
      <c r="Q125" s="14"/>
      <c r="R125" s="38"/>
      <c r="S125" s="100"/>
      <c r="T125" s="100"/>
      <c r="U125" s="100"/>
      <c r="V125" s="58"/>
      <c r="W125" s="61"/>
    </row>
    <row r="126" spans="1:23" x14ac:dyDescent="0.25">
      <c r="A126" s="2"/>
      <c r="B126" s="2"/>
      <c r="C126" s="2"/>
      <c r="D126" s="126"/>
      <c r="E126" s="163"/>
      <c r="F126" s="84"/>
      <c r="G126" s="215"/>
      <c r="H126" s="232"/>
      <c r="I126" s="215"/>
      <c r="J126" s="232"/>
      <c r="K126" s="72"/>
      <c r="L126" s="88"/>
      <c r="M126" s="167"/>
      <c r="N126" s="15"/>
      <c r="O126" s="49"/>
      <c r="P126" s="7"/>
      <c r="Q126" s="14"/>
      <c r="R126" s="38"/>
      <c r="S126" s="15"/>
      <c r="T126" s="15"/>
      <c r="U126" s="15"/>
      <c r="V126" s="204"/>
      <c r="W126" s="181"/>
    </row>
    <row r="127" spans="1:23" x14ac:dyDescent="0.25">
      <c r="A127" s="2"/>
      <c r="B127" s="2"/>
      <c r="C127" s="2"/>
      <c r="D127" s="126"/>
      <c r="E127" s="162"/>
      <c r="F127" s="83"/>
      <c r="G127" s="209"/>
      <c r="H127" s="83"/>
      <c r="I127" s="209"/>
      <c r="J127" s="83"/>
      <c r="K127" s="72"/>
      <c r="L127" s="89"/>
      <c r="M127" s="167"/>
      <c r="N127" s="15"/>
      <c r="O127" s="49"/>
      <c r="P127" s="7"/>
      <c r="Q127" s="14"/>
      <c r="R127" s="38"/>
      <c r="S127" s="15"/>
      <c r="T127" s="15"/>
      <c r="U127" s="15"/>
      <c r="V127" s="204"/>
      <c r="W127" s="181"/>
    </row>
    <row r="128" spans="1:23" x14ac:dyDescent="0.25">
      <c r="A128" s="2"/>
      <c r="B128" s="2"/>
      <c r="C128" s="2"/>
      <c r="D128" s="126"/>
      <c r="E128" s="162"/>
      <c r="F128" s="83"/>
      <c r="G128" s="215"/>
      <c r="H128" s="232"/>
      <c r="I128" s="215"/>
      <c r="J128" s="232"/>
      <c r="K128" s="72"/>
      <c r="L128" s="88"/>
      <c r="M128" s="167"/>
      <c r="N128" s="15"/>
      <c r="O128" s="80"/>
      <c r="P128" s="7"/>
      <c r="Q128" s="14"/>
      <c r="R128" s="38"/>
      <c r="S128" s="15"/>
      <c r="T128" s="15"/>
      <c r="U128" s="15"/>
      <c r="V128" s="204"/>
      <c r="W128" s="181"/>
    </row>
    <row r="129" spans="1:23" x14ac:dyDescent="0.25">
      <c r="A129" s="2"/>
      <c r="B129" s="2"/>
      <c r="C129" s="2"/>
      <c r="D129" s="126"/>
      <c r="E129" s="163"/>
      <c r="F129" s="84"/>
      <c r="G129" s="209"/>
      <c r="H129" s="83"/>
      <c r="I129" s="209"/>
      <c r="J129" s="83"/>
      <c r="K129" s="72"/>
      <c r="L129" s="89"/>
      <c r="M129" s="167"/>
      <c r="N129" s="15"/>
      <c r="O129" s="49"/>
      <c r="P129" s="7"/>
      <c r="Q129" s="14"/>
      <c r="R129" s="38"/>
      <c r="S129" s="15"/>
      <c r="T129" s="15"/>
      <c r="U129" s="15"/>
      <c r="V129" s="204"/>
      <c r="W129" s="181"/>
    </row>
    <row r="130" spans="1:23" x14ac:dyDescent="0.25">
      <c r="A130" s="2"/>
      <c r="B130" s="2"/>
      <c r="C130" s="2"/>
      <c r="D130" s="126"/>
      <c r="E130" s="163"/>
      <c r="F130" s="84"/>
      <c r="G130" s="215"/>
      <c r="H130" s="232"/>
      <c r="I130" s="215"/>
      <c r="J130" s="232"/>
      <c r="K130" s="72"/>
      <c r="L130" s="88"/>
      <c r="M130" s="167"/>
      <c r="N130" s="15"/>
      <c r="O130" s="49"/>
      <c r="P130" s="7"/>
      <c r="Q130" s="14"/>
      <c r="R130" s="38"/>
      <c r="S130" s="15"/>
      <c r="T130" s="15"/>
      <c r="U130" s="15"/>
      <c r="V130" s="204"/>
      <c r="W130" s="181"/>
    </row>
    <row r="131" spans="1:23" x14ac:dyDescent="0.25">
      <c r="A131" s="2"/>
      <c r="B131" s="2"/>
      <c r="C131" s="2"/>
      <c r="D131" s="126"/>
      <c r="E131" s="162"/>
      <c r="F131" s="160"/>
      <c r="G131" s="215"/>
      <c r="H131" s="232"/>
      <c r="I131" s="215"/>
      <c r="J131" s="232"/>
      <c r="K131" s="72"/>
      <c r="L131" s="88"/>
      <c r="M131" s="170"/>
      <c r="N131" s="171"/>
      <c r="O131" s="49"/>
      <c r="P131" s="7"/>
      <c r="Q131" s="14"/>
      <c r="R131" s="38"/>
      <c r="S131" s="15"/>
      <c r="T131" s="15"/>
      <c r="U131" s="15"/>
      <c r="V131" s="204"/>
      <c r="W131" s="181"/>
    </row>
    <row r="132" spans="1:23" x14ac:dyDescent="0.25">
      <c r="A132" s="2"/>
      <c r="B132" s="2"/>
      <c r="C132" s="2"/>
      <c r="D132" s="126"/>
      <c r="E132" s="162"/>
      <c r="F132" s="83"/>
      <c r="G132" s="209"/>
      <c r="H132" s="83"/>
      <c r="I132" s="209"/>
      <c r="J132" s="83"/>
      <c r="K132" s="72"/>
      <c r="L132" s="89"/>
      <c r="M132" s="167"/>
      <c r="N132" s="15"/>
      <c r="O132" s="49"/>
      <c r="P132" s="7"/>
      <c r="Q132" s="14"/>
      <c r="R132" s="38"/>
      <c r="S132" s="15"/>
      <c r="T132" s="15"/>
      <c r="U132" s="15"/>
      <c r="V132" s="204"/>
      <c r="W132" s="181"/>
    </row>
    <row r="133" spans="1:23" x14ac:dyDescent="0.25">
      <c r="A133" s="2"/>
      <c r="B133" s="2"/>
      <c r="C133" s="2"/>
      <c r="D133" s="126"/>
      <c r="E133" s="162"/>
      <c r="F133" s="160"/>
      <c r="G133" s="215"/>
      <c r="H133" s="232"/>
      <c r="I133" s="215"/>
      <c r="J133" s="232"/>
      <c r="K133" s="72"/>
      <c r="L133" s="88"/>
      <c r="M133" s="170"/>
      <c r="N133" s="171"/>
      <c r="O133" s="49"/>
      <c r="P133" s="7"/>
      <c r="Q133" s="14"/>
      <c r="R133" s="38"/>
      <c r="S133" s="15"/>
      <c r="T133" s="15"/>
      <c r="U133" s="15"/>
      <c r="V133" s="204"/>
      <c r="W133" s="181"/>
    </row>
    <row r="134" spans="1:23" x14ac:dyDescent="0.25">
      <c r="A134" s="2"/>
      <c r="B134" s="2"/>
      <c r="C134" s="2"/>
      <c r="D134" s="126"/>
      <c r="E134" s="162"/>
      <c r="F134" s="160"/>
      <c r="G134" s="210"/>
      <c r="H134" s="84"/>
      <c r="I134" s="210"/>
      <c r="J134" s="84"/>
      <c r="K134" s="72"/>
      <c r="L134" s="88"/>
      <c r="M134" s="165"/>
      <c r="N134" s="166"/>
      <c r="O134" s="49"/>
      <c r="P134" s="7"/>
      <c r="Q134" s="14"/>
      <c r="R134" s="38"/>
      <c r="S134" s="15"/>
      <c r="T134" s="15"/>
      <c r="U134" s="15"/>
      <c r="V134" s="204"/>
      <c r="W134" s="181"/>
    </row>
    <row r="135" spans="1:23" x14ac:dyDescent="0.25">
      <c r="A135" s="2"/>
      <c r="B135" s="2"/>
      <c r="C135" s="2"/>
      <c r="D135" s="126"/>
      <c r="E135" s="162"/>
      <c r="F135" s="160"/>
      <c r="G135" s="209"/>
      <c r="H135" s="83"/>
      <c r="I135" s="209"/>
      <c r="J135" s="83"/>
      <c r="K135" s="72"/>
      <c r="L135" s="88"/>
      <c r="M135" s="168"/>
      <c r="N135" s="169"/>
      <c r="O135" s="50"/>
      <c r="P135" s="7"/>
      <c r="Q135" s="14"/>
      <c r="R135" s="38"/>
      <c r="S135" s="15"/>
      <c r="T135" s="15"/>
      <c r="U135" s="15"/>
      <c r="V135" s="204"/>
      <c r="W135" s="181"/>
    </row>
    <row r="136" spans="1:23" x14ac:dyDescent="0.25">
      <c r="A136" s="2"/>
      <c r="B136" s="2"/>
      <c r="C136" s="2"/>
      <c r="D136" s="126"/>
      <c r="E136" s="162"/>
      <c r="F136" s="160"/>
      <c r="G136" s="212"/>
      <c r="H136" s="232"/>
      <c r="I136" s="212"/>
      <c r="J136" s="232"/>
      <c r="K136" s="72"/>
      <c r="L136" s="88"/>
      <c r="M136" s="168"/>
      <c r="N136" s="169"/>
      <c r="O136" s="50"/>
      <c r="P136" s="7"/>
      <c r="Q136" s="14"/>
      <c r="R136" s="38"/>
      <c r="S136" s="15"/>
      <c r="T136" s="15"/>
      <c r="U136" s="15"/>
      <c r="V136" s="204"/>
      <c r="W136" s="181"/>
    </row>
    <row r="137" spans="1:23" x14ac:dyDescent="0.25">
      <c r="A137" s="2"/>
      <c r="B137" s="2"/>
      <c r="C137" s="2"/>
      <c r="D137" s="126"/>
      <c r="E137" s="162"/>
      <c r="F137" s="160"/>
      <c r="G137" s="209"/>
      <c r="H137" s="83"/>
      <c r="I137" s="209"/>
      <c r="J137" s="83"/>
      <c r="K137" s="72"/>
      <c r="L137" s="88"/>
      <c r="M137" s="168"/>
      <c r="N137" s="169"/>
      <c r="O137" s="50"/>
      <c r="P137" s="7"/>
      <c r="Q137" s="14"/>
      <c r="R137" s="38"/>
      <c r="S137" s="15"/>
      <c r="T137" s="15"/>
      <c r="U137" s="15"/>
      <c r="V137" s="204"/>
      <c r="W137" s="181"/>
    </row>
    <row r="138" spans="1:23" s="81" customFormat="1" x14ac:dyDescent="0.25">
      <c r="A138" s="78"/>
      <c r="B138" s="78"/>
      <c r="C138" s="78"/>
      <c r="D138" s="35"/>
      <c r="E138" s="216"/>
      <c r="F138" s="217"/>
      <c r="G138" s="218"/>
      <c r="H138" s="217"/>
      <c r="I138" s="218"/>
      <c r="J138" s="217"/>
      <c r="K138" s="134"/>
      <c r="L138" s="136"/>
      <c r="M138" s="100"/>
      <c r="N138" s="100"/>
      <c r="O138" s="52"/>
      <c r="P138" s="9"/>
      <c r="Q138" s="9"/>
      <c r="R138" s="35"/>
      <c r="S138" s="15"/>
      <c r="T138" s="15"/>
      <c r="U138" s="15"/>
      <c r="V138" s="204"/>
      <c r="W138" s="181"/>
    </row>
    <row r="139" spans="1:23" x14ac:dyDescent="0.25">
      <c r="A139" s="2"/>
      <c r="B139" s="2"/>
      <c r="C139" s="2"/>
      <c r="D139" s="126"/>
      <c r="E139" s="162"/>
      <c r="F139" s="160"/>
      <c r="G139" s="212"/>
      <c r="H139" s="232"/>
      <c r="I139" s="212"/>
      <c r="J139" s="232"/>
      <c r="K139" s="72"/>
      <c r="L139" s="88"/>
      <c r="M139" s="168"/>
      <c r="N139" s="169"/>
      <c r="O139" s="50"/>
      <c r="P139" s="7"/>
      <c r="Q139" s="14"/>
      <c r="R139" s="38"/>
      <c r="S139" s="15"/>
      <c r="T139" s="15"/>
      <c r="U139" s="15"/>
      <c r="V139" s="204"/>
      <c r="W139" s="181"/>
    </row>
    <row r="140" spans="1:23" x14ac:dyDescent="0.25">
      <c r="S140" s="100"/>
      <c r="T140" s="100"/>
      <c r="U140" s="100"/>
      <c r="V140" s="58"/>
      <c r="W140" s="61"/>
    </row>
    <row r="141" spans="1:23" x14ac:dyDescent="0.25">
      <c r="S141" s="15"/>
      <c r="T141" s="15"/>
      <c r="U141" s="15"/>
      <c r="V141" s="204"/>
      <c r="W141" s="181"/>
    </row>
    <row r="142" spans="1:23" x14ac:dyDescent="0.25">
      <c r="W142" s="181"/>
    </row>
    <row r="143" spans="1:23" x14ac:dyDescent="0.25">
      <c r="A143" s="45"/>
      <c r="B143" s="45"/>
      <c r="C143" s="45"/>
      <c r="D143" s="44"/>
      <c r="E143" s="163"/>
      <c r="F143" s="84"/>
      <c r="G143" s="210"/>
      <c r="H143" s="84"/>
      <c r="I143" s="210"/>
      <c r="J143" s="84"/>
      <c r="K143" s="72"/>
      <c r="L143" s="88"/>
      <c r="M143" s="168"/>
      <c r="N143" s="169"/>
      <c r="O143" s="50"/>
      <c r="P143" s="7"/>
      <c r="Q143" s="14"/>
      <c r="R143" s="174"/>
      <c r="W143" s="181"/>
    </row>
    <row r="144" spans="1:23" x14ac:dyDescent="0.25">
      <c r="A144" s="45"/>
      <c r="B144" s="45"/>
      <c r="C144" s="45"/>
      <c r="D144" s="44"/>
      <c r="E144" s="163"/>
      <c r="F144" s="84"/>
      <c r="G144" s="215"/>
      <c r="H144" s="232"/>
      <c r="I144" s="215"/>
      <c r="J144" s="232"/>
      <c r="K144" s="72"/>
      <c r="L144" s="88"/>
      <c r="M144" s="168"/>
      <c r="N144" s="169"/>
      <c r="O144" s="50"/>
      <c r="P144" s="7"/>
      <c r="Q144" s="14"/>
      <c r="R144" s="177"/>
      <c r="W144" s="181"/>
    </row>
    <row r="145" spans="1:23" x14ac:dyDescent="0.25">
      <c r="A145" s="45"/>
      <c r="B145" s="45"/>
      <c r="C145" s="45"/>
      <c r="D145" s="44"/>
      <c r="E145" s="163"/>
      <c r="F145" s="84"/>
      <c r="G145" s="215"/>
      <c r="H145" s="232"/>
      <c r="I145" s="215"/>
      <c r="J145" s="232"/>
      <c r="K145" s="72"/>
      <c r="L145" s="88"/>
      <c r="M145" s="168"/>
      <c r="N145" s="169"/>
      <c r="O145" s="50"/>
      <c r="P145" s="7"/>
      <c r="Q145" s="14"/>
      <c r="R145" s="177"/>
      <c r="S145" s="270"/>
      <c r="T145" s="252"/>
      <c r="U145" s="252"/>
      <c r="V145" s="204"/>
      <c r="W145" s="181"/>
    </row>
    <row r="146" spans="1:23" x14ac:dyDescent="0.25">
      <c r="A146" s="45"/>
      <c r="B146" s="45"/>
      <c r="C146" s="45"/>
      <c r="D146" s="44"/>
      <c r="E146" s="163"/>
      <c r="F146" s="84"/>
      <c r="G146" s="209"/>
      <c r="H146" s="83"/>
      <c r="I146" s="209"/>
      <c r="J146" s="83"/>
      <c r="K146" s="72"/>
      <c r="L146" s="89"/>
      <c r="M146" s="168"/>
      <c r="N146" s="169"/>
      <c r="O146" s="50"/>
      <c r="P146" s="7"/>
      <c r="Q146" s="14"/>
      <c r="R146" s="174"/>
      <c r="S146" s="270"/>
      <c r="T146" s="252"/>
      <c r="U146" s="252"/>
      <c r="V146" s="204"/>
      <c r="W146" s="181"/>
    </row>
    <row r="147" spans="1:23" x14ac:dyDescent="0.25">
      <c r="A147" s="45"/>
      <c r="B147" s="45"/>
      <c r="C147" s="45"/>
      <c r="D147" s="44"/>
      <c r="E147" s="163"/>
      <c r="F147" s="84"/>
      <c r="G147" s="210"/>
      <c r="H147" s="84"/>
      <c r="I147" s="210"/>
      <c r="J147" s="84"/>
      <c r="K147" s="72"/>
      <c r="L147" s="88"/>
      <c r="M147" s="168"/>
      <c r="N147" s="169"/>
      <c r="O147" s="50"/>
      <c r="P147" s="7"/>
      <c r="Q147" s="14"/>
      <c r="R147" s="174"/>
      <c r="S147" s="15"/>
      <c r="T147" s="252"/>
      <c r="U147" s="252"/>
      <c r="V147" s="204"/>
      <c r="W147" s="181"/>
    </row>
    <row r="148" spans="1:23" x14ac:dyDescent="0.25">
      <c r="A148" s="45"/>
      <c r="B148" s="45"/>
      <c r="C148" s="45"/>
      <c r="D148" s="44"/>
      <c r="E148" s="163"/>
      <c r="F148" s="84"/>
      <c r="G148" s="210"/>
      <c r="H148" s="84"/>
      <c r="I148" s="210"/>
      <c r="J148" s="84"/>
      <c r="K148" s="72"/>
      <c r="L148" s="90"/>
      <c r="M148" s="165"/>
      <c r="N148" s="166"/>
      <c r="O148" s="49"/>
      <c r="P148" s="7"/>
      <c r="Q148" s="14"/>
      <c r="R148" s="174"/>
      <c r="S148" s="270"/>
      <c r="T148" s="252"/>
      <c r="U148" s="252"/>
      <c r="V148" s="204"/>
      <c r="W148" s="181"/>
    </row>
    <row r="149" spans="1:23" x14ac:dyDescent="0.25">
      <c r="A149" s="45"/>
      <c r="B149" s="45"/>
      <c r="C149" s="45"/>
      <c r="D149" s="44"/>
      <c r="E149" s="163"/>
      <c r="F149" s="84"/>
      <c r="G149" s="210"/>
      <c r="H149" s="84"/>
      <c r="I149" s="210"/>
      <c r="J149" s="84"/>
      <c r="K149" s="72"/>
      <c r="L149" s="88"/>
      <c r="M149" s="165"/>
      <c r="N149" s="166"/>
      <c r="O149" s="80"/>
      <c r="P149" s="7"/>
      <c r="Q149" s="14"/>
      <c r="R149" s="177"/>
      <c r="S149" s="15"/>
      <c r="T149" s="252"/>
      <c r="U149" s="252"/>
      <c r="V149" s="204"/>
      <c r="W149" s="181"/>
    </row>
    <row r="150" spans="1:23" x14ac:dyDescent="0.25">
      <c r="A150" s="45"/>
      <c r="B150" s="45"/>
      <c r="C150" s="45"/>
      <c r="D150" s="44"/>
      <c r="E150" s="163"/>
      <c r="F150" s="84"/>
      <c r="G150" s="212"/>
      <c r="H150" s="232"/>
      <c r="I150" s="212"/>
      <c r="J150" s="232"/>
      <c r="K150" s="72"/>
      <c r="L150" s="88"/>
      <c r="M150" s="165"/>
      <c r="N150" s="166"/>
      <c r="O150" s="80"/>
      <c r="P150" s="7"/>
      <c r="Q150" s="14"/>
      <c r="R150" s="38"/>
      <c r="S150" s="15"/>
      <c r="T150" s="252"/>
      <c r="U150" s="252"/>
      <c r="V150" s="204"/>
      <c r="W150" s="181"/>
    </row>
    <row r="151" spans="1:23" x14ac:dyDescent="0.25">
      <c r="A151" s="45"/>
      <c r="B151" s="45"/>
      <c r="C151" s="45"/>
      <c r="D151" s="44"/>
      <c r="E151" s="163"/>
      <c r="F151" s="84"/>
      <c r="G151" s="212"/>
      <c r="H151" s="232"/>
      <c r="I151" s="212"/>
      <c r="J151" s="232"/>
      <c r="K151" s="72"/>
      <c r="L151" s="88"/>
      <c r="M151" s="165"/>
      <c r="N151" s="166"/>
      <c r="O151" s="80"/>
      <c r="P151" s="7"/>
      <c r="Q151" s="263"/>
      <c r="R151" s="177"/>
      <c r="S151" s="270"/>
      <c r="T151" s="252"/>
      <c r="U151" s="252"/>
      <c r="V151" s="204"/>
      <c r="W151" s="181"/>
    </row>
    <row r="152" spans="1:23" x14ac:dyDescent="0.25">
      <c r="A152" s="45"/>
      <c r="B152" s="45"/>
      <c r="C152" s="45"/>
      <c r="D152" s="44"/>
      <c r="E152" s="163"/>
      <c r="F152" s="84"/>
      <c r="G152" s="212"/>
      <c r="H152" s="232"/>
      <c r="I152" s="212"/>
      <c r="J152" s="232"/>
      <c r="K152" s="72"/>
      <c r="L152" s="88"/>
      <c r="M152" s="165"/>
      <c r="N152" s="166"/>
      <c r="O152" s="80"/>
      <c r="P152" s="7"/>
      <c r="Q152" s="14"/>
      <c r="R152" s="177"/>
      <c r="S152" s="15"/>
      <c r="T152" s="252"/>
      <c r="U152" s="252"/>
      <c r="V152" s="204"/>
      <c r="W152" s="181"/>
    </row>
    <row r="153" spans="1:23" x14ac:dyDescent="0.25">
      <c r="A153" s="45"/>
      <c r="B153" s="45"/>
      <c r="C153" s="45"/>
      <c r="D153" s="44"/>
      <c r="E153" s="163"/>
      <c r="F153" s="84"/>
      <c r="G153" s="212"/>
      <c r="H153" s="232"/>
      <c r="I153" s="212"/>
      <c r="J153" s="232"/>
      <c r="K153" s="72"/>
      <c r="L153" s="88"/>
      <c r="M153" s="165"/>
      <c r="N153" s="166"/>
      <c r="O153" s="80"/>
      <c r="P153" s="7"/>
      <c r="Q153" s="14"/>
      <c r="R153" s="174"/>
      <c r="S153" s="15"/>
      <c r="T153" s="252"/>
      <c r="U153" s="252"/>
      <c r="V153" s="204"/>
      <c r="W153" s="181"/>
    </row>
    <row r="154" spans="1:23" x14ac:dyDescent="0.25">
      <c r="A154" s="45"/>
      <c r="B154" s="45"/>
      <c r="C154" s="45"/>
      <c r="D154" s="44"/>
      <c r="E154" s="163"/>
      <c r="F154" s="84"/>
      <c r="G154" s="212"/>
      <c r="H154" s="232"/>
      <c r="I154" s="212"/>
      <c r="J154" s="232"/>
      <c r="K154" s="72"/>
      <c r="L154" s="88"/>
      <c r="M154" s="165"/>
      <c r="N154" s="166"/>
      <c r="O154" s="80"/>
      <c r="P154" s="7"/>
      <c r="Q154" s="263"/>
      <c r="R154" s="177"/>
      <c r="S154" s="15"/>
      <c r="T154" s="252"/>
      <c r="U154" s="252"/>
      <c r="V154" s="204"/>
      <c r="W154" s="181"/>
    </row>
    <row r="155" spans="1:23" x14ac:dyDescent="0.25">
      <c r="A155" s="45"/>
      <c r="B155" s="45"/>
      <c r="C155" s="45"/>
      <c r="D155" s="44"/>
      <c r="E155" s="163"/>
      <c r="F155" s="84"/>
      <c r="G155" s="212"/>
      <c r="H155" s="232"/>
      <c r="I155" s="212"/>
      <c r="J155" s="232"/>
      <c r="K155" s="72"/>
      <c r="L155" s="88"/>
      <c r="M155" s="170"/>
      <c r="N155" s="171"/>
      <c r="O155" s="49"/>
      <c r="P155" s="7"/>
      <c r="Q155" s="14"/>
      <c r="R155" s="38"/>
      <c r="S155" s="270"/>
      <c r="T155" s="252"/>
      <c r="U155" s="252"/>
      <c r="V155" s="204"/>
      <c r="W155" s="181"/>
    </row>
    <row r="156" spans="1:23" x14ac:dyDescent="0.25">
      <c r="A156" s="45"/>
      <c r="B156" s="45"/>
      <c r="C156" s="45"/>
      <c r="D156" s="44"/>
      <c r="E156" s="163"/>
      <c r="F156" s="84"/>
      <c r="G156" s="209"/>
      <c r="H156" s="83"/>
      <c r="I156" s="209"/>
      <c r="J156" s="83"/>
      <c r="K156" s="72"/>
      <c r="L156" s="89"/>
      <c r="M156" s="165"/>
      <c r="N156" s="166"/>
      <c r="O156" s="80"/>
      <c r="P156" s="7"/>
      <c r="Q156" s="263"/>
      <c r="R156" s="38"/>
      <c r="S156" s="270"/>
      <c r="T156" s="252"/>
      <c r="U156" s="252"/>
      <c r="V156" s="204"/>
      <c r="W156" s="181"/>
    </row>
    <row r="157" spans="1:23" x14ac:dyDescent="0.25">
      <c r="A157" s="45"/>
      <c r="B157" s="45"/>
      <c r="C157" s="45"/>
      <c r="D157" s="44"/>
      <c r="E157" s="163"/>
      <c r="F157" s="84"/>
      <c r="G157" s="212"/>
      <c r="H157" s="232"/>
      <c r="I157" s="212"/>
      <c r="J157" s="232"/>
      <c r="K157" s="72"/>
      <c r="L157" s="88"/>
      <c r="M157" s="165"/>
      <c r="N157" s="166"/>
      <c r="O157" s="80"/>
      <c r="P157" s="7"/>
      <c r="Q157" s="14"/>
      <c r="R157" s="177"/>
      <c r="S157" s="15"/>
      <c r="T157" s="252"/>
      <c r="U157" s="252"/>
      <c r="V157" s="204"/>
      <c r="W157" s="181"/>
    </row>
    <row r="158" spans="1:23" x14ac:dyDescent="0.25">
      <c r="A158" s="45"/>
      <c r="B158" s="45"/>
      <c r="C158" s="45"/>
      <c r="D158" s="44"/>
      <c r="E158" s="163"/>
      <c r="F158" s="84"/>
      <c r="G158" s="212"/>
      <c r="H158" s="232"/>
      <c r="I158" s="212"/>
      <c r="J158" s="232"/>
      <c r="K158" s="72"/>
      <c r="L158" s="88"/>
      <c r="M158" s="165"/>
      <c r="N158" s="166"/>
      <c r="O158" s="80"/>
      <c r="P158" s="7"/>
      <c r="Q158" s="263"/>
      <c r="R158" s="177"/>
      <c r="S158" s="270"/>
      <c r="T158" s="252"/>
      <c r="U158" s="252"/>
      <c r="V158" s="204"/>
      <c r="W158" s="181"/>
    </row>
    <row r="159" spans="1:23" x14ac:dyDescent="0.25">
      <c r="A159" s="45"/>
      <c r="B159" s="45"/>
      <c r="C159" s="45"/>
      <c r="D159" s="44"/>
      <c r="E159" s="163"/>
      <c r="F159" s="84"/>
      <c r="G159" s="212"/>
      <c r="H159" s="232"/>
      <c r="I159" s="212"/>
      <c r="J159" s="232"/>
      <c r="K159" s="72"/>
      <c r="L159" s="88"/>
      <c r="M159" s="165"/>
      <c r="N159" s="166"/>
      <c r="O159" s="80"/>
      <c r="P159" s="7"/>
      <c r="Q159" s="14"/>
      <c r="R159" s="177"/>
      <c r="S159" s="15"/>
      <c r="T159" s="252"/>
      <c r="U159" s="252"/>
      <c r="V159" s="204"/>
      <c r="W159" s="181"/>
    </row>
    <row r="160" spans="1:23" x14ac:dyDescent="0.25">
      <c r="A160" s="45"/>
      <c r="B160" s="45"/>
      <c r="C160" s="45"/>
      <c r="D160" s="44"/>
      <c r="E160" s="163"/>
      <c r="F160" s="84"/>
      <c r="G160" s="212"/>
      <c r="H160" s="232"/>
      <c r="I160" s="212"/>
      <c r="J160" s="232"/>
      <c r="K160" s="72"/>
      <c r="L160" s="88"/>
      <c r="M160" s="165"/>
      <c r="N160" s="166"/>
      <c r="O160" s="80"/>
      <c r="P160" s="7"/>
      <c r="Q160" s="14"/>
      <c r="R160" s="38"/>
      <c r="S160" s="270"/>
      <c r="T160" s="252"/>
      <c r="U160" s="252"/>
      <c r="V160" s="204"/>
      <c r="W160" s="181"/>
    </row>
    <row r="161" spans="1:23" x14ac:dyDescent="0.25">
      <c r="A161" s="45"/>
      <c r="B161" s="45"/>
      <c r="C161" s="45"/>
      <c r="D161" s="44"/>
      <c r="E161" s="163"/>
      <c r="F161" s="84"/>
      <c r="G161" s="212"/>
      <c r="H161" s="232"/>
      <c r="I161" s="212"/>
      <c r="J161" s="232"/>
      <c r="K161" s="72"/>
      <c r="L161" s="88"/>
      <c r="M161" s="165"/>
      <c r="N161" s="166"/>
      <c r="O161" s="49"/>
      <c r="P161" s="7"/>
      <c r="Q161" s="14"/>
      <c r="R161" s="38"/>
      <c r="S161" s="270"/>
      <c r="T161" s="252"/>
      <c r="U161" s="252"/>
      <c r="V161" s="204"/>
      <c r="W161" s="181"/>
    </row>
    <row r="162" spans="1:23" x14ac:dyDescent="0.25">
      <c r="A162" s="45"/>
      <c r="B162" s="45"/>
      <c r="C162" s="45"/>
      <c r="D162" s="44"/>
      <c r="E162" s="163"/>
      <c r="F162" s="84"/>
      <c r="G162" s="215"/>
      <c r="H162" s="232"/>
      <c r="I162" s="215"/>
      <c r="J162" s="232"/>
      <c r="K162" s="72"/>
      <c r="L162" s="88"/>
      <c r="M162" s="168"/>
      <c r="N162" s="169"/>
      <c r="O162" s="50"/>
      <c r="P162" s="7"/>
      <c r="Q162" s="14"/>
      <c r="R162" s="38"/>
      <c r="S162" s="15"/>
      <c r="T162" s="252"/>
      <c r="U162" s="252"/>
      <c r="V162" s="204"/>
      <c r="W162" s="181"/>
    </row>
    <row r="163" spans="1:23" x14ac:dyDescent="0.25">
      <c r="A163" s="45"/>
      <c r="B163" s="45"/>
      <c r="C163" s="45"/>
      <c r="D163" s="44"/>
      <c r="E163" s="163"/>
      <c r="F163" s="84"/>
      <c r="G163" s="215"/>
      <c r="H163" s="232"/>
      <c r="I163" s="215"/>
      <c r="J163" s="232"/>
      <c r="K163" s="72"/>
      <c r="L163" s="88"/>
      <c r="M163" s="168"/>
      <c r="N163" s="169"/>
      <c r="O163" s="50"/>
      <c r="P163" s="7"/>
      <c r="Q163" s="14"/>
      <c r="R163" s="177"/>
      <c r="S163" s="270"/>
      <c r="T163" s="252"/>
      <c r="U163" s="252"/>
      <c r="V163" s="204"/>
      <c r="W163" s="181"/>
    </row>
    <row r="164" spans="1:23" x14ac:dyDescent="0.25">
      <c r="A164" s="45"/>
      <c r="B164" s="45"/>
      <c r="C164" s="45"/>
      <c r="D164" s="44"/>
      <c r="E164" s="163"/>
      <c r="F164" s="84"/>
      <c r="G164" s="210"/>
      <c r="H164" s="84"/>
      <c r="I164" s="210"/>
      <c r="J164" s="84"/>
      <c r="K164" s="72"/>
      <c r="L164" s="90"/>
      <c r="M164" s="168"/>
      <c r="N164" s="169"/>
      <c r="O164" s="50"/>
      <c r="P164" s="7"/>
      <c r="Q164" s="14"/>
      <c r="R164" s="174"/>
      <c r="S164" s="15"/>
      <c r="T164" s="252"/>
      <c r="U164" s="252"/>
      <c r="V164" s="204"/>
      <c r="W164" s="181"/>
    </row>
    <row r="165" spans="1:23" x14ac:dyDescent="0.25">
      <c r="A165" s="45"/>
      <c r="B165" s="45"/>
      <c r="C165" s="45"/>
      <c r="D165" s="44"/>
      <c r="E165" s="163"/>
      <c r="F165" s="84"/>
      <c r="G165" s="215"/>
      <c r="H165" s="232"/>
      <c r="I165" s="215"/>
      <c r="J165" s="232"/>
      <c r="K165" s="72"/>
      <c r="L165" s="88"/>
      <c r="M165" s="168"/>
      <c r="N165" s="169"/>
      <c r="O165" s="50"/>
      <c r="P165" s="7"/>
      <c r="Q165" s="263"/>
      <c r="R165" s="177"/>
      <c r="S165" s="270"/>
      <c r="T165" s="252"/>
      <c r="U165" s="252"/>
      <c r="V165" s="204"/>
      <c r="W165" s="181"/>
    </row>
    <row r="166" spans="1:23" x14ac:dyDescent="0.25">
      <c r="A166" s="45"/>
      <c r="B166" s="45"/>
      <c r="C166" s="45"/>
      <c r="D166" s="44"/>
      <c r="E166" s="163"/>
      <c r="F166" s="84"/>
      <c r="G166" s="209"/>
      <c r="H166" s="83"/>
      <c r="I166" s="209"/>
      <c r="J166" s="83"/>
      <c r="K166" s="72"/>
      <c r="L166" s="89"/>
      <c r="M166" s="168"/>
      <c r="N166" s="169"/>
      <c r="O166" s="50"/>
      <c r="P166" s="7"/>
      <c r="Q166" s="14"/>
      <c r="R166" s="177"/>
      <c r="S166" s="270"/>
      <c r="T166" s="252"/>
      <c r="U166" s="252"/>
      <c r="V166" s="204"/>
      <c r="W166" s="181"/>
    </row>
    <row r="167" spans="1:23" x14ac:dyDescent="0.25">
      <c r="A167" s="45"/>
      <c r="B167" s="45"/>
      <c r="C167" s="45"/>
      <c r="D167" s="44"/>
      <c r="E167" s="163"/>
      <c r="F167" s="84"/>
      <c r="G167" s="209"/>
      <c r="H167" s="83"/>
      <c r="I167" s="209"/>
      <c r="J167" s="83"/>
      <c r="K167" s="72"/>
      <c r="L167" s="89"/>
      <c r="M167" s="168"/>
      <c r="N167" s="169"/>
      <c r="O167" s="50"/>
      <c r="P167" s="7"/>
      <c r="Q167" s="263"/>
      <c r="R167" s="174"/>
      <c r="S167" s="270"/>
      <c r="T167" s="252"/>
      <c r="U167" s="252"/>
      <c r="V167" s="204"/>
      <c r="W167" s="181"/>
    </row>
    <row r="168" spans="1:23" x14ac:dyDescent="0.25">
      <c r="A168" s="45"/>
      <c r="B168" s="45"/>
      <c r="C168" s="45"/>
      <c r="D168" s="44"/>
      <c r="E168" s="163"/>
      <c r="F168" s="84"/>
      <c r="G168" s="209"/>
      <c r="H168" s="83"/>
      <c r="I168" s="209"/>
      <c r="J168" s="83"/>
      <c r="K168" s="72"/>
      <c r="L168" s="88"/>
      <c r="M168" s="168"/>
      <c r="N168" s="169"/>
      <c r="O168" s="50"/>
      <c r="P168" s="7"/>
      <c r="Q168" s="14"/>
      <c r="R168" s="174"/>
      <c r="S168" s="15"/>
      <c r="T168" s="252"/>
      <c r="U168" s="252"/>
      <c r="V168" s="204"/>
      <c r="W168" s="181"/>
    </row>
    <row r="169" spans="1:23" x14ac:dyDescent="0.25">
      <c r="A169" s="45"/>
      <c r="B169" s="45"/>
      <c r="C169" s="45"/>
      <c r="D169" s="44"/>
      <c r="E169" s="163"/>
      <c r="F169" s="84"/>
      <c r="G169" s="209"/>
      <c r="H169" s="83"/>
      <c r="I169" s="209"/>
      <c r="J169" s="83"/>
      <c r="K169" s="72"/>
      <c r="L169" s="88"/>
      <c r="M169" s="168"/>
      <c r="N169" s="169"/>
      <c r="O169" s="50"/>
      <c r="P169" s="7"/>
      <c r="Q169" s="263"/>
      <c r="R169" s="174"/>
      <c r="S169" s="270"/>
      <c r="T169" s="252"/>
      <c r="U169" s="252"/>
      <c r="V169" s="204"/>
      <c r="W169" s="181"/>
    </row>
    <row r="170" spans="1:23" x14ac:dyDescent="0.25">
      <c r="A170" s="45"/>
      <c r="B170" s="45"/>
      <c r="C170" s="45"/>
      <c r="D170" s="44"/>
      <c r="E170" s="163"/>
      <c r="F170" s="84"/>
      <c r="G170" s="215"/>
      <c r="H170" s="232"/>
      <c r="I170" s="215"/>
      <c r="J170" s="232"/>
      <c r="K170" s="72"/>
      <c r="L170" s="88"/>
      <c r="M170" s="168"/>
      <c r="N170" s="169"/>
      <c r="O170" s="50"/>
      <c r="P170" s="7"/>
      <c r="Q170" s="263"/>
      <c r="R170" s="38"/>
      <c r="S170" s="15"/>
      <c r="T170" s="252"/>
      <c r="U170" s="252"/>
      <c r="V170" s="204"/>
      <c r="W170" s="181"/>
    </row>
    <row r="171" spans="1:23" x14ac:dyDescent="0.25">
      <c r="A171" s="45"/>
      <c r="B171" s="45"/>
      <c r="C171" s="45"/>
      <c r="D171" s="44"/>
      <c r="E171" s="163"/>
      <c r="F171" s="84"/>
      <c r="G171" s="212"/>
      <c r="H171" s="232"/>
      <c r="I171" s="212"/>
      <c r="J171" s="232"/>
      <c r="K171" s="72"/>
      <c r="L171" s="88"/>
      <c r="M171" s="168"/>
      <c r="N171" s="169"/>
      <c r="O171" s="50"/>
      <c r="P171" s="7"/>
      <c r="Q171" s="14"/>
      <c r="R171" s="174"/>
      <c r="S171" s="270"/>
      <c r="T171" s="252"/>
      <c r="U171" s="252"/>
      <c r="V171" s="204"/>
      <c r="W171" s="181"/>
    </row>
    <row r="172" spans="1:23" x14ac:dyDescent="0.25">
      <c r="A172" s="45"/>
      <c r="B172" s="45"/>
      <c r="C172" s="45"/>
      <c r="D172" s="44"/>
      <c r="E172" s="163"/>
      <c r="F172" s="84"/>
      <c r="G172" s="212"/>
      <c r="H172" s="232"/>
      <c r="I172" s="212"/>
      <c r="J172" s="232"/>
      <c r="K172" s="72"/>
      <c r="L172" s="88"/>
      <c r="M172" s="170"/>
      <c r="N172" s="171"/>
      <c r="O172" s="49"/>
      <c r="P172" s="7"/>
      <c r="Q172" s="14"/>
      <c r="R172" s="174"/>
      <c r="S172" s="270"/>
      <c r="T172" s="252"/>
      <c r="U172" s="252"/>
      <c r="V172" s="204"/>
      <c r="W172" s="181"/>
    </row>
    <row r="173" spans="1:23" x14ac:dyDescent="0.25">
      <c r="A173" s="45"/>
      <c r="B173" s="45"/>
      <c r="C173" s="45"/>
      <c r="D173" s="44"/>
      <c r="E173" s="162"/>
      <c r="F173" s="83"/>
      <c r="G173" s="212"/>
      <c r="H173" s="232"/>
      <c r="I173" s="212"/>
      <c r="J173" s="232"/>
      <c r="K173" s="72"/>
      <c r="L173" s="88"/>
      <c r="M173" s="165"/>
      <c r="N173" s="166"/>
      <c r="O173" s="80"/>
      <c r="P173" s="7"/>
      <c r="Q173" s="263"/>
      <c r="R173" s="38"/>
      <c r="S173" s="270"/>
      <c r="T173" s="252"/>
      <c r="U173" s="252"/>
      <c r="V173" s="204"/>
      <c r="W173" s="181"/>
    </row>
    <row r="174" spans="1:23" x14ac:dyDescent="0.25">
      <c r="A174" s="45"/>
      <c r="B174" s="45"/>
      <c r="C174" s="45"/>
      <c r="D174" s="44"/>
      <c r="E174" s="163"/>
      <c r="F174" s="84"/>
      <c r="G174" s="212"/>
      <c r="H174" s="232"/>
      <c r="I174" s="212"/>
      <c r="J174" s="232"/>
      <c r="K174" s="72"/>
      <c r="L174" s="88"/>
      <c r="M174" s="165"/>
      <c r="N174" s="166"/>
      <c r="O174" s="80"/>
      <c r="P174" s="7"/>
      <c r="Q174" s="14"/>
      <c r="R174" s="177"/>
      <c r="S174" s="270"/>
      <c r="T174" s="252"/>
      <c r="U174" s="252"/>
      <c r="V174" s="204"/>
      <c r="W174" s="181"/>
    </row>
    <row r="175" spans="1:23" x14ac:dyDescent="0.25">
      <c r="A175" s="45"/>
      <c r="B175" s="45"/>
      <c r="C175" s="45"/>
      <c r="D175" s="44"/>
      <c r="E175" s="163"/>
      <c r="F175" s="84"/>
      <c r="G175" s="212"/>
      <c r="H175" s="232"/>
      <c r="I175" s="212"/>
      <c r="J175" s="232"/>
      <c r="K175" s="72"/>
      <c r="L175" s="88"/>
      <c r="M175" s="165"/>
      <c r="N175" s="166"/>
      <c r="O175" s="80"/>
      <c r="P175" s="7"/>
      <c r="Q175" s="14"/>
      <c r="R175" s="177"/>
      <c r="S175" s="270"/>
      <c r="T175" s="252"/>
      <c r="U175" s="252"/>
      <c r="V175" s="204"/>
      <c r="W175" s="181"/>
    </row>
    <row r="176" spans="1:23" x14ac:dyDescent="0.25">
      <c r="A176" s="45"/>
      <c r="B176" s="45"/>
      <c r="C176" s="45"/>
      <c r="D176" s="44"/>
      <c r="E176" s="163"/>
      <c r="F176" s="84"/>
      <c r="G176" s="212"/>
      <c r="H176" s="232"/>
      <c r="I176" s="212"/>
      <c r="J176" s="232"/>
      <c r="K176" s="72"/>
      <c r="L176" s="88"/>
      <c r="M176" s="165"/>
      <c r="N176" s="166"/>
      <c r="O176" s="80"/>
      <c r="P176" s="7"/>
      <c r="Q176" s="263"/>
      <c r="R176" s="38"/>
      <c r="S176" s="270"/>
      <c r="T176" s="252"/>
      <c r="U176" s="252"/>
      <c r="V176" s="204"/>
      <c r="W176" s="181"/>
    </row>
    <row r="177" spans="1:23" x14ac:dyDescent="0.25">
      <c r="A177" s="45"/>
      <c r="B177" s="45"/>
      <c r="C177" s="45"/>
      <c r="D177" s="44"/>
      <c r="E177" s="163"/>
      <c r="F177" s="84"/>
      <c r="G177" s="212"/>
      <c r="H177" s="232"/>
      <c r="I177" s="212"/>
      <c r="J177" s="232"/>
      <c r="K177" s="72"/>
      <c r="L177" s="88"/>
      <c r="M177" s="170"/>
      <c r="N177" s="171"/>
      <c r="O177" s="49"/>
      <c r="P177" s="7"/>
      <c r="Q177" s="263"/>
      <c r="R177" s="174"/>
      <c r="S177" s="270"/>
      <c r="T177" s="252"/>
      <c r="U177" s="252"/>
      <c r="V177" s="204"/>
      <c r="W177" s="181"/>
    </row>
    <row r="178" spans="1:23" x14ac:dyDescent="0.25">
      <c r="A178" s="45"/>
      <c r="B178" s="45"/>
      <c r="C178" s="45"/>
      <c r="D178" s="44"/>
      <c r="E178" s="163"/>
      <c r="F178" s="84"/>
      <c r="G178" s="215"/>
      <c r="H178" s="232"/>
      <c r="I178" s="215"/>
      <c r="J178" s="232"/>
      <c r="K178" s="72"/>
      <c r="L178" s="88"/>
      <c r="M178" s="170"/>
      <c r="N178" s="171"/>
      <c r="O178" s="49"/>
      <c r="P178" s="7"/>
      <c r="Q178" s="263"/>
      <c r="R178" s="174"/>
      <c r="S178" s="15"/>
      <c r="T178" s="252"/>
      <c r="U178" s="252"/>
      <c r="V178" s="204"/>
      <c r="W178" s="181"/>
    </row>
    <row r="179" spans="1:23" x14ac:dyDescent="0.25">
      <c r="A179" s="45"/>
      <c r="B179" s="45"/>
      <c r="C179" s="45"/>
      <c r="D179" s="44"/>
      <c r="E179" s="162"/>
      <c r="F179" s="83"/>
      <c r="G179" s="212"/>
      <c r="H179" s="232"/>
      <c r="I179" s="212"/>
      <c r="J179" s="232"/>
      <c r="K179" s="72"/>
      <c r="L179" s="88"/>
      <c r="M179" s="170"/>
      <c r="N179" s="171"/>
      <c r="O179" s="49"/>
      <c r="P179" s="7"/>
      <c r="Q179" s="263"/>
      <c r="R179" s="177"/>
      <c r="S179" s="270"/>
      <c r="T179" s="252"/>
      <c r="U179" s="252"/>
      <c r="V179" s="204"/>
      <c r="W179" s="181"/>
    </row>
    <row r="180" spans="1:23" x14ac:dyDescent="0.25">
      <c r="A180" s="45"/>
      <c r="B180" s="45"/>
      <c r="C180" s="45"/>
      <c r="D180" s="44"/>
      <c r="E180" s="162"/>
      <c r="F180" s="83"/>
      <c r="G180" s="209"/>
      <c r="H180" s="83"/>
      <c r="I180" s="209"/>
      <c r="J180" s="83"/>
      <c r="K180" s="72"/>
      <c r="L180" s="88"/>
      <c r="M180" s="170"/>
      <c r="N180" s="171"/>
      <c r="O180" s="49"/>
      <c r="P180" s="7"/>
      <c r="Q180" s="263"/>
      <c r="R180" s="177"/>
      <c r="S180" s="270"/>
      <c r="T180" s="252"/>
      <c r="U180" s="252"/>
      <c r="V180" s="204"/>
      <c r="W180" s="181"/>
    </row>
    <row r="181" spans="1:23" x14ac:dyDescent="0.25">
      <c r="A181" s="45"/>
      <c r="B181" s="45"/>
      <c r="C181" s="45"/>
      <c r="D181" s="44"/>
      <c r="E181" s="162"/>
      <c r="F181" s="83"/>
      <c r="G181" s="209"/>
      <c r="H181" s="83"/>
      <c r="I181" s="209"/>
      <c r="J181" s="83"/>
      <c r="K181" s="72"/>
      <c r="L181" s="88"/>
      <c r="M181" s="170"/>
      <c r="N181" s="171"/>
      <c r="O181" s="49"/>
      <c r="P181" s="7"/>
      <c r="Q181" s="14"/>
      <c r="R181" s="177"/>
      <c r="S181" s="270"/>
      <c r="T181" s="252"/>
      <c r="U181" s="252"/>
      <c r="V181" s="204"/>
      <c r="W181" s="181"/>
    </row>
    <row r="182" spans="1:23" x14ac:dyDescent="0.25">
      <c r="A182" s="45"/>
      <c r="B182" s="45"/>
      <c r="C182" s="45"/>
      <c r="D182" s="44"/>
      <c r="E182" s="162"/>
      <c r="F182" s="83"/>
      <c r="G182" s="212"/>
      <c r="H182" s="232"/>
      <c r="I182" s="212"/>
      <c r="J182" s="232"/>
      <c r="K182" s="72"/>
      <c r="L182" s="88"/>
      <c r="M182" s="165"/>
      <c r="N182" s="166"/>
      <c r="O182" s="80"/>
      <c r="P182" s="7"/>
      <c r="Q182" s="14"/>
      <c r="R182" s="177"/>
      <c r="S182" s="270"/>
      <c r="T182" s="252"/>
      <c r="U182" s="252"/>
      <c r="V182" s="204"/>
      <c r="W182" s="181"/>
    </row>
    <row r="183" spans="1:23" x14ac:dyDescent="0.25">
      <c r="A183" s="45"/>
      <c r="B183" s="45"/>
      <c r="C183" s="45"/>
      <c r="D183" s="44"/>
      <c r="E183" s="163"/>
      <c r="F183" s="84"/>
      <c r="G183" s="212"/>
      <c r="H183" s="232"/>
      <c r="I183" s="212"/>
      <c r="J183" s="232"/>
      <c r="K183" s="72"/>
      <c r="L183" s="88"/>
      <c r="M183" s="165"/>
      <c r="N183" s="166"/>
      <c r="O183" s="80"/>
      <c r="P183" s="7"/>
      <c r="Q183" s="263"/>
      <c r="R183" s="177"/>
      <c r="S183" s="270"/>
      <c r="T183" s="252"/>
      <c r="U183" s="252"/>
      <c r="V183" s="204"/>
      <c r="W183" s="181"/>
    </row>
    <row r="184" spans="1:23" x14ac:dyDescent="0.25">
      <c r="A184" s="45"/>
      <c r="B184" s="45"/>
      <c r="C184" s="45"/>
      <c r="D184" s="44"/>
      <c r="E184" s="163"/>
      <c r="F184" s="84"/>
      <c r="G184" s="209"/>
      <c r="H184" s="83"/>
      <c r="I184" s="209"/>
      <c r="J184" s="83"/>
      <c r="K184" s="72"/>
      <c r="L184" s="88"/>
      <c r="M184" s="165"/>
      <c r="N184" s="166"/>
      <c r="O184" s="80"/>
      <c r="P184" s="7"/>
      <c r="Q184" s="14"/>
      <c r="R184" s="177"/>
      <c r="S184" s="270"/>
      <c r="T184" s="252"/>
      <c r="U184" s="252"/>
      <c r="V184" s="204"/>
      <c r="W184" s="181"/>
    </row>
    <row r="185" spans="1:23" x14ac:dyDescent="0.25">
      <c r="A185" s="45"/>
      <c r="B185" s="45"/>
      <c r="C185" s="45"/>
      <c r="D185" s="44"/>
      <c r="E185" s="163"/>
      <c r="F185" s="84"/>
      <c r="G185" s="212"/>
      <c r="H185" s="232"/>
      <c r="I185" s="212"/>
      <c r="J185" s="232"/>
      <c r="K185" s="72"/>
      <c r="L185" s="88"/>
      <c r="M185" s="165"/>
      <c r="N185" s="166"/>
      <c r="O185" s="80"/>
      <c r="P185" s="7"/>
      <c r="Q185" s="14"/>
      <c r="R185" s="177"/>
      <c r="S185" s="270"/>
      <c r="T185" s="252"/>
      <c r="U185" s="252"/>
      <c r="V185" s="204"/>
      <c r="W185" s="181"/>
    </row>
    <row r="186" spans="1:23" x14ac:dyDescent="0.25">
      <c r="A186" s="45"/>
      <c r="B186" s="45"/>
      <c r="C186" s="45"/>
      <c r="D186" s="44"/>
      <c r="E186" s="163"/>
      <c r="F186" s="84"/>
      <c r="G186" s="209"/>
      <c r="H186" s="83"/>
      <c r="I186" s="209"/>
      <c r="J186" s="83"/>
      <c r="K186" s="72"/>
      <c r="L186" s="88"/>
      <c r="M186" s="165"/>
      <c r="N186" s="166"/>
      <c r="O186" s="80"/>
      <c r="P186" s="7"/>
      <c r="Q186" s="14"/>
      <c r="R186" s="38"/>
      <c r="S186" s="15"/>
      <c r="T186" s="252"/>
      <c r="U186" s="252"/>
      <c r="V186" s="204"/>
      <c r="W186" s="181"/>
    </row>
    <row r="187" spans="1:23" x14ac:dyDescent="0.25">
      <c r="A187" s="45"/>
      <c r="B187" s="45"/>
      <c r="C187" s="45"/>
      <c r="D187" s="44"/>
      <c r="E187" s="163"/>
      <c r="F187" s="84"/>
      <c r="G187" s="209"/>
      <c r="H187" s="83"/>
      <c r="I187" s="209"/>
      <c r="J187" s="83"/>
      <c r="K187" s="72"/>
      <c r="L187" s="88"/>
      <c r="M187" s="165"/>
      <c r="N187" s="166"/>
      <c r="O187" s="80"/>
      <c r="P187" s="7"/>
      <c r="Q187" s="14"/>
      <c r="R187" s="174"/>
      <c r="S187" s="270"/>
      <c r="T187" s="252"/>
      <c r="U187" s="252"/>
      <c r="V187" s="204"/>
      <c r="W187" s="181"/>
    </row>
    <row r="188" spans="1:23" x14ac:dyDescent="0.25">
      <c r="A188" s="45"/>
      <c r="B188" s="45"/>
      <c r="C188" s="45"/>
      <c r="D188" s="44"/>
      <c r="E188" s="163"/>
      <c r="F188" s="84"/>
      <c r="G188" s="212"/>
      <c r="H188" s="232"/>
      <c r="I188" s="212"/>
      <c r="J188" s="232"/>
      <c r="K188" s="72"/>
      <c r="L188" s="88"/>
      <c r="M188" s="170"/>
      <c r="N188" s="171"/>
      <c r="O188" s="49"/>
      <c r="P188" s="7"/>
      <c r="Q188" s="263"/>
      <c r="R188" s="38"/>
      <c r="S188" s="270"/>
      <c r="T188" s="252"/>
      <c r="U188" s="252"/>
      <c r="V188" s="204"/>
      <c r="W188" s="181"/>
    </row>
    <row r="189" spans="1:23" x14ac:dyDescent="0.25">
      <c r="A189" s="45"/>
      <c r="B189" s="45"/>
      <c r="C189" s="45"/>
      <c r="D189" s="44"/>
      <c r="E189" s="162"/>
      <c r="F189" s="83"/>
      <c r="G189" s="212"/>
      <c r="H189" s="232"/>
      <c r="I189" s="212"/>
      <c r="J189" s="232"/>
      <c r="K189" s="72"/>
      <c r="L189" s="88"/>
      <c r="M189" s="170"/>
      <c r="N189" s="171"/>
      <c r="O189" s="49"/>
      <c r="P189" s="7"/>
      <c r="Q189" s="263"/>
      <c r="R189" s="174"/>
      <c r="S189" s="270"/>
      <c r="T189" s="252"/>
      <c r="U189" s="252"/>
      <c r="V189" s="204"/>
      <c r="W189" s="181"/>
    </row>
    <row r="190" spans="1:23" x14ac:dyDescent="0.25">
      <c r="A190" s="45"/>
      <c r="B190" s="45"/>
      <c r="C190" s="45"/>
      <c r="D190" s="44"/>
      <c r="E190" s="162"/>
      <c r="F190" s="83"/>
      <c r="G190" s="212"/>
      <c r="H190" s="232"/>
      <c r="I190" s="212"/>
      <c r="J190" s="232"/>
      <c r="K190" s="72"/>
      <c r="L190" s="88"/>
      <c r="M190" s="165"/>
      <c r="N190" s="166"/>
      <c r="O190" s="80"/>
      <c r="P190" s="7"/>
      <c r="Q190" s="14"/>
      <c r="R190" s="177"/>
      <c r="S190" s="270"/>
      <c r="T190" s="252"/>
      <c r="U190" s="252"/>
      <c r="V190" s="204"/>
      <c r="W190" s="181"/>
    </row>
    <row r="191" spans="1:23" x14ac:dyDescent="0.25">
      <c r="A191" s="45"/>
      <c r="B191" s="45"/>
      <c r="C191" s="45"/>
      <c r="D191" s="44"/>
      <c r="E191" s="163"/>
      <c r="F191" s="84"/>
      <c r="G191" s="212"/>
      <c r="H191" s="232"/>
      <c r="I191" s="212"/>
      <c r="J191" s="232"/>
      <c r="K191" s="72"/>
      <c r="L191" s="88"/>
      <c r="M191" s="170"/>
      <c r="N191" s="171"/>
      <c r="O191" s="49"/>
      <c r="P191" s="7"/>
      <c r="Q191" s="263"/>
      <c r="R191" s="177"/>
      <c r="S191" s="15"/>
      <c r="T191" s="252"/>
      <c r="U191" s="252"/>
      <c r="V191" s="204"/>
      <c r="W191" s="181"/>
    </row>
    <row r="192" spans="1:23" x14ac:dyDescent="0.25">
      <c r="A192" s="45"/>
      <c r="B192" s="45"/>
      <c r="C192" s="45"/>
      <c r="D192" s="44"/>
      <c r="E192" s="162"/>
      <c r="F192" s="83"/>
      <c r="G192" s="212"/>
      <c r="H192" s="232"/>
      <c r="I192" s="212"/>
      <c r="J192" s="232"/>
      <c r="K192" s="72"/>
      <c r="L192" s="88"/>
      <c r="M192" s="165"/>
      <c r="N192" s="166"/>
      <c r="O192" s="49"/>
      <c r="P192" s="7"/>
      <c r="Q192" s="263"/>
      <c r="R192" s="38"/>
      <c r="S192" s="270"/>
      <c r="T192" s="252"/>
      <c r="U192" s="252"/>
      <c r="V192" s="204"/>
      <c r="W192" s="181"/>
    </row>
    <row r="193" spans="1:23" x14ac:dyDescent="0.25">
      <c r="A193" s="45"/>
      <c r="B193" s="45"/>
      <c r="C193" s="45"/>
      <c r="D193" s="44"/>
      <c r="E193" s="163"/>
      <c r="F193" s="84"/>
      <c r="G193" s="209"/>
      <c r="H193" s="83"/>
      <c r="I193" s="209"/>
      <c r="J193" s="83"/>
      <c r="K193" s="72"/>
      <c r="L193" s="89"/>
      <c r="M193" s="165"/>
      <c r="N193" s="166"/>
      <c r="O193" s="80"/>
      <c r="P193" s="7"/>
      <c r="Q193" s="14"/>
      <c r="R193" s="38"/>
      <c r="S193" s="270"/>
      <c r="T193" s="252"/>
      <c r="U193" s="252"/>
      <c r="V193" s="204"/>
      <c r="W193" s="181"/>
    </row>
    <row r="194" spans="1:23" x14ac:dyDescent="0.25">
      <c r="A194" s="45"/>
      <c r="B194" s="45"/>
      <c r="C194" s="45"/>
      <c r="D194" s="44"/>
      <c r="E194" s="163"/>
      <c r="F194" s="84"/>
      <c r="G194" s="210"/>
      <c r="H194" s="84"/>
      <c r="I194" s="210"/>
      <c r="J194" s="84"/>
      <c r="K194" s="72"/>
      <c r="L194" s="88"/>
      <c r="M194" s="165"/>
      <c r="N194" s="166"/>
      <c r="O194" s="80"/>
      <c r="P194" s="7"/>
      <c r="Q194" s="14"/>
      <c r="R194" s="38"/>
      <c r="S194" s="270"/>
      <c r="T194" s="252"/>
      <c r="U194" s="252"/>
      <c r="V194" s="204"/>
      <c r="W194" s="181"/>
    </row>
    <row r="195" spans="1:23" x14ac:dyDescent="0.25">
      <c r="A195" s="45"/>
      <c r="B195" s="45"/>
      <c r="C195" s="45"/>
      <c r="D195" s="44"/>
      <c r="E195" s="163"/>
      <c r="F195" s="84"/>
      <c r="G195" s="210"/>
      <c r="H195" s="84"/>
      <c r="I195" s="210"/>
      <c r="J195" s="84"/>
      <c r="K195" s="72"/>
      <c r="L195" s="88"/>
      <c r="M195" s="165"/>
      <c r="N195" s="166"/>
      <c r="O195" s="80"/>
      <c r="P195" s="7"/>
      <c r="Q195" s="14"/>
      <c r="R195" s="177"/>
      <c r="S195" s="270"/>
      <c r="T195" s="252"/>
      <c r="U195" s="252"/>
      <c r="V195" s="204"/>
      <c r="W195" s="181"/>
    </row>
    <row r="196" spans="1:23" x14ac:dyDescent="0.25">
      <c r="A196" s="45"/>
      <c r="B196" s="45"/>
      <c r="C196" s="45"/>
      <c r="D196" s="44"/>
      <c r="E196" s="163"/>
      <c r="F196" s="84"/>
      <c r="G196" s="212"/>
      <c r="H196" s="232"/>
      <c r="I196" s="212"/>
      <c r="J196" s="232"/>
      <c r="K196" s="72"/>
      <c r="L196" s="88"/>
      <c r="M196" s="165"/>
      <c r="N196" s="166"/>
      <c r="O196" s="49"/>
      <c r="P196" s="7"/>
      <c r="Q196" s="14"/>
      <c r="R196" s="177"/>
      <c r="S196" s="15"/>
      <c r="T196" s="252"/>
      <c r="U196" s="252"/>
      <c r="V196" s="204"/>
      <c r="W196" s="181"/>
    </row>
    <row r="197" spans="1:23" x14ac:dyDescent="0.25">
      <c r="A197" s="45"/>
      <c r="B197" s="45"/>
      <c r="C197" s="45"/>
      <c r="D197" s="44"/>
      <c r="E197" s="163"/>
      <c r="F197" s="84"/>
      <c r="G197" s="212"/>
      <c r="H197" s="232"/>
      <c r="I197" s="212"/>
      <c r="J197" s="232"/>
      <c r="K197" s="72"/>
      <c r="L197" s="88"/>
      <c r="M197" s="165"/>
      <c r="N197" s="166"/>
      <c r="O197" s="49"/>
      <c r="P197" s="7"/>
      <c r="Q197" s="14"/>
      <c r="R197" s="174"/>
      <c r="S197" s="15"/>
      <c r="T197" s="252"/>
      <c r="U197" s="252"/>
      <c r="V197" s="204"/>
      <c r="W197" s="181"/>
    </row>
    <row r="198" spans="1:23" x14ac:dyDescent="0.25">
      <c r="A198" s="45"/>
      <c r="B198" s="45"/>
      <c r="C198" s="45"/>
      <c r="D198" s="44"/>
      <c r="E198" s="163"/>
      <c r="F198" s="84"/>
      <c r="G198" s="209"/>
      <c r="H198" s="83"/>
      <c r="I198" s="209"/>
      <c r="J198" s="83"/>
      <c r="K198" s="72"/>
      <c r="L198" s="89"/>
      <c r="M198" s="168"/>
      <c r="N198" s="169"/>
      <c r="O198" s="50"/>
      <c r="P198" s="7"/>
      <c r="Q198" s="14"/>
      <c r="R198" s="174"/>
      <c r="S198" s="15"/>
      <c r="T198" s="252"/>
      <c r="U198" s="252"/>
      <c r="V198" s="204"/>
      <c r="W198" s="181"/>
    </row>
    <row r="199" spans="1:23" x14ac:dyDescent="0.25">
      <c r="A199" s="45"/>
      <c r="B199" s="45"/>
      <c r="C199" s="45"/>
      <c r="D199" s="44"/>
      <c r="E199" s="163"/>
      <c r="F199" s="84"/>
      <c r="G199" s="210"/>
      <c r="H199" s="84"/>
      <c r="I199" s="210"/>
      <c r="J199" s="84"/>
      <c r="K199" s="72"/>
      <c r="L199" s="88"/>
      <c r="M199" s="168"/>
      <c r="N199" s="169"/>
      <c r="O199" s="50"/>
      <c r="P199" s="7"/>
      <c r="Q199" s="263"/>
      <c r="R199" s="38"/>
      <c r="S199" s="15"/>
      <c r="T199" s="252"/>
      <c r="U199" s="252"/>
      <c r="V199" s="204"/>
      <c r="W199" s="181"/>
    </row>
    <row r="200" spans="1:23" x14ac:dyDescent="0.25">
      <c r="A200" s="45"/>
      <c r="B200" s="45"/>
      <c r="C200" s="45"/>
      <c r="D200" s="44"/>
      <c r="E200" s="163"/>
      <c r="F200" s="84"/>
      <c r="G200" s="209"/>
      <c r="H200" s="83"/>
      <c r="I200" s="209"/>
      <c r="J200" s="83"/>
      <c r="K200" s="72"/>
      <c r="L200" s="89"/>
      <c r="M200" s="168"/>
      <c r="N200" s="169"/>
      <c r="O200" s="50"/>
      <c r="P200" s="7"/>
      <c r="Q200" s="14"/>
      <c r="R200" s="177"/>
      <c r="S200" s="270"/>
      <c r="T200" s="252"/>
      <c r="U200" s="252"/>
      <c r="V200" s="204"/>
      <c r="W200" s="181"/>
    </row>
    <row r="201" spans="1:23" x14ac:dyDescent="0.25">
      <c r="A201" s="45"/>
      <c r="B201" s="45"/>
      <c r="C201" s="45"/>
      <c r="D201" s="44"/>
      <c r="E201" s="163"/>
      <c r="F201" s="84"/>
      <c r="G201" s="210"/>
      <c r="H201" s="84"/>
      <c r="I201" s="210"/>
      <c r="J201" s="84"/>
      <c r="K201" s="72"/>
      <c r="L201" s="90"/>
      <c r="M201" s="165"/>
      <c r="N201" s="166"/>
      <c r="O201" s="49"/>
      <c r="P201" s="7"/>
      <c r="Q201" s="14"/>
      <c r="R201" s="38"/>
      <c r="S201" s="15"/>
      <c r="T201" s="252"/>
      <c r="U201" s="252"/>
      <c r="V201" s="204"/>
      <c r="W201" s="181"/>
    </row>
    <row r="202" spans="1:23" x14ac:dyDescent="0.25">
      <c r="A202" s="45"/>
      <c r="B202" s="45"/>
      <c r="C202" s="45"/>
      <c r="D202" s="44"/>
      <c r="E202" s="163"/>
      <c r="F202" s="84"/>
      <c r="G202" s="209"/>
      <c r="H202" s="83"/>
      <c r="I202" s="209"/>
      <c r="J202" s="83"/>
      <c r="K202" s="72"/>
      <c r="L202" s="89"/>
      <c r="M202" s="165"/>
      <c r="N202" s="166"/>
      <c r="O202" s="80"/>
      <c r="P202" s="7"/>
      <c r="Q202" s="14"/>
      <c r="R202" s="174"/>
      <c r="S202" s="15"/>
      <c r="T202" s="252"/>
      <c r="U202" s="252"/>
      <c r="V202" s="204"/>
      <c r="W202" s="181"/>
    </row>
    <row r="203" spans="1:23" x14ac:dyDescent="0.25">
      <c r="A203" s="45"/>
      <c r="B203" s="45"/>
      <c r="C203" s="45"/>
      <c r="D203" s="44"/>
      <c r="E203" s="163"/>
      <c r="F203" s="84"/>
      <c r="G203" s="212"/>
      <c r="H203" s="232"/>
      <c r="I203" s="212"/>
      <c r="J203" s="232"/>
      <c r="K203" s="72"/>
      <c r="L203" s="88"/>
      <c r="M203" s="165"/>
      <c r="N203" s="166"/>
      <c r="O203" s="80"/>
      <c r="P203" s="7"/>
      <c r="Q203" s="14"/>
      <c r="R203" s="38"/>
      <c r="S203" s="15"/>
      <c r="T203" s="252"/>
      <c r="U203" s="252"/>
      <c r="V203" s="204"/>
      <c r="W203" s="181"/>
    </row>
    <row r="204" spans="1:23" x14ac:dyDescent="0.25">
      <c r="A204" s="45"/>
      <c r="B204" s="45"/>
      <c r="C204" s="45"/>
      <c r="D204" s="44"/>
      <c r="E204" s="163"/>
      <c r="F204" s="84"/>
      <c r="G204" s="212"/>
      <c r="H204" s="232"/>
      <c r="I204" s="212"/>
      <c r="J204" s="232"/>
      <c r="K204" s="72"/>
      <c r="L204" s="88"/>
      <c r="M204" s="165"/>
      <c r="N204" s="166"/>
      <c r="O204" s="80"/>
      <c r="P204" s="7"/>
      <c r="Q204" s="14"/>
      <c r="R204" s="174"/>
      <c r="S204" s="15"/>
      <c r="T204" s="252"/>
      <c r="U204" s="252"/>
      <c r="V204" s="204"/>
      <c r="W204" s="181"/>
    </row>
    <row r="205" spans="1:23" x14ac:dyDescent="0.25">
      <c r="A205" s="45"/>
      <c r="B205" s="45"/>
      <c r="C205" s="45"/>
      <c r="D205" s="44"/>
      <c r="E205" s="163"/>
      <c r="F205" s="84"/>
      <c r="G205" s="210"/>
      <c r="H205" s="84"/>
      <c r="I205" s="210"/>
      <c r="J205" s="84"/>
      <c r="K205" s="72"/>
      <c r="L205" s="88"/>
      <c r="M205" s="165"/>
      <c r="N205" s="166"/>
      <c r="O205" s="49"/>
      <c r="P205" s="7"/>
      <c r="Q205" s="14"/>
      <c r="R205" s="177"/>
      <c r="S205" s="270"/>
      <c r="T205" s="252"/>
      <c r="U205" s="252"/>
      <c r="V205" s="204"/>
      <c r="W205" s="181"/>
    </row>
    <row r="206" spans="1:23" x14ac:dyDescent="0.25">
      <c r="A206" s="45"/>
      <c r="B206" s="45"/>
      <c r="C206" s="45"/>
      <c r="D206" s="44"/>
      <c r="E206" s="163"/>
      <c r="F206" s="84"/>
      <c r="G206" s="209"/>
      <c r="H206" s="83"/>
      <c r="I206" s="209"/>
      <c r="J206" s="83"/>
      <c r="K206" s="72"/>
      <c r="L206" s="89"/>
      <c r="M206" s="165"/>
      <c r="N206" s="166"/>
      <c r="O206" s="49"/>
      <c r="P206" s="7"/>
      <c r="Q206" s="263"/>
      <c r="R206" s="174"/>
      <c r="S206" s="270"/>
      <c r="T206" s="252"/>
      <c r="U206" s="252"/>
      <c r="V206" s="204"/>
      <c r="W206" s="181"/>
    </row>
    <row r="207" spans="1:23" x14ac:dyDescent="0.25">
      <c r="A207" s="45"/>
      <c r="B207" s="45"/>
      <c r="C207" s="45"/>
      <c r="D207" s="44"/>
      <c r="E207" s="163"/>
      <c r="F207" s="84"/>
      <c r="G207" s="212"/>
      <c r="H207" s="232"/>
      <c r="I207" s="212"/>
      <c r="J207" s="232"/>
      <c r="K207" s="72"/>
      <c r="L207" s="88"/>
      <c r="M207" s="165"/>
      <c r="N207" s="166"/>
      <c r="O207" s="80"/>
      <c r="P207" s="7"/>
      <c r="Q207" s="14"/>
      <c r="R207" s="38"/>
      <c r="S207" s="270"/>
      <c r="T207" s="252"/>
      <c r="U207" s="252"/>
      <c r="V207" s="204"/>
      <c r="W207" s="181"/>
    </row>
    <row r="208" spans="1:23" x14ac:dyDescent="0.25">
      <c r="A208" s="45"/>
      <c r="B208" s="45"/>
      <c r="C208" s="45"/>
      <c r="D208" s="44"/>
      <c r="E208" s="163"/>
      <c r="F208" s="84"/>
      <c r="G208" s="212"/>
      <c r="H208" s="232"/>
      <c r="I208" s="212"/>
      <c r="J208" s="232"/>
      <c r="K208" s="72"/>
      <c r="L208" s="88"/>
      <c r="M208" s="165"/>
      <c r="N208" s="166"/>
      <c r="O208" s="80"/>
      <c r="P208" s="7"/>
      <c r="Q208" s="14"/>
      <c r="R208" s="174"/>
      <c r="S208" s="15"/>
      <c r="T208" s="252"/>
      <c r="U208" s="252"/>
      <c r="V208" s="204"/>
      <c r="W208" s="181"/>
    </row>
    <row r="209" spans="1:23" x14ac:dyDescent="0.25">
      <c r="A209" s="45"/>
      <c r="B209" s="45"/>
      <c r="C209" s="45"/>
      <c r="D209" s="44"/>
      <c r="E209" s="163"/>
      <c r="F209" s="84"/>
      <c r="G209" s="212"/>
      <c r="H209" s="232"/>
      <c r="I209" s="212"/>
      <c r="J209" s="232"/>
      <c r="K209" s="72"/>
      <c r="L209" s="88"/>
      <c r="M209" s="165"/>
      <c r="N209" s="166"/>
      <c r="O209" s="49"/>
      <c r="P209" s="7"/>
      <c r="Q209" s="263"/>
      <c r="R209" s="174"/>
      <c r="S209" s="270"/>
      <c r="T209" s="252"/>
      <c r="U209" s="252"/>
      <c r="V209" s="204"/>
      <c r="W209" s="181"/>
    </row>
    <row r="210" spans="1:23" x14ac:dyDescent="0.25">
      <c r="A210" s="45"/>
      <c r="B210" s="45"/>
      <c r="C210" s="45"/>
      <c r="D210" s="44"/>
      <c r="E210" s="163"/>
      <c r="F210" s="84"/>
      <c r="G210" s="212"/>
      <c r="H210" s="232"/>
      <c r="I210" s="212"/>
      <c r="J210" s="232"/>
      <c r="K210" s="72"/>
      <c r="L210" s="88"/>
      <c r="M210" s="165"/>
      <c r="N210" s="166"/>
      <c r="O210" s="80"/>
      <c r="P210" s="7"/>
      <c r="Q210" s="263"/>
      <c r="R210" s="177"/>
      <c r="S210" s="15"/>
      <c r="T210" s="252"/>
      <c r="U210" s="252"/>
      <c r="V210" s="204"/>
      <c r="W210" s="181"/>
    </row>
    <row r="211" spans="1:23" x14ac:dyDescent="0.25">
      <c r="A211" s="45"/>
      <c r="B211" s="45"/>
      <c r="C211" s="45"/>
      <c r="D211" s="44"/>
      <c r="E211" s="163"/>
      <c r="F211" s="84"/>
      <c r="G211" s="212"/>
      <c r="H211" s="232"/>
      <c r="I211" s="212"/>
      <c r="J211" s="232"/>
      <c r="K211" s="72"/>
      <c r="L211" s="88"/>
      <c r="M211" s="165"/>
      <c r="N211" s="166"/>
      <c r="O211" s="80"/>
      <c r="P211" s="7"/>
      <c r="Q211" s="14"/>
      <c r="R211" s="177"/>
      <c r="S211" s="270"/>
      <c r="T211" s="252"/>
      <c r="U211" s="252"/>
      <c r="V211" s="204"/>
      <c r="W211" s="181"/>
    </row>
    <row r="212" spans="1:23" x14ac:dyDescent="0.25">
      <c r="A212" s="45"/>
      <c r="B212" s="45"/>
      <c r="C212" s="45"/>
      <c r="D212" s="44"/>
      <c r="E212" s="163"/>
      <c r="F212" s="84"/>
      <c r="G212" s="212"/>
      <c r="H212" s="232"/>
      <c r="I212" s="212"/>
      <c r="J212" s="232"/>
      <c r="K212" s="72"/>
      <c r="L212" s="88"/>
      <c r="M212" s="165"/>
      <c r="N212" s="166"/>
      <c r="O212" s="80"/>
      <c r="P212" s="7"/>
      <c r="Q212" s="14"/>
      <c r="R212" s="177"/>
      <c r="S212" s="270"/>
      <c r="T212" s="252"/>
      <c r="U212" s="252"/>
      <c r="V212" s="204"/>
      <c r="W212" s="181"/>
    </row>
    <row r="213" spans="1:23" x14ac:dyDescent="0.25">
      <c r="A213" s="45"/>
      <c r="B213" s="45"/>
      <c r="C213" s="45"/>
      <c r="D213" s="44"/>
      <c r="E213" s="163"/>
      <c r="F213" s="84"/>
      <c r="G213" s="209"/>
      <c r="H213" s="83"/>
      <c r="I213" s="209"/>
      <c r="J213" s="83"/>
      <c r="K213" s="72"/>
      <c r="L213" s="89"/>
      <c r="M213" s="165"/>
      <c r="N213" s="166"/>
      <c r="O213" s="80"/>
      <c r="P213" s="7"/>
      <c r="Q213" s="14"/>
      <c r="R213" s="177"/>
      <c r="S213" s="15"/>
      <c r="T213" s="252"/>
      <c r="U213" s="252"/>
      <c r="V213" s="204"/>
      <c r="W213" s="181"/>
    </row>
    <row r="214" spans="1:23" x14ac:dyDescent="0.25">
      <c r="A214" s="45"/>
      <c r="B214" s="45"/>
      <c r="C214" s="45"/>
      <c r="D214" s="44"/>
      <c r="E214" s="163"/>
      <c r="F214" s="84"/>
      <c r="G214" s="212"/>
      <c r="H214" s="232"/>
      <c r="I214" s="212"/>
      <c r="J214" s="232"/>
      <c r="K214" s="72"/>
      <c r="L214" s="88"/>
      <c r="M214" s="165"/>
      <c r="N214" s="166"/>
      <c r="O214" s="80"/>
      <c r="P214" s="7"/>
      <c r="Q214" s="14"/>
      <c r="R214" s="177"/>
      <c r="S214" s="270"/>
      <c r="T214" s="252"/>
      <c r="U214" s="252"/>
      <c r="V214" s="204"/>
      <c r="W214" s="181"/>
    </row>
    <row r="215" spans="1:23" x14ac:dyDescent="0.25">
      <c r="A215" s="45"/>
      <c r="B215" s="45"/>
      <c r="C215" s="45"/>
      <c r="D215" s="44"/>
      <c r="E215" s="163"/>
      <c r="F215" s="84"/>
      <c r="G215" s="212"/>
      <c r="H215" s="232"/>
      <c r="I215" s="212"/>
      <c r="J215" s="232"/>
      <c r="K215" s="72"/>
      <c r="L215" s="88"/>
      <c r="M215" s="165"/>
      <c r="N215" s="166"/>
      <c r="O215" s="80"/>
      <c r="P215" s="7"/>
      <c r="Q215" s="14"/>
      <c r="R215" s="174"/>
      <c r="S215" s="15"/>
      <c r="T215" s="252"/>
      <c r="U215" s="252"/>
      <c r="V215" s="204"/>
      <c r="W215" s="181"/>
    </row>
    <row r="216" spans="1:23" x14ac:dyDescent="0.25">
      <c r="A216" s="45"/>
      <c r="B216" s="45"/>
      <c r="C216" s="45"/>
      <c r="D216" s="44"/>
      <c r="E216" s="162"/>
      <c r="F216" s="83"/>
      <c r="G216" s="209"/>
      <c r="H216" s="83"/>
      <c r="I216" s="209"/>
      <c r="J216" s="83"/>
      <c r="K216" s="72"/>
      <c r="L216" s="89"/>
      <c r="M216" s="165"/>
      <c r="N216" s="166"/>
      <c r="O216" s="80"/>
      <c r="P216" s="7"/>
      <c r="Q216" s="263"/>
      <c r="R216" s="38"/>
      <c r="S216" s="15"/>
      <c r="T216" s="252"/>
      <c r="U216" s="252"/>
      <c r="V216" s="204"/>
      <c r="W216" s="181"/>
    </row>
    <row r="217" spans="1:23" x14ac:dyDescent="0.25">
      <c r="A217" s="45"/>
      <c r="B217" s="45"/>
      <c r="C217" s="45"/>
      <c r="D217" s="44"/>
      <c r="E217" s="163"/>
      <c r="F217" s="84"/>
      <c r="G217" s="212"/>
      <c r="H217" s="232"/>
      <c r="I217" s="212"/>
      <c r="J217" s="232"/>
      <c r="K217" s="72"/>
      <c r="L217" s="88"/>
      <c r="M217" s="165"/>
      <c r="N217" s="166"/>
      <c r="O217" s="80"/>
      <c r="P217" s="7"/>
      <c r="Q217" s="14"/>
      <c r="R217" s="177"/>
      <c r="S217" s="270"/>
      <c r="T217" s="252"/>
      <c r="U217" s="252"/>
      <c r="V217" s="204"/>
      <c r="W217" s="181"/>
    </row>
    <row r="218" spans="1:23" x14ac:dyDescent="0.25">
      <c r="A218" s="45"/>
      <c r="B218" s="45"/>
      <c r="C218" s="45"/>
      <c r="D218" s="44"/>
      <c r="E218" s="163"/>
      <c r="F218" s="84"/>
      <c r="G218" s="210"/>
      <c r="H218" s="84"/>
      <c r="I218" s="210"/>
      <c r="J218" s="84"/>
      <c r="K218" s="72"/>
      <c r="L218" s="88"/>
      <c r="M218" s="165"/>
      <c r="N218" s="166"/>
      <c r="O218" s="49"/>
      <c r="P218" s="7"/>
      <c r="Q218" s="263"/>
      <c r="R218" s="38"/>
      <c r="S218" s="15"/>
      <c r="T218" s="252"/>
      <c r="U218" s="252"/>
      <c r="V218" s="204"/>
      <c r="W218" s="181"/>
    </row>
    <row r="219" spans="1:23" x14ac:dyDescent="0.25">
      <c r="A219" s="45"/>
      <c r="B219" s="45"/>
      <c r="C219" s="45"/>
      <c r="D219" s="44"/>
      <c r="E219" s="163"/>
      <c r="F219" s="84"/>
      <c r="G219" s="212"/>
      <c r="H219" s="232"/>
      <c r="I219" s="212"/>
      <c r="J219" s="232"/>
      <c r="K219" s="72"/>
      <c r="L219" s="88"/>
      <c r="M219" s="165"/>
      <c r="N219" s="166"/>
      <c r="O219" s="80"/>
      <c r="P219" s="7"/>
      <c r="Q219" s="14"/>
      <c r="R219" s="177"/>
      <c r="S219" s="15"/>
      <c r="T219" s="252"/>
      <c r="U219" s="252"/>
      <c r="V219" s="204"/>
      <c r="W219" s="181"/>
    </row>
    <row r="220" spans="1:23" x14ac:dyDescent="0.25">
      <c r="A220" s="45"/>
      <c r="B220" s="45"/>
      <c r="C220" s="45"/>
      <c r="D220" s="44"/>
      <c r="E220" s="163"/>
      <c r="F220" s="84"/>
      <c r="G220" s="209"/>
      <c r="H220" s="83"/>
      <c r="I220" s="209"/>
      <c r="J220" s="83"/>
      <c r="K220" s="72"/>
      <c r="L220" s="89"/>
      <c r="M220" s="165"/>
      <c r="N220" s="166"/>
      <c r="O220" s="80"/>
      <c r="P220" s="7"/>
      <c r="Q220" s="263"/>
      <c r="R220" s="38"/>
      <c r="S220" s="270"/>
      <c r="T220" s="252"/>
      <c r="U220" s="252"/>
      <c r="V220" s="204"/>
      <c r="W220" s="181"/>
    </row>
    <row r="221" spans="1:23" x14ac:dyDescent="0.25">
      <c r="A221" s="45"/>
      <c r="B221" s="45"/>
      <c r="C221" s="45"/>
      <c r="D221" s="44"/>
      <c r="E221" s="163"/>
      <c r="F221" s="84"/>
      <c r="G221" s="209"/>
      <c r="H221" s="83"/>
      <c r="I221" s="209"/>
      <c r="J221" s="83"/>
      <c r="K221" s="72"/>
      <c r="L221" s="89"/>
      <c r="M221" s="165"/>
      <c r="N221" s="166"/>
      <c r="O221" s="80"/>
      <c r="P221" s="7"/>
      <c r="Q221" s="14"/>
      <c r="R221" s="174"/>
      <c r="S221" s="15"/>
      <c r="T221" s="252"/>
      <c r="U221" s="252"/>
      <c r="V221" s="204"/>
      <c r="W221" s="181"/>
    </row>
    <row r="222" spans="1:23" x14ac:dyDescent="0.25">
      <c r="A222" s="45"/>
      <c r="B222" s="45"/>
      <c r="C222" s="45"/>
      <c r="D222" s="44"/>
      <c r="E222" s="163"/>
      <c r="F222" s="84"/>
      <c r="G222" s="212"/>
      <c r="H222" s="232"/>
      <c r="I222" s="212"/>
      <c r="J222" s="232"/>
      <c r="K222" s="72"/>
      <c r="L222" s="88"/>
      <c r="M222" s="170"/>
      <c r="N222" s="171"/>
      <c r="O222" s="49"/>
      <c r="P222" s="7"/>
      <c r="Q222" s="14"/>
      <c r="R222" s="177"/>
      <c r="S222" s="270"/>
      <c r="T222" s="252"/>
      <c r="U222" s="252"/>
      <c r="V222" s="204"/>
      <c r="W222" s="181"/>
    </row>
    <row r="223" spans="1:23" x14ac:dyDescent="0.25">
      <c r="A223" s="45"/>
      <c r="B223" s="45"/>
      <c r="C223" s="45"/>
      <c r="D223" s="44"/>
      <c r="E223" s="162"/>
      <c r="F223" s="83"/>
      <c r="G223" s="209"/>
      <c r="H223" s="83"/>
      <c r="I223" s="209"/>
      <c r="J223" s="83"/>
      <c r="K223" s="72"/>
      <c r="L223" s="89"/>
      <c r="M223" s="165"/>
      <c r="N223" s="166"/>
      <c r="O223" s="49"/>
      <c r="P223" s="7"/>
      <c r="Q223" s="14"/>
      <c r="R223" s="177"/>
      <c r="S223" s="15"/>
      <c r="T223" s="252"/>
      <c r="U223" s="252"/>
      <c r="V223" s="204"/>
      <c r="W223" s="181"/>
    </row>
    <row r="224" spans="1:23" x14ac:dyDescent="0.25">
      <c r="A224" s="45"/>
      <c r="B224" s="45"/>
      <c r="C224" s="45"/>
      <c r="D224" s="44"/>
      <c r="E224" s="163"/>
      <c r="F224" s="84"/>
      <c r="G224" s="212"/>
      <c r="H224" s="232"/>
      <c r="I224" s="212"/>
      <c r="J224" s="232"/>
      <c r="K224" s="72"/>
      <c r="L224" s="88"/>
      <c r="M224" s="168"/>
      <c r="N224" s="169"/>
      <c r="O224" s="50"/>
      <c r="P224" s="7"/>
      <c r="Q224" s="14"/>
      <c r="R224" s="177"/>
      <c r="S224" s="15"/>
      <c r="T224" s="252"/>
      <c r="U224" s="252"/>
      <c r="V224" s="204"/>
      <c r="W224" s="181"/>
    </row>
    <row r="225" spans="1:23" x14ac:dyDescent="0.25">
      <c r="A225" s="45"/>
      <c r="B225" s="45"/>
      <c r="C225" s="45"/>
      <c r="D225" s="44"/>
      <c r="E225" s="163"/>
      <c r="F225" s="84"/>
      <c r="G225" s="210"/>
      <c r="H225" s="84"/>
      <c r="I225" s="210"/>
      <c r="J225" s="84"/>
      <c r="K225" s="72"/>
      <c r="L225" s="88"/>
      <c r="M225" s="168"/>
      <c r="N225" s="169"/>
      <c r="O225" s="50"/>
      <c r="P225" s="7"/>
      <c r="Q225" s="14"/>
      <c r="R225" s="174"/>
      <c r="S225" s="270"/>
      <c r="T225" s="252"/>
      <c r="U225" s="252"/>
      <c r="V225" s="204"/>
      <c r="W225" s="181"/>
    </row>
    <row r="226" spans="1:23" x14ac:dyDescent="0.25">
      <c r="A226" s="45"/>
      <c r="B226" s="45"/>
      <c r="C226" s="45"/>
      <c r="D226" s="44"/>
      <c r="E226" s="163"/>
      <c r="F226" s="84"/>
      <c r="G226" s="212"/>
      <c r="H226" s="232"/>
      <c r="I226" s="212"/>
      <c r="J226" s="232"/>
      <c r="K226" s="72"/>
      <c r="L226" s="88"/>
      <c r="M226" s="168"/>
      <c r="N226" s="169"/>
      <c r="O226" s="50"/>
      <c r="P226" s="7"/>
      <c r="Q226" s="263"/>
      <c r="R226" s="174"/>
      <c r="S226" s="270"/>
      <c r="T226" s="252"/>
      <c r="U226" s="252"/>
      <c r="V226" s="204"/>
      <c r="W226" s="181"/>
    </row>
    <row r="227" spans="1:23" x14ac:dyDescent="0.25">
      <c r="A227" s="45"/>
      <c r="B227" s="45"/>
      <c r="C227" s="45"/>
      <c r="D227" s="44"/>
      <c r="E227" s="163"/>
      <c r="F227" s="84"/>
      <c r="G227" s="212"/>
      <c r="H227" s="232"/>
      <c r="I227" s="212"/>
      <c r="J227" s="232"/>
      <c r="K227" s="72"/>
      <c r="L227" s="88"/>
      <c r="M227" s="168"/>
      <c r="N227" s="169"/>
      <c r="O227" s="50"/>
      <c r="P227" s="7"/>
      <c r="Q227" s="14"/>
      <c r="R227" s="177"/>
      <c r="S227" s="15"/>
      <c r="T227" s="252"/>
      <c r="U227" s="252"/>
      <c r="V227" s="204"/>
      <c r="W227" s="181"/>
    </row>
    <row r="228" spans="1:23" x14ac:dyDescent="0.25">
      <c r="A228" s="45"/>
      <c r="B228" s="45"/>
      <c r="C228" s="45"/>
      <c r="D228" s="44"/>
      <c r="E228" s="163"/>
      <c r="F228" s="84"/>
      <c r="G228" s="212"/>
      <c r="H228" s="232"/>
      <c r="I228" s="212"/>
      <c r="J228" s="232"/>
      <c r="K228" s="72"/>
      <c r="L228" s="88"/>
      <c r="M228" s="170"/>
      <c r="N228" s="171"/>
      <c r="O228" s="49"/>
      <c r="P228" s="7"/>
      <c r="Q228" s="14"/>
      <c r="R228" s="38"/>
      <c r="S228" s="15"/>
      <c r="T228" s="252"/>
      <c r="U228" s="252"/>
      <c r="V228" s="204"/>
      <c r="W228" s="181"/>
    </row>
    <row r="229" spans="1:23" x14ac:dyDescent="0.25">
      <c r="A229" s="45"/>
      <c r="B229" s="45"/>
      <c r="C229" s="45"/>
      <c r="D229" s="44"/>
      <c r="E229" s="162"/>
      <c r="F229" s="83"/>
      <c r="G229" s="209"/>
      <c r="H229" s="83"/>
      <c r="I229" s="209"/>
      <c r="J229" s="83"/>
      <c r="K229" s="72"/>
      <c r="L229" s="89"/>
      <c r="M229" s="165"/>
      <c r="N229" s="166"/>
      <c r="O229" s="80"/>
      <c r="P229" s="7"/>
      <c r="Q229" s="14"/>
      <c r="R229" s="174"/>
      <c r="S229" s="15"/>
      <c r="T229" s="252"/>
      <c r="U229" s="252"/>
      <c r="V229" s="204"/>
      <c r="W229" s="181"/>
    </row>
    <row r="230" spans="1:23" x14ac:dyDescent="0.25">
      <c r="A230" s="45"/>
      <c r="B230" s="45"/>
      <c r="C230" s="45"/>
      <c r="D230" s="44"/>
      <c r="E230" s="163"/>
      <c r="F230" s="84"/>
      <c r="G230" s="212"/>
      <c r="H230" s="232"/>
      <c r="I230" s="212"/>
      <c r="J230" s="232"/>
      <c r="K230" s="72"/>
      <c r="L230" s="88"/>
      <c r="M230" s="170"/>
      <c r="N230" s="171"/>
      <c r="O230" s="49"/>
      <c r="P230" s="7"/>
      <c r="Q230" s="14"/>
      <c r="R230" s="38"/>
      <c r="S230" s="15"/>
      <c r="T230" s="252"/>
      <c r="U230" s="252"/>
      <c r="V230" s="204"/>
      <c r="W230" s="181"/>
    </row>
    <row r="231" spans="1:23" x14ac:dyDescent="0.25">
      <c r="A231" s="45"/>
      <c r="B231" s="45"/>
      <c r="C231" s="45"/>
      <c r="D231" s="44"/>
      <c r="E231" s="162"/>
      <c r="F231" s="83"/>
      <c r="G231" s="212"/>
      <c r="H231" s="232"/>
      <c r="I231" s="212"/>
      <c r="J231" s="232"/>
      <c r="K231" s="72"/>
      <c r="L231" s="88"/>
      <c r="M231" s="170"/>
      <c r="N231" s="171"/>
      <c r="O231" s="49"/>
      <c r="P231" s="7"/>
      <c r="Q231" s="14"/>
      <c r="R231" s="174"/>
      <c r="S231" s="270"/>
      <c r="T231" s="252"/>
      <c r="U231" s="252"/>
      <c r="V231" s="204"/>
      <c r="W231" s="181"/>
    </row>
    <row r="232" spans="1:23" x14ac:dyDescent="0.25">
      <c r="A232" s="45"/>
      <c r="B232" s="45"/>
      <c r="C232" s="45"/>
      <c r="D232" s="44"/>
      <c r="E232" s="162"/>
      <c r="F232" s="83"/>
      <c r="G232" s="212"/>
      <c r="H232" s="232"/>
      <c r="I232" s="212"/>
      <c r="J232" s="232"/>
      <c r="K232" s="72"/>
      <c r="L232" s="88"/>
      <c r="M232" s="165"/>
      <c r="N232" s="166"/>
      <c r="O232" s="80"/>
      <c r="P232" s="7"/>
      <c r="Q232" s="263"/>
      <c r="R232" s="177"/>
      <c r="S232" s="15"/>
      <c r="T232" s="252"/>
      <c r="U232" s="252"/>
      <c r="V232" s="204"/>
      <c r="W232" s="181"/>
    </row>
    <row r="233" spans="1:23" x14ac:dyDescent="0.25">
      <c r="A233" s="45"/>
      <c r="B233" s="45"/>
      <c r="C233" s="45"/>
      <c r="D233" s="44"/>
      <c r="E233" s="163"/>
      <c r="F233" s="84"/>
      <c r="G233" s="212"/>
      <c r="H233" s="232"/>
      <c r="I233" s="212"/>
      <c r="J233" s="232"/>
      <c r="K233" s="72"/>
      <c r="L233" s="88"/>
      <c r="M233" s="170"/>
      <c r="N233" s="171"/>
      <c r="O233" s="49"/>
      <c r="P233" s="7"/>
      <c r="Q233" s="14"/>
      <c r="R233" s="177"/>
      <c r="S233" s="270"/>
      <c r="T233" s="252"/>
      <c r="U233" s="252"/>
      <c r="V233" s="204"/>
      <c r="W233" s="181"/>
    </row>
    <row r="234" spans="1:23" x14ac:dyDescent="0.25">
      <c r="A234" s="45"/>
      <c r="B234" s="45"/>
      <c r="C234" s="45"/>
      <c r="D234" s="44"/>
      <c r="E234" s="162"/>
      <c r="F234" s="83"/>
      <c r="G234" s="209"/>
      <c r="H234" s="83"/>
      <c r="I234" s="209"/>
      <c r="J234" s="83"/>
      <c r="K234" s="72"/>
      <c r="L234" s="89"/>
      <c r="M234" s="165"/>
      <c r="N234" s="166"/>
      <c r="O234" s="80"/>
      <c r="P234" s="7"/>
      <c r="Q234" s="14"/>
      <c r="R234" s="38"/>
      <c r="S234" s="270"/>
      <c r="T234" s="252"/>
      <c r="U234" s="252"/>
      <c r="V234" s="204"/>
      <c r="W234" s="181"/>
    </row>
    <row r="235" spans="1:23" x14ac:dyDescent="0.25">
      <c r="A235" s="45"/>
      <c r="B235" s="45"/>
      <c r="C235" s="45"/>
      <c r="D235" s="44"/>
      <c r="E235" s="163"/>
      <c r="F235" s="84"/>
      <c r="G235" s="212"/>
      <c r="H235" s="232"/>
      <c r="I235" s="212"/>
      <c r="J235" s="232"/>
      <c r="K235" s="72"/>
      <c r="L235" s="88"/>
      <c r="M235" s="165"/>
      <c r="N235" s="166"/>
      <c r="O235" s="80"/>
      <c r="P235" s="7"/>
      <c r="Q235" s="263"/>
      <c r="R235" s="174"/>
      <c r="S235" s="270"/>
      <c r="T235" s="252"/>
      <c r="U235" s="252"/>
      <c r="V235" s="204"/>
      <c r="W235" s="181"/>
    </row>
    <row r="236" spans="1:23" x14ac:dyDescent="0.25">
      <c r="A236" s="45"/>
      <c r="B236" s="45"/>
      <c r="C236" s="45"/>
      <c r="D236" s="44"/>
      <c r="E236" s="163"/>
      <c r="F236" s="84"/>
      <c r="G236" s="210"/>
      <c r="H236" s="84"/>
      <c r="I236" s="210"/>
      <c r="J236" s="84"/>
      <c r="K236" s="72"/>
      <c r="L236" s="90"/>
      <c r="M236" s="165"/>
      <c r="N236" s="166"/>
      <c r="O236" s="80"/>
      <c r="P236" s="7"/>
      <c r="Q236" s="263"/>
      <c r="R236" s="177"/>
      <c r="S236" s="270"/>
      <c r="T236" s="252"/>
      <c r="U236" s="252"/>
      <c r="V236" s="204"/>
      <c r="W236" s="181"/>
    </row>
    <row r="237" spans="1:23" x14ac:dyDescent="0.25">
      <c r="A237" s="45"/>
      <c r="B237" s="45"/>
      <c r="C237" s="45"/>
      <c r="D237" s="44"/>
      <c r="E237" s="163"/>
      <c r="F237" s="84"/>
      <c r="G237" s="212"/>
      <c r="H237" s="232"/>
      <c r="I237" s="212"/>
      <c r="J237" s="232"/>
      <c r="K237" s="72"/>
      <c r="L237" s="88"/>
      <c r="M237" s="165"/>
      <c r="N237" s="166"/>
      <c r="O237" s="80"/>
      <c r="P237" s="7"/>
      <c r="Q237" s="263"/>
      <c r="R237" s="174"/>
      <c r="S237" s="270"/>
      <c r="T237" s="252"/>
      <c r="U237" s="252"/>
      <c r="V237" s="204"/>
      <c r="W237" s="181"/>
    </row>
    <row r="238" spans="1:23" x14ac:dyDescent="0.25">
      <c r="A238" s="45"/>
      <c r="B238" s="45"/>
      <c r="C238" s="45"/>
      <c r="D238" s="44"/>
      <c r="E238" s="163"/>
      <c r="F238" s="84"/>
      <c r="G238" s="212"/>
      <c r="H238" s="232"/>
      <c r="I238" s="212"/>
      <c r="J238" s="232"/>
      <c r="K238" s="72"/>
      <c r="L238" s="88"/>
      <c r="M238" s="165"/>
      <c r="N238" s="166"/>
      <c r="O238" s="80"/>
      <c r="P238" s="7"/>
      <c r="Q238" s="263"/>
      <c r="R238" s="174"/>
      <c r="S238" s="270"/>
      <c r="T238" s="252"/>
      <c r="U238" s="252"/>
      <c r="V238" s="204"/>
      <c r="W238" s="181"/>
    </row>
    <row r="239" spans="1:23" x14ac:dyDescent="0.25">
      <c r="A239" s="45"/>
      <c r="B239" s="45"/>
      <c r="C239" s="45"/>
      <c r="D239" s="44"/>
      <c r="E239" s="163"/>
      <c r="F239" s="84"/>
      <c r="G239" s="212"/>
      <c r="H239" s="232"/>
      <c r="I239" s="212"/>
      <c r="J239" s="232"/>
      <c r="K239" s="72"/>
      <c r="L239" s="88"/>
      <c r="M239" s="170"/>
      <c r="N239" s="171"/>
      <c r="O239" s="49"/>
      <c r="P239" s="7"/>
      <c r="Q239" s="14"/>
      <c r="R239" s="174"/>
      <c r="S239" s="270"/>
      <c r="T239" s="252"/>
      <c r="U239" s="252"/>
      <c r="V239" s="204"/>
      <c r="W239" s="181"/>
    </row>
    <row r="240" spans="1:23" x14ac:dyDescent="0.25">
      <c r="A240" s="45"/>
      <c r="B240" s="45"/>
      <c r="C240" s="45"/>
      <c r="D240" s="44"/>
      <c r="E240" s="162"/>
      <c r="F240" s="83"/>
      <c r="G240" s="212"/>
      <c r="H240" s="232"/>
      <c r="I240" s="212"/>
      <c r="J240" s="232"/>
      <c r="K240" s="72"/>
      <c r="L240" s="88"/>
      <c r="M240" s="165"/>
      <c r="N240" s="166"/>
      <c r="O240" s="80"/>
      <c r="P240" s="7"/>
      <c r="Q240" s="14"/>
      <c r="R240" s="38"/>
      <c r="S240" s="270"/>
      <c r="T240" s="252"/>
      <c r="U240" s="252"/>
      <c r="V240" s="204"/>
      <c r="W240" s="181"/>
    </row>
    <row r="241" spans="1:23" x14ac:dyDescent="0.25">
      <c r="A241" s="45"/>
      <c r="B241" s="45"/>
      <c r="C241" s="45"/>
      <c r="D241" s="44"/>
      <c r="E241" s="163"/>
      <c r="F241" s="84"/>
      <c r="G241" s="212"/>
      <c r="H241" s="232"/>
      <c r="I241" s="212"/>
      <c r="J241" s="232"/>
      <c r="K241" s="72"/>
      <c r="L241" s="88"/>
      <c r="M241" s="165"/>
      <c r="N241" s="166"/>
      <c r="O241" s="80"/>
      <c r="P241" s="7"/>
      <c r="Q241" s="14"/>
      <c r="R241" s="38"/>
      <c r="S241" s="270"/>
      <c r="T241" s="252"/>
      <c r="U241" s="252"/>
      <c r="V241" s="204"/>
      <c r="W241" s="181"/>
    </row>
    <row r="242" spans="1:23" x14ac:dyDescent="0.25">
      <c r="A242" s="45"/>
      <c r="B242" s="45"/>
      <c r="C242" s="45"/>
      <c r="D242" s="44"/>
      <c r="E242" s="163"/>
      <c r="F242" s="84"/>
      <c r="G242" s="210"/>
      <c r="H242" s="84"/>
      <c r="I242" s="210"/>
      <c r="J242" s="84"/>
      <c r="K242" s="72"/>
      <c r="L242" s="90"/>
      <c r="M242" s="165"/>
      <c r="N242" s="166"/>
      <c r="O242" s="80"/>
      <c r="P242" s="7"/>
      <c r="Q242" s="14"/>
      <c r="R242" s="38"/>
      <c r="S242" s="270"/>
      <c r="T242" s="252"/>
      <c r="U242" s="252"/>
      <c r="V242" s="204"/>
      <c r="W242" s="181"/>
    </row>
    <row r="243" spans="1:23" x14ac:dyDescent="0.25">
      <c r="A243" s="45"/>
      <c r="B243" s="45"/>
      <c r="C243" s="45"/>
      <c r="D243" s="44"/>
      <c r="E243" s="163"/>
      <c r="F243" s="84"/>
      <c r="G243" s="212"/>
      <c r="H243" s="232"/>
      <c r="I243" s="212"/>
      <c r="J243" s="232"/>
      <c r="K243" s="72"/>
      <c r="L243" s="88"/>
      <c r="M243" s="170"/>
      <c r="N243" s="171"/>
      <c r="O243" s="49"/>
      <c r="P243" s="7"/>
      <c r="Q243" s="14"/>
      <c r="R243" s="174"/>
      <c r="S243" s="270"/>
      <c r="T243" s="252"/>
      <c r="U243" s="252"/>
      <c r="V243" s="204"/>
      <c r="W243" s="181"/>
    </row>
    <row r="244" spans="1:23" x14ac:dyDescent="0.25">
      <c r="A244" s="45"/>
      <c r="B244" s="45"/>
      <c r="C244" s="45"/>
      <c r="D244" s="44"/>
      <c r="E244" s="162"/>
      <c r="F244" s="83"/>
      <c r="G244" s="212"/>
      <c r="H244" s="232"/>
      <c r="I244" s="212"/>
      <c r="J244" s="232"/>
      <c r="K244" s="72"/>
      <c r="L244" s="88"/>
      <c r="M244" s="170"/>
      <c r="N244" s="171"/>
      <c r="O244" s="49"/>
      <c r="P244" s="7"/>
      <c r="Q244" s="14"/>
      <c r="R244" s="174"/>
      <c r="S244" s="270"/>
      <c r="T244" s="252"/>
      <c r="U244" s="252"/>
      <c r="V244" s="204"/>
      <c r="W244" s="181"/>
    </row>
    <row r="245" spans="1:23" x14ac:dyDescent="0.25">
      <c r="A245" s="45"/>
      <c r="B245" s="45"/>
      <c r="C245" s="45"/>
      <c r="D245" s="44"/>
      <c r="E245" s="162"/>
      <c r="F245" s="83"/>
      <c r="G245" s="212"/>
      <c r="H245" s="232"/>
      <c r="I245" s="212"/>
      <c r="J245" s="232"/>
      <c r="K245" s="72"/>
      <c r="L245" s="88"/>
      <c r="M245" s="170"/>
      <c r="N245" s="171"/>
      <c r="O245" s="49"/>
      <c r="P245" s="7"/>
      <c r="Q245" s="14"/>
      <c r="R245" s="38"/>
      <c r="S245" s="270"/>
      <c r="T245" s="252"/>
      <c r="U245" s="252"/>
      <c r="V245" s="204"/>
      <c r="W245" s="181"/>
    </row>
    <row r="246" spans="1:23" x14ac:dyDescent="0.25">
      <c r="A246" s="45"/>
      <c r="B246" s="45"/>
      <c r="C246" s="45"/>
      <c r="D246" s="44"/>
      <c r="E246" s="162"/>
      <c r="F246" s="83"/>
      <c r="G246" s="212"/>
      <c r="H246" s="232"/>
      <c r="I246" s="212"/>
      <c r="J246" s="232"/>
      <c r="K246" s="72"/>
      <c r="L246" s="88"/>
      <c r="M246" s="165"/>
      <c r="N246" s="166"/>
      <c r="O246" s="80"/>
      <c r="P246" s="7"/>
      <c r="Q246" s="14"/>
      <c r="R246" s="38"/>
      <c r="S246" s="270"/>
      <c r="T246" s="252"/>
      <c r="U246" s="252"/>
      <c r="V246" s="204"/>
      <c r="W246" s="181"/>
    </row>
    <row r="247" spans="1:23" x14ac:dyDescent="0.25">
      <c r="A247" s="45"/>
      <c r="B247" s="45"/>
      <c r="C247" s="45"/>
      <c r="D247" s="44"/>
      <c r="E247" s="163"/>
      <c r="F247" s="84"/>
      <c r="G247" s="212"/>
      <c r="H247" s="232"/>
      <c r="I247" s="212"/>
      <c r="J247" s="232"/>
      <c r="K247" s="72"/>
      <c r="L247" s="88"/>
      <c r="M247" s="170"/>
      <c r="N247" s="171"/>
      <c r="O247" s="49"/>
      <c r="P247" s="7"/>
      <c r="Q247" s="14"/>
      <c r="R247" s="174"/>
      <c r="S247" s="15"/>
      <c r="T247" s="252"/>
      <c r="U247" s="252"/>
      <c r="V247" s="204"/>
      <c r="W247" s="181"/>
    </row>
    <row r="248" spans="1:23" x14ac:dyDescent="0.25">
      <c r="A248" s="45"/>
      <c r="B248" s="45"/>
      <c r="C248" s="45"/>
      <c r="D248" s="44"/>
      <c r="E248" s="162"/>
      <c r="F248" s="83"/>
      <c r="G248" s="212"/>
      <c r="H248" s="232"/>
      <c r="I248" s="212"/>
      <c r="J248" s="232"/>
      <c r="K248" s="72"/>
      <c r="L248" s="88"/>
      <c r="M248" s="165"/>
      <c r="N248" s="166"/>
      <c r="O248" s="80"/>
      <c r="P248" s="7"/>
      <c r="Q248" s="14"/>
      <c r="R248" s="174"/>
      <c r="S248" s="270"/>
      <c r="T248" s="252"/>
      <c r="U248" s="252"/>
      <c r="V248" s="204"/>
      <c r="W248" s="181"/>
    </row>
    <row r="249" spans="1:23" x14ac:dyDescent="0.25">
      <c r="A249" s="45"/>
      <c r="B249" s="45"/>
      <c r="C249" s="45"/>
      <c r="D249" s="44"/>
      <c r="E249" s="163"/>
      <c r="F249" s="84"/>
      <c r="G249" s="212"/>
      <c r="H249" s="232"/>
      <c r="I249" s="212"/>
      <c r="J249" s="232"/>
      <c r="K249" s="72"/>
      <c r="L249" s="88"/>
      <c r="M249" s="170"/>
      <c r="N249" s="171"/>
      <c r="O249" s="49"/>
      <c r="P249" s="7"/>
      <c r="Q249" s="14"/>
      <c r="R249" s="174"/>
      <c r="S249" s="270"/>
      <c r="T249" s="252"/>
      <c r="U249" s="252"/>
      <c r="V249" s="204"/>
      <c r="W249" s="181"/>
    </row>
    <row r="250" spans="1:23" x14ac:dyDescent="0.25">
      <c r="A250" s="45"/>
      <c r="B250" s="45"/>
      <c r="C250" s="45"/>
      <c r="D250" s="44"/>
      <c r="E250" s="162"/>
      <c r="F250" s="83"/>
      <c r="G250" s="212"/>
      <c r="H250" s="232"/>
      <c r="I250" s="212"/>
      <c r="J250" s="232"/>
      <c r="K250" s="72"/>
      <c r="L250" s="88"/>
      <c r="M250" s="168"/>
      <c r="N250" s="169"/>
      <c r="O250" s="50"/>
      <c r="P250" s="7"/>
      <c r="Q250" s="14"/>
      <c r="R250" s="177"/>
      <c r="S250" s="270"/>
      <c r="T250" s="252"/>
      <c r="U250" s="252"/>
      <c r="V250" s="204"/>
      <c r="W250" s="181"/>
    </row>
    <row r="251" spans="1:23" x14ac:dyDescent="0.25">
      <c r="A251" s="45"/>
      <c r="B251" s="45"/>
      <c r="C251" s="45"/>
      <c r="D251" s="44"/>
      <c r="E251" s="163"/>
      <c r="F251" s="84"/>
      <c r="G251" s="212"/>
      <c r="H251" s="232"/>
      <c r="I251" s="212"/>
      <c r="J251" s="232"/>
      <c r="K251" s="72"/>
      <c r="L251" s="88"/>
      <c r="M251" s="168"/>
      <c r="N251" s="169"/>
      <c r="O251" s="50"/>
      <c r="P251" s="7"/>
      <c r="Q251" s="263"/>
      <c r="R251" s="38"/>
      <c r="S251" s="270"/>
      <c r="T251" s="252"/>
      <c r="U251" s="252"/>
      <c r="V251" s="204"/>
      <c r="W251" s="181"/>
    </row>
    <row r="252" spans="1:23" x14ac:dyDescent="0.25">
      <c r="A252" s="45"/>
      <c r="B252" s="45"/>
      <c r="C252" s="45"/>
      <c r="D252" s="44"/>
      <c r="E252" s="163"/>
      <c r="F252" s="84"/>
      <c r="G252" s="212"/>
      <c r="H252" s="232"/>
      <c r="I252" s="212"/>
      <c r="J252" s="232"/>
      <c r="K252" s="72"/>
      <c r="L252" s="88"/>
      <c r="M252" s="168"/>
      <c r="N252" s="169"/>
      <c r="O252" s="50"/>
      <c r="P252" s="7"/>
      <c r="Q252" s="263"/>
      <c r="R252" s="38"/>
      <c r="S252" s="270"/>
      <c r="T252" s="252"/>
      <c r="U252" s="252"/>
      <c r="V252" s="204"/>
      <c r="W252" s="181"/>
    </row>
    <row r="253" spans="1:23" x14ac:dyDescent="0.25">
      <c r="A253" s="45"/>
      <c r="B253" s="45"/>
      <c r="C253" s="45"/>
      <c r="D253" s="44"/>
      <c r="E253" s="163"/>
      <c r="F253" s="84"/>
      <c r="G253" s="212"/>
      <c r="H253" s="232"/>
      <c r="I253" s="212"/>
      <c r="J253" s="232"/>
      <c r="K253" s="72"/>
      <c r="L253" s="88"/>
      <c r="M253" s="170"/>
      <c r="N253" s="171"/>
      <c r="O253" s="49"/>
      <c r="P253" s="7"/>
      <c r="Q253" s="14"/>
      <c r="R253" s="174"/>
      <c r="S253" s="270"/>
      <c r="T253" s="252"/>
      <c r="U253" s="252"/>
      <c r="V253" s="204"/>
      <c r="W253" s="181"/>
    </row>
    <row r="254" spans="1:23" x14ac:dyDescent="0.25">
      <c r="A254" s="45"/>
      <c r="B254" s="45"/>
      <c r="C254" s="45"/>
      <c r="D254" s="44"/>
      <c r="G254" s="212"/>
      <c r="H254" s="232"/>
      <c r="I254" s="212"/>
      <c r="J254" s="232"/>
      <c r="K254" s="72"/>
      <c r="L254" s="88"/>
      <c r="M254" s="165"/>
      <c r="N254" s="166"/>
      <c r="O254" s="80"/>
      <c r="P254" s="7"/>
      <c r="Q254" s="263"/>
      <c r="R254" s="174"/>
      <c r="S254" s="270"/>
      <c r="T254" s="252"/>
      <c r="U254" s="252"/>
      <c r="V254" s="204"/>
      <c r="W254" s="181"/>
    </row>
    <row r="255" spans="1:23" x14ac:dyDescent="0.25">
      <c r="A255" s="45"/>
      <c r="B255" s="45"/>
      <c r="C255" s="45"/>
      <c r="D255" s="44"/>
      <c r="E255" s="163"/>
      <c r="F255" s="84"/>
      <c r="G255" s="212"/>
      <c r="H255" s="232"/>
      <c r="I255" s="212"/>
      <c r="J255" s="232"/>
      <c r="K255" s="72"/>
      <c r="L255" s="88"/>
      <c r="M255" s="165"/>
      <c r="N255" s="166"/>
      <c r="O255" s="80"/>
      <c r="P255" s="7"/>
      <c r="Q255" s="263"/>
      <c r="R255" s="38"/>
      <c r="S255" s="270"/>
      <c r="T255" s="252"/>
      <c r="U255" s="252"/>
      <c r="V255" s="204"/>
      <c r="W255" s="181"/>
    </row>
    <row r="256" spans="1:23" x14ac:dyDescent="0.25">
      <c r="A256" s="45"/>
      <c r="B256" s="45"/>
      <c r="C256" s="45"/>
      <c r="D256" s="44"/>
      <c r="E256" s="163"/>
      <c r="F256" s="84"/>
      <c r="G256" s="209"/>
      <c r="H256" s="83"/>
      <c r="I256" s="209"/>
      <c r="J256" s="83"/>
      <c r="K256" s="72"/>
      <c r="L256" s="89"/>
      <c r="M256" s="165"/>
      <c r="N256" s="166"/>
      <c r="O256" s="80"/>
      <c r="P256" s="7"/>
      <c r="Q256" s="14"/>
      <c r="R256" s="177"/>
      <c r="S256" s="270"/>
      <c r="T256" s="252"/>
      <c r="U256" s="252"/>
      <c r="V256" s="204"/>
      <c r="W256" s="181"/>
    </row>
    <row r="257" spans="1:23" x14ac:dyDescent="0.25">
      <c r="A257" s="45"/>
      <c r="B257" s="45"/>
      <c r="C257" s="45"/>
      <c r="D257" s="44"/>
      <c r="E257" s="163"/>
      <c r="F257" s="84"/>
      <c r="G257" s="212"/>
      <c r="H257" s="232"/>
      <c r="I257" s="212"/>
      <c r="J257" s="232"/>
      <c r="K257" s="72"/>
      <c r="L257" s="88"/>
      <c r="M257" s="170"/>
      <c r="N257" s="171"/>
      <c r="O257" s="49"/>
      <c r="P257" s="7"/>
      <c r="Q257" s="14"/>
      <c r="R257" s="174"/>
      <c r="S257" s="270"/>
      <c r="T257" s="252"/>
      <c r="U257" s="252"/>
      <c r="V257" s="204"/>
      <c r="W257" s="181"/>
    </row>
    <row r="258" spans="1:23" x14ac:dyDescent="0.25">
      <c r="A258" s="45"/>
      <c r="B258" s="45"/>
      <c r="C258" s="45"/>
      <c r="D258" s="44"/>
      <c r="E258" s="162"/>
      <c r="F258" s="83"/>
      <c r="G258" s="212"/>
      <c r="H258" s="232"/>
      <c r="I258" s="212"/>
      <c r="J258" s="232"/>
      <c r="K258" s="72"/>
      <c r="L258" s="88"/>
      <c r="M258" s="170"/>
      <c r="N258" s="171"/>
      <c r="O258" s="49"/>
      <c r="P258" s="7"/>
      <c r="Q258" s="14"/>
      <c r="R258" s="38"/>
      <c r="S258" s="270"/>
      <c r="T258" s="252"/>
      <c r="U258" s="252"/>
      <c r="V258" s="204"/>
      <c r="W258" s="181"/>
    </row>
    <row r="259" spans="1:23" x14ac:dyDescent="0.25">
      <c r="A259" s="45"/>
      <c r="B259" s="45"/>
      <c r="C259" s="45"/>
      <c r="D259" s="44"/>
      <c r="E259" s="163"/>
      <c r="F259" s="84"/>
      <c r="G259" s="212"/>
      <c r="H259" s="232"/>
      <c r="I259" s="212"/>
      <c r="J259" s="232"/>
      <c r="K259" s="72"/>
      <c r="L259" s="88"/>
      <c r="M259" s="170"/>
      <c r="N259" s="171"/>
      <c r="O259" s="49"/>
      <c r="P259" s="7"/>
      <c r="Q259" s="263"/>
      <c r="R259" s="177"/>
      <c r="S259" s="270"/>
      <c r="T259" s="252"/>
      <c r="U259" s="252"/>
      <c r="V259" s="204"/>
      <c r="W259" s="181"/>
    </row>
    <row r="260" spans="1:23" x14ac:dyDescent="0.25">
      <c r="A260" s="45"/>
      <c r="B260" s="45"/>
      <c r="C260" s="45"/>
      <c r="D260" s="44"/>
      <c r="E260" s="163"/>
      <c r="F260" s="84"/>
      <c r="G260" s="212"/>
      <c r="H260" s="232"/>
      <c r="I260" s="212"/>
      <c r="J260" s="232"/>
      <c r="K260" s="72"/>
      <c r="L260" s="88"/>
      <c r="M260" s="165"/>
      <c r="N260" s="166"/>
      <c r="O260" s="80"/>
      <c r="P260" s="7"/>
      <c r="Q260" s="14"/>
      <c r="R260" s="177"/>
      <c r="S260" s="270"/>
      <c r="T260" s="252"/>
      <c r="U260" s="252"/>
      <c r="V260" s="204"/>
      <c r="W260" s="181"/>
    </row>
    <row r="261" spans="1:23" x14ac:dyDescent="0.25">
      <c r="A261" s="45"/>
      <c r="B261" s="45"/>
      <c r="C261" s="45"/>
      <c r="D261" s="44"/>
      <c r="E261" s="163"/>
      <c r="F261" s="84"/>
      <c r="G261" s="212"/>
      <c r="H261" s="232"/>
      <c r="I261" s="212"/>
      <c r="J261" s="232"/>
      <c r="K261" s="72"/>
      <c r="L261" s="88"/>
      <c r="M261" s="165"/>
      <c r="N261" s="166"/>
      <c r="O261" s="80"/>
      <c r="P261" s="7"/>
      <c r="Q261" s="14"/>
      <c r="R261" s="177"/>
      <c r="S261" s="270"/>
      <c r="T261" s="252"/>
      <c r="U261" s="252"/>
      <c r="V261" s="204"/>
      <c r="W261" s="181"/>
    </row>
    <row r="262" spans="1:23" x14ac:dyDescent="0.25">
      <c r="A262" s="45"/>
      <c r="B262" s="45"/>
      <c r="C262" s="45"/>
      <c r="D262" s="44"/>
      <c r="E262" s="163"/>
      <c r="F262" s="84"/>
      <c r="G262" s="212"/>
      <c r="H262" s="232"/>
      <c r="I262" s="212"/>
      <c r="J262" s="232"/>
      <c r="K262" s="72"/>
      <c r="L262" s="88"/>
      <c r="M262" s="170"/>
      <c r="N262" s="171"/>
      <c r="O262" s="49"/>
      <c r="P262" s="7"/>
      <c r="Q262" s="14"/>
      <c r="R262" s="38"/>
      <c r="S262" s="15"/>
      <c r="T262" s="252"/>
      <c r="U262" s="252"/>
      <c r="V262" s="204"/>
      <c r="W262" s="181"/>
    </row>
    <row r="263" spans="1:23" x14ac:dyDescent="0.25">
      <c r="A263" s="45"/>
      <c r="B263" s="45"/>
      <c r="C263" s="45"/>
      <c r="D263" s="44"/>
      <c r="E263" s="162"/>
      <c r="F263" s="83"/>
      <c r="G263" s="212"/>
      <c r="H263" s="232"/>
      <c r="I263" s="212"/>
      <c r="J263" s="232"/>
      <c r="K263" s="72"/>
      <c r="L263" s="88"/>
      <c r="M263" s="170"/>
      <c r="N263" s="171"/>
      <c r="O263" s="49"/>
      <c r="P263" s="7"/>
      <c r="Q263" s="14"/>
      <c r="R263" s="177"/>
      <c r="S263" s="270"/>
      <c r="T263" s="252"/>
      <c r="U263" s="252"/>
      <c r="V263" s="204"/>
      <c r="W263" s="181"/>
    </row>
    <row r="264" spans="1:23" x14ac:dyDescent="0.25">
      <c r="A264" s="45"/>
      <c r="B264" s="45"/>
      <c r="C264" s="45"/>
      <c r="D264" s="44"/>
      <c r="E264" s="162"/>
      <c r="F264" s="83"/>
      <c r="G264" s="212"/>
      <c r="H264" s="232"/>
      <c r="I264" s="212"/>
      <c r="J264" s="232"/>
      <c r="K264" s="72"/>
      <c r="L264" s="88"/>
      <c r="M264" s="170"/>
      <c r="N264" s="171"/>
      <c r="O264" s="49"/>
      <c r="P264" s="7"/>
      <c r="Q264" s="14"/>
      <c r="R264" s="174"/>
      <c r="S264" s="270"/>
      <c r="T264" s="252"/>
      <c r="U264" s="252"/>
      <c r="V264" s="204"/>
      <c r="W264" s="181"/>
    </row>
    <row r="265" spans="1:23" x14ac:dyDescent="0.25">
      <c r="A265" s="45"/>
      <c r="B265" s="45"/>
      <c r="C265" s="45"/>
      <c r="D265" s="44"/>
      <c r="E265" s="162"/>
      <c r="F265" s="83"/>
      <c r="G265" s="212"/>
      <c r="H265" s="232"/>
      <c r="I265" s="212"/>
      <c r="J265" s="232"/>
      <c r="K265" s="72"/>
      <c r="L265" s="88"/>
      <c r="M265" s="165"/>
      <c r="N265" s="166"/>
      <c r="O265" s="80"/>
      <c r="P265" s="7"/>
      <c r="Q265" s="14"/>
      <c r="R265" s="38"/>
      <c r="S265" s="270"/>
      <c r="T265" s="252"/>
      <c r="U265" s="252"/>
      <c r="V265" s="204"/>
      <c r="W265" s="181"/>
    </row>
    <row r="266" spans="1:23" x14ac:dyDescent="0.25">
      <c r="A266" s="45"/>
      <c r="B266" s="45"/>
      <c r="C266" s="45"/>
      <c r="D266" s="44"/>
      <c r="E266" s="163"/>
      <c r="F266" s="84"/>
      <c r="G266" s="212"/>
      <c r="H266" s="232"/>
      <c r="I266" s="212"/>
      <c r="J266" s="232"/>
      <c r="K266" s="72"/>
      <c r="L266" s="88"/>
      <c r="M266" s="170"/>
      <c r="N266" s="171"/>
      <c r="O266" s="49"/>
      <c r="P266" s="7"/>
      <c r="Q266" s="14"/>
      <c r="R266" s="38"/>
      <c r="S266" s="270"/>
      <c r="T266" s="252"/>
      <c r="U266" s="252"/>
      <c r="V266" s="204"/>
      <c r="W266" s="181"/>
    </row>
    <row r="267" spans="1:23" x14ac:dyDescent="0.25">
      <c r="A267" s="45"/>
      <c r="B267" s="45"/>
      <c r="C267" s="45"/>
      <c r="D267" s="44"/>
      <c r="E267" s="163"/>
      <c r="F267" s="84"/>
      <c r="G267" s="212"/>
      <c r="H267" s="232"/>
      <c r="I267" s="212"/>
      <c r="J267" s="232"/>
      <c r="K267" s="72"/>
      <c r="L267" s="88"/>
      <c r="M267" s="165"/>
      <c r="N267" s="166"/>
      <c r="O267" s="80"/>
      <c r="P267" s="7"/>
      <c r="Q267" s="263"/>
      <c r="R267" s="38"/>
      <c r="S267" s="15"/>
      <c r="T267" s="252"/>
      <c r="U267" s="252"/>
      <c r="V267" s="204"/>
      <c r="W267" s="181"/>
    </row>
    <row r="268" spans="1:23" x14ac:dyDescent="0.25">
      <c r="A268" s="45"/>
      <c r="B268" s="45"/>
      <c r="C268" s="45"/>
      <c r="D268" s="44"/>
      <c r="E268" s="163"/>
      <c r="F268" s="84"/>
      <c r="G268" s="212"/>
      <c r="H268" s="232"/>
      <c r="I268" s="212"/>
      <c r="J268" s="232"/>
      <c r="K268" s="72"/>
      <c r="L268" s="88"/>
      <c r="M268" s="165"/>
      <c r="N268" s="166"/>
      <c r="O268" s="80"/>
      <c r="P268" s="7"/>
      <c r="Q268" s="263"/>
      <c r="R268" s="177"/>
      <c r="S268" s="270"/>
      <c r="T268" s="252"/>
      <c r="U268" s="252"/>
      <c r="V268" s="204"/>
      <c r="W268" s="181"/>
    </row>
    <row r="269" spans="1:23" x14ac:dyDescent="0.25">
      <c r="A269" s="45"/>
      <c r="B269" s="45"/>
      <c r="C269" s="45"/>
      <c r="D269" s="44"/>
      <c r="E269" s="163"/>
      <c r="F269" s="84"/>
      <c r="G269" s="210"/>
      <c r="H269" s="84"/>
      <c r="I269" s="210"/>
      <c r="J269" s="84"/>
      <c r="K269" s="72"/>
      <c r="L269" s="88"/>
      <c r="M269" s="165"/>
      <c r="N269" s="166"/>
      <c r="O269" s="80"/>
      <c r="P269" s="7"/>
      <c r="Q269" s="14"/>
      <c r="R269" s="177"/>
      <c r="S269" s="15"/>
      <c r="T269" s="252"/>
      <c r="U269" s="252"/>
      <c r="V269" s="204"/>
      <c r="W269" s="181"/>
    </row>
    <row r="270" spans="1:23" x14ac:dyDescent="0.25">
      <c r="A270" s="45"/>
      <c r="B270" s="45"/>
      <c r="C270" s="45"/>
      <c r="D270" s="44"/>
      <c r="E270" s="163"/>
      <c r="F270" s="84"/>
      <c r="G270" s="212"/>
      <c r="H270" s="232"/>
      <c r="I270" s="212"/>
      <c r="J270" s="232"/>
      <c r="K270" s="72"/>
      <c r="L270" s="88"/>
      <c r="M270" s="165"/>
      <c r="N270" s="166"/>
      <c r="O270" s="80"/>
      <c r="P270" s="7"/>
      <c r="Q270" s="263"/>
      <c r="R270" s="177"/>
      <c r="S270" s="270"/>
      <c r="T270" s="252"/>
      <c r="U270" s="252"/>
      <c r="V270" s="204"/>
      <c r="W270" s="181"/>
    </row>
    <row r="271" spans="1:23" x14ac:dyDescent="0.25">
      <c r="A271" s="45"/>
      <c r="B271" s="45"/>
      <c r="C271" s="45"/>
      <c r="D271" s="44"/>
      <c r="E271" s="163"/>
      <c r="F271" s="84"/>
      <c r="G271" s="212"/>
      <c r="H271" s="232"/>
      <c r="I271" s="212"/>
      <c r="J271" s="232"/>
      <c r="K271" s="72"/>
      <c r="L271" s="88"/>
      <c r="M271" s="165"/>
      <c r="N271" s="166"/>
      <c r="O271" s="80"/>
      <c r="P271" s="7"/>
      <c r="Q271" s="14"/>
      <c r="R271" s="177"/>
      <c r="S271" s="270"/>
      <c r="T271" s="252"/>
      <c r="U271" s="252"/>
      <c r="V271" s="204"/>
      <c r="W271" s="181"/>
    </row>
    <row r="272" spans="1:23" x14ac:dyDescent="0.25">
      <c r="A272" s="45"/>
      <c r="B272" s="45"/>
      <c r="C272" s="45"/>
      <c r="D272" s="44"/>
      <c r="E272" s="163"/>
      <c r="F272" s="84"/>
      <c r="G272" s="212"/>
      <c r="H272" s="232"/>
      <c r="I272" s="212"/>
      <c r="J272" s="232"/>
      <c r="K272" s="72"/>
      <c r="L272" s="88"/>
      <c r="M272" s="170"/>
      <c r="N272" s="171"/>
      <c r="O272" s="49"/>
      <c r="P272" s="7"/>
      <c r="Q272" s="14"/>
      <c r="R272" s="38"/>
      <c r="S272" s="270"/>
      <c r="T272" s="252"/>
      <c r="U272" s="252"/>
      <c r="V272" s="204"/>
      <c r="W272" s="181"/>
    </row>
    <row r="273" spans="1:23" x14ac:dyDescent="0.25">
      <c r="A273" s="45"/>
      <c r="B273" s="45"/>
      <c r="C273" s="45"/>
      <c r="D273" s="44"/>
      <c r="E273" s="162"/>
      <c r="F273" s="83"/>
      <c r="G273" s="212"/>
      <c r="H273" s="232"/>
      <c r="I273" s="212"/>
      <c r="J273" s="232"/>
      <c r="K273" s="72"/>
      <c r="L273" s="88"/>
      <c r="M273" s="170"/>
      <c r="N273" s="171"/>
      <c r="O273" s="49"/>
      <c r="P273" s="7"/>
      <c r="Q273" s="14"/>
      <c r="R273" s="38"/>
      <c r="S273" s="15"/>
      <c r="T273" s="252"/>
      <c r="U273" s="252"/>
      <c r="V273" s="204"/>
      <c r="W273" s="181"/>
    </row>
    <row r="274" spans="1:23" x14ac:dyDescent="0.25">
      <c r="A274" s="45"/>
      <c r="B274" s="45"/>
      <c r="C274" s="45"/>
      <c r="D274" s="44"/>
      <c r="E274" s="162"/>
      <c r="F274" s="83"/>
      <c r="G274" s="212"/>
      <c r="H274" s="232"/>
      <c r="I274" s="212"/>
      <c r="J274" s="232"/>
      <c r="K274" s="72"/>
      <c r="L274" s="88"/>
      <c r="M274" s="170"/>
      <c r="N274" s="171"/>
      <c r="O274" s="49"/>
      <c r="P274" s="7"/>
      <c r="Q274" s="14"/>
      <c r="R274" s="174"/>
      <c r="S274" s="270"/>
      <c r="T274" s="252"/>
      <c r="U274" s="252"/>
      <c r="V274" s="204"/>
      <c r="W274" s="181"/>
    </row>
    <row r="275" spans="1:23" x14ac:dyDescent="0.25">
      <c r="A275" s="45"/>
      <c r="B275" s="45"/>
      <c r="C275" s="45"/>
      <c r="D275" s="44"/>
      <c r="E275" s="163"/>
      <c r="F275" s="84"/>
      <c r="G275" s="212"/>
      <c r="H275" s="232"/>
      <c r="I275" s="212"/>
      <c r="J275" s="232"/>
      <c r="K275" s="72"/>
      <c r="L275" s="88"/>
      <c r="M275" s="170"/>
      <c r="N275" s="171"/>
      <c r="O275" s="49"/>
      <c r="P275" s="7"/>
      <c r="Q275" s="14"/>
      <c r="R275" s="177"/>
      <c r="S275" s="270"/>
      <c r="T275" s="252"/>
      <c r="U275" s="252"/>
      <c r="V275" s="204"/>
      <c r="W275" s="181"/>
    </row>
    <row r="276" spans="1:23" x14ac:dyDescent="0.25">
      <c r="A276" s="45"/>
      <c r="B276" s="45"/>
      <c r="C276" s="45"/>
      <c r="D276" s="44"/>
      <c r="G276" s="212"/>
      <c r="H276" s="232"/>
      <c r="I276" s="212"/>
      <c r="J276" s="232"/>
      <c r="K276" s="72"/>
      <c r="L276" s="88"/>
      <c r="M276" s="165"/>
      <c r="N276" s="166"/>
      <c r="O276" s="80"/>
      <c r="P276" s="7"/>
      <c r="Q276" s="14"/>
      <c r="R276" s="174"/>
      <c r="S276" s="15"/>
      <c r="T276" s="252"/>
      <c r="U276" s="252"/>
      <c r="V276" s="204"/>
      <c r="W276" s="181"/>
    </row>
    <row r="277" spans="1:23" x14ac:dyDescent="0.25">
      <c r="A277" s="45"/>
      <c r="B277" s="45"/>
      <c r="C277" s="45"/>
      <c r="D277" s="44"/>
      <c r="E277" s="163"/>
      <c r="F277" s="84"/>
      <c r="G277" s="212"/>
      <c r="H277" s="232"/>
      <c r="I277" s="212"/>
      <c r="J277" s="232"/>
      <c r="K277" s="72"/>
      <c r="L277" s="88"/>
      <c r="M277" s="170"/>
      <c r="N277" s="171"/>
      <c r="O277" s="49"/>
      <c r="P277" s="7"/>
      <c r="Q277" s="14"/>
      <c r="R277" s="174"/>
      <c r="S277" s="15"/>
      <c r="T277" s="252"/>
      <c r="U277" s="252"/>
      <c r="V277" s="204"/>
      <c r="W277" s="181"/>
    </row>
    <row r="278" spans="1:23" x14ac:dyDescent="0.25">
      <c r="A278" s="45"/>
      <c r="B278" s="45"/>
      <c r="C278" s="45"/>
      <c r="D278" s="44"/>
      <c r="E278" s="162"/>
      <c r="F278" s="83"/>
      <c r="G278" s="212"/>
      <c r="H278" s="232"/>
      <c r="I278" s="212"/>
      <c r="J278" s="232"/>
      <c r="K278" s="72"/>
      <c r="L278" s="88"/>
      <c r="M278" s="170"/>
      <c r="N278" s="171"/>
      <c r="O278" s="49"/>
      <c r="P278" s="7"/>
      <c r="Q278" s="14"/>
      <c r="R278" s="174"/>
      <c r="S278" s="270"/>
      <c r="T278" s="252"/>
      <c r="U278" s="252"/>
      <c r="V278" s="204"/>
      <c r="W278" s="181"/>
    </row>
    <row r="279" spans="1:23" x14ac:dyDescent="0.25">
      <c r="A279" s="45"/>
      <c r="B279" s="45"/>
      <c r="C279" s="45"/>
      <c r="D279" s="44"/>
      <c r="E279" s="162"/>
      <c r="F279" s="83"/>
      <c r="G279" s="212"/>
      <c r="H279" s="232"/>
      <c r="I279" s="212"/>
      <c r="J279" s="232"/>
      <c r="K279" s="72"/>
      <c r="L279" s="88"/>
      <c r="M279" s="165"/>
      <c r="N279" s="166"/>
      <c r="O279" s="80"/>
      <c r="P279" s="7"/>
      <c r="Q279" s="14"/>
      <c r="R279" s="174"/>
      <c r="S279" s="270"/>
      <c r="T279" s="252"/>
      <c r="U279" s="252"/>
      <c r="V279" s="204"/>
      <c r="W279" s="181"/>
    </row>
    <row r="280" spans="1:23" x14ac:dyDescent="0.25">
      <c r="A280" s="45"/>
      <c r="B280" s="45"/>
      <c r="C280" s="45"/>
      <c r="D280" s="44"/>
      <c r="E280" s="163"/>
      <c r="F280" s="84"/>
      <c r="G280" s="212"/>
      <c r="H280" s="232"/>
      <c r="I280" s="212"/>
      <c r="J280" s="232"/>
      <c r="K280" s="72"/>
      <c r="L280" s="88"/>
      <c r="M280" s="170"/>
      <c r="N280" s="171"/>
      <c r="O280" s="49"/>
      <c r="P280" s="7"/>
      <c r="Q280" s="263"/>
      <c r="R280" s="174"/>
      <c r="S280" s="15"/>
      <c r="T280" s="252"/>
      <c r="U280" s="252"/>
      <c r="V280" s="204"/>
      <c r="W280" s="181"/>
    </row>
    <row r="281" spans="1:23" x14ac:dyDescent="0.25">
      <c r="A281" s="45"/>
      <c r="B281" s="45"/>
      <c r="C281" s="45"/>
      <c r="D281" s="44"/>
      <c r="E281" s="162"/>
      <c r="F281" s="83"/>
      <c r="G281" s="212"/>
      <c r="H281" s="232"/>
      <c r="I281" s="212"/>
      <c r="J281" s="232"/>
      <c r="K281" s="72"/>
      <c r="L281" s="88"/>
      <c r="M281" s="170"/>
      <c r="N281" s="171"/>
      <c r="O281" s="49"/>
      <c r="P281" s="7"/>
      <c r="Q281" s="263"/>
      <c r="R281" s="174"/>
      <c r="S281" s="15"/>
      <c r="T281" s="252"/>
      <c r="U281" s="252"/>
      <c r="V281" s="204"/>
      <c r="W281" s="181"/>
    </row>
    <row r="282" spans="1:23" x14ac:dyDescent="0.25">
      <c r="A282" s="45"/>
      <c r="B282" s="45"/>
      <c r="C282" s="45"/>
      <c r="D282" s="44"/>
      <c r="E282" s="162"/>
      <c r="F282" s="83"/>
      <c r="G282" s="212"/>
      <c r="H282" s="232"/>
      <c r="I282" s="212"/>
      <c r="J282" s="232"/>
      <c r="K282" s="72"/>
      <c r="L282" s="88"/>
      <c r="M282" s="170"/>
      <c r="N282" s="171"/>
      <c r="O282" s="49"/>
      <c r="P282" s="7"/>
      <c r="Q282" s="14"/>
      <c r="R282" s="38"/>
      <c r="S282" s="270"/>
      <c r="T282" s="252"/>
      <c r="U282" s="252"/>
      <c r="V282" s="204"/>
      <c r="W282" s="181"/>
    </row>
    <row r="283" spans="1:23" x14ac:dyDescent="0.25">
      <c r="A283" s="45"/>
      <c r="B283" s="45"/>
      <c r="C283" s="45"/>
      <c r="D283" s="44"/>
      <c r="E283" s="162"/>
      <c r="F283" s="83"/>
      <c r="G283" s="212"/>
      <c r="H283" s="232"/>
      <c r="I283" s="212"/>
      <c r="J283" s="232"/>
      <c r="K283" s="72"/>
      <c r="L283" s="88"/>
      <c r="M283" s="170"/>
      <c r="N283" s="171"/>
      <c r="O283" s="49"/>
      <c r="P283" s="7"/>
      <c r="Q283" s="14"/>
      <c r="R283" s="177"/>
      <c r="S283" s="270"/>
      <c r="T283" s="252"/>
      <c r="U283" s="252"/>
      <c r="V283" s="204"/>
      <c r="W283" s="181"/>
    </row>
    <row r="284" spans="1:23" x14ac:dyDescent="0.25">
      <c r="A284" s="45"/>
      <c r="B284" s="45"/>
      <c r="C284" s="45"/>
      <c r="D284" s="44"/>
      <c r="E284" s="162"/>
      <c r="F284" s="83"/>
      <c r="G284" s="212"/>
      <c r="H284" s="232"/>
      <c r="I284" s="212"/>
      <c r="J284" s="232"/>
      <c r="K284" s="72"/>
      <c r="L284" s="88"/>
      <c r="M284" s="170"/>
      <c r="N284" s="171"/>
      <c r="O284" s="49"/>
      <c r="P284" s="7"/>
      <c r="Q284" s="14"/>
      <c r="R284" s="38"/>
      <c r="S284" s="15"/>
      <c r="T284" s="252"/>
      <c r="U284" s="252"/>
      <c r="V284" s="204"/>
      <c r="W284" s="181"/>
    </row>
    <row r="285" spans="1:23" x14ac:dyDescent="0.25">
      <c r="A285" s="45"/>
      <c r="B285" s="45"/>
      <c r="C285" s="45"/>
      <c r="D285" s="44"/>
      <c r="E285" s="162"/>
      <c r="F285" s="83"/>
      <c r="G285" s="212"/>
      <c r="H285" s="232"/>
      <c r="I285" s="212"/>
      <c r="J285" s="232"/>
      <c r="K285" s="72"/>
      <c r="L285" s="88"/>
      <c r="M285" s="170"/>
      <c r="N285" s="171"/>
      <c r="O285" s="49"/>
      <c r="P285" s="7"/>
      <c r="Q285" s="14"/>
      <c r="R285" s="38"/>
      <c r="S285" s="15"/>
      <c r="T285" s="252"/>
      <c r="U285" s="252"/>
      <c r="V285" s="204"/>
      <c r="W285" s="181"/>
    </row>
    <row r="286" spans="1:23" x14ac:dyDescent="0.25">
      <c r="A286" s="45"/>
      <c r="B286" s="45"/>
      <c r="C286" s="45"/>
      <c r="D286" s="44"/>
      <c r="E286" s="162"/>
      <c r="F286" s="83"/>
      <c r="G286" s="209"/>
      <c r="H286" s="83"/>
      <c r="I286" s="209"/>
      <c r="J286" s="83"/>
      <c r="K286" s="72"/>
      <c r="L286" s="89"/>
      <c r="M286" s="168"/>
      <c r="N286" s="169"/>
      <c r="O286" s="50"/>
      <c r="P286" s="7"/>
      <c r="Q286" s="14"/>
      <c r="R286" s="38"/>
      <c r="S286" s="15"/>
      <c r="T286" s="252"/>
      <c r="U286" s="252"/>
      <c r="V286" s="204"/>
      <c r="W286" s="181"/>
    </row>
    <row r="287" spans="1:23" x14ac:dyDescent="0.25">
      <c r="A287" s="45"/>
      <c r="B287" s="45"/>
      <c r="C287" s="45"/>
      <c r="D287" s="44"/>
      <c r="E287" s="163"/>
      <c r="F287" s="84"/>
      <c r="G287" s="212"/>
      <c r="H287" s="232"/>
      <c r="I287" s="212"/>
      <c r="J287" s="232"/>
      <c r="K287" s="72"/>
      <c r="L287" s="88"/>
      <c r="M287" s="168"/>
      <c r="N287" s="169"/>
      <c r="O287" s="50"/>
      <c r="P287" s="7"/>
      <c r="Q287" s="14"/>
      <c r="R287" s="174"/>
      <c r="S287" s="15"/>
      <c r="T287" s="252"/>
      <c r="U287" s="252"/>
      <c r="V287" s="204"/>
      <c r="W287" s="181"/>
    </row>
    <row r="288" spans="1:23" x14ac:dyDescent="0.25">
      <c r="A288" s="45"/>
      <c r="B288" s="45"/>
      <c r="C288" s="45"/>
      <c r="D288" s="44"/>
      <c r="E288" s="163"/>
      <c r="F288" s="84"/>
      <c r="G288" s="212"/>
      <c r="H288" s="232"/>
      <c r="I288" s="212"/>
      <c r="J288" s="232"/>
      <c r="K288" s="72"/>
      <c r="L288" s="88"/>
      <c r="M288" s="168"/>
      <c r="N288" s="169"/>
      <c r="O288" s="50"/>
      <c r="P288" s="7"/>
      <c r="Q288" s="14"/>
      <c r="R288" s="177"/>
      <c r="S288" s="15"/>
      <c r="T288" s="252"/>
      <c r="U288" s="252"/>
      <c r="V288" s="204"/>
      <c r="W288" s="181"/>
    </row>
    <row r="289" spans="1:23" x14ac:dyDescent="0.25">
      <c r="A289" s="45"/>
      <c r="B289" s="45"/>
      <c r="C289" s="45"/>
      <c r="D289" s="44"/>
      <c r="E289" s="162"/>
      <c r="F289" s="83"/>
      <c r="G289" s="212"/>
      <c r="H289" s="232"/>
      <c r="I289" s="212"/>
      <c r="J289" s="232"/>
      <c r="K289" s="72"/>
      <c r="L289" s="88"/>
      <c r="M289" s="168"/>
      <c r="N289" s="169"/>
      <c r="O289" s="50"/>
      <c r="P289" s="7"/>
      <c r="Q289" s="14"/>
      <c r="R289" s="38"/>
      <c r="S289" s="270"/>
      <c r="T289" s="252"/>
      <c r="U289" s="252"/>
      <c r="V289" s="204"/>
      <c r="W289" s="181"/>
    </row>
    <row r="290" spans="1:23" x14ac:dyDescent="0.25">
      <c r="A290" s="45"/>
      <c r="B290" s="45"/>
      <c r="C290" s="45"/>
      <c r="D290" s="44"/>
      <c r="E290" s="162"/>
      <c r="F290" s="83"/>
      <c r="G290" s="212"/>
      <c r="H290" s="232"/>
      <c r="I290" s="212"/>
      <c r="J290" s="232"/>
      <c r="K290" s="72"/>
      <c r="L290" s="88"/>
      <c r="M290" s="168"/>
      <c r="N290" s="169"/>
      <c r="O290" s="50"/>
      <c r="P290" s="7"/>
      <c r="Q290" s="14"/>
      <c r="R290" s="38"/>
      <c r="S290" s="15"/>
      <c r="T290" s="252"/>
      <c r="U290" s="252"/>
      <c r="V290" s="204"/>
      <c r="W290" s="181"/>
    </row>
    <row r="291" spans="1:23" x14ac:dyDescent="0.25">
      <c r="A291" s="45"/>
      <c r="B291" s="45"/>
      <c r="C291" s="45"/>
      <c r="D291" s="44"/>
      <c r="E291" s="163"/>
      <c r="F291" s="84"/>
      <c r="G291" s="212"/>
      <c r="H291" s="232"/>
      <c r="I291" s="212"/>
      <c r="J291" s="232"/>
      <c r="K291" s="67"/>
      <c r="L291" s="88"/>
      <c r="M291" s="168"/>
      <c r="N291" s="169"/>
      <c r="O291" s="50"/>
      <c r="P291" s="7"/>
      <c r="Q291" s="14"/>
      <c r="R291" s="38"/>
      <c r="S291" s="15"/>
      <c r="T291" s="252"/>
      <c r="U291" s="252"/>
      <c r="V291" s="204"/>
      <c r="W291" s="181"/>
    </row>
    <row r="292" spans="1:23" x14ac:dyDescent="0.25">
      <c r="A292" s="45"/>
      <c r="B292" s="45"/>
      <c r="C292" s="45"/>
      <c r="D292" s="44"/>
      <c r="E292" s="162"/>
      <c r="F292" s="83"/>
      <c r="G292" s="212"/>
      <c r="H292" s="232"/>
      <c r="I292" s="212"/>
      <c r="J292" s="232"/>
      <c r="K292" s="72"/>
      <c r="L292" s="88"/>
      <c r="M292" s="165"/>
      <c r="N292" s="166"/>
      <c r="O292" s="80"/>
      <c r="P292" s="7"/>
      <c r="Q292" s="14"/>
      <c r="R292" s="174"/>
      <c r="S292" s="15"/>
      <c r="T292" s="252"/>
      <c r="U292" s="252"/>
      <c r="V292" s="204"/>
      <c r="W292" s="181"/>
    </row>
    <row r="293" spans="1:23" x14ac:dyDescent="0.25">
      <c r="A293" s="45"/>
      <c r="B293" s="45"/>
      <c r="C293" s="45"/>
      <c r="D293" s="44"/>
      <c r="E293" s="163"/>
      <c r="F293" s="84"/>
      <c r="G293" s="210"/>
      <c r="H293" s="84"/>
      <c r="I293" s="210"/>
      <c r="J293" s="84"/>
      <c r="K293" s="72"/>
      <c r="L293" s="88"/>
      <c r="M293" s="165"/>
      <c r="N293" s="166"/>
      <c r="O293" s="49"/>
      <c r="P293" s="7"/>
      <c r="Q293" s="14"/>
      <c r="R293" s="174"/>
      <c r="S293" s="15"/>
      <c r="T293" s="15"/>
      <c r="U293" s="15"/>
      <c r="W293" s="181"/>
    </row>
    <row r="294" spans="1:23" x14ac:dyDescent="0.25">
      <c r="A294" s="45"/>
      <c r="B294" s="45"/>
      <c r="C294" s="45"/>
      <c r="D294" s="44"/>
      <c r="E294" s="163"/>
      <c r="F294" s="84"/>
      <c r="G294" s="212"/>
      <c r="H294" s="232"/>
      <c r="I294" s="212"/>
      <c r="J294" s="232"/>
      <c r="K294" s="72"/>
      <c r="L294" s="88"/>
      <c r="M294" s="165"/>
      <c r="N294" s="166"/>
      <c r="O294" s="80"/>
      <c r="P294" s="7"/>
      <c r="Q294" s="263"/>
      <c r="R294" s="174"/>
      <c r="S294" s="15"/>
      <c r="T294" s="252"/>
      <c r="U294" s="252"/>
      <c r="V294" s="204"/>
      <c r="W294" s="181"/>
    </row>
    <row r="295" spans="1:23" x14ac:dyDescent="0.25">
      <c r="A295" s="45"/>
      <c r="B295" s="45"/>
      <c r="C295" s="45"/>
      <c r="D295" s="44"/>
      <c r="E295" s="163"/>
      <c r="F295" s="84"/>
      <c r="G295" s="212"/>
      <c r="H295" s="232"/>
      <c r="I295" s="212"/>
      <c r="J295" s="232"/>
      <c r="K295" s="72"/>
      <c r="L295" s="88"/>
      <c r="M295" s="165"/>
      <c r="N295" s="166"/>
      <c r="O295" s="80"/>
      <c r="P295" s="7"/>
      <c r="Q295" s="14"/>
      <c r="R295" s="174"/>
      <c r="S295" s="270"/>
      <c r="T295" s="252"/>
      <c r="U295" s="252"/>
      <c r="V295" s="204"/>
      <c r="W295" s="181"/>
    </row>
    <row r="296" spans="1:23" x14ac:dyDescent="0.25">
      <c r="A296" s="45"/>
      <c r="B296" s="45"/>
      <c r="C296" s="45"/>
      <c r="D296" s="44"/>
      <c r="E296" s="163"/>
      <c r="F296" s="84"/>
      <c r="G296" s="212"/>
      <c r="H296" s="232"/>
      <c r="I296" s="212"/>
      <c r="J296" s="232"/>
      <c r="K296" s="72"/>
      <c r="L296" s="88"/>
      <c r="M296" s="165"/>
      <c r="N296" s="166"/>
      <c r="O296" s="49"/>
      <c r="P296" s="7"/>
      <c r="Q296" s="263"/>
      <c r="R296" s="38"/>
      <c r="S296" s="15"/>
      <c r="T296" s="252"/>
      <c r="U296" s="252"/>
      <c r="V296" s="204"/>
      <c r="W296" s="181"/>
    </row>
    <row r="297" spans="1:23" x14ac:dyDescent="0.25">
      <c r="A297" s="45"/>
      <c r="B297" s="45"/>
      <c r="C297" s="45"/>
      <c r="D297" s="44"/>
      <c r="E297" s="163"/>
      <c r="F297" s="84"/>
      <c r="G297" s="212"/>
      <c r="H297" s="232"/>
      <c r="I297" s="212"/>
      <c r="J297" s="232"/>
      <c r="K297" s="72"/>
      <c r="L297" s="88"/>
      <c r="M297" s="165"/>
      <c r="N297" s="166"/>
      <c r="O297" s="80"/>
      <c r="P297" s="7"/>
      <c r="Q297" s="14"/>
      <c r="R297" s="174"/>
      <c r="S297" s="270"/>
      <c r="T297" s="252"/>
      <c r="U297" s="252"/>
      <c r="V297" s="204"/>
      <c r="W297" s="181"/>
    </row>
    <row r="298" spans="1:23" x14ac:dyDescent="0.25">
      <c r="A298" s="45"/>
      <c r="B298" s="45"/>
      <c r="C298" s="45"/>
      <c r="D298" s="44"/>
      <c r="E298" s="163"/>
      <c r="F298" s="84"/>
      <c r="G298" s="212"/>
      <c r="H298" s="232"/>
      <c r="I298" s="212"/>
      <c r="J298" s="232"/>
      <c r="K298" s="72"/>
      <c r="L298" s="88"/>
      <c r="M298" s="165"/>
      <c r="N298" s="166"/>
      <c r="O298" s="80"/>
      <c r="P298" s="7"/>
      <c r="Q298" s="14"/>
      <c r="R298" s="38"/>
      <c r="S298" s="15"/>
      <c r="T298" s="252"/>
      <c r="U298" s="252"/>
      <c r="V298" s="204"/>
      <c r="W298" s="181"/>
    </row>
    <row r="299" spans="1:23" x14ac:dyDescent="0.25">
      <c r="A299" s="45"/>
      <c r="B299" s="45"/>
      <c r="C299" s="45"/>
      <c r="D299" s="44"/>
      <c r="E299" s="163"/>
      <c r="F299" s="84"/>
      <c r="G299" s="209"/>
      <c r="H299" s="83"/>
      <c r="I299" s="209"/>
      <c r="J299" s="83"/>
      <c r="K299" s="72"/>
      <c r="L299" s="89"/>
      <c r="M299" s="165"/>
      <c r="N299" s="166"/>
      <c r="O299" s="80"/>
      <c r="P299" s="7"/>
      <c r="Q299" s="14"/>
      <c r="R299" s="174"/>
      <c r="S299" s="15"/>
      <c r="T299" s="252"/>
      <c r="U299" s="252"/>
      <c r="V299" s="204"/>
      <c r="W299" s="181"/>
    </row>
    <row r="300" spans="1:23" x14ac:dyDescent="0.25">
      <c r="A300" s="45"/>
      <c r="B300" s="45"/>
      <c r="C300" s="45"/>
      <c r="D300" s="44"/>
      <c r="E300" s="163"/>
      <c r="F300" s="84"/>
      <c r="G300" s="212"/>
      <c r="H300" s="232"/>
      <c r="I300" s="212"/>
      <c r="J300" s="232"/>
      <c r="K300" s="72"/>
      <c r="L300" s="88"/>
      <c r="M300" s="165"/>
      <c r="N300" s="166"/>
      <c r="O300" s="80"/>
      <c r="P300" s="7"/>
      <c r="Q300" s="14"/>
      <c r="R300" s="174"/>
      <c r="S300" s="15"/>
      <c r="T300" s="252"/>
      <c r="U300" s="252"/>
      <c r="V300" s="204"/>
      <c r="W300" s="181"/>
    </row>
    <row r="301" spans="1:23" x14ac:dyDescent="0.25">
      <c r="A301" s="45"/>
      <c r="B301" s="45"/>
      <c r="C301" s="45"/>
      <c r="D301" s="44"/>
      <c r="E301" s="163"/>
      <c r="F301" s="84"/>
      <c r="G301" s="212"/>
      <c r="H301" s="232"/>
      <c r="I301" s="212"/>
      <c r="J301" s="232"/>
      <c r="K301" s="72"/>
      <c r="L301" s="88"/>
      <c r="M301" s="165"/>
      <c r="N301" s="166"/>
      <c r="O301" s="80"/>
      <c r="P301" s="7"/>
      <c r="Q301" s="14"/>
      <c r="R301" s="177"/>
      <c r="S301" s="15"/>
      <c r="T301" s="252"/>
      <c r="U301" s="252"/>
      <c r="V301" s="204"/>
      <c r="W301" s="181"/>
    </row>
    <row r="302" spans="1:23" x14ac:dyDescent="0.25">
      <c r="A302" s="45"/>
      <c r="B302" s="45"/>
      <c r="C302" s="45"/>
      <c r="D302" s="44"/>
      <c r="E302" s="163"/>
      <c r="F302" s="84"/>
      <c r="G302" s="212"/>
      <c r="H302" s="232"/>
      <c r="I302" s="212"/>
      <c r="J302" s="232"/>
      <c r="K302" s="72"/>
      <c r="L302" s="88"/>
      <c r="M302" s="165"/>
      <c r="N302" s="166"/>
      <c r="O302" s="80"/>
      <c r="P302" s="7"/>
      <c r="Q302" s="14"/>
      <c r="R302" s="38"/>
      <c r="S302" s="15"/>
      <c r="T302" s="252"/>
      <c r="U302" s="252"/>
      <c r="V302" s="204"/>
      <c r="W302" s="181"/>
    </row>
    <row r="303" spans="1:23" x14ac:dyDescent="0.25">
      <c r="A303" s="45"/>
      <c r="B303" s="45"/>
      <c r="C303" s="45"/>
      <c r="D303" s="44"/>
      <c r="E303" s="163"/>
      <c r="F303" s="84"/>
      <c r="G303" s="212"/>
      <c r="H303" s="232"/>
      <c r="I303" s="212"/>
      <c r="J303" s="232"/>
      <c r="K303" s="72"/>
      <c r="L303" s="88"/>
      <c r="M303" s="165"/>
      <c r="N303" s="166"/>
      <c r="O303" s="80"/>
      <c r="P303" s="7"/>
      <c r="Q303" s="14"/>
      <c r="R303" s="38"/>
      <c r="S303" s="15"/>
      <c r="T303" s="252"/>
      <c r="U303" s="252"/>
      <c r="V303" s="204"/>
      <c r="W303" s="181"/>
    </row>
    <row r="304" spans="1:23" x14ac:dyDescent="0.25">
      <c r="A304" s="45"/>
      <c r="B304" s="45"/>
      <c r="C304" s="45"/>
      <c r="D304" s="44"/>
      <c r="E304" s="163"/>
      <c r="F304" s="84"/>
      <c r="G304" s="209"/>
      <c r="H304" s="83"/>
      <c r="I304" s="209"/>
      <c r="J304" s="83"/>
      <c r="K304" s="72"/>
      <c r="L304" s="89"/>
      <c r="M304" s="170"/>
      <c r="N304" s="171"/>
      <c r="O304" s="49"/>
      <c r="P304" s="7"/>
      <c r="Q304" s="14"/>
      <c r="R304" s="177"/>
      <c r="S304" s="15"/>
      <c r="T304" s="252"/>
      <c r="U304" s="252"/>
      <c r="V304" s="204"/>
      <c r="W304" s="181"/>
    </row>
    <row r="305" spans="1:23" x14ac:dyDescent="0.25">
      <c r="A305" s="45"/>
      <c r="B305" s="45"/>
      <c r="C305" s="45"/>
      <c r="D305" s="44"/>
      <c r="E305" s="162"/>
      <c r="F305" s="83"/>
      <c r="G305" s="210"/>
      <c r="H305" s="84"/>
      <c r="I305" s="210"/>
      <c r="J305" s="84"/>
      <c r="K305" s="72"/>
      <c r="L305" s="88"/>
      <c r="M305" s="165"/>
      <c r="N305" s="166"/>
      <c r="O305" s="49"/>
      <c r="P305" s="7"/>
      <c r="Q305" s="14"/>
      <c r="R305" s="38"/>
      <c r="S305" s="15"/>
      <c r="T305" s="252"/>
      <c r="U305" s="252"/>
      <c r="V305" s="204"/>
      <c r="W305" s="181"/>
    </row>
    <row r="306" spans="1:23" x14ac:dyDescent="0.25">
      <c r="A306" s="45"/>
      <c r="B306" s="45"/>
      <c r="C306" s="45"/>
      <c r="D306" s="44"/>
      <c r="E306" s="163"/>
      <c r="F306" s="84"/>
      <c r="G306" s="210"/>
      <c r="H306" s="84"/>
      <c r="I306" s="210"/>
      <c r="J306" s="84"/>
      <c r="K306" s="72"/>
      <c r="L306" s="88"/>
      <c r="M306" s="165"/>
      <c r="N306" s="166"/>
      <c r="O306" s="80"/>
      <c r="P306" s="7"/>
      <c r="Q306" s="14"/>
      <c r="R306" s="177"/>
      <c r="S306" s="270"/>
      <c r="T306" s="252"/>
      <c r="U306" s="252"/>
      <c r="V306" s="204"/>
      <c r="W306" s="181"/>
    </row>
    <row r="307" spans="1:23" x14ac:dyDescent="0.25">
      <c r="A307" s="45"/>
      <c r="B307" s="45"/>
      <c r="C307" s="45"/>
      <c r="D307" s="44"/>
      <c r="E307" s="163"/>
      <c r="F307" s="84"/>
      <c r="G307" s="212"/>
      <c r="H307" s="232"/>
      <c r="I307" s="212"/>
      <c r="J307" s="232"/>
      <c r="K307" s="72"/>
      <c r="L307" s="88"/>
      <c r="M307" s="165"/>
      <c r="N307" s="166"/>
      <c r="O307" s="80"/>
      <c r="P307" s="7"/>
      <c r="Q307" s="14"/>
      <c r="R307" s="174"/>
      <c r="S307" s="15"/>
      <c r="T307" s="252"/>
      <c r="U307" s="252"/>
      <c r="V307" s="204"/>
      <c r="W307" s="181"/>
    </row>
    <row r="308" spans="1:23" x14ac:dyDescent="0.25">
      <c r="A308" s="45"/>
      <c r="B308" s="45"/>
      <c r="C308" s="45"/>
      <c r="D308" s="44"/>
      <c r="E308" s="163"/>
      <c r="F308" s="84"/>
      <c r="G308" s="212"/>
      <c r="H308" s="232"/>
      <c r="I308" s="212"/>
      <c r="J308" s="232"/>
      <c r="K308" s="72"/>
      <c r="L308" s="88"/>
      <c r="M308" s="165"/>
      <c r="N308" s="166"/>
      <c r="O308" s="80"/>
      <c r="P308" s="7"/>
      <c r="Q308" s="14"/>
      <c r="R308" s="174"/>
      <c r="S308" s="15"/>
      <c r="T308" s="252"/>
      <c r="U308" s="252"/>
      <c r="V308" s="204"/>
      <c r="W308" s="181"/>
    </row>
    <row r="309" spans="1:23" x14ac:dyDescent="0.25">
      <c r="A309" s="45"/>
      <c r="B309" s="45"/>
      <c r="C309" s="45"/>
      <c r="D309" s="44"/>
      <c r="E309" s="163"/>
      <c r="F309" s="84"/>
      <c r="G309" s="212"/>
      <c r="H309" s="232"/>
      <c r="I309" s="212"/>
      <c r="J309" s="232"/>
      <c r="K309" s="72"/>
      <c r="L309" s="88"/>
      <c r="M309" s="165"/>
      <c r="N309" s="166"/>
      <c r="O309" s="80"/>
      <c r="P309" s="7"/>
      <c r="Q309" s="263"/>
      <c r="R309" s="174"/>
      <c r="S309" s="15"/>
      <c r="T309" s="252"/>
      <c r="U309" s="252"/>
      <c r="V309" s="204"/>
      <c r="W309" s="181"/>
    </row>
    <row r="310" spans="1:23" x14ac:dyDescent="0.25">
      <c r="A310" s="45"/>
      <c r="B310" s="45"/>
      <c r="C310" s="45"/>
      <c r="D310" s="44"/>
      <c r="E310" s="163"/>
      <c r="F310" s="84"/>
      <c r="G310" s="209"/>
      <c r="H310" s="83"/>
      <c r="I310" s="209"/>
      <c r="J310" s="83"/>
      <c r="K310" s="72"/>
      <c r="L310" s="88"/>
      <c r="M310" s="170"/>
      <c r="N310" s="171"/>
      <c r="O310" s="49"/>
      <c r="P310" s="7"/>
      <c r="Q310" s="263"/>
      <c r="R310" s="174"/>
      <c r="S310" s="15"/>
      <c r="T310" s="252"/>
      <c r="U310" s="252"/>
      <c r="V310" s="204"/>
      <c r="W310" s="181"/>
    </row>
    <row r="311" spans="1:23" x14ac:dyDescent="0.25">
      <c r="A311" s="45"/>
      <c r="B311" s="45"/>
      <c r="C311" s="45"/>
      <c r="D311" s="44"/>
      <c r="E311" s="163"/>
      <c r="F311" s="84"/>
      <c r="G311" s="212"/>
      <c r="H311" s="232"/>
      <c r="I311" s="212"/>
      <c r="J311" s="232"/>
      <c r="K311" s="72"/>
      <c r="L311" s="88"/>
      <c r="M311" s="170"/>
      <c r="N311" s="171"/>
      <c r="O311" s="49"/>
      <c r="P311" s="7"/>
      <c r="Q311" s="14"/>
      <c r="R311" s="174"/>
      <c r="S311" s="15"/>
      <c r="T311" s="252"/>
      <c r="U311" s="252"/>
      <c r="V311" s="204"/>
      <c r="W311" s="181"/>
    </row>
    <row r="312" spans="1:23" x14ac:dyDescent="0.25">
      <c r="A312" s="45"/>
      <c r="B312" s="45"/>
      <c r="C312" s="45"/>
      <c r="D312" s="44"/>
      <c r="G312" s="212"/>
      <c r="H312" s="232"/>
      <c r="I312" s="212"/>
      <c r="J312" s="232"/>
      <c r="K312" s="72"/>
      <c r="L312" s="88"/>
      <c r="M312" s="165"/>
      <c r="N312" s="166"/>
      <c r="O312" s="80"/>
      <c r="P312" s="7"/>
      <c r="Q312" s="14"/>
      <c r="R312" s="174"/>
      <c r="S312" s="15"/>
      <c r="T312" s="252"/>
      <c r="U312" s="252"/>
      <c r="V312" s="204"/>
      <c r="W312" s="181"/>
    </row>
    <row r="313" spans="1:23" x14ac:dyDescent="0.25">
      <c r="A313" s="45"/>
      <c r="B313" s="45"/>
      <c r="C313" s="45"/>
      <c r="D313" s="44"/>
      <c r="E313" s="163"/>
      <c r="F313" s="84"/>
      <c r="G313" s="212"/>
      <c r="H313" s="232"/>
      <c r="I313" s="212"/>
      <c r="J313" s="232"/>
      <c r="K313" s="72"/>
      <c r="L313" s="88"/>
      <c r="M313" s="165"/>
      <c r="N313" s="166"/>
      <c r="O313" s="80"/>
      <c r="P313" s="7"/>
      <c r="Q313" s="14"/>
      <c r="R313" s="174"/>
      <c r="S313" s="15"/>
      <c r="T313" s="252"/>
      <c r="U313" s="252"/>
      <c r="V313" s="204"/>
      <c r="W313" s="181"/>
    </row>
    <row r="314" spans="1:23" x14ac:dyDescent="0.25">
      <c r="A314" s="45"/>
      <c r="B314" s="45"/>
      <c r="C314" s="45"/>
      <c r="D314" s="44"/>
      <c r="E314" s="163"/>
      <c r="F314" s="84"/>
      <c r="G314" s="212"/>
      <c r="H314" s="232"/>
      <c r="I314" s="212"/>
      <c r="J314" s="232"/>
      <c r="K314" s="72"/>
      <c r="L314" s="88"/>
      <c r="M314" s="165"/>
      <c r="N314" s="166"/>
      <c r="O314" s="80"/>
      <c r="P314" s="7"/>
      <c r="Q314" s="14"/>
      <c r="R314" s="174"/>
      <c r="S314" s="15"/>
      <c r="T314" s="252"/>
      <c r="U314" s="252"/>
      <c r="V314" s="204"/>
      <c r="W314" s="181"/>
    </row>
    <row r="315" spans="1:23" x14ac:dyDescent="0.25">
      <c r="A315" s="45"/>
      <c r="B315" s="45"/>
      <c r="C315" s="45"/>
      <c r="D315" s="44"/>
      <c r="E315" s="163"/>
      <c r="F315" s="84"/>
      <c r="G315" s="212"/>
      <c r="H315" s="232"/>
      <c r="I315" s="212"/>
      <c r="J315" s="232"/>
      <c r="K315" s="72"/>
      <c r="L315" s="88"/>
      <c r="M315" s="172"/>
      <c r="N315" s="173"/>
      <c r="O315" s="51"/>
      <c r="P315" s="7"/>
      <c r="Q315" s="14"/>
      <c r="R315" s="174"/>
      <c r="S315" s="15"/>
      <c r="T315" s="252"/>
      <c r="U315" s="252"/>
      <c r="V315" s="204"/>
      <c r="W315" s="181"/>
    </row>
    <row r="316" spans="1:23" x14ac:dyDescent="0.25">
      <c r="A316" s="45"/>
      <c r="B316" s="45"/>
      <c r="C316" s="45"/>
      <c r="D316" s="44"/>
      <c r="E316" s="163"/>
      <c r="F316" s="84"/>
      <c r="G316" s="212"/>
      <c r="H316" s="232"/>
      <c r="I316" s="212"/>
      <c r="J316" s="232"/>
      <c r="K316" s="67"/>
      <c r="L316" s="88"/>
      <c r="M316" s="172"/>
      <c r="N316" s="173"/>
      <c r="O316" s="51"/>
      <c r="P316" s="7"/>
      <c r="Q316" s="14"/>
      <c r="R316" s="177"/>
      <c r="S316" s="15"/>
      <c r="T316" s="252"/>
      <c r="U316" s="252"/>
      <c r="V316" s="204"/>
      <c r="W316" s="181"/>
    </row>
    <row r="317" spans="1:23" x14ac:dyDescent="0.25">
      <c r="A317" s="2"/>
      <c r="B317" s="2"/>
      <c r="C317" s="2"/>
      <c r="D317" s="126"/>
      <c r="E317" s="162"/>
      <c r="F317" s="83"/>
      <c r="G317" s="210"/>
      <c r="H317" s="84"/>
      <c r="I317" s="210"/>
      <c r="J317" s="84"/>
      <c r="K317" s="67"/>
      <c r="L317" s="88"/>
      <c r="M317" s="172"/>
      <c r="N317" s="173"/>
      <c r="O317" s="51"/>
      <c r="P317" s="7"/>
      <c r="Q317" s="263"/>
      <c r="R317" s="177"/>
      <c r="S317" s="15"/>
      <c r="T317" s="252"/>
      <c r="U317" s="252"/>
      <c r="V317" s="204"/>
      <c r="W317" s="181"/>
    </row>
    <row r="318" spans="1:23" x14ac:dyDescent="0.25">
      <c r="A318" s="2"/>
      <c r="B318" s="2"/>
      <c r="C318" s="2"/>
      <c r="D318" s="126"/>
      <c r="E318" s="163"/>
      <c r="F318" s="84"/>
      <c r="G318" s="212"/>
      <c r="H318" s="232"/>
      <c r="I318" s="212"/>
      <c r="J318" s="232"/>
      <c r="K318" s="67"/>
      <c r="L318" s="88"/>
      <c r="M318" s="172"/>
      <c r="N318" s="173"/>
      <c r="O318" s="51"/>
      <c r="P318" s="7"/>
      <c r="Q318" s="14"/>
      <c r="R318" s="38"/>
      <c r="S318" s="15"/>
      <c r="T318" s="15"/>
      <c r="U318" s="15"/>
      <c r="V318" s="62"/>
      <c r="W318" s="181"/>
    </row>
    <row r="319" spans="1:23" x14ac:dyDescent="0.25">
      <c r="A319" s="2"/>
      <c r="B319" s="2"/>
      <c r="C319" s="2"/>
      <c r="D319" s="126"/>
      <c r="E319" s="162"/>
      <c r="F319" s="83"/>
      <c r="G319" s="212"/>
      <c r="H319" s="232"/>
      <c r="I319" s="212"/>
      <c r="J319" s="232"/>
      <c r="K319" s="67"/>
      <c r="L319" s="88"/>
      <c r="M319" s="168"/>
      <c r="N319" s="169"/>
      <c r="O319" s="50"/>
      <c r="P319" s="7"/>
      <c r="Q319" s="14"/>
      <c r="R319" s="38"/>
      <c r="S319" s="15"/>
      <c r="T319" s="270"/>
      <c r="U319" s="15"/>
      <c r="V319" s="62"/>
      <c r="W319" s="181"/>
    </row>
    <row r="320" spans="1:23" x14ac:dyDescent="0.25">
      <c r="A320" s="2"/>
      <c r="B320" s="2"/>
      <c r="C320" s="2"/>
      <c r="D320" s="126"/>
      <c r="E320" s="162"/>
      <c r="F320" s="83"/>
      <c r="G320" s="212"/>
      <c r="H320" s="232"/>
      <c r="I320" s="212"/>
      <c r="J320" s="232"/>
      <c r="K320" s="67"/>
      <c r="L320" s="88"/>
      <c r="M320" s="172"/>
      <c r="N320" s="173"/>
      <c r="O320" s="51"/>
      <c r="P320" s="7"/>
      <c r="Q320" s="14"/>
      <c r="R320" s="177"/>
      <c r="S320" s="15"/>
      <c r="T320" s="15"/>
      <c r="U320" s="15"/>
      <c r="V320" s="62"/>
      <c r="W320" s="181"/>
    </row>
    <row r="321" spans="1:23" x14ac:dyDescent="0.25">
      <c r="A321" s="2"/>
      <c r="B321" s="2"/>
      <c r="C321" s="2"/>
      <c r="D321" s="126"/>
      <c r="E321" s="162"/>
      <c r="F321" s="83"/>
      <c r="S321" s="15"/>
      <c r="T321" s="15"/>
      <c r="U321" s="15"/>
      <c r="W321" s="181"/>
    </row>
    <row r="322" spans="1:23" x14ac:dyDescent="0.25">
      <c r="S322" s="15"/>
      <c r="T322" s="15"/>
      <c r="U322" s="15"/>
      <c r="W322" s="181"/>
    </row>
  </sheetData>
  <mergeCells count="8">
    <mergeCell ref="S70:U70"/>
    <mergeCell ref="S44:U44"/>
    <mergeCell ref="S1:U1"/>
    <mergeCell ref="A1:D1"/>
    <mergeCell ref="E1:H1"/>
    <mergeCell ref="M1:N1"/>
    <mergeCell ref="P1:Q1"/>
    <mergeCell ref="R1:R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E91"/>
  <sheetViews>
    <sheetView topLeftCell="A31" workbookViewId="0">
      <selection activeCell="E43" sqref="E43"/>
    </sheetView>
  </sheetViews>
  <sheetFormatPr defaultRowHeight="15" x14ac:dyDescent="0.25"/>
  <cols>
    <col min="1" max="1" width="10.7109375" style="269" customWidth="1"/>
    <col min="2" max="2" width="8.42578125" style="269" customWidth="1"/>
    <col min="3" max="3" width="21.5703125" style="269" customWidth="1"/>
    <col min="4" max="4" width="13.5703125" style="269" customWidth="1"/>
    <col min="5" max="5" width="9.140625" style="269"/>
    <col min="7" max="8" width="9.140625" style="98"/>
    <col min="9" max="9" width="24.42578125" customWidth="1"/>
    <col min="10" max="10" width="9.140625" customWidth="1"/>
  </cols>
  <sheetData>
    <row r="1" spans="1:31" ht="18.75" x14ac:dyDescent="0.3">
      <c r="A1" s="99"/>
      <c r="B1" s="99"/>
      <c r="C1" s="99"/>
      <c r="D1" s="59" t="s">
        <v>100</v>
      </c>
      <c r="E1" s="99"/>
      <c r="F1" s="74"/>
      <c r="G1" s="42"/>
      <c r="H1" s="42"/>
      <c r="I1" s="43"/>
      <c r="J1" s="42"/>
    </row>
    <row r="2" spans="1:31" x14ac:dyDescent="0.25">
      <c r="A2" s="116" t="s">
        <v>19</v>
      </c>
      <c r="B2" s="116"/>
      <c r="C2" s="118"/>
      <c r="D2" s="118"/>
      <c r="E2" s="118"/>
      <c r="F2" s="21"/>
      <c r="G2" s="30" t="s">
        <v>20</v>
      </c>
      <c r="H2" s="19"/>
      <c r="I2" s="40"/>
      <c r="J2" s="41"/>
    </row>
    <row r="3" spans="1:31" s="178" customFormat="1" x14ac:dyDescent="0.25">
      <c r="A3" s="117" t="s">
        <v>21</v>
      </c>
      <c r="B3" s="117" t="s">
        <v>0</v>
      </c>
      <c r="C3" s="117" t="s">
        <v>22</v>
      </c>
      <c r="D3" s="103" t="s">
        <v>23</v>
      </c>
      <c r="E3" s="107" t="s">
        <v>24</v>
      </c>
      <c r="G3" s="117" t="s">
        <v>21</v>
      </c>
      <c r="H3" s="117" t="s">
        <v>0</v>
      </c>
      <c r="I3" s="112" t="s">
        <v>25</v>
      </c>
      <c r="J3" s="103" t="s">
        <v>24</v>
      </c>
    </row>
    <row r="4" spans="1:31" x14ac:dyDescent="0.25">
      <c r="A4" s="278">
        <v>9290</v>
      </c>
      <c r="B4" s="278" t="s">
        <v>18</v>
      </c>
      <c r="C4" s="280" t="s">
        <v>60</v>
      </c>
      <c r="D4" s="24">
        <v>38599</v>
      </c>
      <c r="E4" s="96">
        <v>3.7596666127099998</v>
      </c>
      <c r="F4" s="110"/>
      <c r="G4" s="278">
        <v>9290</v>
      </c>
      <c r="H4" s="278" t="s">
        <v>18</v>
      </c>
      <c r="I4" s="280" t="s">
        <v>61</v>
      </c>
      <c r="J4" s="279">
        <v>8.2306908880999998</v>
      </c>
      <c r="K4" s="125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</row>
    <row r="5" spans="1:31" x14ac:dyDescent="0.25">
      <c r="A5" s="278">
        <v>9290</v>
      </c>
      <c r="B5" s="278" t="s">
        <v>18</v>
      </c>
      <c r="C5" s="280" t="s">
        <v>61</v>
      </c>
      <c r="D5" s="24">
        <v>42061</v>
      </c>
      <c r="E5" s="96">
        <v>8.2301435153300009</v>
      </c>
      <c r="F5" s="110"/>
      <c r="G5" s="278">
        <v>9292</v>
      </c>
      <c r="H5" s="278" t="s">
        <v>18</v>
      </c>
      <c r="I5" s="280" t="s">
        <v>122</v>
      </c>
      <c r="J5" s="279">
        <v>3.7733634067100001</v>
      </c>
      <c r="K5" s="125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</row>
    <row r="6" spans="1:31" s="271" customFormat="1" x14ac:dyDescent="0.25">
      <c r="A6" s="278"/>
      <c r="B6" s="278"/>
      <c r="C6" s="280"/>
      <c r="D6" s="24"/>
      <c r="E6" s="279">
        <f>SUM(E4:E5)</f>
        <v>11.98981012804</v>
      </c>
      <c r="F6" s="110"/>
      <c r="G6" s="278">
        <v>9305</v>
      </c>
      <c r="H6" s="278" t="s">
        <v>18</v>
      </c>
      <c r="I6" s="280" t="s">
        <v>123</v>
      </c>
      <c r="J6" s="279">
        <v>0.59382268091799995</v>
      </c>
      <c r="K6" s="125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</row>
    <row r="7" spans="1:31" x14ac:dyDescent="0.25">
      <c r="A7" s="278">
        <v>9298</v>
      </c>
      <c r="B7" s="278" t="s">
        <v>18</v>
      </c>
      <c r="C7" s="280" t="s">
        <v>127</v>
      </c>
      <c r="D7" s="99"/>
      <c r="E7" s="279">
        <v>0.90725836305999996</v>
      </c>
      <c r="F7" s="110"/>
      <c r="G7" s="278">
        <v>9306</v>
      </c>
      <c r="H7" s="278" t="s">
        <v>18</v>
      </c>
      <c r="I7" s="280" t="s">
        <v>124</v>
      </c>
      <c r="J7" s="279">
        <v>3.8326450437499999</v>
      </c>
      <c r="K7" s="125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</row>
    <row r="8" spans="1:31" s="179" customFormat="1" x14ac:dyDescent="0.25">
      <c r="A8" s="278">
        <v>9299</v>
      </c>
      <c r="B8" s="278" t="s">
        <v>18</v>
      </c>
      <c r="C8" s="280" t="s">
        <v>127</v>
      </c>
      <c r="D8" s="99"/>
      <c r="E8" s="279">
        <v>0.13898930660600001</v>
      </c>
      <c r="F8" s="110"/>
      <c r="G8" s="278">
        <v>9307</v>
      </c>
      <c r="H8" s="278" t="s">
        <v>18</v>
      </c>
      <c r="I8" s="280" t="s">
        <v>125</v>
      </c>
      <c r="J8" s="279">
        <v>16.659823937100001</v>
      </c>
      <c r="K8" s="125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31" s="268" customFormat="1" x14ac:dyDescent="0.25">
      <c r="A9" s="278">
        <v>9300</v>
      </c>
      <c r="B9" s="278" t="s">
        <v>18</v>
      </c>
      <c r="C9" s="280" t="s">
        <v>127</v>
      </c>
      <c r="D9" s="99"/>
      <c r="E9" s="279">
        <v>3.8930668393599999</v>
      </c>
      <c r="F9" s="110"/>
      <c r="G9" s="278">
        <v>10466</v>
      </c>
      <c r="H9" s="278" t="s">
        <v>18</v>
      </c>
      <c r="I9" s="280" t="s">
        <v>125</v>
      </c>
      <c r="J9" s="279">
        <v>6.2565665099699999</v>
      </c>
      <c r="K9" s="125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31" s="92" customFormat="1" x14ac:dyDescent="0.25">
      <c r="A10" s="278">
        <v>9304</v>
      </c>
      <c r="B10" s="278" t="s">
        <v>18</v>
      </c>
      <c r="C10" s="280" t="s">
        <v>128</v>
      </c>
      <c r="D10" s="24">
        <v>35034</v>
      </c>
      <c r="E10" s="96">
        <v>0.41581800916299999</v>
      </c>
      <c r="F10" s="110"/>
      <c r="G10" s="278">
        <v>11609</v>
      </c>
      <c r="H10" s="278" t="s">
        <v>2</v>
      </c>
      <c r="I10" s="280" t="s">
        <v>126</v>
      </c>
      <c r="J10" s="279">
        <v>0.38227418306200001</v>
      </c>
      <c r="K10" s="125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31" x14ac:dyDescent="0.25">
      <c r="A11" s="278">
        <v>9304</v>
      </c>
      <c r="B11" s="278" t="s">
        <v>18</v>
      </c>
      <c r="C11" s="280" t="s">
        <v>129</v>
      </c>
      <c r="D11" s="24">
        <v>34700</v>
      </c>
      <c r="E11" s="96">
        <v>0.43516179895700002</v>
      </c>
      <c r="F11" s="110"/>
      <c r="K11" s="125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31" s="271" customFormat="1" x14ac:dyDescent="0.25">
      <c r="A12" s="278"/>
      <c r="B12" s="278"/>
      <c r="C12" s="280"/>
      <c r="D12" s="24"/>
      <c r="E12" s="279">
        <f>SUM(E10:E11)</f>
        <v>0.85097980811999996</v>
      </c>
      <c r="F12" s="110"/>
      <c r="G12" s="264"/>
      <c r="H12" s="264"/>
      <c r="I12" s="266"/>
      <c r="J12" s="128"/>
      <c r="K12" s="125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31" s="268" customFormat="1" x14ac:dyDescent="0.25">
      <c r="A13" s="278">
        <v>9305</v>
      </c>
      <c r="B13" s="278" t="s">
        <v>18</v>
      </c>
      <c r="C13" s="280" t="s">
        <v>130</v>
      </c>
      <c r="D13" s="24">
        <v>32752</v>
      </c>
      <c r="E13" s="279">
        <v>4.2889269048900003</v>
      </c>
      <c r="F13" s="110"/>
      <c r="G13" s="127"/>
      <c r="H13" s="127"/>
      <c r="I13" s="102"/>
      <c r="J13" s="128"/>
      <c r="K13" s="125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31" s="179" customFormat="1" x14ac:dyDescent="0.25">
      <c r="A14" s="278">
        <v>9306</v>
      </c>
      <c r="B14" s="278" t="s">
        <v>18</v>
      </c>
      <c r="C14" s="280" t="s">
        <v>131</v>
      </c>
      <c r="D14" s="24">
        <v>41113</v>
      </c>
      <c r="E14" s="279">
        <v>1.44185961968</v>
      </c>
      <c r="F14" s="110"/>
      <c r="G14" s="127"/>
      <c r="H14" s="127"/>
      <c r="I14" s="102"/>
      <c r="J14" s="128"/>
      <c r="K14" s="125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x14ac:dyDescent="0.25">
      <c r="A15" s="278">
        <v>9307</v>
      </c>
      <c r="B15" s="278" t="s">
        <v>18</v>
      </c>
      <c r="C15" s="280" t="s">
        <v>132</v>
      </c>
      <c r="D15" s="24">
        <v>28277</v>
      </c>
      <c r="E15" s="96">
        <v>7.3535041831500001</v>
      </c>
      <c r="F15" s="110"/>
      <c r="G15" s="127"/>
      <c r="H15" s="32"/>
      <c r="I15" s="110"/>
      <c r="J15" s="128"/>
      <c r="K15" s="125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31" x14ac:dyDescent="0.25">
      <c r="A16" s="278">
        <v>9307</v>
      </c>
      <c r="B16" s="278" t="s">
        <v>18</v>
      </c>
      <c r="C16" s="280" t="s">
        <v>133</v>
      </c>
      <c r="D16" s="24">
        <v>40983</v>
      </c>
      <c r="E16" s="96">
        <v>0.16388078002600001</v>
      </c>
      <c r="F16" s="110"/>
      <c r="G16" s="127"/>
      <c r="H16" s="32"/>
      <c r="I16" s="110"/>
      <c r="J16" s="128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179" customFormat="1" x14ac:dyDescent="0.25">
      <c r="A17" s="278">
        <v>9307</v>
      </c>
      <c r="B17" s="278" t="s">
        <v>18</v>
      </c>
      <c r="C17" s="280" t="s">
        <v>134</v>
      </c>
      <c r="D17" s="24">
        <v>38446</v>
      </c>
      <c r="E17" s="96">
        <v>1.30338766497</v>
      </c>
      <c r="F17" s="110"/>
      <c r="G17" s="127"/>
      <c r="H17" s="32"/>
      <c r="I17" s="110"/>
      <c r="J17" s="128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x14ac:dyDescent="0.25">
      <c r="A18" s="278">
        <v>9307</v>
      </c>
      <c r="B18" s="278" t="s">
        <v>18</v>
      </c>
      <c r="C18" s="280" t="s">
        <v>135</v>
      </c>
      <c r="D18" s="24">
        <v>39094</v>
      </c>
      <c r="E18" s="96">
        <v>0.38866826160500001</v>
      </c>
      <c r="F18" s="110"/>
      <c r="G18" s="127"/>
      <c r="H18" s="32"/>
      <c r="I18" s="110"/>
      <c r="J18" s="128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x14ac:dyDescent="0.25">
      <c r="A19" s="278">
        <v>9307</v>
      </c>
      <c r="B19" s="278" t="s">
        <v>18</v>
      </c>
      <c r="C19" s="280" t="s">
        <v>136</v>
      </c>
      <c r="D19" s="24">
        <v>39506</v>
      </c>
      <c r="E19" s="96">
        <v>0.24694612426400001</v>
      </c>
      <c r="F19" s="110"/>
      <c r="G19" s="127"/>
      <c r="H19" s="32"/>
      <c r="I19" s="127"/>
      <c r="J19" s="128"/>
      <c r="K19" s="125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71" customFormat="1" x14ac:dyDescent="0.25">
      <c r="A20" s="278"/>
      <c r="B20" s="278"/>
      <c r="C20" s="280"/>
      <c r="D20" s="24"/>
      <c r="E20" s="279">
        <f>SUM(E15:E19)</f>
        <v>9.4563870140150001</v>
      </c>
      <c r="F20" s="110"/>
      <c r="G20" s="127"/>
      <c r="H20" s="32"/>
      <c r="I20" s="127"/>
      <c r="J20" s="128"/>
      <c r="K20" s="125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92" customFormat="1" x14ac:dyDescent="0.25">
      <c r="A21" s="278">
        <v>9312</v>
      </c>
      <c r="B21" s="278" t="s">
        <v>18</v>
      </c>
      <c r="C21" s="280" t="s">
        <v>137</v>
      </c>
      <c r="D21" s="24">
        <v>39468</v>
      </c>
      <c r="E21" s="96">
        <v>1.02885754562</v>
      </c>
      <c r="F21" s="110"/>
      <c r="G21" s="127"/>
      <c r="H21" s="32"/>
      <c r="I21" s="276"/>
      <c r="J21" s="276"/>
      <c r="K21" s="277"/>
      <c r="L21" s="105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x14ac:dyDescent="0.25">
      <c r="A22" s="278">
        <v>9312</v>
      </c>
      <c r="B22" s="278" t="s">
        <v>18</v>
      </c>
      <c r="C22" s="280" t="s">
        <v>138</v>
      </c>
      <c r="D22" s="24">
        <v>31048</v>
      </c>
      <c r="E22" s="96">
        <v>4.5439211444799996</v>
      </c>
      <c r="F22" s="110"/>
      <c r="G22" s="127"/>
      <c r="H22" s="32"/>
      <c r="I22" s="127"/>
      <c r="J22" s="127"/>
      <c r="K22" s="102"/>
      <c r="L22" s="128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71" customFormat="1" x14ac:dyDescent="0.25">
      <c r="A23" s="278"/>
      <c r="B23" s="278"/>
      <c r="C23" s="280"/>
      <c r="D23" s="24"/>
      <c r="E23" s="279">
        <f>SUM(E21:E22)</f>
        <v>5.5727786900999998</v>
      </c>
      <c r="F23" s="110"/>
      <c r="G23" s="127"/>
      <c r="H23" s="32"/>
      <c r="I23" s="127"/>
      <c r="J23" s="127"/>
      <c r="K23" s="102"/>
      <c r="L23" s="128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68" customFormat="1" x14ac:dyDescent="0.25">
      <c r="A24" s="278">
        <v>10459</v>
      </c>
      <c r="B24" s="278" t="s">
        <v>18</v>
      </c>
      <c r="C24" s="280" t="s">
        <v>139</v>
      </c>
      <c r="D24" s="99"/>
      <c r="E24" s="279">
        <v>0.62853215826099995</v>
      </c>
      <c r="F24" s="110"/>
      <c r="G24" s="127"/>
      <c r="H24" s="32"/>
      <c r="I24" s="127"/>
      <c r="J24" s="127"/>
      <c r="K24" s="102"/>
      <c r="L24" s="128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x14ac:dyDescent="0.25">
      <c r="A25" s="278">
        <v>10464</v>
      </c>
      <c r="B25" s="278" t="s">
        <v>18</v>
      </c>
      <c r="C25" s="280" t="s">
        <v>140</v>
      </c>
      <c r="D25" s="24">
        <v>40354</v>
      </c>
      <c r="E25" s="96">
        <v>4.1192547294899997</v>
      </c>
      <c r="F25" s="110"/>
      <c r="G25" s="127"/>
      <c r="H25" s="32"/>
      <c r="I25" s="127"/>
      <c r="J25" s="127"/>
      <c r="K25" s="102"/>
      <c r="L25" s="128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x14ac:dyDescent="0.25">
      <c r="A26" s="278">
        <v>10464</v>
      </c>
      <c r="B26" s="278" t="s">
        <v>18</v>
      </c>
      <c r="C26" s="280" t="s">
        <v>141</v>
      </c>
      <c r="D26" s="24">
        <v>32782</v>
      </c>
      <c r="E26" s="96">
        <v>2.8275241627900001</v>
      </c>
      <c r="F26" s="110"/>
      <c r="G26" s="127"/>
      <c r="H26" s="32"/>
      <c r="I26" s="127"/>
      <c r="J26" s="127"/>
      <c r="K26" s="102"/>
      <c r="L26" s="128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92" customFormat="1" x14ac:dyDescent="0.25">
      <c r="A27" s="278">
        <v>10464</v>
      </c>
      <c r="B27" s="278" t="s">
        <v>18</v>
      </c>
      <c r="C27" s="280" t="s">
        <v>142</v>
      </c>
      <c r="D27" s="24">
        <v>33055</v>
      </c>
      <c r="E27" s="96">
        <v>3.7696644461500002</v>
      </c>
      <c r="F27" s="110"/>
      <c r="G27" s="127"/>
      <c r="H27" s="32"/>
      <c r="I27" s="127"/>
      <c r="J27" s="127"/>
      <c r="K27" s="102"/>
      <c r="L27" s="128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68" customFormat="1" x14ac:dyDescent="0.25">
      <c r="A28" s="278">
        <v>10464</v>
      </c>
      <c r="B28" s="278" t="s">
        <v>18</v>
      </c>
      <c r="C28" s="280" t="s">
        <v>101</v>
      </c>
      <c r="D28" s="24">
        <v>40729</v>
      </c>
      <c r="E28" s="96">
        <v>2.3126253070099998</v>
      </c>
      <c r="F28" s="110"/>
      <c r="G28" s="127"/>
      <c r="H28" s="32"/>
      <c r="I28" s="127"/>
      <c r="J28" s="127"/>
      <c r="K28" s="102"/>
      <c r="L28" s="128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71" customFormat="1" x14ac:dyDescent="0.25">
      <c r="A29" s="278"/>
      <c r="B29" s="278"/>
      <c r="C29" s="280"/>
      <c r="D29" s="24"/>
      <c r="E29" s="279">
        <f>SUM(E25:E28)</f>
        <v>13.029068645440001</v>
      </c>
      <c r="F29" s="110"/>
      <c r="G29" s="127"/>
      <c r="H29" s="32"/>
      <c r="I29" s="127"/>
      <c r="J29" s="127"/>
      <c r="K29" s="102"/>
      <c r="L29" s="128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68" customFormat="1" x14ac:dyDescent="0.25">
      <c r="A30" s="278">
        <v>10468</v>
      </c>
      <c r="B30" s="278" t="s">
        <v>18</v>
      </c>
      <c r="C30" s="280" t="s">
        <v>102</v>
      </c>
      <c r="D30" s="24">
        <v>27546</v>
      </c>
      <c r="E30" s="96">
        <v>0.39835688995000001</v>
      </c>
      <c r="F30" s="110"/>
      <c r="G30" s="127"/>
      <c r="H30" s="32"/>
      <c r="I30" s="127"/>
      <c r="J30" s="127"/>
      <c r="K30" s="102"/>
      <c r="L30" s="128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68" customFormat="1" x14ac:dyDescent="0.25">
      <c r="A31" s="278">
        <v>10468</v>
      </c>
      <c r="B31" s="278" t="s">
        <v>18</v>
      </c>
      <c r="C31" s="280" t="s">
        <v>103</v>
      </c>
      <c r="D31" s="24">
        <v>39486</v>
      </c>
      <c r="E31" s="96">
        <v>1.59228128416</v>
      </c>
      <c r="F31" s="110"/>
      <c r="G31" s="127"/>
      <c r="H31" s="32"/>
      <c r="I31" s="127"/>
      <c r="J31" s="127"/>
      <c r="K31" s="102"/>
      <c r="L31" s="128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68" customFormat="1" x14ac:dyDescent="0.25">
      <c r="A32" s="278">
        <v>10468</v>
      </c>
      <c r="B32" s="278" t="s">
        <v>18</v>
      </c>
      <c r="C32" s="280" t="s">
        <v>104</v>
      </c>
      <c r="D32" s="24">
        <v>39156</v>
      </c>
      <c r="E32" s="96">
        <v>2.6697677776000002</v>
      </c>
      <c r="F32" s="110"/>
      <c r="G32" s="127"/>
      <c r="H32" s="32"/>
      <c r="I32" s="127"/>
      <c r="J32" s="127"/>
      <c r="K32" s="102"/>
      <c r="L32" s="128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71" customFormat="1" x14ac:dyDescent="0.25">
      <c r="A33" s="278"/>
      <c r="B33" s="278"/>
      <c r="C33" s="280"/>
      <c r="D33" s="24"/>
      <c r="E33" s="279">
        <f>SUM(E30:E32)</f>
        <v>4.6604059517100005</v>
      </c>
      <c r="F33" s="110"/>
      <c r="G33" s="127"/>
      <c r="H33" s="32"/>
      <c r="I33" s="127"/>
      <c r="J33" s="127"/>
      <c r="K33" s="102"/>
      <c r="L33" s="128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179" customFormat="1" x14ac:dyDescent="0.25">
      <c r="A34" s="278">
        <v>10469</v>
      </c>
      <c r="B34" s="278" t="s">
        <v>18</v>
      </c>
      <c r="C34" s="280" t="s">
        <v>105</v>
      </c>
      <c r="D34" s="24">
        <v>27912</v>
      </c>
      <c r="E34" s="96">
        <v>4.0306126243799998</v>
      </c>
      <c r="F34" s="110"/>
      <c r="G34" s="127"/>
      <c r="H34" s="32"/>
      <c r="I34" s="127"/>
      <c r="J34" s="32"/>
      <c r="K34" s="110"/>
      <c r="L34" s="128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x14ac:dyDescent="0.25">
      <c r="A35" s="278">
        <v>10469</v>
      </c>
      <c r="B35" s="278" t="s">
        <v>18</v>
      </c>
      <c r="C35" s="280" t="s">
        <v>106</v>
      </c>
      <c r="D35" s="24">
        <v>29007</v>
      </c>
      <c r="E35" s="96">
        <v>1.36132949652</v>
      </c>
      <c r="F35" s="110"/>
      <c r="G35" s="110"/>
      <c r="H35" s="32"/>
      <c r="I35" s="110"/>
      <c r="J35" s="104"/>
      <c r="K35" s="125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71" customFormat="1" x14ac:dyDescent="0.25">
      <c r="A36" s="278"/>
      <c r="B36" s="278"/>
      <c r="C36" s="280"/>
      <c r="D36" s="24"/>
      <c r="E36" s="279">
        <f>SUM(E34:E35)</f>
        <v>5.3919421208999996</v>
      </c>
      <c r="F36" s="110"/>
      <c r="G36" s="110"/>
      <c r="H36" s="32"/>
      <c r="I36" s="110"/>
      <c r="J36" s="104"/>
      <c r="K36" s="125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x14ac:dyDescent="0.25">
      <c r="A37" s="278">
        <v>10470</v>
      </c>
      <c r="B37" s="278" t="s">
        <v>18</v>
      </c>
      <c r="C37" s="280" t="s">
        <v>107</v>
      </c>
      <c r="D37" s="24">
        <v>26451</v>
      </c>
      <c r="E37" s="279">
        <v>10.953443976699999</v>
      </c>
      <c r="F37" s="110"/>
      <c r="G37" s="110"/>
      <c r="H37" s="32"/>
      <c r="I37" s="110"/>
      <c r="J37" s="125"/>
      <c r="K37" s="125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x14ac:dyDescent="0.25">
      <c r="A38" s="278">
        <v>10471</v>
      </c>
      <c r="B38" s="278" t="s">
        <v>18</v>
      </c>
      <c r="C38" s="280" t="s">
        <v>108</v>
      </c>
      <c r="D38" s="24">
        <v>38504</v>
      </c>
      <c r="E38" s="279">
        <v>6.76908234273</v>
      </c>
      <c r="F38" s="110"/>
      <c r="G38" s="127"/>
      <c r="H38" s="32"/>
      <c r="I38" s="110"/>
      <c r="J38" s="128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x14ac:dyDescent="0.25">
      <c r="A39" s="278">
        <v>10473</v>
      </c>
      <c r="B39" s="278" t="s">
        <v>18</v>
      </c>
      <c r="C39" s="280" t="s">
        <v>74</v>
      </c>
      <c r="D39" s="24">
        <v>37929</v>
      </c>
      <c r="E39" s="279">
        <v>0.38415321270500002</v>
      </c>
      <c r="F39" s="110"/>
      <c r="G39" s="127"/>
      <c r="H39" s="32"/>
      <c r="I39" s="110"/>
      <c r="J39" s="128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179" customFormat="1" x14ac:dyDescent="0.25">
      <c r="A40" s="278">
        <v>10479</v>
      </c>
      <c r="B40" s="278" t="s">
        <v>18</v>
      </c>
      <c r="C40" s="280" t="s">
        <v>109</v>
      </c>
      <c r="D40" s="24">
        <v>35810</v>
      </c>
      <c r="E40" s="279">
        <v>2.6904694023400002</v>
      </c>
      <c r="F40" s="110"/>
      <c r="G40" s="127"/>
      <c r="H40" s="32"/>
      <c r="I40" s="110"/>
      <c r="J40" s="128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68" customFormat="1" x14ac:dyDescent="0.25">
      <c r="A41" s="278">
        <v>10480</v>
      </c>
      <c r="B41" s="278" t="s">
        <v>18</v>
      </c>
      <c r="C41" s="280" t="s">
        <v>110</v>
      </c>
      <c r="D41" s="24">
        <v>29618</v>
      </c>
      <c r="E41" s="279">
        <v>0.56156967568500005</v>
      </c>
      <c r="F41" s="110"/>
      <c r="G41" s="127"/>
      <c r="H41" s="32"/>
      <c r="I41" s="110"/>
      <c r="J41" s="128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x14ac:dyDescent="0.25">
      <c r="A42" s="278">
        <v>11009</v>
      </c>
      <c r="B42" s="278" t="s">
        <v>18</v>
      </c>
      <c r="C42" s="280" t="s">
        <v>111</v>
      </c>
      <c r="D42" s="24">
        <v>41426</v>
      </c>
      <c r="E42" s="279">
        <v>1.80638636476</v>
      </c>
      <c r="F42" s="110"/>
      <c r="G42" s="32"/>
      <c r="H42" s="32"/>
      <c r="I42" s="33"/>
      <c r="J42" s="128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x14ac:dyDescent="0.25">
      <c r="A43" s="278">
        <v>11010</v>
      </c>
      <c r="B43" s="278" t="s">
        <v>18</v>
      </c>
      <c r="C43" s="280" t="s">
        <v>112</v>
      </c>
      <c r="D43" s="24">
        <v>43075</v>
      </c>
      <c r="E43" s="96">
        <v>7.3562409114999996</v>
      </c>
      <c r="F43" s="110"/>
      <c r="G43" s="32"/>
      <c r="H43" s="32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</row>
    <row r="44" spans="1:31" s="92" customFormat="1" x14ac:dyDescent="0.25">
      <c r="A44" s="278">
        <v>11010</v>
      </c>
      <c r="B44" s="278" t="s">
        <v>18</v>
      </c>
      <c r="C44" s="280" t="s">
        <v>113</v>
      </c>
      <c r="D44" s="24">
        <v>27912</v>
      </c>
      <c r="E44" s="96">
        <v>0.65796610151299995</v>
      </c>
      <c r="F44" s="110"/>
      <c r="G44" s="32"/>
      <c r="H44" s="32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</row>
    <row r="45" spans="1:31" s="271" customFormat="1" x14ac:dyDescent="0.25">
      <c r="A45" s="278"/>
      <c r="B45" s="278"/>
      <c r="C45" s="280"/>
      <c r="D45" s="24"/>
      <c r="E45" s="279">
        <f>SUM(E43:E44)</f>
        <v>8.0142070130129994</v>
      </c>
      <c r="F45" s="110"/>
      <c r="G45" s="32"/>
      <c r="H45" s="32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</row>
    <row r="46" spans="1:31" x14ac:dyDescent="0.25">
      <c r="A46" s="278">
        <v>11011</v>
      </c>
      <c r="B46" s="278" t="s">
        <v>18</v>
      </c>
      <c r="C46" s="280" t="s">
        <v>108</v>
      </c>
      <c r="D46" s="24">
        <v>38504</v>
      </c>
      <c r="E46" s="279">
        <v>1.4423104717399999</v>
      </c>
      <c r="F46" s="110"/>
      <c r="G46" s="32"/>
      <c r="H46" s="32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</row>
    <row r="47" spans="1:31" x14ac:dyDescent="0.25">
      <c r="A47" s="278">
        <v>11171</v>
      </c>
      <c r="B47" s="278" t="s">
        <v>18</v>
      </c>
      <c r="C47" s="280" t="s">
        <v>114</v>
      </c>
      <c r="D47" s="24">
        <v>37257</v>
      </c>
      <c r="E47" s="96">
        <v>0.20878033883300001</v>
      </c>
      <c r="F47" s="110"/>
      <c r="G47" s="32"/>
      <c r="H47" s="32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</row>
    <row r="48" spans="1:31" x14ac:dyDescent="0.25">
      <c r="A48" s="278">
        <v>11171</v>
      </c>
      <c r="B48" s="278" t="s">
        <v>18</v>
      </c>
      <c r="C48" s="280" t="s">
        <v>115</v>
      </c>
      <c r="D48" s="24">
        <v>36069</v>
      </c>
      <c r="E48" s="96">
        <v>1.8790771162</v>
      </c>
      <c r="F48" s="33"/>
      <c r="G48" s="32"/>
      <c r="H48" s="32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</row>
    <row r="49" spans="1:31" s="271" customFormat="1" x14ac:dyDescent="0.25">
      <c r="A49" s="278"/>
      <c r="B49" s="278"/>
      <c r="C49" s="280"/>
      <c r="D49" s="24"/>
      <c r="E49" s="279">
        <f>SUM(E47:E48)</f>
        <v>2.0878574550329998</v>
      </c>
      <c r="F49" s="33"/>
      <c r="G49" s="32"/>
      <c r="H49" s="32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</row>
    <row r="50" spans="1:31" x14ac:dyDescent="0.25">
      <c r="A50" s="278">
        <v>10468</v>
      </c>
      <c r="B50" s="278" t="s">
        <v>18</v>
      </c>
      <c r="C50" s="280" t="s">
        <v>102</v>
      </c>
      <c r="D50" s="24">
        <v>27546</v>
      </c>
      <c r="E50" s="96">
        <v>0.27951442855500003</v>
      </c>
      <c r="F50" s="33"/>
      <c r="G50" s="32"/>
      <c r="H50" s="32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</row>
    <row r="51" spans="1:31" s="179" customFormat="1" x14ac:dyDescent="0.25">
      <c r="A51" s="278">
        <v>10468</v>
      </c>
      <c r="B51" s="278" t="s">
        <v>18</v>
      </c>
      <c r="C51" s="280" t="s">
        <v>104</v>
      </c>
      <c r="D51" s="24">
        <v>39156</v>
      </c>
      <c r="E51" s="96">
        <v>0.27951442855500003</v>
      </c>
      <c r="F51" s="33"/>
      <c r="G51" s="32"/>
      <c r="H51" s="32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</row>
    <row r="52" spans="1:31" x14ac:dyDescent="0.25">
      <c r="A52" s="278"/>
      <c r="B52" s="278"/>
      <c r="C52" s="280"/>
      <c r="D52" s="24"/>
      <c r="E52" s="279">
        <f>SUM(E50:E51)</f>
        <v>0.55902885711000005</v>
      </c>
      <c r="F52" s="33"/>
      <c r="G52" s="32"/>
      <c r="H52" s="32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</row>
    <row r="53" spans="1:31" x14ac:dyDescent="0.25">
      <c r="A53" s="278">
        <v>11608</v>
      </c>
      <c r="B53" s="278" t="s">
        <v>2</v>
      </c>
      <c r="C53" s="280" t="s">
        <v>116</v>
      </c>
      <c r="D53" s="24">
        <v>37073</v>
      </c>
      <c r="E53" s="279">
        <v>7.1261130906099996</v>
      </c>
      <c r="F53" s="33"/>
      <c r="G53" s="32"/>
      <c r="H53" s="32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</row>
    <row r="54" spans="1:31" x14ac:dyDescent="0.25">
      <c r="A54" s="278">
        <v>12796</v>
      </c>
      <c r="B54" s="278" t="s">
        <v>32</v>
      </c>
      <c r="C54" s="280" t="s">
        <v>117</v>
      </c>
      <c r="D54" s="24">
        <v>38311</v>
      </c>
      <c r="E54" s="279">
        <v>0.87516846466099996</v>
      </c>
      <c r="F54" s="33"/>
      <c r="G54" s="32"/>
      <c r="H54" s="32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</row>
    <row r="55" spans="1:31" s="179" customFormat="1" x14ac:dyDescent="0.25">
      <c r="A55" s="278">
        <v>20864</v>
      </c>
      <c r="B55" s="278" t="s">
        <v>38</v>
      </c>
      <c r="C55" s="280" t="s">
        <v>118</v>
      </c>
      <c r="D55" s="24">
        <v>40878</v>
      </c>
      <c r="E55" s="279">
        <v>2.81792164221</v>
      </c>
      <c r="F55" s="33"/>
      <c r="G55" s="32"/>
      <c r="H55" s="32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</row>
    <row r="56" spans="1:31" s="271" customFormat="1" x14ac:dyDescent="0.25">
      <c r="A56" s="278">
        <v>20865</v>
      </c>
      <c r="B56" s="278" t="s">
        <v>38</v>
      </c>
      <c r="C56" s="280" t="s">
        <v>119</v>
      </c>
      <c r="D56" s="24">
        <v>40959</v>
      </c>
      <c r="E56" s="96">
        <v>3.3036232271000001</v>
      </c>
      <c r="F56" s="33"/>
      <c r="G56" s="32"/>
      <c r="H56" s="32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</row>
    <row r="57" spans="1:31" s="94" customFormat="1" x14ac:dyDescent="0.25">
      <c r="A57" s="278">
        <v>20865</v>
      </c>
      <c r="B57" s="278" t="s">
        <v>38</v>
      </c>
      <c r="C57" s="280" t="s">
        <v>120</v>
      </c>
      <c r="D57" s="24">
        <v>40959</v>
      </c>
      <c r="E57" s="96">
        <v>0.62980337752000004</v>
      </c>
      <c r="F57" s="33"/>
      <c r="G57" s="32"/>
      <c r="H57" s="32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</row>
    <row r="58" spans="1:31" x14ac:dyDescent="0.25">
      <c r="A58" s="278">
        <v>20865</v>
      </c>
      <c r="B58" s="278" t="s">
        <v>38</v>
      </c>
      <c r="C58" s="280" t="s">
        <v>121</v>
      </c>
      <c r="D58" s="24">
        <v>35765</v>
      </c>
      <c r="E58" s="96">
        <v>0.87526457773900002</v>
      </c>
      <c r="F58" s="33"/>
      <c r="G58" s="32"/>
      <c r="H58" s="32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</row>
    <row r="59" spans="1:31" s="271" customFormat="1" x14ac:dyDescent="0.25">
      <c r="A59" s="278"/>
      <c r="B59" s="278"/>
      <c r="C59" s="280"/>
      <c r="D59" s="24"/>
      <c r="E59" s="279">
        <f>SUM(E56:E58)</f>
        <v>4.8086911823590004</v>
      </c>
      <c r="F59" s="33"/>
      <c r="G59" s="32"/>
      <c r="H59" s="32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</row>
    <row r="60" spans="1:31" s="179" customFormat="1" x14ac:dyDescent="0.25">
      <c r="A60" s="267"/>
      <c r="B60" s="267"/>
      <c r="C60" s="265"/>
      <c r="D60" s="269"/>
      <c r="E60" s="272"/>
      <c r="F60" s="33"/>
      <c r="G60" s="32"/>
      <c r="H60" s="32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</row>
    <row r="61" spans="1:31" x14ac:dyDescent="0.25">
      <c r="A61" s="267"/>
      <c r="B61" s="267"/>
      <c r="C61" s="265"/>
      <c r="E61" s="272"/>
      <c r="F61" s="33"/>
      <c r="G61" s="32"/>
      <c r="H61" s="32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x14ac:dyDescent="0.25">
      <c r="A62" s="267"/>
      <c r="B62" s="267"/>
      <c r="C62" s="265"/>
      <c r="E62" s="272"/>
      <c r="F62" s="33"/>
      <c r="G62" s="32"/>
      <c r="H62" s="32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s="94" customFormat="1" x14ac:dyDescent="0.25">
      <c r="A63" s="267"/>
      <c r="B63" s="267"/>
      <c r="C63" s="265"/>
      <c r="D63" s="269"/>
      <c r="E63" s="272"/>
      <c r="F63" s="33"/>
      <c r="G63" s="32"/>
      <c r="H63" s="32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</row>
    <row r="64" spans="1:31" x14ac:dyDescent="0.25">
      <c r="A64" s="267"/>
      <c r="B64" s="267"/>
      <c r="C64" s="265"/>
      <c r="E64" s="272"/>
      <c r="F64" s="33"/>
      <c r="G64" s="32"/>
      <c r="H64" s="32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</row>
    <row r="65" spans="1:31" x14ac:dyDescent="0.25">
      <c r="A65" s="267"/>
      <c r="B65" s="267"/>
      <c r="C65" s="265"/>
      <c r="E65" s="272"/>
      <c r="F65" s="33"/>
      <c r="G65" s="32"/>
      <c r="H65" s="32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s="94" customFormat="1" x14ac:dyDescent="0.25">
      <c r="A66" s="267"/>
      <c r="B66" s="267"/>
      <c r="C66" s="265"/>
      <c r="D66" s="269"/>
      <c r="E66" s="272"/>
      <c r="F66" s="33"/>
      <c r="G66" s="32"/>
      <c r="H66" s="32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</row>
    <row r="67" spans="1:31" x14ac:dyDescent="0.25">
      <c r="A67" s="127"/>
      <c r="B67" s="32"/>
      <c r="C67" s="129"/>
      <c r="D67" s="127"/>
      <c r="E67" s="128"/>
      <c r="F67" s="33"/>
      <c r="G67" s="32"/>
      <c r="H67" s="32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</row>
    <row r="68" spans="1:31" x14ac:dyDescent="0.25">
      <c r="A68" s="127"/>
      <c r="B68" s="32"/>
      <c r="C68" s="129"/>
      <c r="D68" s="127"/>
      <c r="E68" s="128"/>
      <c r="F68" s="33"/>
      <c r="G68" s="32"/>
      <c r="H68" s="32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</row>
    <row r="69" spans="1:31" x14ac:dyDescent="0.25">
      <c r="A69" s="127"/>
      <c r="B69" s="32"/>
      <c r="C69" s="129"/>
      <c r="D69" s="127"/>
      <c r="E69" s="128"/>
      <c r="F69" s="33"/>
      <c r="G69" s="32"/>
      <c r="H69" s="32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</row>
    <row r="70" spans="1:31" x14ac:dyDescent="0.25">
      <c r="A70" s="127"/>
      <c r="B70" s="32"/>
      <c r="C70" s="129"/>
      <c r="D70" s="127"/>
      <c r="E70" s="128"/>
      <c r="F70" s="33"/>
      <c r="G70" s="32"/>
      <c r="H70" s="32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</row>
    <row r="71" spans="1:31" x14ac:dyDescent="0.25">
      <c r="A71" s="127"/>
      <c r="B71" s="32"/>
      <c r="C71" s="129"/>
      <c r="D71" s="127"/>
      <c r="E71" s="128"/>
      <c r="F71" s="33"/>
      <c r="G71" s="32"/>
      <c r="H71" s="32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</row>
    <row r="72" spans="1:31" s="94" customFormat="1" x14ac:dyDescent="0.25">
      <c r="A72" s="127"/>
      <c r="B72" s="32"/>
      <c r="C72" s="129"/>
      <c r="D72" s="127"/>
      <c r="E72" s="128"/>
      <c r="F72" s="33"/>
      <c r="G72" s="32"/>
      <c r="H72" s="32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</row>
    <row r="73" spans="1:31" x14ac:dyDescent="0.25">
      <c r="A73" s="127"/>
      <c r="B73" s="32"/>
      <c r="C73" s="129"/>
      <c r="D73" s="127"/>
      <c r="E73" s="128"/>
      <c r="F73" s="33"/>
      <c r="G73" s="32"/>
      <c r="H73" s="32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</row>
    <row r="74" spans="1:31" x14ac:dyDescent="0.25">
      <c r="A74" s="127"/>
      <c r="B74" s="32"/>
      <c r="C74" s="129"/>
      <c r="D74" s="127"/>
      <c r="E74" s="128"/>
      <c r="F74" s="33"/>
      <c r="G74" s="32"/>
      <c r="H74" s="32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</row>
    <row r="75" spans="1:31" x14ac:dyDescent="0.25">
      <c r="A75" s="127"/>
      <c r="B75" s="32"/>
      <c r="C75" s="129"/>
      <c r="D75" s="127"/>
      <c r="E75" s="128"/>
      <c r="F75" s="33"/>
      <c r="G75" s="32"/>
      <c r="H75" s="32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</row>
    <row r="76" spans="1:31" x14ac:dyDescent="0.25">
      <c r="A76" s="127"/>
      <c r="B76" s="32"/>
      <c r="C76" s="129"/>
      <c r="D76" s="127"/>
      <c r="E76" s="128"/>
      <c r="F76" s="33"/>
      <c r="G76" s="32"/>
      <c r="H76" s="32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x14ac:dyDescent="0.25">
      <c r="A77" s="127"/>
      <c r="B77" s="32"/>
      <c r="C77" s="129"/>
      <c r="D77" s="127"/>
      <c r="E77" s="128"/>
      <c r="F77" s="33"/>
      <c r="G77" s="32"/>
      <c r="H77" s="32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78" spans="1:31" x14ac:dyDescent="0.25">
      <c r="A78" s="127"/>
      <c r="B78" s="32"/>
      <c r="C78" s="129"/>
      <c r="D78" s="127"/>
      <c r="E78" s="128"/>
      <c r="F78" s="33"/>
      <c r="G78" s="32"/>
      <c r="H78" s="32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</row>
    <row r="79" spans="1:31" s="94" customFormat="1" x14ac:dyDescent="0.25">
      <c r="A79" s="127"/>
      <c r="B79" s="32"/>
      <c r="C79" s="129"/>
      <c r="D79" s="127"/>
      <c r="E79" s="128"/>
      <c r="F79" s="33"/>
      <c r="G79" s="32"/>
      <c r="H79" s="32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</row>
    <row r="80" spans="1:31" s="94" customFormat="1" x14ac:dyDescent="0.25">
      <c r="A80" s="127"/>
      <c r="B80" s="32"/>
      <c r="C80" s="129"/>
      <c r="D80" s="127"/>
      <c r="E80" s="128"/>
      <c r="F80" s="33"/>
      <c r="G80" s="32"/>
      <c r="H80" s="98"/>
    </row>
    <row r="81" spans="1:8" s="94" customFormat="1" x14ac:dyDescent="0.25">
      <c r="A81" s="127"/>
      <c r="B81" s="32"/>
      <c r="C81" s="129"/>
      <c r="D81" s="127"/>
      <c r="E81" s="128"/>
      <c r="F81" s="33"/>
      <c r="G81" s="32"/>
      <c r="H81" s="98"/>
    </row>
    <row r="82" spans="1:8" x14ac:dyDescent="0.25">
      <c r="A82" s="32"/>
      <c r="B82" s="32"/>
      <c r="C82" s="32"/>
      <c r="D82" s="32"/>
      <c r="E82" s="128"/>
      <c r="F82" s="33"/>
      <c r="G82" s="32"/>
    </row>
    <row r="83" spans="1:8" x14ac:dyDescent="0.25">
      <c r="A83" s="32"/>
      <c r="B83" s="32"/>
      <c r="C83" s="32"/>
      <c r="D83" s="32"/>
      <c r="E83" s="104"/>
      <c r="F83" s="33"/>
      <c r="G83" s="32"/>
    </row>
    <row r="84" spans="1:8" x14ac:dyDescent="0.25">
      <c r="A84" s="32"/>
      <c r="B84" s="32"/>
      <c r="C84" s="32"/>
      <c r="D84" s="32"/>
      <c r="E84" s="32"/>
      <c r="F84" s="33"/>
      <c r="G84" s="32"/>
    </row>
    <row r="85" spans="1:8" x14ac:dyDescent="0.25">
      <c r="A85" s="32"/>
      <c r="B85" s="32"/>
      <c r="C85" s="32"/>
      <c r="D85" s="32"/>
      <c r="E85" s="32"/>
      <c r="F85" s="33"/>
      <c r="G85" s="32"/>
    </row>
    <row r="86" spans="1:8" x14ac:dyDescent="0.25">
      <c r="A86" s="32"/>
      <c r="B86" s="32"/>
      <c r="C86" s="32"/>
      <c r="D86" s="32"/>
      <c r="E86" s="32"/>
      <c r="F86" s="33"/>
      <c r="G86" s="32"/>
    </row>
    <row r="87" spans="1:8" x14ac:dyDescent="0.25">
      <c r="A87" s="32"/>
      <c r="B87" s="32"/>
      <c r="C87" s="32"/>
      <c r="D87" s="32"/>
      <c r="E87" s="32"/>
      <c r="F87" s="33"/>
      <c r="G87" s="32"/>
    </row>
    <row r="88" spans="1:8" x14ac:dyDescent="0.25">
      <c r="A88" s="32"/>
      <c r="B88" s="32"/>
      <c r="C88" s="32"/>
      <c r="D88" s="32"/>
      <c r="E88" s="32"/>
      <c r="F88" s="33"/>
      <c r="G88" s="32"/>
    </row>
    <row r="89" spans="1:8" x14ac:dyDescent="0.25">
      <c r="A89" s="32"/>
      <c r="B89" s="32"/>
      <c r="C89" s="32"/>
      <c r="D89" s="32"/>
      <c r="E89" s="32"/>
      <c r="F89" s="33"/>
      <c r="G89" s="32"/>
    </row>
    <row r="90" spans="1:8" x14ac:dyDescent="0.25">
      <c r="A90" s="32"/>
      <c r="B90" s="32"/>
      <c r="C90" s="32"/>
      <c r="D90" s="32"/>
      <c r="E90" s="32"/>
      <c r="F90" s="33"/>
      <c r="G90" s="32"/>
    </row>
    <row r="91" spans="1:8" x14ac:dyDescent="0.25">
      <c r="A91" s="32"/>
      <c r="B91" s="32"/>
      <c r="C91" s="32"/>
      <c r="D91" s="32"/>
      <c r="E91" s="32"/>
      <c r="F91" s="33"/>
      <c r="G91" s="3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ID301"/>
  <sheetViews>
    <sheetView workbookViewId="0">
      <selection activeCell="X72" sqref="X72"/>
    </sheetView>
  </sheetViews>
  <sheetFormatPr defaultColWidth="8.85546875" defaultRowHeight="15" x14ac:dyDescent="0.25"/>
  <cols>
    <col min="1" max="3" width="9.140625" style="26" customWidth="1"/>
    <col min="4" max="4" width="8.85546875" style="26"/>
    <col min="5" max="5" width="16" style="164" customWidth="1"/>
    <col min="6" max="6" width="9.140625" style="85" customWidth="1"/>
    <col min="7" max="7" width="14.140625" style="214" customWidth="1"/>
    <col min="8" max="8" width="9.140625" style="85" customWidth="1"/>
    <col min="9" max="9" width="11.85546875" style="214" customWidth="1"/>
    <col min="10" max="10" width="9.140625" style="85" customWidth="1"/>
    <col min="11" max="11" width="9.140625" style="180" customWidth="1"/>
    <col min="12" max="12" width="9.140625" style="91" customWidth="1"/>
    <col min="13" max="13" width="17" style="148" customWidth="1"/>
    <col min="14" max="14" width="9.140625" style="13" customWidth="1"/>
    <col min="15" max="15" width="9.140625" style="261" customWidth="1"/>
    <col min="16" max="16" width="9.140625" style="18" customWidth="1"/>
    <col min="17" max="17" width="12.140625" style="262" customWidth="1"/>
    <col min="18" max="18" width="9.140625" style="176" customWidth="1"/>
    <col min="19" max="21" width="9.140625" style="13" customWidth="1"/>
    <col min="22" max="22" width="9.140625" style="203" customWidth="1"/>
    <col min="23" max="23" width="9.140625" style="31" customWidth="1"/>
    <col min="24" max="16384" width="8.85546875" style="275"/>
  </cols>
  <sheetData>
    <row r="1" spans="1:31" ht="45" x14ac:dyDescent="0.25">
      <c r="A1" s="351" t="s">
        <v>145</v>
      </c>
      <c r="B1" s="351"/>
      <c r="C1" s="351"/>
      <c r="D1" s="351"/>
      <c r="E1" s="352" t="s">
        <v>26</v>
      </c>
      <c r="F1" s="352"/>
      <c r="G1" s="352"/>
      <c r="H1" s="352"/>
      <c r="I1" s="258"/>
      <c r="J1" s="282"/>
      <c r="K1" s="70" t="s">
        <v>35</v>
      </c>
      <c r="L1" s="71" t="s">
        <v>34</v>
      </c>
      <c r="M1" s="356" t="s">
        <v>27</v>
      </c>
      <c r="N1" s="356"/>
      <c r="O1" s="47" t="s">
        <v>28</v>
      </c>
      <c r="P1" s="354" t="s">
        <v>29</v>
      </c>
      <c r="Q1" s="354"/>
      <c r="R1" s="355" t="s">
        <v>30</v>
      </c>
      <c r="S1" s="356" t="s">
        <v>44</v>
      </c>
      <c r="T1" s="357"/>
      <c r="U1" s="357"/>
      <c r="V1" s="205" t="s">
        <v>48</v>
      </c>
      <c r="W1" s="220"/>
      <c r="X1" s="304" t="s">
        <v>148</v>
      </c>
    </row>
    <row r="2" spans="1:31" ht="36" x14ac:dyDescent="0.25">
      <c r="A2" s="4" t="s">
        <v>7</v>
      </c>
      <c r="B2" s="3" t="s">
        <v>0</v>
      </c>
      <c r="C2" s="3" t="s">
        <v>1</v>
      </c>
      <c r="D2" s="11" t="s">
        <v>8</v>
      </c>
      <c r="E2" s="161" t="s">
        <v>147</v>
      </c>
      <c r="F2" s="82" t="s">
        <v>10</v>
      </c>
      <c r="G2" s="211" t="s">
        <v>12</v>
      </c>
      <c r="H2" s="82" t="s">
        <v>17</v>
      </c>
      <c r="I2" s="211" t="s">
        <v>96</v>
      </c>
      <c r="J2" s="82" t="s">
        <v>97</v>
      </c>
      <c r="K2" s="65" t="s">
        <v>33</v>
      </c>
      <c r="L2" s="64" t="s">
        <v>36</v>
      </c>
      <c r="M2" s="175" t="s">
        <v>9</v>
      </c>
      <c r="N2" s="12" t="s">
        <v>13</v>
      </c>
      <c r="O2" s="48" t="s">
        <v>14</v>
      </c>
      <c r="P2" s="37" t="s">
        <v>15</v>
      </c>
      <c r="Q2" s="281" t="s">
        <v>16</v>
      </c>
      <c r="R2" s="355"/>
      <c r="S2" s="273" t="s">
        <v>45</v>
      </c>
      <c r="T2" s="273" t="s">
        <v>46</v>
      </c>
      <c r="U2" s="273" t="s">
        <v>47</v>
      </c>
      <c r="V2" s="206" t="s">
        <v>49</v>
      </c>
      <c r="W2" s="221" t="s">
        <v>50</v>
      </c>
    </row>
    <row r="3" spans="1:31" ht="14.45" x14ac:dyDescent="0.3">
      <c r="A3" s="308">
        <v>8266</v>
      </c>
      <c r="B3" s="308" t="s">
        <v>18</v>
      </c>
      <c r="C3" s="308" t="s">
        <v>3</v>
      </c>
      <c r="D3" s="327">
        <v>5.4758170000000002</v>
      </c>
      <c r="E3" s="337" t="s">
        <v>56</v>
      </c>
      <c r="F3" s="330">
        <v>5.4758170000000002</v>
      </c>
      <c r="G3" s="209"/>
      <c r="H3" s="292"/>
      <c r="I3" s="209"/>
      <c r="J3" s="160"/>
      <c r="K3" s="123">
        <v>0</v>
      </c>
      <c r="L3" s="73"/>
      <c r="M3" s="165"/>
      <c r="N3" s="166"/>
      <c r="O3" s="49"/>
      <c r="P3" s="7">
        <f>(D3-Q3)</f>
        <v>5.4758170000000002</v>
      </c>
      <c r="Q3" s="7">
        <v>0</v>
      </c>
      <c r="R3" s="38">
        <v>0</v>
      </c>
      <c r="S3" s="310">
        <v>5.4758170000000002</v>
      </c>
      <c r="T3" s="15">
        <v>0</v>
      </c>
      <c r="U3" s="15">
        <v>0</v>
      </c>
      <c r="V3" s="62">
        <v>0</v>
      </c>
      <c r="W3" s="181">
        <f>D3-(S3+T3+U3+V3)</f>
        <v>0</v>
      </c>
      <c r="X3" s="248"/>
      <c r="Y3" s="248"/>
      <c r="Z3" s="248"/>
      <c r="AA3" s="248"/>
      <c r="AB3" s="248"/>
      <c r="AC3" s="248"/>
      <c r="AD3" s="248"/>
      <c r="AE3" s="248"/>
    </row>
    <row r="4" spans="1:31" ht="14.45" x14ac:dyDescent="0.3">
      <c r="A4" s="308">
        <v>8267</v>
      </c>
      <c r="B4" s="308" t="s">
        <v>18</v>
      </c>
      <c r="C4" s="308" t="s">
        <v>3</v>
      </c>
      <c r="D4" s="327">
        <v>5.1028330000000004</v>
      </c>
      <c r="E4" s="337" t="s">
        <v>56</v>
      </c>
      <c r="F4" s="330">
        <v>5.1028330000000004</v>
      </c>
      <c r="G4" s="210"/>
      <c r="H4" s="297"/>
      <c r="I4" s="210"/>
      <c r="J4" s="84"/>
      <c r="K4" s="123">
        <v>0</v>
      </c>
      <c r="L4" s="73"/>
      <c r="M4" s="165"/>
      <c r="N4" s="166"/>
      <c r="O4" s="49"/>
      <c r="P4" s="309">
        <f t="shared" ref="P4:P39" si="0">(D4-Q4)</f>
        <v>5.1028330000000004</v>
      </c>
      <c r="Q4" s="7">
        <v>0</v>
      </c>
      <c r="R4" s="38">
        <v>0</v>
      </c>
      <c r="S4" s="310">
        <v>1.1643410000000001</v>
      </c>
      <c r="T4" s="310">
        <v>3.123678</v>
      </c>
      <c r="U4" s="310">
        <v>0.81481400000000004</v>
      </c>
      <c r="V4" s="62">
        <v>0</v>
      </c>
      <c r="W4" s="181">
        <f t="shared" ref="W4:W49" si="1">D4-(S4+T4+U4+V4)</f>
        <v>0</v>
      </c>
      <c r="X4" s="248"/>
      <c r="Y4" s="248"/>
      <c r="Z4" s="248"/>
      <c r="AA4" s="248"/>
      <c r="AB4" s="248"/>
      <c r="AC4" s="248"/>
      <c r="AD4" s="248"/>
      <c r="AE4" s="248"/>
    </row>
    <row r="5" spans="1:31" ht="14.45" x14ac:dyDescent="0.3">
      <c r="A5" s="308">
        <v>8281</v>
      </c>
      <c r="B5" s="308" t="s">
        <v>18</v>
      </c>
      <c r="C5" s="308" t="s">
        <v>3</v>
      </c>
      <c r="D5" s="327">
        <v>8.3912309999999994</v>
      </c>
      <c r="E5" s="337" t="s">
        <v>56</v>
      </c>
      <c r="F5" s="330">
        <v>8.3912309999999994</v>
      </c>
      <c r="G5" s="210"/>
      <c r="H5" s="297"/>
      <c r="I5" s="210"/>
      <c r="J5" s="84"/>
      <c r="K5" s="123">
        <v>6.3674910000000002</v>
      </c>
      <c r="L5" s="73"/>
      <c r="M5" s="165"/>
      <c r="N5" s="166"/>
      <c r="O5" s="49"/>
      <c r="P5" s="309">
        <f t="shared" si="0"/>
        <v>8.3912309999999994</v>
      </c>
      <c r="Q5" s="7">
        <v>0</v>
      </c>
      <c r="R5" s="317">
        <v>1.2429129999999999</v>
      </c>
      <c r="S5" s="15">
        <v>0</v>
      </c>
      <c r="T5" s="15">
        <v>0</v>
      </c>
      <c r="U5" s="310">
        <v>6.3674790000000003</v>
      </c>
      <c r="V5" s="62">
        <v>0</v>
      </c>
      <c r="W5" s="181">
        <f t="shared" si="1"/>
        <v>2.0237519999999991</v>
      </c>
      <c r="X5" s="248"/>
      <c r="Y5" s="248"/>
      <c r="Z5" s="248"/>
      <c r="AA5" s="248"/>
      <c r="AB5" s="248"/>
      <c r="AC5" s="248"/>
      <c r="AD5" s="248"/>
      <c r="AE5" s="248"/>
    </row>
    <row r="6" spans="1:31" ht="14.45" x14ac:dyDescent="0.3">
      <c r="A6" s="308">
        <v>8288</v>
      </c>
      <c r="B6" s="308" t="s">
        <v>18</v>
      </c>
      <c r="C6" s="308" t="s">
        <v>3</v>
      </c>
      <c r="D6" s="327">
        <v>41.846117</v>
      </c>
      <c r="E6" s="337" t="s">
        <v>56</v>
      </c>
      <c r="F6" s="330">
        <v>26.57666</v>
      </c>
      <c r="G6" s="212"/>
      <c r="H6" s="293"/>
      <c r="I6" s="212"/>
      <c r="J6" s="232"/>
      <c r="K6" s="123">
        <v>1.8897459999999999</v>
      </c>
      <c r="L6" s="73"/>
      <c r="M6" s="165"/>
      <c r="N6" s="166"/>
      <c r="O6" s="49">
        <v>15.269450000000001</v>
      </c>
      <c r="P6" s="309">
        <f t="shared" si="0"/>
        <v>23.396806999999999</v>
      </c>
      <c r="Q6" s="309">
        <v>18.449310000000001</v>
      </c>
      <c r="R6" s="317">
        <v>0</v>
      </c>
      <c r="S6" s="310">
        <v>19.790890000000001</v>
      </c>
      <c r="T6" s="310">
        <v>0.32251200000000002</v>
      </c>
      <c r="U6" s="310">
        <v>19.842939000000001</v>
      </c>
      <c r="V6" s="321">
        <v>1.8897729999999999</v>
      </c>
      <c r="W6" s="181">
        <f t="shared" si="1"/>
        <v>2.9999999995311555E-6</v>
      </c>
      <c r="X6" s="248"/>
      <c r="Y6" s="248"/>
      <c r="Z6" s="248"/>
      <c r="AA6" s="248"/>
      <c r="AB6" s="248"/>
      <c r="AC6" s="248"/>
      <c r="AD6" s="248"/>
      <c r="AE6" s="248"/>
    </row>
    <row r="7" spans="1:31" ht="14.45" x14ac:dyDescent="0.3">
      <c r="A7" s="308">
        <v>8301</v>
      </c>
      <c r="B7" s="308" t="s">
        <v>18</v>
      </c>
      <c r="C7" s="308" t="s">
        <v>3</v>
      </c>
      <c r="D7" s="327">
        <v>1.4159299999999999</v>
      </c>
      <c r="E7" s="337" t="s">
        <v>55</v>
      </c>
      <c r="F7" s="330">
        <v>1.4159299999999999</v>
      </c>
      <c r="G7" s="209"/>
      <c r="H7" s="292"/>
      <c r="I7" s="209"/>
      <c r="J7" s="160"/>
      <c r="K7" s="123">
        <v>0</v>
      </c>
      <c r="L7" s="73"/>
      <c r="M7" s="165"/>
      <c r="N7" s="166"/>
      <c r="O7" s="49"/>
      <c r="P7" s="309">
        <f t="shared" si="0"/>
        <v>0</v>
      </c>
      <c r="Q7" s="309">
        <v>1.4159299999999999</v>
      </c>
      <c r="R7" s="38">
        <v>0</v>
      </c>
      <c r="S7" s="310">
        <v>0.243976</v>
      </c>
      <c r="T7" s="310">
        <v>0.143208</v>
      </c>
      <c r="U7" s="310">
        <v>1.0287459999999999</v>
      </c>
      <c r="V7" s="62">
        <v>0</v>
      </c>
      <c r="W7" s="181">
        <f t="shared" si="1"/>
        <v>0</v>
      </c>
      <c r="X7" s="248"/>
      <c r="Y7" s="248"/>
      <c r="Z7" s="248"/>
      <c r="AA7" s="248"/>
      <c r="AB7" s="248"/>
      <c r="AC7" s="248"/>
      <c r="AD7" s="248"/>
      <c r="AE7" s="248"/>
    </row>
    <row r="8" spans="1:31" ht="14.45" x14ac:dyDescent="0.3">
      <c r="A8" s="308">
        <v>8304</v>
      </c>
      <c r="B8" s="308" t="s">
        <v>18</v>
      </c>
      <c r="C8" s="308" t="s">
        <v>3</v>
      </c>
      <c r="D8" s="327">
        <v>4.7201700000000004</v>
      </c>
      <c r="E8" s="337" t="s">
        <v>55</v>
      </c>
      <c r="F8" s="330">
        <v>4.7201700000000004</v>
      </c>
      <c r="G8" s="212"/>
      <c r="H8" s="293"/>
      <c r="I8" s="212"/>
      <c r="J8" s="232"/>
      <c r="K8" s="123">
        <v>0</v>
      </c>
      <c r="L8" s="73"/>
      <c r="M8" s="165"/>
      <c r="N8" s="166"/>
      <c r="O8" s="49"/>
      <c r="P8" s="309">
        <f t="shared" si="0"/>
        <v>0</v>
      </c>
      <c r="Q8" s="309">
        <v>4.7201700000000004</v>
      </c>
      <c r="R8" s="38">
        <v>0</v>
      </c>
      <c r="S8" s="310">
        <v>0.919848</v>
      </c>
      <c r="T8" s="310">
        <v>0.321241</v>
      </c>
      <c r="U8" s="310">
        <v>3.479079</v>
      </c>
      <c r="V8" s="62">
        <v>0</v>
      </c>
      <c r="W8" s="181">
        <f t="shared" si="1"/>
        <v>2.0000000002795559E-6</v>
      </c>
      <c r="X8" s="248"/>
      <c r="Y8" s="248"/>
      <c r="Z8" s="248"/>
      <c r="AA8" s="248"/>
      <c r="AB8" s="248"/>
      <c r="AC8" s="248"/>
      <c r="AD8" s="248"/>
      <c r="AE8" s="248"/>
    </row>
    <row r="9" spans="1:31" ht="14.45" x14ac:dyDescent="0.3">
      <c r="A9" s="308">
        <v>8306</v>
      </c>
      <c r="B9" s="308" t="s">
        <v>18</v>
      </c>
      <c r="C9" s="308" t="s">
        <v>3</v>
      </c>
      <c r="D9" s="327">
        <v>84.485224000000002</v>
      </c>
      <c r="E9" s="337" t="s">
        <v>55</v>
      </c>
      <c r="F9" s="330">
        <v>84.485219999999998</v>
      </c>
      <c r="G9" s="212"/>
      <c r="H9" s="293"/>
      <c r="I9" s="212"/>
      <c r="J9" s="232"/>
      <c r="K9" s="123">
        <v>0.49510199999999999</v>
      </c>
      <c r="L9" s="73"/>
      <c r="M9" s="167"/>
      <c r="N9" s="15"/>
      <c r="O9" s="49"/>
      <c r="P9" s="309">
        <f t="shared" si="0"/>
        <v>82.011480000000006</v>
      </c>
      <c r="Q9" s="309">
        <v>2.4737439999999999</v>
      </c>
      <c r="R9" s="38">
        <v>0</v>
      </c>
      <c r="S9" s="310">
        <v>16.36825</v>
      </c>
      <c r="T9" s="310">
        <v>42.608556</v>
      </c>
      <c r="U9" s="310">
        <v>14.943121</v>
      </c>
      <c r="V9" s="321">
        <v>0.49508000000000002</v>
      </c>
      <c r="W9" s="181">
        <f t="shared" si="1"/>
        <v>10.070217</v>
      </c>
      <c r="X9" s="248"/>
      <c r="Y9" s="248"/>
      <c r="Z9" s="248"/>
      <c r="AA9" s="248"/>
      <c r="AB9" s="248"/>
      <c r="AC9" s="248"/>
      <c r="AD9" s="248"/>
      <c r="AE9" s="248"/>
    </row>
    <row r="10" spans="1:31" ht="14.45" x14ac:dyDescent="0.3">
      <c r="A10" s="308">
        <v>8308</v>
      </c>
      <c r="B10" s="308" t="s">
        <v>18</v>
      </c>
      <c r="C10" s="308" t="s">
        <v>3</v>
      </c>
      <c r="D10" s="327">
        <v>6.3911129999999998</v>
      </c>
      <c r="E10" s="337" t="s">
        <v>55</v>
      </c>
      <c r="F10" s="330">
        <v>0.16226199999999999</v>
      </c>
      <c r="G10" s="209"/>
      <c r="H10" s="292"/>
      <c r="I10" s="209"/>
      <c r="J10" s="160"/>
      <c r="K10" s="123">
        <v>0</v>
      </c>
      <c r="L10" s="73"/>
      <c r="M10" s="165"/>
      <c r="N10" s="166"/>
      <c r="O10" s="49">
        <v>6.2288509999999997</v>
      </c>
      <c r="P10" s="309">
        <f t="shared" si="0"/>
        <v>0.16226099999999999</v>
      </c>
      <c r="Q10" s="309">
        <v>6.2288519999999998</v>
      </c>
      <c r="R10" s="38">
        <v>0</v>
      </c>
      <c r="S10" s="310">
        <v>1.1004970000000001</v>
      </c>
      <c r="T10" s="15">
        <v>0</v>
      </c>
      <c r="U10" s="310">
        <v>5.290616</v>
      </c>
      <c r="V10" s="62">
        <v>0</v>
      </c>
      <c r="W10" s="181">
        <f t="shared" si="1"/>
        <v>0</v>
      </c>
      <c r="X10" s="248"/>
      <c r="Y10" s="248"/>
      <c r="Z10" s="248"/>
      <c r="AA10" s="248"/>
      <c r="AB10" s="248"/>
      <c r="AC10" s="248"/>
      <c r="AD10" s="248"/>
      <c r="AE10" s="248"/>
    </row>
    <row r="11" spans="1:31" ht="14.45" x14ac:dyDescent="0.3">
      <c r="A11" s="308">
        <v>8313</v>
      </c>
      <c r="B11" s="308" t="s">
        <v>18</v>
      </c>
      <c r="C11" s="308" t="s">
        <v>3</v>
      </c>
      <c r="D11" s="327">
        <v>5.5963390000000004</v>
      </c>
      <c r="E11" s="337" t="s">
        <v>56</v>
      </c>
      <c r="F11" s="330">
        <v>5.5963390000000004</v>
      </c>
      <c r="G11" s="210"/>
      <c r="H11" s="297"/>
      <c r="I11" s="210"/>
      <c r="J11" s="84"/>
      <c r="K11" s="123">
        <v>3.9481830000000002</v>
      </c>
      <c r="L11" s="73"/>
      <c r="M11" s="168"/>
      <c r="N11" s="169"/>
      <c r="O11" s="318"/>
      <c r="P11" s="309">
        <f t="shared" si="0"/>
        <v>5.5963390000000004</v>
      </c>
      <c r="Q11" s="7">
        <v>0</v>
      </c>
      <c r="R11" s="38">
        <v>0</v>
      </c>
      <c r="S11" s="15">
        <v>0</v>
      </c>
      <c r="T11" s="310">
        <v>0</v>
      </c>
      <c r="U11" s="15">
        <v>0</v>
      </c>
      <c r="V11" s="62">
        <v>0</v>
      </c>
      <c r="W11" s="181">
        <f t="shared" si="1"/>
        <v>5.5963390000000004</v>
      </c>
      <c r="X11" s="248"/>
      <c r="Y11" s="248"/>
      <c r="Z11" s="248"/>
      <c r="AA11" s="248"/>
      <c r="AB11" s="248"/>
      <c r="AC11" s="248"/>
      <c r="AD11" s="248"/>
      <c r="AE11" s="248"/>
    </row>
    <row r="12" spans="1:31" ht="14.45" x14ac:dyDescent="0.3">
      <c r="A12" s="308">
        <v>8318</v>
      </c>
      <c r="B12" s="308" t="s">
        <v>18</v>
      </c>
      <c r="C12" s="308" t="s">
        <v>3</v>
      </c>
      <c r="D12" s="327">
        <v>25.175256999999998</v>
      </c>
      <c r="E12" s="337" t="s">
        <v>56</v>
      </c>
      <c r="F12" s="330">
        <v>25.175260000000002</v>
      </c>
      <c r="G12" s="210"/>
      <c r="H12" s="297"/>
      <c r="I12" s="210"/>
      <c r="J12" s="84"/>
      <c r="K12" s="123">
        <v>13.43454</v>
      </c>
      <c r="L12" s="73"/>
      <c r="M12" s="165"/>
      <c r="N12" s="169"/>
      <c r="O12" s="318"/>
      <c r="P12" s="309">
        <f t="shared" si="0"/>
        <v>25.175256999999998</v>
      </c>
      <c r="Q12" s="7">
        <v>0</v>
      </c>
      <c r="R12" s="317">
        <v>2.0745800000000001</v>
      </c>
      <c r="S12" s="15">
        <v>0</v>
      </c>
      <c r="T12" s="310">
        <v>11.740777</v>
      </c>
      <c r="U12" s="310">
        <v>13.210096</v>
      </c>
      <c r="V12" s="62">
        <v>0</v>
      </c>
      <c r="W12" s="181">
        <f t="shared" si="1"/>
        <v>0.22438399999999703</v>
      </c>
      <c r="X12" s="248"/>
      <c r="Y12" s="248"/>
      <c r="Z12" s="248"/>
      <c r="AA12" s="248"/>
      <c r="AB12" s="248"/>
      <c r="AC12" s="248"/>
      <c r="AD12" s="248"/>
      <c r="AE12" s="248"/>
    </row>
    <row r="13" spans="1:31" ht="14.45" x14ac:dyDescent="0.3">
      <c r="A13" s="308">
        <v>8366</v>
      </c>
      <c r="B13" s="308" t="s">
        <v>18</v>
      </c>
      <c r="C13" s="308" t="s">
        <v>3</v>
      </c>
      <c r="D13" s="327">
        <v>3.1718459999999999</v>
      </c>
      <c r="E13" s="337" t="s">
        <v>55</v>
      </c>
      <c r="F13" s="330">
        <v>3.1718459999999999</v>
      </c>
      <c r="G13" s="212"/>
      <c r="H13" s="293"/>
      <c r="I13" s="212"/>
      <c r="J13" s="232"/>
      <c r="K13" s="123">
        <v>0</v>
      </c>
      <c r="L13" s="73"/>
      <c r="M13" s="168"/>
      <c r="N13" s="169"/>
      <c r="O13" s="260"/>
      <c r="P13" s="309">
        <f t="shared" si="0"/>
        <v>0</v>
      </c>
      <c r="Q13" s="309">
        <v>3.1718459999999999</v>
      </c>
      <c r="R13" s="38">
        <v>0</v>
      </c>
      <c r="S13" s="310">
        <v>0.24171799999999999</v>
      </c>
      <c r="T13" s="310">
        <v>0.90183400000000002</v>
      </c>
      <c r="U13" s="15">
        <v>0</v>
      </c>
      <c r="V13" s="62">
        <v>0</v>
      </c>
      <c r="W13" s="181">
        <f t="shared" si="1"/>
        <v>2.0282939999999998</v>
      </c>
      <c r="X13" s="248"/>
      <c r="Y13" s="248"/>
      <c r="Z13" s="248"/>
      <c r="AA13" s="248"/>
      <c r="AB13" s="248"/>
      <c r="AC13" s="248"/>
      <c r="AD13" s="248"/>
      <c r="AE13" s="248"/>
    </row>
    <row r="14" spans="1:31" ht="14.45" x14ac:dyDescent="0.3">
      <c r="A14" s="308">
        <v>8367</v>
      </c>
      <c r="B14" s="308" t="s">
        <v>18</v>
      </c>
      <c r="C14" s="308" t="s">
        <v>3</v>
      </c>
      <c r="D14" s="327">
        <v>8.2410150000000009</v>
      </c>
      <c r="E14" s="337" t="s">
        <v>98</v>
      </c>
      <c r="F14" s="330">
        <v>7.6017789999999996</v>
      </c>
      <c r="G14" s="337" t="s">
        <v>56</v>
      </c>
      <c r="H14" s="292">
        <v>0.63923600000000003</v>
      </c>
      <c r="I14" s="219"/>
      <c r="J14" s="160"/>
      <c r="K14" s="123">
        <v>1.969511</v>
      </c>
      <c r="L14" s="73"/>
      <c r="M14" s="168"/>
      <c r="N14" s="169"/>
      <c r="O14" s="318"/>
      <c r="P14" s="309">
        <f t="shared" si="0"/>
        <v>8.2410150000000009</v>
      </c>
      <c r="Q14" s="7">
        <v>0</v>
      </c>
      <c r="R14" s="38">
        <v>0</v>
      </c>
      <c r="S14" s="15">
        <v>0</v>
      </c>
      <c r="T14" s="310">
        <v>1.8414509999999999</v>
      </c>
      <c r="U14" s="310">
        <v>6.3995620000000004</v>
      </c>
      <c r="V14" s="62">
        <v>0</v>
      </c>
      <c r="W14" s="181">
        <f t="shared" si="1"/>
        <v>2.0000000002795559E-6</v>
      </c>
      <c r="X14" s="248"/>
      <c r="Y14" s="248"/>
      <c r="Z14" s="248"/>
      <c r="AA14" s="248"/>
      <c r="AB14" s="248"/>
      <c r="AC14" s="248"/>
      <c r="AD14" s="248"/>
      <c r="AE14" s="248"/>
    </row>
    <row r="15" spans="1:31" ht="14.45" x14ac:dyDescent="0.3">
      <c r="A15" s="308">
        <v>8370</v>
      </c>
      <c r="B15" s="308" t="s">
        <v>18</v>
      </c>
      <c r="C15" s="308" t="s">
        <v>3</v>
      </c>
      <c r="D15" s="327">
        <v>14.369042</v>
      </c>
      <c r="E15" s="337" t="s">
        <v>56</v>
      </c>
      <c r="F15" s="330">
        <v>14.36904</v>
      </c>
      <c r="G15" s="210"/>
      <c r="H15" s="297"/>
      <c r="I15" s="210"/>
      <c r="J15" s="84"/>
      <c r="K15" s="123">
        <v>0</v>
      </c>
      <c r="L15" s="73"/>
      <c r="M15" s="168"/>
      <c r="N15" s="169"/>
      <c r="O15" s="318"/>
      <c r="P15" s="309">
        <f t="shared" si="0"/>
        <v>13.929805</v>
      </c>
      <c r="Q15" s="309">
        <v>0.43923699999999999</v>
      </c>
      <c r="R15" s="38">
        <v>0</v>
      </c>
      <c r="S15" s="310">
        <v>1.8152870000000001</v>
      </c>
      <c r="T15" s="310">
        <v>3.4626779999999999</v>
      </c>
      <c r="U15" s="310">
        <v>9.0074120000000004</v>
      </c>
      <c r="V15" s="62">
        <v>0</v>
      </c>
      <c r="W15" s="181">
        <f t="shared" si="1"/>
        <v>8.3664999999999878E-2</v>
      </c>
      <c r="X15" s="248"/>
      <c r="Y15" s="248"/>
      <c r="Z15" s="248"/>
      <c r="AA15" s="248"/>
      <c r="AB15" s="248"/>
      <c r="AC15" s="248"/>
      <c r="AD15" s="248"/>
      <c r="AE15" s="248"/>
    </row>
    <row r="16" spans="1:31" ht="14.45" x14ac:dyDescent="0.3">
      <c r="A16" s="308">
        <v>8373</v>
      </c>
      <c r="B16" s="308" t="s">
        <v>18</v>
      </c>
      <c r="C16" s="308" t="s">
        <v>3</v>
      </c>
      <c r="D16" s="327">
        <v>15.932764000000001</v>
      </c>
      <c r="E16" s="331" t="s">
        <v>69</v>
      </c>
      <c r="F16" s="330">
        <v>14.90343</v>
      </c>
      <c r="G16" s="212" t="s">
        <v>55</v>
      </c>
      <c r="H16" s="293">
        <v>1.0293350000000001</v>
      </c>
      <c r="I16" s="212"/>
      <c r="J16" s="232"/>
      <c r="K16" s="123">
        <v>1.237919</v>
      </c>
      <c r="L16" s="73"/>
      <c r="M16" s="259"/>
      <c r="N16" s="15"/>
      <c r="O16" s="318"/>
      <c r="P16" s="309">
        <f t="shared" si="0"/>
        <v>15.932764000000001</v>
      </c>
      <c r="Q16" s="7">
        <v>0</v>
      </c>
      <c r="R16" s="38">
        <v>0</v>
      </c>
      <c r="S16" s="15">
        <v>0</v>
      </c>
      <c r="T16" s="310">
        <v>14.694876000000001</v>
      </c>
      <c r="U16" s="310">
        <v>0.61435200000000001</v>
      </c>
      <c r="V16" s="321">
        <v>0.62354100000000001</v>
      </c>
      <c r="W16" s="181">
        <f t="shared" si="1"/>
        <v>-4.9999999998107114E-6</v>
      </c>
      <c r="X16" s="248"/>
      <c r="Y16" s="248"/>
      <c r="Z16" s="248"/>
      <c r="AA16" s="248"/>
      <c r="AB16" s="248"/>
      <c r="AC16" s="248"/>
      <c r="AD16" s="248"/>
      <c r="AE16" s="248"/>
    </row>
    <row r="17" spans="1:31" ht="14.45" x14ac:dyDescent="0.3">
      <c r="A17" s="308">
        <v>8374</v>
      </c>
      <c r="B17" s="308" t="s">
        <v>18</v>
      </c>
      <c r="C17" s="308" t="s">
        <v>3</v>
      </c>
      <c r="D17" s="327">
        <v>6.6212080000000002</v>
      </c>
      <c r="E17" s="337" t="s">
        <v>55</v>
      </c>
      <c r="F17" s="330">
        <v>6.6212080000000002</v>
      </c>
      <c r="G17" s="210"/>
      <c r="H17" s="297"/>
      <c r="I17" s="210"/>
      <c r="J17" s="84"/>
      <c r="K17" s="123">
        <v>0</v>
      </c>
      <c r="L17" s="73"/>
      <c r="M17" s="167"/>
      <c r="N17" s="15"/>
      <c r="O17" s="260"/>
      <c r="P17" s="309">
        <f t="shared" si="0"/>
        <v>6.6212080000000002</v>
      </c>
      <c r="Q17" s="7">
        <v>0</v>
      </c>
      <c r="R17" s="317">
        <v>6.5236919999999996</v>
      </c>
      <c r="S17" s="15">
        <v>0</v>
      </c>
      <c r="T17" s="15">
        <v>0</v>
      </c>
      <c r="U17" s="310">
        <v>6.6212080000000002</v>
      </c>
      <c r="V17" s="62">
        <v>0</v>
      </c>
      <c r="W17" s="181">
        <f t="shared" si="1"/>
        <v>0</v>
      </c>
      <c r="X17" s="248"/>
      <c r="Y17" s="248"/>
      <c r="Z17" s="248"/>
      <c r="AA17" s="248"/>
      <c r="AB17" s="248"/>
      <c r="AC17" s="248"/>
      <c r="AD17" s="248"/>
      <c r="AE17" s="248"/>
    </row>
    <row r="18" spans="1:31" ht="14.45" x14ac:dyDescent="0.3">
      <c r="A18" s="308">
        <v>8377</v>
      </c>
      <c r="B18" s="308" t="s">
        <v>18</v>
      </c>
      <c r="C18" s="308" t="s">
        <v>3</v>
      </c>
      <c r="D18" s="327">
        <v>9.5916709999999998</v>
      </c>
      <c r="E18" s="219"/>
      <c r="F18" s="160"/>
      <c r="G18" s="209"/>
      <c r="H18" s="292"/>
      <c r="I18" s="209"/>
      <c r="J18" s="83"/>
      <c r="K18" s="123">
        <v>0</v>
      </c>
      <c r="L18" s="73"/>
      <c r="M18" s="167"/>
      <c r="N18" s="15"/>
      <c r="O18" s="260"/>
      <c r="P18" s="309">
        <f t="shared" si="0"/>
        <v>0</v>
      </c>
      <c r="Q18" s="309">
        <v>9.5916709999999998</v>
      </c>
      <c r="R18" s="38">
        <v>0</v>
      </c>
      <c r="S18" s="310">
        <v>0.472113</v>
      </c>
      <c r="T18" s="310">
        <v>2.13673</v>
      </c>
      <c r="U18" s="310">
        <v>6.9828279999999996</v>
      </c>
      <c r="V18" s="62">
        <v>0</v>
      </c>
      <c r="W18" s="181">
        <f t="shared" si="1"/>
        <v>0</v>
      </c>
      <c r="X18" s="248"/>
      <c r="Y18" s="248"/>
      <c r="Z18" s="248"/>
      <c r="AA18" s="248"/>
      <c r="AB18" s="248"/>
      <c r="AC18" s="248"/>
      <c r="AD18" s="248"/>
      <c r="AE18" s="248"/>
    </row>
    <row r="19" spans="1:31" ht="14.45" x14ac:dyDescent="0.3">
      <c r="A19" s="308">
        <v>8441</v>
      </c>
      <c r="B19" s="308" t="s">
        <v>18</v>
      </c>
      <c r="C19" s="308" t="s">
        <v>3</v>
      </c>
      <c r="D19" s="327">
        <v>6.0363030000000002</v>
      </c>
      <c r="E19" s="337" t="s">
        <v>71</v>
      </c>
      <c r="F19" s="330">
        <v>6.0363030000000002</v>
      </c>
      <c r="G19" s="212"/>
      <c r="H19" s="293"/>
      <c r="I19" s="212"/>
      <c r="J19" s="232"/>
      <c r="K19" s="123">
        <v>0</v>
      </c>
      <c r="L19" s="73"/>
      <c r="M19" s="168"/>
      <c r="N19" s="169"/>
      <c r="O19" s="318"/>
      <c r="P19" s="309">
        <f t="shared" si="0"/>
        <v>5.7388400000000006</v>
      </c>
      <c r="Q19" s="309">
        <v>0.29746299999999998</v>
      </c>
      <c r="R19" s="38">
        <v>0</v>
      </c>
      <c r="S19" s="310">
        <v>1.4324030000000001</v>
      </c>
      <c r="T19" s="15">
        <v>0</v>
      </c>
      <c r="U19" s="310">
        <v>4.6038990000000002</v>
      </c>
      <c r="V19" s="62">
        <v>0</v>
      </c>
      <c r="W19" s="181">
        <f t="shared" si="1"/>
        <v>1.000000000139778E-6</v>
      </c>
      <c r="X19" s="248"/>
      <c r="Y19" s="248"/>
      <c r="Z19" s="248"/>
      <c r="AA19" s="248"/>
      <c r="AB19" s="248"/>
      <c r="AC19" s="248"/>
      <c r="AD19" s="248"/>
      <c r="AE19" s="248"/>
    </row>
    <row r="20" spans="1:31" ht="14.45" x14ac:dyDescent="0.3">
      <c r="A20" s="308">
        <v>8444</v>
      </c>
      <c r="B20" s="308" t="s">
        <v>18</v>
      </c>
      <c r="C20" s="308" t="s">
        <v>3</v>
      </c>
      <c r="D20" s="327">
        <v>3.3286370000000001</v>
      </c>
      <c r="E20" s="337" t="s">
        <v>71</v>
      </c>
      <c r="F20" s="330">
        <v>3.3286370000000001</v>
      </c>
      <c r="G20" s="209"/>
      <c r="H20" s="292"/>
      <c r="I20" s="209"/>
      <c r="J20" s="83"/>
      <c r="K20" s="123">
        <v>0.39076300000000003</v>
      </c>
      <c r="L20" s="73"/>
      <c r="M20" s="167"/>
      <c r="N20" s="15"/>
      <c r="O20" s="49"/>
      <c r="P20" s="309">
        <f t="shared" si="0"/>
        <v>2.8239640000000001</v>
      </c>
      <c r="Q20" s="309">
        <v>0.50467300000000004</v>
      </c>
      <c r="R20" s="317">
        <v>0.50466999999999995</v>
      </c>
      <c r="S20" s="15">
        <v>0</v>
      </c>
      <c r="T20" s="15">
        <v>0</v>
      </c>
      <c r="U20" s="310">
        <v>3.3286359999999999</v>
      </c>
      <c r="V20" s="62">
        <v>0</v>
      </c>
      <c r="W20" s="181">
        <f t="shared" si="1"/>
        <v>1.000000000139778E-6</v>
      </c>
      <c r="X20" s="248"/>
      <c r="Y20" s="248"/>
      <c r="Z20" s="248"/>
      <c r="AA20" s="248"/>
      <c r="AB20" s="248"/>
      <c r="AC20" s="248"/>
      <c r="AD20" s="248"/>
      <c r="AE20" s="248"/>
    </row>
    <row r="21" spans="1:31" ht="14.45" x14ac:dyDescent="0.3">
      <c r="A21" s="308">
        <v>8447</v>
      </c>
      <c r="B21" s="308" t="s">
        <v>18</v>
      </c>
      <c r="C21" s="308" t="s">
        <v>3</v>
      </c>
      <c r="D21" s="327">
        <v>5.8729950000000004</v>
      </c>
      <c r="E21" s="337" t="s">
        <v>71</v>
      </c>
      <c r="F21" s="330">
        <v>5.8729950000000004</v>
      </c>
      <c r="G21" s="209"/>
      <c r="H21" s="292"/>
      <c r="I21" s="209"/>
      <c r="J21" s="83"/>
      <c r="K21" s="123">
        <v>0.264872</v>
      </c>
      <c r="L21" s="73"/>
      <c r="M21" s="167"/>
      <c r="N21" s="15"/>
      <c r="O21" s="318"/>
      <c r="P21" s="309">
        <f t="shared" si="0"/>
        <v>5.8729950000000004</v>
      </c>
      <c r="Q21" s="7">
        <v>0</v>
      </c>
      <c r="R21" s="317">
        <v>5.5251140000000003</v>
      </c>
      <c r="S21" s="15">
        <v>0</v>
      </c>
      <c r="T21" s="310">
        <v>1.262278</v>
      </c>
      <c r="U21" s="310">
        <v>0.33100400000000002</v>
      </c>
      <c r="V21" s="62">
        <v>0</v>
      </c>
      <c r="W21" s="181">
        <f t="shared" si="1"/>
        <v>4.2797130000000001</v>
      </c>
      <c r="X21" s="248"/>
      <c r="Y21" s="248"/>
      <c r="Z21" s="248"/>
      <c r="AA21" s="248"/>
      <c r="AB21" s="248"/>
      <c r="AC21" s="248"/>
      <c r="AD21" s="248"/>
      <c r="AE21" s="248"/>
    </row>
    <row r="22" spans="1:31" ht="14.45" x14ac:dyDescent="0.3">
      <c r="A22" s="308">
        <v>8449</v>
      </c>
      <c r="B22" s="308" t="s">
        <v>18</v>
      </c>
      <c r="C22" s="308" t="s">
        <v>3</v>
      </c>
      <c r="D22" s="327">
        <v>2.1270210000000001</v>
      </c>
      <c r="E22" s="337" t="s">
        <v>71</v>
      </c>
      <c r="F22" s="330">
        <v>2.1270210000000001</v>
      </c>
      <c r="G22" s="209"/>
      <c r="H22" s="292"/>
      <c r="I22" s="209"/>
      <c r="J22" s="83"/>
      <c r="K22" s="123">
        <v>2.1270210000000001</v>
      </c>
      <c r="L22" s="73"/>
      <c r="M22" s="167"/>
      <c r="N22" s="15"/>
      <c r="O22" s="318"/>
      <c r="P22" s="309">
        <f t="shared" si="0"/>
        <v>2.1270210000000001</v>
      </c>
      <c r="Q22" s="7">
        <v>0</v>
      </c>
      <c r="R22" s="38">
        <v>0</v>
      </c>
      <c r="S22" s="15">
        <v>0</v>
      </c>
      <c r="T22" s="15">
        <v>0</v>
      </c>
      <c r="U22" s="15">
        <v>0</v>
      </c>
      <c r="V22" s="62">
        <v>0</v>
      </c>
      <c r="W22" s="181">
        <f t="shared" si="1"/>
        <v>2.1270210000000001</v>
      </c>
      <c r="X22" s="248"/>
      <c r="Y22" s="248"/>
      <c r="Z22" s="248"/>
      <c r="AA22" s="248"/>
      <c r="AB22" s="248"/>
      <c r="AC22" s="248"/>
      <c r="AD22" s="248"/>
      <c r="AE22" s="248"/>
    </row>
    <row r="23" spans="1:31" ht="14.45" x14ac:dyDescent="0.3">
      <c r="A23" s="308">
        <v>8460</v>
      </c>
      <c r="B23" s="308" t="s">
        <v>18</v>
      </c>
      <c r="C23" s="308" t="s">
        <v>3</v>
      </c>
      <c r="D23" s="327">
        <v>17.722367999999999</v>
      </c>
      <c r="E23" s="337" t="s">
        <v>71</v>
      </c>
      <c r="F23" s="330">
        <v>17.722370000000002</v>
      </c>
      <c r="G23" s="209"/>
      <c r="H23" s="292"/>
      <c r="I23" s="209"/>
      <c r="J23" s="83"/>
      <c r="K23" s="123">
        <v>5.6243000000000001E-2</v>
      </c>
      <c r="L23" s="73"/>
      <c r="M23" s="167"/>
      <c r="N23" s="15"/>
      <c r="O23" s="318"/>
      <c r="P23" s="309">
        <f t="shared" si="0"/>
        <v>17.722367999999999</v>
      </c>
      <c r="Q23" s="7">
        <v>0</v>
      </c>
      <c r="R23" s="38">
        <v>0</v>
      </c>
      <c r="S23" s="15">
        <v>0</v>
      </c>
      <c r="T23" s="310">
        <v>14.087432</v>
      </c>
      <c r="U23" s="310">
        <v>1.254543</v>
      </c>
      <c r="V23" s="321">
        <v>5.0351E-2</v>
      </c>
      <c r="W23" s="181">
        <f t="shared" si="1"/>
        <v>2.3300420000000006</v>
      </c>
      <c r="X23" s="248"/>
      <c r="Y23" s="248"/>
      <c r="Z23" s="248"/>
      <c r="AA23" s="248"/>
      <c r="AB23" s="248"/>
      <c r="AC23" s="248"/>
      <c r="AD23" s="248"/>
      <c r="AE23" s="248"/>
    </row>
    <row r="24" spans="1:31" s="81" customFormat="1" ht="14.45" x14ac:dyDescent="0.3">
      <c r="A24" s="308">
        <v>9093</v>
      </c>
      <c r="B24" s="308" t="s">
        <v>18</v>
      </c>
      <c r="C24" s="308" t="s">
        <v>6</v>
      </c>
      <c r="D24" s="327">
        <v>6.3630969999999998</v>
      </c>
      <c r="E24" s="337" t="s">
        <v>55</v>
      </c>
      <c r="F24" s="330">
        <v>6.3630969999999998</v>
      </c>
      <c r="G24" s="209"/>
      <c r="H24" s="292"/>
      <c r="I24" s="209"/>
      <c r="J24" s="160"/>
      <c r="K24" s="123">
        <v>0</v>
      </c>
      <c r="L24" s="73"/>
      <c r="M24" s="100"/>
      <c r="N24" s="100"/>
      <c r="O24" s="319"/>
      <c r="P24" s="309">
        <f t="shared" si="0"/>
        <v>4.6564069999999997</v>
      </c>
      <c r="Q24" s="309">
        <v>1.70669</v>
      </c>
      <c r="R24" s="38">
        <v>0</v>
      </c>
      <c r="S24" s="15">
        <v>0</v>
      </c>
      <c r="T24" s="310">
        <v>5.1728529999999999</v>
      </c>
      <c r="U24" s="310">
        <v>0.12156599999999999</v>
      </c>
      <c r="V24" s="62">
        <v>0</v>
      </c>
      <c r="W24" s="181">
        <f t="shared" si="1"/>
        <v>1.0686780000000002</v>
      </c>
      <c r="X24" s="253"/>
      <c r="Y24" s="253"/>
      <c r="Z24" s="253"/>
      <c r="AA24" s="253"/>
      <c r="AB24" s="253"/>
      <c r="AC24" s="253"/>
      <c r="AD24" s="253"/>
      <c r="AE24" s="253"/>
    </row>
    <row r="25" spans="1:31" ht="14.45" x14ac:dyDescent="0.3">
      <c r="A25" s="308">
        <v>9095</v>
      </c>
      <c r="B25" s="308" t="s">
        <v>18</v>
      </c>
      <c r="C25" s="308" t="s">
        <v>6</v>
      </c>
      <c r="D25" s="327">
        <v>1.7183029999999999</v>
      </c>
      <c r="E25" s="337" t="s">
        <v>55</v>
      </c>
      <c r="F25" s="330">
        <v>1.7183029999999999</v>
      </c>
      <c r="G25" s="209"/>
      <c r="H25" s="292"/>
      <c r="I25" s="209"/>
      <c r="J25" s="83"/>
      <c r="K25" s="123">
        <v>0</v>
      </c>
      <c r="L25" s="73"/>
      <c r="M25" s="167"/>
      <c r="N25" s="15"/>
      <c r="O25" s="318"/>
      <c r="P25" s="309">
        <f t="shared" si="0"/>
        <v>0</v>
      </c>
      <c r="Q25" s="309">
        <v>1.7183029999999999</v>
      </c>
      <c r="R25" s="38">
        <v>0</v>
      </c>
      <c r="S25" s="15">
        <v>0</v>
      </c>
      <c r="T25" s="15">
        <v>0</v>
      </c>
      <c r="U25" s="310">
        <v>0.83502500000000002</v>
      </c>
      <c r="V25" s="62">
        <v>0</v>
      </c>
      <c r="W25" s="181">
        <f t="shared" si="1"/>
        <v>0.8832779999999999</v>
      </c>
      <c r="X25" s="248"/>
      <c r="Y25" s="248"/>
      <c r="Z25" s="248"/>
      <c r="AA25" s="248"/>
      <c r="AB25" s="248"/>
      <c r="AC25" s="248"/>
      <c r="AD25" s="248"/>
      <c r="AE25" s="248"/>
    </row>
    <row r="26" spans="1:31" ht="14.45" x14ac:dyDescent="0.3">
      <c r="A26" s="308">
        <v>9151</v>
      </c>
      <c r="B26" s="308" t="s">
        <v>18</v>
      </c>
      <c r="C26" s="308" t="s">
        <v>6</v>
      </c>
      <c r="D26" s="327">
        <v>6.8066310000000003</v>
      </c>
      <c r="E26" s="337" t="s">
        <v>56</v>
      </c>
      <c r="F26" s="330">
        <v>6.8066310000000003</v>
      </c>
      <c r="G26" s="209"/>
      <c r="H26" s="292"/>
      <c r="I26" s="209"/>
      <c r="J26" s="83"/>
      <c r="K26" s="123">
        <v>0</v>
      </c>
      <c r="L26" s="73">
        <v>2.6712509999999998</v>
      </c>
      <c r="M26" s="167"/>
      <c r="N26" s="15"/>
      <c r="O26" s="318"/>
      <c r="P26" s="309">
        <f t="shared" si="0"/>
        <v>6.8066310000000003</v>
      </c>
      <c r="Q26" s="7">
        <v>0</v>
      </c>
      <c r="R26" s="317">
        <v>6.0260579999999999</v>
      </c>
      <c r="S26" s="310">
        <v>5.8624869999999998</v>
      </c>
      <c r="T26" s="15">
        <v>0</v>
      </c>
      <c r="U26" s="310">
        <v>0.94414399999999998</v>
      </c>
      <c r="V26" s="62">
        <v>0</v>
      </c>
      <c r="W26" s="181">
        <f t="shared" si="1"/>
        <v>0</v>
      </c>
      <c r="X26" s="248"/>
      <c r="Y26" s="248"/>
      <c r="Z26" s="248"/>
      <c r="AA26" s="248"/>
      <c r="AB26" s="248"/>
      <c r="AC26" s="248"/>
      <c r="AD26" s="248"/>
      <c r="AE26" s="248"/>
    </row>
    <row r="27" spans="1:31" ht="14.45" x14ac:dyDescent="0.3">
      <c r="A27" s="308">
        <v>9173</v>
      </c>
      <c r="B27" s="308" t="s">
        <v>18</v>
      </c>
      <c r="C27" s="308" t="s">
        <v>6</v>
      </c>
      <c r="D27" s="327">
        <v>4.3992139999999997</v>
      </c>
      <c r="E27" s="337" t="s">
        <v>56</v>
      </c>
      <c r="F27" s="330">
        <v>5.7443000000000001E-2</v>
      </c>
      <c r="G27" s="212"/>
      <c r="H27" s="293"/>
      <c r="I27" s="212"/>
      <c r="J27" s="232"/>
      <c r="K27" s="123">
        <v>0</v>
      </c>
      <c r="L27" s="73"/>
      <c r="M27" s="168"/>
      <c r="N27" s="169"/>
      <c r="O27" s="260"/>
      <c r="P27" s="309">
        <f t="shared" si="0"/>
        <v>4.3467329999999995</v>
      </c>
      <c r="Q27" s="309">
        <v>5.2481E-2</v>
      </c>
      <c r="R27" s="38">
        <v>0</v>
      </c>
      <c r="S27" s="310">
        <v>5.7443000000000001E-2</v>
      </c>
      <c r="T27" s="310">
        <v>4.3417709999999996</v>
      </c>
      <c r="U27" s="15">
        <v>0</v>
      </c>
      <c r="V27" s="62">
        <v>0</v>
      </c>
      <c r="W27" s="181">
        <f t="shared" si="1"/>
        <v>0</v>
      </c>
      <c r="X27" s="248"/>
      <c r="Y27" s="248"/>
      <c r="Z27" s="248"/>
      <c r="AA27" s="248"/>
      <c r="AB27" s="248"/>
      <c r="AC27" s="248"/>
      <c r="AD27" s="248"/>
      <c r="AE27" s="248"/>
    </row>
    <row r="28" spans="1:31" ht="14.45" x14ac:dyDescent="0.3">
      <c r="A28" s="308">
        <v>9174</v>
      </c>
      <c r="B28" s="308" t="s">
        <v>18</v>
      </c>
      <c r="C28" s="308" t="s">
        <v>6</v>
      </c>
      <c r="D28" s="327">
        <v>2.463619</v>
      </c>
      <c r="E28" s="337" t="s">
        <v>56</v>
      </c>
      <c r="F28" s="330">
        <v>2.2695820000000002</v>
      </c>
      <c r="G28" s="337" t="s">
        <v>55</v>
      </c>
      <c r="H28" s="292">
        <v>0.19403699999999999</v>
      </c>
      <c r="I28" s="209"/>
      <c r="J28" s="83"/>
      <c r="K28" s="123">
        <v>0</v>
      </c>
      <c r="L28" s="73"/>
      <c r="M28" s="168"/>
      <c r="N28" s="169"/>
      <c r="O28" s="318"/>
      <c r="P28" s="309">
        <f t="shared" si="0"/>
        <v>0</v>
      </c>
      <c r="Q28" s="309">
        <v>2.463619</v>
      </c>
      <c r="R28" s="38">
        <v>0</v>
      </c>
      <c r="S28" s="15">
        <v>0</v>
      </c>
      <c r="T28" s="310">
        <v>1.15116</v>
      </c>
      <c r="U28" s="15">
        <v>0</v>
      </c>
      <c r="V28" s="62">
        <v>0</v>
      </c>
      <c r="W28" s="181">
        <f t="shared" si="1"/>
        <v>1.312459</v>
      </c>
      <c r="X28" s="248"/>
      <c r="Y28" s="248"/>
      <c r="Z28" s="248"/>
      <c r="AA28" s="248"/>
      <c r="AB28" s="248"/>
      <c r="AC28" s="248"/>
      <c r="AD28" s="248"/>
      <c r="AE28" s="248"/>
    </row>
    <row r="29" spans="1:31" ht="14.45" x14ac:dyDescent="0.3">
      <c r="A29" s="308">
        <v>9288</v>
      </c>
      <c r="B29" s="308" t="s">
        <v>18</v>
      </c>
      <c r="C29" s="308" t="s">
        <v>6</v>
      </c>
      <c r="D29" s="327">
        <v>23.550447999999999</v>
      </c>
      <c r="E29" s="337" t="s">
        <v>57</v>
      </c>
      <c r="F29" s="330">
        <v>23.550450000000001</v>
      </c>
      <c r="G29" s="212"/>
      <c r="H29" s="293"/>
      <c r="I29" s="212"/>
      <c r="J29" s="232"/>
      <c r="K29" s="123">
        <v>19.25121</v>
      </c>
      <c r="L29" s="73">
        <v>19.260909999999999</v>
      </c>
      <c r="M29" s="168"/>
      <c r="N29" s="169"/>
      <c r="O29" s="318"/>
      <c r="P29" s="309">
        <f t="shared" si="0"/>
        <v>23.550447999999999</v>
      </c>
      <c r="Q29" s="7">
        <v>0</v>
      </c>
      <c r="R29" s="38">
        <v>0</v>
      </c>
      <c r="S29" s="15">
        <v>0</v>
      </c>
      <c r="T29" s="310">
        <v>8.5240299999999998</v>
      </c>
      <c r="U29" s="310">
        <v>14.692318</v>
      </c>
      <c r="V29" s="62">
        <v>0</v>
      </c>
      <c r="W29" s="181">
        <f t="shared" si="1"/>
        <v>0.3340999999999994</v>
      </c>
      <c r="X29" s="248"/>
      <c r="Y29" s="248"/>
      <c r="Z29" s="248"/>
      <c r="AA29" s="248"/>
      <c r="AB29" s="248"/>
      <c r="AC29" s="248"/>
      <c r="AD29" s="248"/>
      <c r="AE29" s="248"/>
    </row>
    <row r="30" spans="1:31" ht="14.45" x14ac:dyDescent="0.3">
      <c r="A30" s="308">
        <v>9292</v>
      </c>
      <c r="B30" s="308" t="s">
        <v>18</v>
      </c>
      <c r="C30" s="308" t="s">
        <v>6</v>
      </c>
      <c r="D30" s="327">
        <v>1.1130739999999999</v>
      </c>
      <c r="E30" s="337" t="s">
        <v>71</v>
      </c>
      <c r="F30" s="330">
        <v>1.1130739999999999</v>
      </c>
      <c r="G30" s="212"/>
      <c r="H30" s="293"/>
      <c r="I30" s="212"/>
      <c r="J30" s="232"/>
      <c r="K30" s="123">
        <v>0</v>
      </c>
      <c r="L30" s="73"/>
      <c r="M30" s="168"/>
      <c r="N30" s="169"/>
      <c r="O30" s="318"/>
      <c r="P30" s="309">
        <f t="shared" si="0"/>
        <v>1.1130739999999999</v>
      </c>
      <c r="Q30" s="7">
        <v>0</v>
      </c>
      <c r="R30" s="38">
        <v>0</v>
      </c>
      <c r="S30" s="15">
        <v>0</v>
      </c>
      <c r="T30" s="15">
        <v>0</v>
      </c>
      <c r="U30" s="310">
        <v>1.1130739999999999</v>
      </c>
      <c r="V30" s="62">
        <v>0</v>
      </c>
      <c r="W30" s="181">
        <f t="shared" si="1"/>
        <v>0</v>
      </c>
      <c r="X30" s="248"/>
      <c r="Y30" s="248"/>
      <c r="Z30" s="248"/>
      <c r="AA30" s="248"/>
      <c r="AB30" s="248"/>
      <c r="AC30" s="248"/>
      <c r="AD30" s="248"/>
      <c r="AE30" s="248"/>
    </row>
    <row r="31" spans="1:31" ht="14.45" x14ac:dyDescent="0.3">
      <c r="A31" s="308">
        <v>9293</v>
      </c>
      <c r="B31" s="308" t="s">
        <v>18</v>
      </c>
      <c r="C31" s="308" t="s">
        <v>6</v>
      </c>
      <c r="D31" s="327">
        <v>0.98006400000000005</v>
      </c>
      <c r="E31" s="337" t="s">
        <v>71</v>
      </c>
      <c r="F31" s="330">
        <v>0.98006400000000005</v>
      </c>
      <c r="G31" s="212"/>
      <c r="H31" s="293"/>
      <c r="I31" s="212"/>
      <c r="J31" s="232"/>
      <c r="K31" s="123">
        <v>0</v>
      </c>
      <c r="L31" s="73"/>
      <c r="M31" s="165"/>
      <c r="N31" s="169"/>
      <c r="O31" s="318"/>
      <c r="P31" s="309">
        <f t="shared" si="0"/>
        <v>0.98006400000000005</v>
      </c>
      <c r="Q31" s="7">
        <v>0</v>
      </c>
      <c r="R31" s="38">
        <v>0</v>
      </c>
      <c r="S31" s="310">
        <v>0.97034900000000002</v>
      </c>
      <c r="T31" s="15">
        <v>0</v>
      </c>
      <c r="U31" s="310">
        <v>9.7149999999999997E-3</v>
      </c>
      <c r="V31" s="62">
        <v>0</v>
      </c>
      <c r="W31" s="181">
        <f t="shared" si="1"/>
        <v>0</v>
      </c>
      <c r="X31" s="248"/>
      <c r="Y31" s="248"/>
      <c r="Z31" s="248"/>
      <c r="AA31" s="248"/>
      <c r="AB31" s="248"/>
      <c r="AC31" s="248"/>
      <c r="AD31" s="248"/>
      <c r="AE31" s="248"/>
    </row>
    <row r="32" spans="1:31" ht="14.45" x14ac:dyDescent="0.3">
      <c r="A32" s="308">
        <v>9294</v>
      </c>
      <c r="B32" s="308" t="s">
        <v>18</v>
      </c>
      <c r="C32" s="308" t="s">
        <v>6</v>
      </c>
      <c r="D32" s="327">
        <v>1.318886</v>
      </c>
      <c r="E32" s="337" t="s">
        <v>71</v>
      </c>
      <c r="F32" s="330">
        <v>1.318886</v>
      </c>
      <c r="G32" s="212"/>
      <c r="H32" s="293"/>
      <c r="I32" s="212"/>
      <c r="J32" s="232"/>
      <c r="K32" s="123">
        <v>0.33502799999999999</v>
      </c>
      <c r="L32" s="73"/>
      <c r="M32" s="168"/>
      <c r="N32" s="169"/>
      <c r="O32" s="318"/>
      <c r="P32" s="309">
        <f t="shared" si="0"/>
        <v>1.318886</v>
      </c>
      <c r="Q32" s="7">
        <v>0</v>
      </c>
      <c r="R32" s="38">
        <v>0</v>
      </c>
      <c r="S32" s="310">
        <v>0.50094300000000003</v>
      </c>
      <c r="T32" s="15">
        <v>0</v>
      </c>
      <c r="U32" s="310">
        <v>0.81794299999999998</v>
      </c>
      <c r="V32" s="62">
        <v>0</v>
      </c>
      <c r="W32" s="181">
        <f t="shared" si="1"/>
        <v>0</v>
      </c>
      <c r="X32" s="248"/>
      <c r="Y32" s="248"/>
      <c r="Z32" s="248"/>
      <c r="AA32" s="248"/>
      <c r="AB32" s="248"/>
      <c r="AC32" s="248"/>
      <c r="AD32" s="248"/>
      <c r="AE32" s="248"/>
    </row>
    <row r="33" spans="1:238" x14ac:dyDescent="0.25">
      <c r="A33" s="308">
        <v>9889</v>
      </c>
      <c r="B33" s="308" t="s">
        <v>18</v>
      </c>
      <c r="C33" s="308" t="s">
        <v>4</v>
      </c>
      <c r="D33" s="327">
        <v>23.051487000000002</v>
      </c>
      <c r="E33" s="337" t="s">
        <v>56</v>
      </c>
      <c r="F33" s="330">
        <v>23.051490000000001</v>
      </c>
      <c r="G33" s="209"/>
      <c r="H33" s="292"/>
      <c r="I33" s="209"/>
      <c r="J33" s="160"/>
      <c r="K33" s="123">
        <v>0.15342499999999998</v>
      </c>
      <c r="L33" s="73"/>
      <c r="M33" s="168"/>
      <c r="N33" s="169"/>
      <c r="O33" s="318"/>
      <c r="P33" s="309">
        <f t="shared" si="0"/>
        <v>23.051487000000002</v>
      </c>
      <c r="Q33" s="7">
        <v>0</v>
      </c>
      <c r="R33" s="38">
        <v>0</v>
      </c>
      <c r="S33" s="310">
        <v>20.94211</v>
      </c>
      <c r="T33" s="310">
        <v>2.1093820000000001</v>
      </c>
      <c r="U33" s="15">
        <v>0</v>
      </c>
      <c r="V33" s="62">
        <v>0</v>
      </c>
      <c r="W33" s="181">
        <f t="shared" si="1"/>
        <v>-4.9999999980343546E-6</v>
      </c>
      <c r="X33" s="248"/>
      <c r="Y33" s="248"/>
      <c r="Z33" s="248"/>
      <c r="AA33" s="248"/>
      <c r="AB33" s="248"/>
      <c r="AC33" s="248"/>
      <c r="AD33" s="248"/>
      <c r="AE33" s="248"/>
    </row>
    <row r="34" spans="1:238" x14ac:dyDescent="0.25">
      <c r="A34" s="308">
        <v>9893</v>
      </c>
      <c r="B34" s="308" t="s">
        <v>18</v>
      </c>
      <c r="C34" s="308" t="s">
        <v>4</v>
      </c>
      <c r="D34" s="327">
        <v>35.173139999999997</v>
      </c>
      <c r="E34" s="337" t="s">
        <v>56</v>
      </c>
      <c r="F34" s="330">
        <v>35.173139999999997</v>
      </c>
      <c r="G34" s="209"/>
      <c r="H34" s="292"/>
      <c r="I34" s="209"/>
      <c r="J34" s="160"/>
      <c r="K34" s="123">
        <v>1.2399249999999999</v>
      </c>
      <c r="L34" s="73"/>
      <c r="M34" s="165"/>
      <c r="N34" s="169"/>
      <c r="O34" s="318"/>
      <c r="P34" s="309">
        <f t="shared" si="0"/>
        <v>35.173139999999997</v>
      </c>
      <c r="Q34" s="7">
        <v>0</v>
      </c>
      <c r="R34" s="38">
        <v>0</v>
      </c>
      <c r="S34" s="310">
        <v>31.16996</v>
      </c>
      <c r="T34" s="310">
        <v>2.162846</v>
      </c>
      <c r="U34" s="310">
        <v>1.508527</v>
      </c>
      <c r="V34" s="321">
        <v>0.33180500000000002</v>
      </c>
      <c r="W34" s="181">
        <f t="shared" si="1"/>
        <v>1.9999999949504854E-6</v>
      </c>
      <c r="X34" s="248"/>
      <c r="Y34" s="248"/>
      <c r="Z34" s="248"/>
      <c r="AA34" s="248"/>
      <c r="AB34" s="248"/>
      <c r="AC34" s="248"/>
      <c r="AD34" s="248"/>
      <c r="AE34" s="248"/>
    </row>
    <row r="35" spans="1:238" x14ac:dyDescent="0.25">
      <c r="A35" s="308">
        <v>9894</v>
      </c>
      <c r="B35" s="308" t="s">
        <v>18</v>
      </c>
      <c r="C35" s="308" t="s">
        <v>4</v>
      </c>
      <c r="D35" s="327">
        <v>34.121158999999999</v>
      </c>
      <c r="E35" s="337" t="s">
        <v>56</v>
      </c>
      <c r="F35" s="330">
        <v>34.121160000000003</v>
      </c>
      <c r="G35" s="212"/>
      <c r="H35" s="293"/>
      <c r="I35" s="212"/>
      <c r="J35" s="232"/>
      <c r="K35" s="123">
        <v>0</v>
      </c>
      <c r="L35" s="73"/>
      <c r="M35" s="165"/>
      <c r="N35" s="169"/>
      <c r="O35" s="318"/>
      <c r="P35" s="309">
        <f t="shared" si="0"/>
        <v>31.443358999999997</v>
      </c>
      <c r="Q35" s="309">
        <v>2.6778</v>
      </c>
      <c r="R35" s="317">
        <v>5.1270150000000001</v>
      </c>
      <c r="S35" s="15">
        <v>0</v>
      </c>
      <c r="T35" s="15">
        <v>0</v>
      </c>
      <c r="U35" s="310">
        <v>9.6550270000000005</v>
      </c>
      <c r="V35" s="321">
        <v>5.8947430000000001</v>
      </c>
      <c r="W35" s="181">
        <f t="shared" si="1"/>
        <v>18.571388999999996</v>
      </c>
      <c r="X35" s="248"/>
      <c r="Y35" s="248"/>
      <c r="Z35" s="248"/>
      <c r="AA35" s="248"/>
      <c r="AB35" s="248"/>
      <c r="AC35" s="248"/>
      <c r="AD35" s="248"/>
      <c r="AE35" s="248"/>
    </row>
    <row r="36" spans="1:238" x14ac:dyDescent="0.25">
      <c r="A36" s="308">
        <v>9895</v>
      </c>
      <c r="B36" s="308" t="s">
        <v>18</v>
      </c>
      <c r="C36" s="308" t="s">
        <v>4</v>
      </c>
      <c r="D36" s="327">
        <v>7.2496609999999997</v>
      </c>
      <c r="E36" s="337" t="s">
        <v>71</v>
      </c>
      <c r="F36" s="330">
        <v>7.2496609999999997</v>
      </c>
      <c r="G36" s="209"/>
      <c r="H36" s="292"/>
      <c r="I36" s="209"/>
      <c r="J36" s="160"/>
      <c r="K36" s="123">
        <v>0.34344400000000003</v>
      </c>
      <c r="L36" s="73">
        <v>4.0883580000000004</v>
      </c>
      <c r="M36" s="165"/>
      <c r="N36" s="169"/>
      <c r="O36" s="318"/>
      <c r="P36" s="309">
        <f t="shared" si="0"/>
        <v>7.2496609999999997</v>
      </c>
      <c r="Q36" s="7">
        <v>0</v>
      </c>
      <c r="R36" s="317">
        <v>1.9325939999999999</v>
      </c>
      <c r="S36" s="310">
        <v>2.2224710000000001</v>
      </c>
      <c r="T36" s="310">
        <v>4.6837460000000002</v>
      </c>
      <c r="U36" s="15">
        <v>0</v>
      </c>
      <c r="V36" s="321">
        <v>5.0340000000000003E-3</v>
      </c>
      <c r="W36" s="181">
        <f t="shared" si="1"/>
        <v>0.33840999999999966</v>
      </c>
      <c r="X36" s="248"/>
      <c r="Y36" s="248"/>
      <c r="Z36" s="248"/>
      <c r="AA36" s="248"/>
      <c r="AB36" s="248"/>
      <c r="AC36" s="248"/>
      <c r="AD36" s="248"/>
      <c r="AE36" s="248"/>
    </row>
    <row r="37" spans="1:238" x14ac:dyDescent="0.25">
      <c r="A37" s="308">
        <v>9896</v>
      </c>
      <c r="B37" s="308" t="s">
        <v>18</v>
      </c>
      <c r="C37" s="308" t="s">
        <v>4</v>
      </c>
      <c r="D37" s="327">
        <v>67.891906000000006</v>
      </c>
      <c r="E37" s="337" t="s">
        <v>56</v>
      </c>
      <c r="F37" s="330">
        <v>67.891909999999996</v>
      </c>
      <c r="G37" s="219"/>
      <c r="H37" s="292"/>
      <c r="I37" s="212"/>
      <c r="J37" s="232"/>
      <c r="K37" s="123">
        <v>0</v>
      </c>
      <c r="L37" s="73"/>
      <c r="M37" s="165"/>
      <c r="N37" s="169"/>
      <c r="O37" s="318"/>
      <c r="P37" s="309">
        <f t="shared" si="0"/>
        <v>67.891906000000006</v>
      </c>
      <c r="Q37" s="7">
        <v>0</v>
      </c>
      <c r="R37" s="38">
        <v>0</v>
      </c>
      <c r="S37" s="310">
        <v>5.0237790000000002</v>
      </c>
      <c r="T37" s="310">
        <v>26.508918000000001</v>
      </c>
      <c r="U37" s="310">
        <v>36.359211999999999</v>
      </c>
      <c r="V37" s="62">
        <v>0</v>
      </c>
      <c r="W37" s="181">
        <f t="shared" si="1"/>
        <v>-2.9999999924257281E-6</v>
      </c>
      <c r="X37" s="248"/>
      <c r="Y37" s="248"/>
      <c r="Z37" s="248"/>
      <c r="AA37" s="248"/>
      <c r="AB37" s="248"/>
      <c r="AC37" s="248"/>
      <c r="AD37" s="248"/>
      <c r="AE37" s="248"/>
    </row>
    <row r="38" spans="1:238" x14ac:dyDescent="0.25">
      <c r="A38" s="308">
        <v>9897</v>
      </c>
      <c r="B38" s="308" t="s">
        <v>18</v>
      </c>
      <c r="C38" s="308" t="s">
        <v>4</v>
      </c>
      <c r="D38" s="327">
        <v>17.806657000000001</v>
      </c>
      <c r="E38" s="337" t="s">
        <v>155</v>
      </c>
      <c r="F38" s="330">
        <v>13.7364</v>
      </c>
      <c r="G38" s="212" t="s">
        <v>56</v>
      </c>
      <c r="H38" s="293">
        <v>4.0702610000000004</v>
      </c>
      <c r="I38" s="212"/>
      <c r="J38" s="232"/>
      <c r="K38" s="123">
        <v>5.9775549999999997</v>
      </c>
      <c r="L38" s="73"/>
      <c r="M38" s="167"/>
      <c r="N38" s="15"/>
      <c r="O38" s="49"/>
      <c r="P38" s="309">
        <f t="shared" si="0"/>
        <v>17.806657000000001</v>
      </c>
      <c r="Q38" s="7">
        <v>0</v>
      </c>
      <c r="R38" s="38">
        <v>0</v>
      </c>
      <c r="S38" s="15">
        <v>0</v>
      </c>
      <c r="T38" s="310">
        <v>3.9832350000000001</v>
      </c>
      <c r="U38" s="310">
        <v>12.948048</v>
      </c>
      <c r="V38" s="62">
        <v>0</v>
      </c>
      <c r="W38" s="181">
        <f t="shared" si="1"/>
        <v>0.87537400000000076</v>
      </c>
      <c r="X38" s="248"/>
      <c r="Y38" s="248"/>
      <c r="Z38" s="248"/>
      <c r="AA38" s="248"/>
      <c r="AB38" s="248"/>
      <c r="AC38" s="248"/>
      <c r="AD38" s="248"/>
      <c r="AE38" s="248"/>
    </row>
    <row r="39" spans="1:238" x14ac:dyDescent="0.25">
      <c r="A39" s="308">
        <v>9901</v>
      </c>
      <c r="B39" s="308" t="s">
        <v>18</v>
      </c>
      <c r="C39" s="308" t="s">
        <v>4</v>
      </c>
      <c r="D39" s="327">
        <v>12.923534</v>
      </c>
      <c r="E39" s="337" t="s">
        <v>57</v>
      </c>
      <c r="F39" s="330">
        <v>12.92353</v>
      </c>
      <c r="G39" s="210"/>
      <c r="H39" s="297"/>
      <c r="I39" s="210"/>
      <c r="J39" s="84"/>
      <c r="K39" s="123">
        <v>0.108684</v>
      </c>
      <c r="L39" s="73"/>
      <c r="M39" s="167"/>
      <c r="N39" s="15"/>
      <c r="O39" s="49"/>
      <c r="P39" s="309">
        <f t="shared" si="0"/>
        <v>4.0589480000000009</v>
      </c>
      <c r="Q39" s="309">
        <v>8.8645859999999992</v>
      </c>
      <c r="R39" s="317">
        <v>3.075021</v>
      </c>
      <c r="S39" s="15">
        <v>0</v>
      </c>
      <c r="T39" s="15">
        <v>0</v>
      </c>
      <c r="U39" s="15">
        <v>0</v>
      </c>
      <c r="V39" s="321">
        <v>1.0591E-2</v>
      </c>
      <c r="W39" s="181">
        <f t="shared" si="1"/>
        <v>12.912943</v>
      </c>
      <c r="X39" s="248"/>
      <c r="Y39" s="248"/>
      <c r="Z39" s="248"/>
      <c r="AA39" s="248"/>
      <c r="AB39" s="248"/>
      <c r="AC39" s="248"/>
      <c r="AD39" s="248"/>
      <c r="AE39" s="248"/>
    </row>
    <row r="40" spans="1:238" s="81" customFormat="1" x14ac:dyDescent="0.25">
      <c r="A40" s="78" t="s">
        <v>143</v>
      </c>
      <c r="B40" s="78" t="s">
        <v>18</v>
      </c>
      <c r="C40" s="78"/>
      <c r="D40" s="35">
        <f>SUM(D3:D39)</f>
        <v>528.54578099999992</v>
      </c>
      <c r="E40" s="283"/>
      <c r="F40" s="316">
        <f>SUM(F3:F39)</f>
        <v>487.18117200000006</v>
      </c>
      <c r="G40" s="288"/>
      <c r="H40" s="316">
        <f>SUM(H3:H39)</f>
        <v>5.9328690000000002</v>
      </c>
      <c r="I40" s="288"/>
      <c r="J40" s="289"/>
      <c r="K40" s="316">
        <f>SUM(K3:K39)</f>
        <v>59.590662000000002</v>
      </c>
      <c r="L40" s="316">
        <f>SUM(L3:L39)</f>
        <v>26.020519</v>
      </c>
      <c r="M40" s="290"/>
      <c r="N40" s="316">
        <f>SUM(N3:N39)</f>
        <v>0</v>
      </c>
      <c r="O40" s="316">
        <f>SUM(O3:O39)</f>
        <v>21.498301000000001</v>
      </c>
      <c r="P40" s="316">
        <f>SUM(P3:P39)</f>
        <v>463.769406</v>
      </c>
      <c r="Q40" s="316">
        <f>SUM(Q3:Q39)</f>
        <v>64.776374999999987</v>
      </c>
      <c r="R40" s="316">
        <f t="shared" ref="R40:V40" si="2">SUM(R3:R39)</f>
        <v>32.031657000000003</v>
      </c>
      <c r="S40" s="316">
        <f t="shared" si="2"/>
        <v>115.774682</v>
      </c>
      <c r="T40" s="316">
        <f t="shared" si="2"/>
        <v>155.285192</v>
      </c>
      <c r="U40" s="316">
        <f t="shared" si="2"/>
        <v>183.12493299999997</v>
      </c>
      <c r="V40" s="316">
        <f t="shared" si="2"/>
        <v>9.3009179999999994</v>
      </c>
      <c r="W40" s="316">
        <f>SUM(W3:W39)</f>
        <v>65.060056000000003</v>
      </c>
      <c r="X40" s="286"/>
      <c r="Y40" s="286"/>
      <c r="Z40" s="286"/>
      <c r="AA40" s="286"/>
      <c r="AB40" s="286"/>
      <c r="AC40" s="286"/>
      <c r="AD40" s="286"/>
      <c r="AE40" s="286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5"/>
      <c r="FG40" s="285"/>
      <c r="FH40" s="285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  <c r="GK40" s="285"/>
      <c r="GL40" s="285"/>
      <c r="GM40" s="285"/>
      <c r="GN40" s="285"/>
      <c r="GO40" s="285"/>
      <c r="GP40" s="285"/>
      <c r="GQ40" s="285"/>
      <c r="GR40" s="285"/>
      <c r="GS40" s="285"/>
      <c r="GT40" s="285"/>
      <c r="GU40" s="285"/>
      <c r="GV40" s="285"/>
      <c r="GW40" s="285"/>
      <c r="GX40" s="285"/>
      <c r="GY40" s="285"/>
      <c r="GZ40" s="285"/>
      <c r="HA40" s="285"/>
      <c r="HB40" s="285"/>
      <c r="HC40" s="285"/>
      <c r="HD40" s="285"/>
      <c r="HE40" s="285"/>
      <c r="HF40" s="285"/>
      <c r="HG40" s="285"/>
      <c r="HH40" s="285"/>
      <c r="HI40" s="285"/>
      <c r="HJ40" s="285"/>
      <c r="HK40" s="285"/>
      <c r="HL40" s="285"/>
      <c r="HM40" s="285"/>
      <c r="HN40" s="285"/>
      <c r="HO40" s="285"/>
      <c r="HP40" s="285"/>
      <c r="HQ40" s="285"/>
      <c r="HR40" s="285"/>
      <c r="HS40" s="285"/>
      <c r="HT40" s="285"/>
      <c r="HU40" s="285"/>
      <c r="HV40" s="285"/>
      <c r="HW40" s="285"/>
      <c r="HX40" s="285"/>
      <c r="HY40" s="285"/>
      <c r="HZ40" s="285"/>
      <c r="IA40" s="285"/>
      <c r="IB40" s="285"/>
      <c r="IC40" s="285"/>
      <c r="ID40" s="285"/>
    </row>
    <row r="41" spans="1:238" ht="30" x14ac:dyDescent="0.25">
      <c r="A41" s="2"/>
      <c r="B41" s="2"/>
      <c r="C41" s="2"/>
      <c r="D41" s="126"/>
      <c r="E41" s="219"/>
      <c r="F41" s="160"/>
      <c r="G41" s="210"/>
      <c r="H41" s="84"/>
      <c r="I41" s="210"/>
      <c r="J41" s="84"/>
      <c r="K41" s="123"/>
      <c r="L41" s="73"/>
      <c r="M41" s="167"/>
      <c r="N41" s="15"/>
      <c r="O41" s="50"/>
      <c r="P41" s="7"/>
      <c r="Q41" s="7"/>
      <c r="R41" s="38"/>
      <c r="S41" s="356" t="s">
        <v>91</v>
      </c>
      <c r="T41" s="357"/>
      <c r="U41" s="357"/>
      <c r="V41" s="205" t="s">
        <v>90</v>
      </c>
      <c r="W41" s="181"/>
      <c r="X41" s="305" t="s">
        <v>149</v>
      </c>
      <c r="Y41" s="248"/>
      <c r="Z41" s="248"/>
      <c r="AA41" s="255"/>
      <c r="AB41" s="248"/>
      <c r="AC41" s="248"/>
      <c r="AD41" s="248"/>
      <c r="AE41" s="248"/>
    </row>
    <row r="42" spans="1:238" ht="30" x14ac:dyDescent="0.25">
      <c r="A42" s="2"/>
      <c r="B42" s="2"/>
      <c r="C42" s="2"/>
      <c r="D42" s="126"/>
      <c r="E42" s="219"/>
      <c r="F42" s="160"/>
      <c r="G42" s="210"/>
      <c r="H42" s="84"/>
      <c r="I42" s="210"/>
      <c r="J42" s="84"/>
      <c r="K42" s="123"/>
      <c r="L42" s="73"/>
      <c r="M42" s="167"/>
      <c r="N42" s="15"/>
      <c r="O42" s="50"/>
      <c r="P42" s="7"/>
      <c r="Q42" s="7"/>
      <c r="R42" s="38"/>
      <c r="S42" s="273" t="s">
        <v>89</v>
      </c>
      <c r="T42" s="273" t="s">
        <v>92</v>
      </c>
      <c r="U42" s="273" t="s">
        <v>93</v>
      </c>
      <c r="V42" s="206" t="s">
        <v>94</v>
      </c>
      <c r="W42" s="338" t="s">
        <v>95</v>
      </c>
      <c r="X42" s="255"/>
      <c r="Y42" s="248"/>
      <c r="Z42" s="248"/>
      <c r="AA42" s="255"/>
      <c r="AB42" s="248"/>
      <c r="AC42" s="248"/>
      <c r="AD42" s="248"/>
      <c r="AE42" s="248"/>
    </row>
    <row r="43" spans="1:238" x14ac:dyDescent="0.25">
      <c r="A43" s="308">
        <v>10335</v>
      </c>
      <c r="B43" s="308" t="s">
        <v>2</v>
      </c>
      <c r="C43" s="308" t="s">
        <v>3</v>
      </c>
      <c r="D43" s="327">
        <v>10.720508000000001</v>
      </c>
      <c r="E43" s="331" t="s">
        <v>56</v>
      </c>
      <c r="F43" s="330">
        <v>10.720510000000001</v>
      </c>
      <c r="G43" s="209"/>
      <c r="H43" s="83"/>
      <c r="I43" s="209"/>
      <c r="J43" s="83"/>
      <c r="K43" s="123">
        <v>0</v>
      </c>
      <c r="L43" s="73"/>
      <c r="M43" s="259"/>
      <c r="N43" s="15"/>
      <c r="O43" s="50"/>
      <c r="P43" s="309">
        <f t="shared" ref="P43:P49" si="3">(D43-Q43)</f>
        <v>-2.0000000002795559E-6</v>
      </c>
      <c r="Q43" s="309">
        <v>10.720510000000001</v>
      </c>
      <c r="R43" s="38">
        <v>0</v>
      </c>
      <c r="S43" s="284">
        <v>0</v>
      </c>
      <c r="T43" s="284">
        <v>5.2370979999999996</v>
      </c>
      <c r="U43" s="284">
        <v>5.4834100000000001</v>
      </c>
      <c r="V43" s="62">
        <v>0</v>
      </c>
      <c r="W43" s="181">
        <f t="shared" si="1"/>
        <v>0</v>
      </c>
      <c r="X43" s="248"/>
      <c r="Y43" s="248"/>
      <c r="Z43" s="248"/>
      <c r="AA43" s="248"/>
      <c r="AB43" s="248"/>
      <c r="AC43" s="248"/>
      <c r="AD43" s="248"/>
      <c r="AE43" s="248"/>
    </row>
    <row r="44" spans="1:238" x14ac:dyDescent="0.25">
      <c r="A44" s="308">
        <v>10732</v>
      </c>
      <c r="B44" s="308" t="s">
        <v>2</v>
      </c>
      <c r="C44" s="308" t="s">
        <v>6</v>
      </c>
      <c r="D44" s="327">
        <v>54.582605000000001</v>
      </c>
      <c r="E44" s="337" t="s">
        <v>56</v>
      </c>
      <c r="F44" s="330">
        <v>54.582610000000003</v>
      </c>
      <c r="G44" s="212"/>
      <c r="H44" s="232"/>
      <c r="I44" s="212"/>
      <c r="J44" s="232"/>
      <c r="K44" s="123">
        <v>0</v>
      </c>
      <c r="L44" s="73"/>
      <c r="M44" s="167"/>
      <c r="N44" s="15"/>
      <c r="O44" s="50"/>
      <c r="P44" s="309">
        <f t="shared" si="3"/>
        <v>-5.0000000015870683E-6</v>
      </c>
      <c r="Q44" s="309">
        <v>54.582610000000003</v>
      </c>
      <c r="R44" s="38">
        <v>0</v>
      </c>
      <c r="S44" s="284">
        <v>0</v>
      </c>
      <c r="T44" s="284">
        <v>7.7137849999999997</v>
      </c>
      <c r="U44" s="284">
        <v>12.22115</v>
      </c>
      <c r="V44" s="62">
        <v>0</v>
      </c>
      <c r="W44" s="181">
        <f t="shared" si="1"/>
        <v>34.647670000000005</v>
      </c>
      <c r="X44" s="248"/>
      <c r="Y44" s="248"/>
      <c r="Z44" s="248"/>
      <c r="AA44" s="248"/>
      <c r="AB44" s="248"/>
      <c r="AC44" s="248"/>
      <c r="AD44" s="248"/>
      <c r="AE44" s="248"/>
    </row>
    <row r="45" spans="1:238" x14ac:dyDescent="0.25">
      <c r="A45" s="308">
        <v>10733</v>
      </c>
      <c r="B45" s="308" t="s">
        <v>2</v>
      </c>
      <c r="C45" s="308" t="s">
        <v>6</v>
      </c>
      <c r="D45" s="327">
        <v>8.2143420000000003</v>
      </c>
      <c r="E45" s="331" t="s">
        <v>56</v>
      </c>
      <c r="F45" s="330">
        <v>8.2143420000000003</v>
      </c>
      <c r="G45" s="209"/>
      <c r="H45" s="160"/>
      <c r="I45" s="209"/>
      <c r="J45" s="160"/>
      <c r="K45" s="123">
        <v>0</v>
      </c>
      <c r="L45" s="73"/>
      <c r="M45" s="259"/>
      <c r="N45" s="15"/>
      <c r="O45" s="50"/>
      <c r="P45" s="309">
        <f t="shared" si="3"/>
        <v>0</v>
      </c>
      <c r="Q45" s="309">
        <v>8.2143420000000003</v>
      </c>
      <c r="R45" s="38">
        <v>0</v>
      </c>
      <c r="S45" s="284">
        <v>4.6141209999999999</v>
      </c>
      <c r="T45" s="284">
        <v>0</v>
      </c>
      <c r="U45" s="284">
        <v>3.600222</v>
      </c>
      <c r="V45" s="62">
        <v>0</v>
      </c>
      <c r="W45" s="181">
        <f t="shared" si="1"/>
        <v>-9.9999999925159955E-7</v>
      </c>
      <c r="X45" s="248"/>
      <c r="Y45" s="248"/>
      <c r="Z45" s="248"/>
      <c r="AA45" s="248"/>
      <c r="AB45" s="248"/>
      <c r="AC45" s="248"/>
      <c r="AD45" s="248"/>
      <c r="AE45" s="248"/>
    </row>
    <row r="46" spans="1:238" x14ac:dyDescent="0.25">
      <c r="A46" s="308">
        <v>10735</v>
      </c>
      <c r="B46" s="308" t="s">
        <v>2</v>
      </c>
      <c r="C46" s="308" t="s">
        <v>6</v>
      </c>
      <c r="D46" s="327">
        <v>23.678362</v>
      </c>
      <c r="E46" s="337" t="s">
        <v>56</v>
      </c>
      <c r="F46" s="330">
        <v>23.678360000000001</v>
      </c>
      <c r="G46" s="212"/>
      <c r="H46" s="232"/>
      <c r="I46" s="212"/>
      <c r="J46" s="232"/>
      <c r="K46" s="123">
        <v>0</v>
      </c>
      <c r="L46" s="73"/>
      <c r="M46" s="168"/>
      <c r="N46" s="169"/>
      <c r="O46" s="50"/>
      <c r="P46" s="309">
        <f t="shared" si="3"/>
        <v>1.9999999985031991E-6</v>
      </c>
      <c r="Q46" s="309">
        <v>23.678360000000001</v>
      </c>
      <c r="R46" s="38">
        <v>0</v>
      </c>
      <c r="S46" s="284">
        <v>3.7318570000000002</v>
      </c>
      <c r="T46" s="284">
        <v>0</v>
      </c>
      <c r="U46" s="284">
        <v>19.085619999999999</v>
      </c>
      <c r="V46" s="62">
        <v>0</v>
      </c>
      <c r="W46" s="181">
        <f t="shared" si="1"/>
        <v>0.86088499999999968</v>
      </c>
      <c r="X46" s="248"/>
      <c r="Y46" s="248"/>
      <c r="Z46" s="248"/>
      <c r="AA46" s="248"/>
      <c r="AB46" s="248"/>
      <c r="AC46" s="248"/>
      <c r="AD46" s="248"/>
      <c r="AE46" s="248"/>
    </row>
    <row r="47" spans="1:238" x14ac:dyDescent="0.25">
      <c r="A47" s="308">
        <v>10865</v>
      </c>
      <c r="B47" s="308" t="s">
        <v>2</v>
      </c>
      <c r="C47" s="308" t="s">
        <v>6</v>
      </c>
      <c r="D47" s="327">
        <v>52.286451999999997</v>
      </c>
      <c r="E47" s="337" t="s">
        <v>56</v>
      </c>
      <c r="F47" s="330">
        <v>52.286450000000002</v>
      </c>
      <c r="G47" s="210"/>
      <c r="H47" s="84"/>
      <c r="I47" s="210"/>
      <c r="J47" s="84"/>
      <c r="K47" s="123">
        <v>0</v>
      </c>
      <c r="L47" s="73"/>
      <c r="M47" s="168"/>
      <c r="N47" s="169"/>
      <c r="O47" s="260"/>
      <c r="P47" s="309">
        <f t="shared" si="3"/>
        <v>1.9999999949504854E-6</v>
      </c>
      <c r="Q47" s="309">
        <v>52.286450000000002</v>
      </c>
      <c r="R47" s="317">
        <v>5.9969929999999998</v>
      </c>
      <c r="S47" s="284">
        <v>8.8800000000000001E-4</v>
      </c>
      <c r="T47" s="284">
        <v>14.273967000000001</v>
      </c>
      <c r="U47" s="284">
        <v>35.446649999999998</v>
      </c>
      <c r="V47" s="62">
        <v>0</v>
      </c>
      <c r="W47" s="181">
        <f t="shared" si="1"/>
        <v>2.5649469999999965</v>
      </c>
      <c r="X47" s="248"/>
      <c r="Y47" s="248"/>
      <c r="Z47" s="248"/>
      <c r="AA47" s="248"/>
      <c r="AB47" s="248"/>
      <c r="AC47" s="248"/>
      <c r="AD47" s="248"/>
      <c r="AE47" s="248"/>
    </row>
    <row r="48" spans="1:238" x14ac:dyDescent="0.25">
      <c r="A48" s="308">
        <v>11127</v>
      </c>
      <c r="B48" s="308" t="s">
        <v>2</v>
      </c>
      <c r="C48" s="308" t="s">
        <v>4</v>
      </c>
      <c r="D48" s="327">
        <v>22.912251999999999</v>
      </c>
      <c r="E48" s="337" t="s">
        <v>57</v>
      </c>
      <c r="F48" s="330">
        <v>22.91225</v>
      </c>
      <c r="G48" s="209"/>
      <c r="H48" s="160"/>
      <c r="I48" s="209"/>
      <c r="J48" s="160"/>
      <c r="K48" s="123">
        <v>0</v>
      </c>
      <c r="L48" s="73"/>
      <c r="M48" s="168"/>
      <c r="N48" s="169"/>
      <c r="O48" s="260"/>
      <c r="P48" s="309">
        <f t="shared" si="3"/>
        <v>1.9999999985031991E-6</v>
      </c>
      <c r="Q48" s="309">
        <v>22.91225</v>
      </c>
      <c r="R48" s="38">
        <v>0</v>
      </c>
      <c r="S48" s="284">
        <v>0</v>
      </c>
      <c r="T48" s="284">
        <v>0</v>
      </c>
      <c r="U48" s="284">
        <v>8.7097250000000006</v>
      </c>
      <c r="V48" s="62">
        <v>0</v>
      </c>
      <c r="W48" s="181">
        <f t="shared" si="1"/>
        <v>14.202526999999998</v>
      </c>
      <c r="X48" s="248"/>
      <c r="Y48" s="248"/>
      <c r="Z48" s="248"/>
      <c r="AA48" s="248"/>
      <c r="AB48" s="248"/>
      <c r="AC48" s="248"/>
      <c r="AD48" s="248"/>
      <c r="AE48" s="248"/>
    </row>
    <row r="49" spans="1:31" x14ac:dyDescent="0.25">
      <c r="A49" s="308">
        <v>22162</v>
      </c>
      <c r="B49" s="308" t="s">
        <v>2</v>
      </c>
      <c r="C49" s="308" t="s">
        <v>6</v>
      </c>
      <c r="D49" s="327">
        <v>28.711607999999998</v>
      </c>
      <c r="E49" s="337" t="s">
        <v>71</v>
      </c>
      <c r="F49" s="330">
        <v>28.71161</v>
      </c>
      <c r="G49" s="209"/>
      <c r="H49" s="83"/>
      <c r="I49" s="209"/>
      <c r="J49" s="83"/>
      <c r="K49" s="123">
        <v>0</v>
      </c>
      <c r="L49" s="73"/>
      <c r="M49" s="168"/>
      <c r="N49" s="169"/>
      <c r="O49" s="50"/>
      <c r="P49" s="309">
        <f t="shared" si="3"/>
        <v>-2.0000000020559128E-6</v>
      </c>
      <c r="Q49" s="309">
        <v>28.71161</v>
      </c>
      <c r="R49" s="38">
        <v>0</v>
      </c>
      <c r="S49" s="284">
        <v>0</v>
      </c>
      <c r="T49" s="284">
        <v>0</v>
      </c>
      <c r="U49" s="284">
        <v>3.7881260000000001</v>
      </c>
      <c r="V49" s="62">
        <v>0</v>
      </c>
      <c r="W49" s="181">
        <f t="shared" si="1"/>
        <v>24.923482</v>
      </c>
      <c r="X49" s="248"/>
      <c r="Y49" s="248"/>
      <c r="Z49" s="248"/>
      <c r="AA49" s="248"/>
      <c r="AB49" s="248"/>
      <c r="AC49" s="248"/>
      <c r="AD49" s="248"/>
      <c r="AE49" s="248"/>
    </row>
    <row r="50" spans="1:31" s="159" customFormat="1" x14ac:dyDescent="0.25">
      <c r="A50" s="78" t="s">
        <v>144</v>
      </c>
      <c r="B50" s="78" t="s">
        <v>2</v>
      </c>
      <c r="C50" s="78"/>
      <c r="D50" s="35">
        <f>SUM(D43:D49)</f>
        <v>201.10612900000001</v>
      </c>
      <c r="E50" s="35"/>
      <c r="F50" s="35">
        <f>SUM(F43:F49)</f>
        <v>201.10613200000003</v>
      </c>
      <c r="G50" s="35"/>
      <c r="H50" s="35">
        <f>SUM(H43:H49)</f>
        <v>0</v>
      </c>
      <c r="I50" s="35"/>
      <c r="J50" s="35">
        <f>SUM(J43:J49)</f>
        <v>0</v>
      </c>
      <c r="K50" s="35">
        <f>SUM(K43:K49)</f>
        <v>0</v>
      </c>
      <c r="L50" s="35">
        <f>SUM(L43:L49)</f>
        <v>0</v>
      </c>
      <c r="M50" s="35"/>
      <c r="N50" s="35">
        <f t="shared" ref="N50:W50" si="4">SUM(N43:N49)</f>
        <v>0</v>
      </c>
      <c r="O50" s="35">
        <f t="shared" si="4"/>
        <v>0</v>
      </c>
      <c r="P50" s="35">
        <f t="shared" si="4"/>
        <v>-3.0000000119656534E-6</v>
      </c>
      <c r="Q50" s="35">
        <f t="shared" si="4"/>
        <v>201.10613200000003</v>
      </c>
      <c r="R50" s="35">
        <f t="shared" si="4"/>
        <v>5.9969929999999998</v>
      </c>
      <c r="S50" s="35">
        <f t="shared" si="4"/>
        <v>8.3468660000000003</v>
      </c>
      <c r="T50" s="35">
        <f t="shared" si="4"/>
        <v>27.22485</v>
      </c>
      <c r="U50" s="35">
        <f t="shared" si="4"/>
        <v>88.334903000000011</v>
      </c>
      <c r="V50" s="35">
        <f t="shared" si="4"/>
        <v>0</v>
      </c>
      <c r="W50" s="35">
        <f t="shared" si="4"/>
        <v>77.199510000000004</v>
      </c>
      <c r="X50" s="256"/>
      <c r="Y50" s="256"/>
      <c r="Z50" s="256"/>
      <c r="AA50" s="256"/>
      <c r="AB50" s="256"/>
      <c r="AC50" s="256"/>
      <c r="AD50" s="256"/>
      <c r="AE50" s="256"/>
    </row>
    <row r="51" spans="1:31" ht="30" x14ac:dyDescent="0.25">
      <c r="A51" s="2"/>
      <c r="B51" s="2"/>
      <c r="C51" s="2"/>
      <c r="D51" s="126"/>
      <c r="E51" s="219"/>
      <c r="F51" s="160"/>
      <c r="K51" s="123"/>
      <c r="L51" s="73"/>
      <c r="M51" s="165"/>
      <c r="N51" s="166"/>
      <c r="O51" s="80"/>
      <c r="P51" s="7"/>
      <c r="Q51" s="7"/>
      <c r="R51" s="38"/>
      <c r="S51" s="356" t="s">
        <v>91</v>
      </c>
      <c r="T51" s="357"/>
      <c r="U51" s="357"/>
      <c r="V51" s="334" t="s">
        <v>90</v>
      </c>
      <c r="W51" s="333"/>
      <c r="X51" s="306" t="s">
        <v>149</v>
      </c>
      <c r="Y51" s="248"/>
      <c r="Z51" s="248"/>
      <c r="AA51" s="248"/>
      <c r="AB51" s="248"/>
      <c r="AC51" s="248"/>
      <c r="AD51" s="248"/>
      <c r="AE51" s="248"/>
    </row>
    <row r="52" spans="1:31" ht="30" x14ac:dyDescent="0.25">
      <c r="A52" s="2"/>
      <c r="B52" s="2"/>
      <c r="C52" s="2"/>
      <c r="D52" s="126"/>
      <c r="E52" s="219"/>
      <c r="F52" s="160"/>
      <c r="K52" s="123"/>
      <c r="L52" s="73"/>
      <c r="M52" s="165"/>
      <c r="N52" s="166"/>
      <c r="O52" s="80"/>
      <c r="P52" s="7"/>
      <c r="Q52" s="7"/>
      <c r="R52" s="38"/>
      <c r="S52" s="342" t="s">
        <v>89</v>
      </c>
      <c r="T52" s="342" t="s">
        <v>92</v>
      </c>
      <c r="U52" s="342" t="s">
        <v>93</v>
      </c>
      <c r="V52" s="335" t="s">
        <v>94</v>
      </c>
      <c r="W52" s="338" t="s">
        <v>95</v>
      </c>
      <c r="X52" s="248"/>
      <c r="Y52" s="248"/>
      <c r="Z52" s="248"/>
      <c r="AA52" s="248"/>
      <c r="AB52" s="248"/>
      <c r="AC52" s="248"/>
      <c r="AD52" s="248"/>
      <c r="AE52" s="248"/>
    </row>
    <row r="53" spans="1:31" x14ac:dyDescent="0.25">
      <c r="A53" s="308">
        <v>11262</v>
      </c>
      <c r="B53" s="308" t="s">
        <v>32</v>
      </c>
      <c r="C53" s="308" t="s">
        <v>3</v>
      </c>
      <c r="D53" s="327">
        <v>17.488647</v>
      </c>
      <c r="E53" s="337" t="s">
        <v>71</v>
      </c>
      <c r="F53" s="330">
        <v>17.48865</v>
      </c>
      <c r="G53" s="212"/>
      <c r="H53" s="232"/>
      <c r="I53" s="212"/>
      <c r="J53" s="232"/>
      <c r="K53" s="123">
        <v>0</v>
      </c>
      <c r="L53" s="73"/>
      <c r="M53" s="167"/>
      <c r="N53" s="15"/>
      <c r="O53" s="80"/>
      <c r="P53" s="309">
        <f t="shared" ref="P53:P60" si="5">(D53-Q53)</f>
        <v>-2.9999999995311555E-6</v>
      </c>
      <c r="Q53" s="309">
        <v>17.48865</v>
      </c>
      <c r="R53" s="38">
        <v>0</v>
      </c>
      <c r="S53" s="310">
        <v>2.7149299999999998</v>
      </c>
      <c r="T53" s="15">
        <v>0</v>
      </c>
      <c r="U53" s="15">
        <v>0</v>
      </c>
      <c r="V53" s="62">
        <v>0</v>
      </c>
      <c r="W53" s="181">
        <f t="shared" ref="W53:W70" si="6">D53-(S53+T53+U53+V53)</f>
        <v>14.773717000000001</v>
      </c>
      <c r="X53" s="248"/>
      <c r="Y53" s="248"/>
      <c r="Z53" s="248"/>
      <c r="AA53" s="248"/>
      <c r="AB53" s="248"/>
      <c r="AC53" s="248"/>
      <c r="AD53" s="248"/>
      <c r="AE53" s="248"/>
    </row>
    <row r="54" spans="1:31" x14ac:dyDescent="0.25">
      <c r="A54" s="308">
        <v>11776</v>
      </c>
      <c r="B54" s="308" t="s">
        <v>32</v>
      </c>
      <c r="C54" s="308" t="s">
        <v>6</v>
      </c>
      <c r="D54" s="327">
        <v>30.281783000000001</v>
      </c>
      <c r="E54" s="337" t="s">
        <v>57</v>
      </c>
      <c r="F54" s="330">
        <v>30.281780000000001</v>
      </c>
      <c r="G54" s="213"/>
      <c r="H54" s="235"/>
      <c r="I54" s="213"/>
      <c r="J54" s="235"/>
      <c r="K54" s="123">
        <v>0</v>
      </c>
      <c r="L54" s="73"/>
      <c r="M54" s="167"/>
      <c r="N54" s="15"/>
      <c r="O54" s="141"/>
      <c r="P54" s="309">
        <f t="shared" si="5"/>
        <v>1.2313000000002461E-2</v>
      </c>
      <c r="Q54" s="309">
        <v>30.269469999999998</v>
      </c>
      <c r="R54" s="38">
        <v>0</v>
      </c>
      <c r="S54" s="310">
        <v>8.6383139999999994</v>
      </c>
      <c r="T54" s="310">
        <v>20.648008000000001</v>
      </c>
      <c r="U54" s="310">
        <v>0.96226999999999996</v>
      </c>
      <c r="V54" s="62">
        <v>0</v>
      </c>
      <c r="W54" s="181">
        <f t="shared" si="6"/>
        <v>3.3191000000002191E-2</v>
      </c>
      <c r="X54" s="248"/>
      <c r="Y54" s="248"/>
      <c r="Z54" s="248"/>
      <c r="AA54" s="248"/>
      <c r="AB54" s="248"/>
      <c r="AC54" s="248"/>
      <c r="AD54" s="248"/>
      <c r="AE54" s="248"/>
    </row>
    <row r="55" spans="1:31" x14ac:dyDescent="0.25">
      <c r="A55" s="308">
        <v>12022</v>
      </c>
      <c r="B55" s="308" t="s">
        <v>32</v>
      </c>
      <c r="C55" s="308" t="s">
        <v>4</v>
      </c>
      <c r="D55" s="327">
        <v>37.638021000000002</v>
      </c>
      <c r="E55" s="337" t="s">
        <v>57</v>
      </c>
      <c r="F55" s="330">
        <v>37.638019999999997</v>
      </c>
      <c r="G55" s="213"/>
      <c r="H55" s="235"/>
      <c r="I55" s="213"/>
      <c r="J55" s="235"/>
      <c r="K55" s="123">
        <v>0</v>
      </c>
      <c r="L55" s="73"/>
      <c r="M55" s="167"/>
      <c r="N55" s="15"/>
      <c r="O55" s="141"/>
      <c r="P55" s="309">
        <f t="shared" si="5"/>
        <v>37.638021000000002</v>
      </c>
      <c r="Q55" s="7">
        <v>0</v>
      </c>
      <c r="R55" s="38">
        <v>0</v>
      </c>
      <c r="S55" s="310">
        <v>16.735171999999999</v>
      </c>
      <c r="T55" s="310">
        <v>1.168855</v>
      </c>
      <c r="U55" s="310">
        <v>19.733989999999999</v>
      </c>
      <c r="V55" s="62">
        <v>0</v>
      </c>
      <c r="W55" s="181">
        <f t="shared" si="6"/>
        <v>4.0000000041118255E-6</v>
      </c>
      <c r="X55" s="248"/>
      <c r="Y55" s="248"/>
      <c r="Z55" s="248"/>
      <c r="AA55" s="248"/>
      <c r="AB55" s="248"/>
      <c r="AC55" s="248"/>
      <c r="AD55" s="248"/>
      <c r="AE55" s="248"/>
    </row>
    <row r="56" spans="1:31" x14ac:dyDescent="0.25">
      <c r="A56" s="308">
        <v>12024</v>
      </c>
      <c r="B56" s="308" t="s">
        <v>32</v>
      </c>
      <c r="C56" s="308" t="s">
        <v>4</v>
      </c>
      <c r="D56" s="327">
        <v>14.814342</v>
      </c>
      <c r="E56" s="337" t="s">
        <v>57</v>
      </c>
      <c r="F56" s="330">
        <v>14.81434</v>
      </c>
      <c r="G56" s="212"/>
      <c r="H56" s="232"/>
      <c r="I56" s="212"/>
      <c r="J56" s="232"/>
      <c r="K56" s="123">
        <v>0</v>
      </c>
      <c r="L56" s="73"/>
      <c r="M56" s="170"/>
      <c r="N56" s="171"/>
      <c r="O56" s="260"/>
      <c r="P56" s="309">
        <f t="shared" si="5"/>
        <v>14.814342</v>
      </c>
      <c r="Q56" s="7">
        <v>0</v>
      </c>
      <c r="R56" s="317">
        <v>5.4699499999999999</v>
      </c>
      <c r="S56" s="310">
        <v>6.0527899999999999</v>
      </c>
      <c r="T56" s="15">
        <v>0</v>
      </c>
      <c r="U56" s="310">
        <v>8.761552</v>
      </c>
      <c r="V56" s="62">
        <v>0</v>
      </c>
      <c r="W56" s="181">
        <f t="shared" si="6"/>
        <v>0</v>
      </c>
      <c r="X56" s="248"/>
      <c r="Y56" s="248"/>
      <c r="Z56" s="248"/>
      <c r="AA56" s="248"/>
      <c r="AB56" s="248"/>
      <c r="AC56" s="248"/>
      <c r="AD56" s="248"/>
      <c r="AE56" s="248"/>
    </row>
    <row r="57" spans="1:31" x14ac:dyDescent="0.25">
      <c r="A57" s="308">
        <v>12025</v>
      </c>
      <c r="B57" s="308" t="s">
        <v>32</v>
      </c>
      <c r="C57" s="308" t="s">
        <v>4</v>
      </c>
      <c r="D57" s="327">
        <v>33.811757999999998</v>
      </c>
      <c r="E57" s="337" t="s">
        <v>57</v>
      </c>
      <c r="F57" s="330">
        <v>33.81176</v>
      </c>
      <c r="G57" s="213"/>
      <c r="H57" s="235"/>
      <c r="I57" s="213"/>
      <c r="J57" s="235"/>
      <c r="K57" s="123">
        <v>0</v>
      </c>
      <c r="L57" s="73"/>
      <c r="M57" s="167"/>
      <c r="N57" s="15"/>
      <c r="O57" s="141"/>
      <c r="P57" s="309">
        <f t="shared" si="5"/>
        <v>33.811757999999998</v>
      </c>
      <c r="Q57" s="7">
        <v>0</v>
      </c>
      <c r="R57" s="38">
        <v>0</v>
      </c>
      <c r="S57" s="310">
        <v>11.294103</v>
      </c>
      <c r="T57" s="15">
        <v>0</v>
      </c>
      <c r="U57" s="310">
        <v>22.517659999999999</v>
      </c>
      <c r="V57" s="62">
        <v>0</v>
      </c>
      <c r="W57" s="181">
        <f t="shared" si="6"/>
        <v>-5.0000000015870683E-6</v>
      </c>
      <c r="X57" s="248"/>
      <c r="Y57" s="248"/>
      <c r="Z57" s="248"/>
      <c r="AA57" s="248"/>
      <c r="AB57" s="248"/>
      <c r="AC57" s="248"/>
      <c r="AD57" s="248"/>
      <c r="AE57" s="248"/>
    </row>
    <row r="58" spans="1:31" x14ac:dyDescent="0.25">
      <c r="A58" s="308">
        <v>12026</v>
      </c>
      <c r="B58" s="308" t="s">
        <v>32</v>
      </c>
      <c r="C58" s="308" t="s">
        <v>4</v>
      </c>
      <c r="D58" s="327">
        <v>40.233184999999999</v>
      </c>
      <c r="E58" s="337" t="s">
        <v>57</v>
      </c>
      <c r="F58" s="330">
        <v>40.23319</v>
      </c>
      <c r="G58" s="209"/>
      <c r="H58" s="83"/>
      <c r="I58" s="209"/>
      <c r="J58" s="83"/>
      <c r="K58" s="123">
        <v>0</v>
      </c>
      <c r="L58" s="73"/>
      <c r="M58" s="167"/>
      <c r="N58" s="15"/>
      <c r="O58" s="49"/>
      <c r="P58" s="309">
        <f t="shared" si="5"/>
        <v>40.229086000000002</v>
      </c>
      <c r="Q58" s="309">
        <v>4.0990000000000002E-3</v>
      </c>
      <c r="R58" s="317">
        <v>8.9516240000000007</v>
      </c>
      <c r="S58" s="310">
        <v>10.687664</v>
      </c>
      <c r="T58" s="15">
        <v>0</v>
      </c>
      <c r="U58" s="310">
        <v>29.54552</v>
      </c>
      <c r="V58" s="62">
        <v>0</v>
      </c>
      <c r="W58" s="181">
        <f t="shared" si="6"/>
        <v>9.9999999747524271E-7</v>
      </c>
      <c r="X58" s="248"/>
      <c r="Y58" s="248"/>
      <c r="Z58" s="248"/>
      <c r="AA58" s="248"/>
      <c r="AB58" s="248"/>
      <c r="AC58" s="248"/>
      <c r="AD58" s="248"/>
      <c r="AE58" s="248"/>
    </row>
    <row r="59" spans="1:31" x14ac:dyDescent="0.25">
      <c r="A59" s="308">
        <v>12027</v>
      </c>
      <c r="B59" s="308" t="s">
        <v>32</v>
      </c>
      <c r="C59" s="308" t="s">
        <v>4</v>
      </c>
      <c r="D59" s="327">
        <v>15.39785</v>
      </c>
      <c r="E59" s="337" t="s">
        <v>57</v>
      </c>
      <c r="F59" s="330">
        <v>15.39785</v>
      </c>
      <c r="G59" s="209"/>
      <c r="H59" s="83"/>
      <c r="I59" s="209"/>
      <c r="J59" s="83"/>
      <c r="K59" s="123">
        <v>0</v>
      </c>
      <c r="L59" s="73"/>
      <c r="M59" s="167"/>
      <c r="N59" s="15"/>
      <c r="O59" s="50"/>
      <c r="P59" s="309">
        <f t="shared" si="5"/>
        <v>15.39785</v>
      </c>
      <c r="Q59" s="7">
        <v>0</v>
      </c>
      <c r="R59" s="38">
        <v>0</v>
      </c>
      <c r="S59" s="310">
        <v>5.0663220000000004</v>
      </c>
      <c r="T59" s="310">
        <v>2.5447570000000002</v>
      </c>
      <c r="U59" s="310">
        <v>7.786772</v>
      </c>
      <c r="V59" s="62">
        <v>0</v>
      </c>
      <c r="W59" s="181">
        <f t="shared" si="6"/>
        <v>-9.9999999925159955E-7</v>
      </c>
      <c r="X59" s="248"/>
      <c r="Y59" s="248"/>
      <c r="Z59" s="248"/>
      <c r="AA59" s="248"/>
      <c r="AB59" s="248"/>
      <c r="AC59" s="248"/>
      <c r="AD59" s="248"/>
      <c r="AE59" s="248"/>
    </row>
    <row r="60" spans="1:31" x14ac:dyDescent="0.25">
      <c r="A60" s="308">
        <v>12033</v>
      </c>
      <c r="B60" s="308" t="s">
        <v>32</v>
      </c>
      <c r="C60" s="308" t="s">
        <v>4</v>
      </c>
      <c r="D60" s="327">
        <v>6.3143770000000004</v>
      </c>
      <c r="E60" s="337" t="s">
        <v>55</v>
      </c>
      <c r="F60" s="330">
        <v>6.3143770000000004</v>
      </c>
      <c r="G60" s="212"/>
      <c r="H60" s="232"/>
      <c r="I60" s="212"/>
      <c r="J60" s="232"/>
      <c r="K60" s="123">
        <v>0</v>
      </c>
      <c r="L60" s="73"/>
      <c r="M60" s="167"/>
      <c r="N60" s="15"/>
      <c r="O60" s="50"/>
      <c r="P60" s="309">
        <f t="shared" si="5"/>
        <v>6.3143770000000004</v>
      </c>
      <c r="Q60" s="7">
        <v>0</v>
      </c>
      <c r="R60" s="38">
        <v>0</v>
      </c>
      <c r="S60" s="310">
        <v>5.2376860000000001</v>
      </c>
      <c r="T60" s="310">
        <v>1.0766910000000001</v>
      </c>
      <c r="U60" s="15">
        <v>0</v>
      </c>
      <c r="V60" s="62">
        <v>0</v>
      </c>
      <c r="W60" s="181">
        <f t="shared" si="6"/>
        <v>0</v>
      </c>
      <c r="X60" s="248"/>
      <c r="Y60" s="248"/>
      <c r="Z60" s="248"/>
      <c r="AA60" s="248"/>
      <c r="AB60" s="248"/>
      <c r="AC60" s="248"/>
      <c r="AD60" s="248"/>
      <c r="AE60" s="248"/>
    </row>
    <row r="61" spans="1:31" s="81" customFormat="1" x14ac:dyDescent="0.25">
      <c r="A61" s="78" t="s">
        <v>144</v>
      </c>
      <c r="B61" s="78" t="s">
        <v>32</v>
      </c>
      <c r="C61" s="78"/>
      <c r="D61" s="35">
        <f>SUM(D53:D60)</f>
        <v>195.97996300000003</v>
      </c>
      <c r="E61" s="35"/>
      <c r="F61" s="35">
        <f>SUM(F53:F60)</f>
        <v>195.97996700000002</v>
      </c>
      <c r="G61" s="35">
        <f>SUM(G53:G60)</f>
        <v>0</v>
      </c>
      <c r="H61" s="35">
        <f>SUM(H53:H60)</f>
        <v>0</v>
      </c>
      <c r="I61" s="35"/>
      <c r="J61" s="35">
        <f>SUM(J53:J60)</f>
        <v>0</v>
      </c>
      <c r="K61" s="35">
        <f>SUM(K53:K60)</f>
        <v>0</v>
      </c>
      <c r="L61" s="35">
        <f>SUM(L53:L60)</f>
        <v>0</v>
      </c>
      <c r="M61" s="35"/>
      <c r="N61" s="35">
        <f t="shared" ref="N61:W61" si="7">SUM(N53:N60)</f>
        <v>0</v>
      </c>
      <c r="O61" s="35">
        <f t="shared" si="7"/>
        <v>0</v>
      </c>
      <c r="P61" s="35">
        <f t="shared" si="7"/>
        <v>148.21774400000001</v>
      </c>
      <c r="Q61" s="35">
        <f t="shared" si="7"/>
        <v>47.762218999999995</v>
      </c>
      <c r="R61" s="35">
        <f t="shared" si="7"/>
        <v>14.421574</v>
      </c>
      <c r="S61" s="35">
        <f t="shared" si="7"/>
        <v>66.426980999999998</v>
      </c>
      <c r="T61" s="35">
        <f t="shared" si="7"/>
        <v>25.438311000000002</v>
      </c>
      <c r="U61" s="35">
        <f t="shared" si="7"/>
        <v>89.307763999999992</v>
      </c>
      <c r="V61" s="35">
        <f t="shared" si="7"/>
        <v>0</v>
      </c>
      <c r="W61" s="35">
        <f t="shared" si="7"/>
        <v>14.806907000000004</v>
      </c>
      <c r="X61" s="253"/>
      <c r="Y61" s="253"/>
      <c r="Z61" s="253"/>
      <c r="AA61" s="253"/>
      <c r="AB61" s="253"/>
      <c r="AC61" s="253"/>
      <c r="AD61" s="253"/>
      <c r="AE61" s="253"/>
    </row>
    <row r="62" spans="1:31" s="323" customFormat="1" ht="30" x14ac:dyDescent="0.25">
      <c r="A62" s="308"/>
      <c r="B62" s="308"/>
      <c r="C62" s="308"/>
      <c r="D62" s="327"/>
      <c r="E62" s="337"/>
      <c r="F62" s="330"/>
      <c r="G62" s="214"/>
      <c r="H62" s="324"/>
      <c r="I62" s="214"/>
      <c r="J62" s="324"/>
      <c r="K62" s="326"/>
      <c r="L62" s="322"/>
      <c r="M62" s="165"/>
      <c r="N62" s="166"/>
      <c r="O62" s="80"/>
      <c r="P62" s="309"/>
      <c r="Q62" s="309"/>
      <c r="R62" s="317"/>
      <c r="S62" s="356" t="s">
        <v>91</v>
      </c>
      <c r="T62" s="357"/>
      <c r="U62" s="357"/>
      <c r="V62" s="334" t="s">
        <v>90</v>
      </c>
      <c r="W62" s="333"/>
      <c r="X62" s="346" t="s">
        <v>149</v>
      </c>
      <c r="Y62" s="341"/>
      <c r="Z62" s="341"/>
      <c r="AA62" s="341"/>
      <c r="AB62" s="341"/>
      <c r="AC62" s="341"/>
      <c r="AD62" s="341"/>
      <c r="AE62" s="341"/>
    </row>
    <row r="63" spans="1:31" s="323" customFormat="1" ht="30" x14ac:dyDescent="0.25">
      <c r="A63" s="308"/>
      <c r="B63" s="308"/>
      <c r="C63" s="308"/>
      <c r="D63" s="327"/>
      <c r="E63" s="337"/>
      <c r="F63" s="330"/>
      <c r="G63" s="214"/>
      <c r="H63" s="324"/>
      <c r="I63" s="214"/>
      <c r="J63" s="324"/>
      <c r="K63" s="326"/>
      <c r="L63" s="322"/>
      <c r="M63" s="165"/>
      <c r="N63" s="166"/>
      <c r="O63" s="80"/>
      <c r="P63" s="309"/>
      <c r="Q63" s="309"/>
      <c r="R63" s="317"/>
      <c r="S63" s="342" t="s">
        <v>89</v>
      </c>
      <c r="T63" s="342" t="s">
        <v>92</v>
      </c>
      <c r="U63" s="342" t="s">
        <v>93</v>
      </c>
      <c r="V63" s="335" t="s">
        <v>94</v>
      </c>
      <c r="W63" s="338" t="s">
        <v>95</v>
      </c>
      <c r="X63" s="340"/>
      <c r="Y63" s="341"/>
      <c r="Z63" s="341"/>
      <c r="AA63" s="341"/>
      <c r="AB63" s="341"/>
      <c r="AC63" s="341"/>
      <c r="AD63" s="341"/>
      <c r="AE63" s="341"/>
    </row>
    <row r="64" spans="1:31" x14ac:dyDescent="0.25">
      <c r="A64" s="308">
        <v>21618</v>
      </c>
      <c r="B64" s="308" t="s">
        <v>38</v>
      </c>
      <c r="C64" s="308" t="s">
        <v>6</v>
      </c>
      <c r="D64" s="327">
        <v>9.0712010000000003</v>
      </c>
      <c r="E64" s="337" t="s">
        <v>56</v>
      </c>
      <c r="F64" s="330">
        <v>9.0712010000000003</v>
      </c>
      <c r="G64" s="225"/>
      <c r="H64" s="217"/>
      <c r="I64" s="225"/>
      <c r="J64" s="217"/>
      <c r="K64" s="123">
        <v>0.46784199999999998</v>
      </c>
      <c r="L64" s="299"/>
      <c r="M64" s="100"/>
      <c r="N64" s="100"/>
      <c r="O64" s="52"/>
      <c r="P64" s="309">
        <f t="shared" ref="P64:P70" si="8">(D64-Q64)</f>
        <v>6.7030010000000004</v>
      </c>
      <c r="Q64" s="309">
        <v>2.3681999999999999</v>
      </c>
      <c r="R64" s="38">
        <v>0</v>
      </c>
      <c r="S64" s="296">
        <v>0</v>
      </c>
      <c r="T64" s="296">
        <v>0</v>
      </c>
      <c r="U64" s="296">
        <v>0</v>
      </c>
      <c r="V64" s="320">
        <v>0</v>
      </c>
      <c r="W64" s="333">
        <f t="shared" si="6"/>
        <v>9.0712010000000003</v>
      </c>
      <c r="X64" s="248"/>
      <c r="Y64" s="248"/>
      <c r="Z64" s="248"/>
      <c r="AA64" s="248"/>
      <c r="AB64" s="248"/>
      <c r="AC64" s="248"/>
      <c r="AD64" s="248"/>
      <c r="AE64" s="248"/>
    </row>
    <row r="65" spans="1:31" s="307" customFormat="1" x14ac:dyDescent="0.25">
      <c r="A65" s="308">
        <v>21670</v>
      </c>
      <c r="B65" s="308" t="s">
        <v>38</v>
      </c>
      <c r="C65" s="308" t="s">
        <v>5</v>
      </c>
      <c r="D65" s="327">
        <v>5.8579739999999996</v>
      </c>
      <c r="E65" s="337" t="s">
        <v>56</v>
      </c>
      <c r="F65" s="330">
        <v>5.8579739999999996</v>
      </c>
      <c r="G65" s="339"/>
      <c r="H65" s="336"/>
      <c r="I65" s="339"/>
      <c r="J65" s="336"/>
      <c r="K65" s="326">
        <v>0.30973699999999998</v>
      </c>
      <c r="L65" s="299">
        <v>2.3774E-2</v>
      </c>
      <c r="M65" s="100"/>
      <c r="N65" s="100"/>
      <c r="O65" s="319"/>
      <c r="P65" s="309">
        <f t="shared" si="8"/>
        <v>5.8579739999999996</v>
      </c>
      <c r="Q65" s="309">
        <v>0</v>
      </c>
      <c r="R65" s="317">
        <v>0</v>
      </c>
      <c r="S65" s="296">
        <v>0</v>
      </c>
      <c r="T65" s="296">
        <v>0</v>
      </c>
      <c r="U65" s="296">
        <v>0</v>
      </c>
      <c r="V65" s="320">
        <v>0</v>
      </c>
      <c r="W65" s="333">
        <f t="shared" si="6"/>
        <v>5.8579739999999996</v>
      </c>
      <c r="X65" s="340"/>
      <c r="Y65" s="340"/>
      <c r="Z65" s="340"/>
      <c r="AA65" s="340"/>
      <c r="AB65" s="340"/>
      <c r="AC65" s="340"/>
      <c r="AD65" s="340"/>
      <c r="AE65" s="340"/>
    </row>
    <row r="66" spans="1:31" s="307" customFormat="1" x14ac:dyDescent="0.25">
      <c r="A66" s="308">
        <v>21672</v>
      </c>
      <c r="B66" s="308" t="s">
        <v>38</v>
      </c>
      <c r="C66" s="308" t="s">
        <v>5</v>
      </c>
      <c r="D66" s="327">
        <v>4.5229540000000004</v>
      </c>
      <c r="E66" s="337" t="s">
        <v>56</v>
      </c>
      <c r="F66" s="330">
        <v>4.5229540000000004</v>
      </c>
      <c r="G66" s="339"/>
      <c r="H66" s="336"/>
      <c r="I66" s="339"/>
      <c r="J66" s="336"/>
      <c r="K66" s="326">
        <v>3.2030999999999997E-2</v>
      </c>
      <c r="L66" s="299"/>
      <c r="M66" s="100"/>
      <c r="N66" s="100"/>
      <c r="O66" s="319"/>
      <c r="P66" s="309">
        <f t="shared" si="8"/>
        <v>4.5229540000000004</v>
      </c>
      <c r="Q66" s="309">
        <v>0</v>
      </c>
      <c r="R66" s="317">
        <v>0</v>
      </c>
      <c r="S66" s="296">
        <v>0</v>
      </c>
      <c r="T66" s="296">
        <v>0</v>
      </c>
      <c r="U66" s="296">
        <v>4.4909230000000004</v>
      </c>
      <c r="V66" s="320">
        <v>3.2030999999999997E-2</v>
      </c>
      <c r="W66" s="333">
        <f t="shared" si="6"/>
        <v>0</v>
      </c>
      <c r="X66" s="340"/>
      <c r="Y66" s="340"/>
      <c r="Z66" s="340"/>
      <c r="AA66" s="340"/>
      <c r="AB66" s="340"/>
      <c r="AC66" s="340"/>
      <c r="AD66" s="340"/>
      <c r="AE66" s="340"/>
    </row>
    <row r="67" spans="1:31" s="307" customFormat="1" x14ac:dyDescent="0.25">
      <c r="A67" s="308">
        <v>21673</v>
      </c>
      <c r="B67" s="308" t="s">
        <v>38</v>
      </c>
      <c r="C67" s="308" t="s">
        <v>5</v>
      </c>
      <c r="D67" s="327">
        <v>14.227346000000001</v>
      </c>
      <c r="E67" s="337" t="s">
        <v>56</v>
      </c>
      <c r="F67" s="330">
        <v>14.227349999999999</v>
      </c>
      <c r="G67" s="339"/>
      <c r="H67" s="336"/>
      <c r="I67" s="339"/>
      <c r="J67" s="336"/>
      <c r="K67" s="326">
        <v>1.0546759999999999</v>
      </c>
      <c r="L67" s="299"/>
      <c r="M67" s="100"/>
      <c r="N67" s="100"/>
      <c r="O67" s="319"/>
      <c r="P67" s="309">
        <f t="shared" si="8"/>
        <v>14.227346000000001</v>
      </c>
      <c r="Q67" s="309">
        <v>0</v>
      </c>
      <c r="R67" s="317">
        <v>9.6573390000000003</v>
      </c>
      <c r="S67" s="296">
        <v>0</v>
      </c>
      <c r="T67" s="296">
        <v>0</v>
      </c>
      <c r="U67" s="296">
        <v>0</v>
      </c>
      <c r="V67" s="320">
        <v>0</v>
      </c>
      <c r="W67" s="333">
        <f t="shared" si="6"/>
        <v>14.227346000000001</v>
      </c>
      <c r="X67" s="340"/>
      <c r="Y67" s="340"/>
      <c r="Z67" s="340"/>
      <c r="AA67" s="340"/>
      <c r="AB67" s="340"/>
      <c r="AC67" s="340"/>
      <c r="AD67" s="340"/>
      <c r="AE67" s="340"/>
    </row>
    <row r="68" spans="1:31" s="307" customFormat="1" x14ac:dyDescent="0.25">
      <c r="A68" s="308">
        <v>21674</v>
      </c>
      <c r="B68" s="308" t="s">
        <v>38</v>
      </c>
      <c r="C68" s="308" t="s">
        <v>5</v>
      </c>
      <c r="D68" s="327">
        <v>6.1248570000000004</v>
      </c>
      <c r="E68" s="337" t="s">
        <v>56</v>
      </c>
      <c r="F68" s="330">
        <v>6.1248570000000004</v>
      </c>
      <c r="G68" s="339"/>
      <c r="H68" s="336"/>
      <c r="I68" s="339"/>
      <c r="J68" s="336"/>
      <c r="K68" s="326">
        <v>0.52997499999999997</v>
      </c>
      <c r="L68" s="299"/>
      <c r="M68" s="100"/>
      <c r="N68" s="100"/>
      <c r="O68" s="319"/>
      <c r="P68" s="309">
        <f t="shared" si="8"/>
        <v>6.1248570000000004</v>
      </c>
      <c r="Q68" s="309">
        <v>0</v>
      </c>
      <c r="R68" s="317">
        <v>1.262097</v>
      </c>
      <c r="S68" s="296">
        <v>0</v>
      </c>
      <c r="T68" s="296">
        <v>0.94115199999999999</v>
      </c>
      <c r="U68" s="296">
        <v>2.8851580000000001</v>
      </c>
      <c r="V68" s="320">
        <v>0.94115199999999999</v>
      </c>
      <c r="W68" s="333">
        <f t="shared" si="6"/>
        <v>1.3573950000000004</v>
      </c>
      <c r="X68" s="340"/>
      <c r="Y68" s="340"/>
      <c r="Z68" s="340"/>
      <c r="AA68" s="340"/>
      <c r="AB68" s="340"/>
      <c r="AC68" s="340"/>
      <c r="AD68" s="340"/>
      <c r="AE68" s="340"/>
    </row>
    <row r="69" spans="1:31" s="81" customFormat="1" x14ac:dyDescent="0.25">
      <c r="A69" s="308">
        <v>21675</v>
      </c>
      <c r="B69" s="308" t="s">
        <v>38</v>
      </c>
      <c r="C69" s="308" t="s">
        <v>5</v>
      </c>
      <c r="D69" s="327">
        <v>5.9607849999999996</v>
      </c>
      <c r="E69" s="337" t="s">
        <v>56</v>
      </c>
      <c r="F69" s="330">
        <v>5.9607849999999996</v>
      </c>
      <c r="G69" s="212"/>
      <c r="H69" s="232"/>
      <c r="I69" s="212"/>
      <c r="J69" s="232"/>
      <c r="K69" s="123">
        <v>5.561E-3</v>
      </c>
      <c r="L69" s="299"/>
      <c r="M69" s="168"/>
      <c r="N69" s="169"/>
      <c r="O69" s="50"/>
      <c r="P69" s="309">
        <f t="shared" si="8"/>
        <v>5.9607849999999996</v>
      </c>
      <c r="Q69" s="7">
        <v>0</v>
      </c>
      <c r="R69" s="38">
        <v>0</v>
      </c>
      <c r="S69" s="332">
        <v>0</v>
      </c>
      <c r="T69" s="332">
        <v>0</v>
      </c>
      <c r="U69" s="332">
        <v>0</v>
      </c>
      <c r="V69" s="320">
        <v>0</v>
      </c>
      <c r="W69" s="333">
        <f t="shared" si="6"/>
        <v>5.9607849999999996</v>
      </c>
      <c r="X69" s="253"/>
      <c r="Y69" s="253"/>
      <c r="Z69" s="253"/>
      <c r="AA69" s="253"/>
      <c r="AB69" s="253"/>
      <c r="AC69" s="253"/>
      <c r="AD69" s="253"/>
      <c r="AE69" s="253"/>
    </row>
    <row r="70" spans="1:31" x14ac:dyDescent="0.25">
      <c r="A70" s="308">
        <v>21677</v>
      </c>
      <c r="B70" s="308" t="s">
        <v>38</v>
      </c>
      <c r="C70" s="308" t="s">
        <v>5</v>
      </c>
      <c r="D70" s="327">
        <v>5.7211850000000002</v>
      </c>
      <c r="E70" s="337" t="s">
        <v>55</v>
      </c>
      <c r="F70" s="330">
        <v>5.7211850000000002</v>
      </c>
      <c r="G70" s="212"/>
      <c r="H70" s="232"/>
      <c r="I70" s="212"/>
      <c r="J70" s="232"/>
      <c r="K70" s="123">
        <v>2.5365289999999998</v>
      </c>
      <c r="L70" s="299"/>
      <c r="M70" s="168"/>
      <c r="N70" s="169"/>
      <c r="O70" s="50"/>
      <c r="P70" s="309">
        <f t="shared" si="8"/>
        <v>5.0952999999999804E-2</v>
      </c>
      <c r="Q70" s="309">
        <v>5.6702320000000004</v>
      </c>
      <c r="R70" s="317">
        <v>2.8702709999999998</v>
      </c>
      <c r="S70" s="332">
        <v>0</v>
      </c>
      <c r="T70" s="332">
        <v>0</v>
      </c>
      <c r="U70" s="332">
        <v>0</v>
      </c>
      <c r="V70" s="320">
        <v>0</v>
      </c>
      <c r="W70" s="333">
        <f t="shared" si="6"/>
        <v>5.7211850000000002</v>
      </c>
      <c r="X70" s="248"/>
      <c r="Y70" s="248"/>
      <c r="Z70" s="248"/>
      <c r="AA70" s="248"/>
      <c r="AB70" s="248"/>
      <c r="AC70" s="248"/>
      <c r="AD70" s="248"/>
      <c r="AE70" s="248"/>
    </row>
    <row r="71" spans="1:31" s="81" customFormat="1" x14ac:dyDescent="0.25">
      <c r="A71" s="78" t="s">
        <v>144</v>
      </c>
      <c r="B71" s="78" t="s">
        <v>38</v>
      </c>
      <c r="C71" s="78"/>
      <c r="D71" s="35">
        <f>SUM(D64:D70)</f>
        <v>51.486301999999995</v>
      </c>
      <c r="E71" s="35"/>
      <c r="F71" s="35">
        <f t="shared" ref="F71:V71" si="9">SUM(F64:F70)</f>
        <v>51.486305999999999</v>
      </c>
      <c r="G71" s="35"/>
      <c r="H71" s="35">
        <f t="shared" si="9"/>
        <v>0</v>
      </c>
      <c r="I71" s="35"/>
      <c r="J71" s="35">
        <f t="shared" si="9"/>
        <v>0</v>
      </c>
      <c r="K71" s="35">
        <f t="shared" si="9"/>
        <v>4.9363510000000002</v>
      </c>
      <c r="L71" s="35">
        <f t="shared" si="9"/>
        <v>2.3774E-2</v>
      </c>
      <c r="M71" s="35"/>
      <c r="N71" s="35">
        <f t="shared" si="9"/>
        <v>0</v>
      </c>
      <c r="O71" s="35">
        <f t="shared" si="9"/>
        <v>0</v>
      </c>
      <c r="P71" s="35">
        <f t="shared" si="9"/>
        <v>43.447870000000002</v>
      </c>
      <c r="Q71" s="35">
        <f t="shared" si="9"/>
        <v>8.0384320000000002</v>
      </c>
      <c r="R71" s="35">
        <f t="shared" si="9"/>
        <v>13.789707</v>
      </c>
      <c r="S71" s="316">
        <f t="shared" si="9"/>
        <v>0</v>
      </c>
      <c r="T71" s="316">
        <f t="shared" si="9"/>
        <v>0.94115199999999999</v>
      </c>
      <c r="U71" s="316">
        <f t="shared" si="9"/>
        <v>7.376081000000001</v>
      </c>
      <c r="V71" s="316">
        <f t="shared" si="9"/>
        <v>0.97318300000000002</v>
      </c>
      <c r="W71" s="316">
        <f>SUM(W64:W70)</f>
        <v>42.195886000000002</v>
      </c>
      <c r="X71" s="253"/>
      <c r="Y71" s="253"/>
      <c r="Z71" s="253"/>
      <c r="AA71" s="253"/>
      <c r="AB71" s="253"/>
      <c r="AC71" s="253"/>
      <c r="AD71" s="253"/>
      <c r="AE71" s="253"/>
    </row>
    <row r="82" spans="1:23" x14ac:dyDescent="0.25">
      <c r="A82" s="2"/>
      <c r="B82" s="2"/>
      <c r="C82" s="2"/>
      <c r="D82" s="126"/>
      <c r="E82" s="162"/>
      <c r="F82" s="160"/>
      <c r="G82" s="212"/>
      <c r="H82" s="232"/>
      <c r="I82" s="212"/>
      <c r="J82" s="232"/>
      <c r="K82" s="72"/>
      <c r="L82" s="88"/>
      <c r="M82" s="165"/>
      <c r="N82" s="166"/>
      <c r="O82" s="80"/>
      <c r="P82" s="7"/>
      <c r="Q82" s="14"/>
      <c r="R82" s="38"/>
      <c r="S82" s="15"/>
      <c r="T82" s="15"/>
      <c r="U82" s="15"/>
      <c r="V82" s="204"/>
      <c r="W82" s="181"/>
    </row>
    <row r="83" spans="1:23" x14ac:dyDescent="0.25">
      <c r="A83" s="2"/>
      <c r="B83" s="2"/>
      <c r="C83" s="2"/>
      <c r="D83" s="126"/>
      <c r="E83" s="162"/>
      <c r="F83" s="160"/>
      <c r="G83" s="212"/>
      <c r="H83" s="232"/>
      <c r="I83" s="212"/>
      <c r="J83" s="232"/>
      <c r="K83" s="72"/>
      <c r="L83" s="88"/>
      <c r="M83" s="170"/>
      <c r="N83" s="171"/>
      <c r="O83" s="49"/>
      <c r="P83" s="7"/>
      <c r="Q83" s="14"/>
      <c r="R83" s="38"/>
      <c r="S83" s="15"/>
      <c r="T83" s="15"/>
      <c r="U83" s="15"/>
      <c r="V83" s="62"/>
      <c r="W83" s="181"/>
    </row>
    <row r="84" spans="1:23" x14ac:dyDescent="0.25">
      <c r="A84" s="2"/>
      <c r="B84" s="2"/>
      <c r="C84" s="2"/>
      <c r="D84" s="126"/>
      <c r="E84" s="162"/>
      <c r="F84" s="83"/>
      <c r="G84" s="209"/>
      <c r="H84" s="83"/>
      <c r="I84" s="209"/>
      <c r="J84" s="83"/>
      <c r="K84" s="72"/>
      <c r="L84" s="89"/>
      <c r="M84" s="167"/>
      <c r="N84" s="15"/>
      <c r="O84" s="80"/>
      <c r="P84" s="7"/>
      <c r="Q84" s="14"/>
      <c r="R84" s="38"/>
      <c r="S84" s="15"/>
      <c r="T84" s="15"/>
      <c r="U84" s="15"/>
      <c r="V84" s="62"/>
      <c r="W84" s="181"/>
    </row>
    <row r="85" spans="1:23" x14ac:dyDescent="0.25">
      <c r="A85" s="2"/>
      <c r="B85" s="2"/>
      <c r="C85" s="2"/>
      <c r="D85" s="126"/>
      <c r="E85" s="163"/>
      <c r="F85" s="84"/>
      <c r="G85" s="212"/>
      <c r="H85" s="232"/>
      <c r="I85" s="212"/>
      <c r="J85" s="232"/>
      <c r="K85" s="72"/>
      <c r="L85" s="88"/>
      <c r="M85" s="167"/>
      <c r="N85" s="15"/>
      <c r="O85" s="80"/>
      <c r="P85" s="7"/>
      <c r="Q85" s="14"/>
      <c r="R85" s="38"/>
      <c r="S85" s="15"/>
      <c r="T85" s="15"/>
      <c r="U85" s="15"/>
      <c r="V85" s="204"/>
      <c r="W85" s="181"/>
    </row>
    <row r="86" spans="1:23" x14ac:dyDescent="0.25">
      <c r="A86" s="2"/>
      <c r="B86" s="2"/>
      <c r="C86" s="2"/>
      <c r="D86" s="126"/>
      <c r="E86" s="163"/>
      <c r="F86" s="84"/>
      <c r="G86" s="212"/>
      <c r="H86" s="232"/>
      <c r="I86" s="212"/>
      <c r="J86" s="232"/>
      <c r="K86" s="72"/>
      <c r="L86" s="88"/>
      <c r="M86" s="167"/>
      <c r="N86" s="15"/>
      <c r="O86" s="49"/>
      <c r="P86" s="7"/>
      <c r="Q86" s="14"/>
      <c r="R86" s="38"/>
      <c r="S86" s="15"/>
      <c r="T86" s="15"/>
      <c r="U86" s="15"/>
      <c r="V86" s="204"/>
      <c r="W86" s="181"/>
    </row>
    <row r="87" spans="1:23" x14ac:dyDescent="0.25">
      <c r="A87" s="2"/>
      <c r="B87" s="2"/>
      <c r="C87" s="2"/>
      <c r="D87" s="126"/>
      <c r="E87" s="162"/>
      <c r="F87" s="160"/>
      <c r="G87" s="212"/>
      <c r="H87" s="232"/>
      <c r="I87" s="212"/>
      <c r="J87" s="232"/>
      <c r="K87" s="72"/>
      <c r="L87" s="88"/>
      <c r="M87" s="170"/>
      <c r="N87" s="171"/>
      <c r="O87" s="49"/>
      <c r="P87" s="7"/>
      <c r="Q87" s="14"/>
      <c r="R87" s="38"/>
      <c r="S87" s="15"/>
      <c r="T87" s="15"/>
      <c r="U87" s="15"/>
      <c r="V87" s="204"/>
      <c r="W87" s="181"/>
    </row>
    <row r="88" spans="1:23" x14ac:dyDescent="0.25">
      <c r="A88" s="2"/>
      <c r="B88" s="2"/>
      <c r="C88" s="2"/>
      <c r="D88" s="126"/>
      <c r="E88" s="162"/>
      <c r="F88" s="160"/>
      <c r="G88" s="212"/>
      <c r="H88" s="232"/>
      <c r="I88" s="212"/>
      <c r="J88" s="232"/>
      <c r="K88" s="72"/>
      <c r="L88" s="88"/>
      <c r="M88" s="170"/>
      <c r="N88" s="171"/>
      <c r="O88" s="49"/>
      <c r="P88" s="7"/>
      <c r="Q88" s="14"/>
      <c r="R88" s="38"/>
      <c r="S88" s="15"/>
      <c r="T88" s="15"/>
      <c r="U88" s="15"/>
      <c r="V88" s="204"/>
      <c r="W88" s="181"/>
    </row>
    <row r="89" spans="1:23" x14ac:dyDescent="0.25">
      <c r="A89" s="2"/>
      <c r="B89" s="2"/>
      <c r="C89" s="2"/>
      <c r="D89" s="126"/>
      <c r="E89" s="162"/>
      <c r="F89" s="160"/>
      <c r="G89" s="212"/>
      <c r="H89" s="232"/>
      <c r="I89" s="212"/>
      <c r="J89" s="232"/>
      <c r="K89" s="72"/>
      <c r="L89" s="88"/>
      <c r="M89" s="170"/>
      <c r="N89" s="171"/>
      <c r="O89" s="49"/>
      <c r="P89" s="7"/>
      <c r="Q89" s="14"/>
      <c r="R89" s="38"/>
      <c r="S89" s="15"/>
      <c r="T89" s="15"/>
      <c r="U89" s="15"/>
      <c r="V89" s="204"/>
      <c r="W89" s="181"/>
    </row>
    <row r="90" spans="1:23" x14ac:dyDescent="0.25">
      <c r="A90" s="2"/>
      <c r="B90" s="2"/>
      <c r="C90" s="2"/>
      <c r="D90" s="126"/>
      <c r="E90" s="162"/>
      <c r="F90" s="83"/>
      <c r="G90" s="212"/>
      <c r="H90" s="232"/>
      <c r="I90" s="212"/>
      <c r="J90" s="232"/>
      <c r="K90" s="72"/>
      <c r="L90" s="88"/>
      <c r="M90" s="167"/>
      <c r="N90" s="15"/>
      <c r="O90" s="49"/>
      <c r="P90" s="7"/>
      <c r="Q90" s="14"/>
      <c r="R90" s="38"/>
      <c r="S90" s="15"/>
      <c r="T90" s="15"/>
      <c r="U90" s="15"/>
      <c r="V90" s="204"/>
      <c r="W90" s="181"/>
    </row>
    <row r="91" spans="1:23" x14ac:dyDescent="0.25">
      <c r="A91" s="2"/>
      <c r="B91" s="2"/>
      <c r="C91" s="2"/>
      <c r="D91" s="126"/>
      <c r="E91" s="162"/>
      <c r="F91" s="160"/>
      <c r="G91" s="212"/>
      <c r="H91" s="232"/>
      <c r="I91" s="212"/>
      <c r="J91" s="232"/>
      <c r="K91" s="72"/>
      <c r="L91" s="88"/>
      <c r="M91" s="165"/>
      <c r="N91" s="166"/>
      <c r="O91" s="80"/>
      <c r="P91" s="7"/>
      <c r="Q91" s="14"/>
      <c r="R91" s="38"/>
    </row>
    <row r="92" spans="1:23" x14ac:dyDescent="0.25">
      <c r="A92" s="2"/>
      <c r="B92" s="2"/>
      <c r="C92" s="2"/>
      <c r="D92" s="126"/>
      <c r="E92" s="162"/>
      <c r="F92" s="160"/>
      <c r="G92" s="212"/>
      <c r="H92" s="232"/>
      <c r="I92" s="212"/>
      <c r="J92" s="232"/>
      <c r="K92" s="72"/>
      <c r="L92" s="88"/>
      <c r="M92" s="170"/>
      <c r="N92" s="171"/>
      <c r="O92" s="49"/>
      <c r="P92" s="7"/>
      <c r="Q92" s="14"/>
      <c r="R92" s="38"/>
    </row>
    <row r="93" spans="1:23" x14ac:dyDescent="0.25">
      <c r="A93" s="2"/>
      <c r="B93" s="2"/>
      <c r="C93" s="2"/>
      <c r="D93" s="126"/>
      <c r="E93" s="162"/>
      <c r="F93" s="160"/>
      <c r="G93" s="212"/>
      <c r="H93" s="232"/>
      <c r="I93" s="212"/>
      <c r="J93" s="232"/>
      <c r="K93" s="72"/>
      <c r="L93" s="88"/>
      <c r="M93" s="165"/>
      <c r="N93" s="166"/>
      <c r="O93" s="80"/>
      <c r="P93" s="7"/>
      <c r="Q93" s="14"/>
      <c r="R93" s="38"/>
      <c r="S93" s="15"/>
      <c r="T93" s="15"/>
      <c r="U93" s="15"/>
      <c r="V93" s="204"/>
      <c r="W93" s="181"/>
    </row>
    <row r="94" spans="1:23" x14ac:dyDescent="0.25">
      <c r="A94" s="2"/>
      <c r="B94" s="2"/>
      <c r="C94" s="2"/>
      <c r="D94" s="126"/>
      <c r="E94" s="162"/>
      <c r="F94" s="160"/>
      <c r="G94" s="209"/>
      <c r="H94" s="83"/>
      <c r="I94" s="209"/>
      <c r="J94" s="83"/>
      <c r="K94" s="72"/>
      <c r="L94" s="89"/>
      <c r="M94" s="165"/>
      <c r="N94" s="166"/>
      <c r="O94" s="80"/>
      <c r="P94" s="7"/>
      <c r="Q94" s="14"/>
      <c r="R94" s="38"/>
      <c r="S94" s="15"/>
      <c r="T94" s="15"/>
      <c r="U94" s="15"/>
      <c r="V94" s="204"/>
      <c r="W94" s="181"/>
    </row>
    <row r="95" spans="1:23" x14ac:dyDescent="0.25">
      <c r="A95" s="2"/>
      <c r="B95" s="2"/>
      <c r="C95" s="2"/>
      <c r="D95" s="126"/>
      <c r="E95" s="162"/>
      <c r="F95" s="160"/>
      <c r="G95" s="209"/>
      <c r="H95" s="83"/>
      <c r="I95" s="209"/>
      <c r="J95" s="83"/>
      <c r="K95" s="72"/>
      <c r="L95" s="89"/>
      <c r="M95" s="165"/>
      <c r="N95" s="166"/>
      <c r="O95" s="80"/>
      <c r="P95" s="7"/>
      <c r="Q95" s="14"/>
      <c r="R95" s="38"/>
      <c r="S95" s="15"/>
      <c r="T95" s="15"/>
      <c r="U95" s="15"/>
      <c r="V95" s="204"/>
      <c r="W95" s="181"/>
    </row>
    <row r="96" spans="1:23" x14ac:dyDescent="0.25">
      <c r="A96" s="2"/>
      <c r="B96" s="2"/>
      <c r="C96" s="2"/>
      <c r="D96" s="126"/>
      <c r="E96" s="163"/>
      <c r="F96" s="84"/>
      <c r="G96" s="209"/>
      <c r="H96" s="83"/>
      <c r="I96" s="209"/>
      <c r="J96" s="83"/>
      <c r="K96" s="72"/>
      <c r="L96" s="89"/>
      <c r="M96" s="167"/>
      <c r="N96" s="15"/>
      <c r="O96" s="80"/>
      <c r="P96" s="7"/>
      <c r="Q96" s="14"/>
      <c r="R96" s="38"/>
      <c r="S96" s="15"/>
      <c r="T96" s="15"/>
      <c r="U96" s="15"/>
      <c r="V96" s="204"/>
      <c r="W96" s="181"/>
    </row>
    <row r="97" spans="1:23" x14ac:dyDescent="0.25">
      <c r="A97" s="2"/>
      <c r="B97" s="2"/>
      <c r="C97" s="2"/>
      <c r="D97" s="126"/>
      <c r="E97" s="163"/>
      <c r="F97" s="84"/>
      <c r="G97" s="212"/>
      <c r="H97" s="232"/>
      <c r="I97" s="212"/>
      <c r="J97" s="232"/>
      <c r="K97" s="72"/>
      <c r="L97" s="88"/>
      <c r="M97" s="167"/>
      <c r="N97" s="15"/>
      <c r="O97" s="49"/>
      <c r="P97" s="7"/>
      <c r="Q97" s="14"/>
      <c r="R97" s="38"/>
      <c r="S97" s="15"/>
      <c r="T97" s="15"/>
      <c r="U97" s="15"/>
      <c r="V97" s="204"/>
      <c r="W97" s="181"/>
    </row>
    <row r="98" spans="1:23" x14ac:dyDescent="0.25">
      <c r="A98" s="2"/>
      <c r="B98" s="2"/>
      <c r="C98" s="2"/>
      <c r="D98" s="126"/>
      <c r="E98" s="162"/>
      <c r="F98" s="83"/>
      <c r="G98" s="215"/>
      <c r="H98" s="232"/>
      <c r="I98" s="215"/>
      <c r="J98" s="232"/>
      <c r="K98" s="72"/>
      <c r="L98" s="88"/>
      <c r="M98" s="167"/>
      <c r="N98" s="15"/>
      <c r="O98" s="49"/>
      <c r="P98" s="7"/>
      <c r="Q98" s="14"/>
      <c r="R98" s="38"/>
      <c r="S98" s="15"/>
      <c r="T98" s="15"/>
      <c r="U98" s="15"/>
      <c r="V98" s="204"/>
      <c r="W98" s="181"/>
    </row>
    <row r="99" spans="1:23" x14ac:dyDescent="0.25">
      <c r="A99" s="2"/>
      <c r="B99" s="2"/>
      <c r="C99" s="2"/>
      <c r="D99" s="126"/>
      <c r="E99" s="162"/>
      <c r="F99" s="83"/>
      <c r="G99" s="209"/>
      <c r="H99" s="83"/>
      <c r="I99" s="209"/>
      <c r="J99" s="83"/>
      <c r="K99" s="72"/>
      <c r="L99" s="89"/>
      <c r="M99" s="167"/>
      <c r="N99" s="15"/>
      <c r="O99" s="49"/>
      <c r="P99" s="7"/>
      <c r="Q99" s="14"/>
      <c r="R99" s="38"/>
      <c r="S99" s="15"/>
      <c r="T99" s="15"/>
      <c r="U99" s="15"/>
      <c r="V99" s="204"/>
      <c r="W99" s="181"/>
    </row>
    <row r="100" spans="1:23" x14ac:dyDescent="0.25">
      <c r="A100" s="2"/>
      <c r="B100" s="2"/>
      <c r="C100" s="2"/>
      <c r="D100" s="126"/>
      <c r="E100" s="162"/>
      <c r="F100" s="83"/>
      <c r="G100" s="215"/>
      <c r="H100" s="232"/>
      <c r="I100" s="215"/>
      <c r="J100" s="232"/>
      <c r="K100" s="72"/>
      <c r="L100" s="88"/>
      <c r="M100" s="167"/>
      <c r="N100" s="15"/>
      <c r="O100" s="49"/>
      <c r="P100" s="7"/>
      <c r="Q100" s="14"/>
      <c r="R100" s="38"/>
      <c r="S100" s="15"/>
      <c r="T100" s="15"/>
      <c r="U100" s="15"/>
      <c r="V100" s="204"/>
      <c r="W100" s="181"/>
    </row>
    <row r="101" spans="1:23" x14ac:dyDescent="0.25">
      <c r="A101" s="2"/>
      <c r="B101" s="2"/>
      <c r="C101" s="2"/>
      <c r="D101" s="126"/>
      <c r="E101" s="162"/>
      <c r="F101" s="160"/>
      <c r="G101" s="210"/>
      <c r="H101" s="84"/>
      <c r="I101" s="210"/>
      <c r="J101" s="84"/>
      <c r="K101" s="72"/>
      <c r="L101" s="88"/>
      <c r="M101" s="170"/>
      <c r="N101" s="171"/>
      <c r="O101" s="49"/>
      <c r="P101" s="7"/>
      <c r="Q101" s="14"/>
      <c r="R101" s="38"/>
      <c r="S101" s="15"/>
      <c r="T101" s="15"/>
      <c r="U101" s="15"/>
      <c r="V101" s="204"/>
      <c r="W101" s="181"/>
    </row>
    <row r="102" spans="1:23" s="81" customFormat="1" x14ac:dyDescent="0.25">
      <c r="A102" s="78"/>
      <c r="B102" s="78"/>
      <c r="C102" s="78"/>
      <c r="D102" s="35"/>
      <c r="E102" s="216"/>
      <c r="F102" s="217"/>
      <c r="G102" s="218"/>
      <c r="H102" s="217"/>
      <c r="I102" s="218"/>
      <c r="J102" s="217"/>
      <c r="K102" s="134"/>
      <c r="L102" s="136"/>
      <c r="M102" s="100"/>
      <c r="N102" s="100"/>
      <c r="O102" s="52"/>
      <c r="P102" s="9"/>
      <c r="Q102" s="9"/>
      <c r="R102" s="35"/>
      <c r="S102" s="15"/>
      <c r="T102" s="15"/>
      <c r="U102" s="15"/>
      <c r="V102" s="204"/>
      <c r="W102" s="181"/>
    </row>
    <row r="103" spans="1:23" x14ac:dyDescent="0.25">
      <c r="A103" s="2"/>
      <c r="B103" s="2"/>
      <c r="C103" s="2"/>
      <c r="D103" s="126"/>
      <c r="E103" s="162"/>
      <c r="F103" s="160"/>
      <c r="G103" s="209"/>
      <c r="H103" s="83"/>
      <c r="I103" s="209"/>
      <c r="J103" s="83"/>
      <c r="K103" s="72"/>
      <c r="L103" s="89"/>
      <c r="M103" s="170"/>
      <c r="N103" s="171"/>
      <c r="O103" s="49"/>
      <c r="P103" s="7"/>
      <c r="Q103" s="14"/>
      <c r="R103" s="38"/>
      <c r="S103" s="15"/>
      <c r="T103" s="15"/>
      <c r="U103" s="15"/>
      <c r="V103" s="204"/>
      <c r="W103" s="181"/>
    </row>
    <row r="104" spans="1:23" x14ac:dyDescent="0.25">
      <c r="A104" s="2"/>
      <c r="B104" s="2"/>
      <c r="C104" s="2"/>
      <c r="D104" s="126"/>
      <c r="E104" s="162"/>
      <c r="F104" s="83"/>
      <c r="G104" s="215"/>
      <c r="H104" s="232"/>
      <c r="I104" s="215"/>
      <c r="J104" s="232"/>
      <c r="K104" s="72"/>
      <c r="L104" s="88"/>
      <c r="M104" s="167"/>
      <c r="N104" s="15"/>
      <c r="O104" s="80"/>
      <c r="P104" s="7"/>
      <c r="Q104" s="14"/>
      <c r="R104" s="38"/>
      <c r="S104" s="100"/>
      <c r="T104" s="100"/>
      <c r="U104" s="100"/>
      <c r="V104" s="58"/>
      <c r="W104" s="61"/>
    </row>
    <row r="105" spans="1:23" x14ac:dyDescent="0.25">
      <c r="A105" s="2"/>
      <c r="B105" s="2"/>
      <c r="C105" s="2"/>
      <c r="D105" s="126"/>
      <c r="E105" s="163"/>
      <c r="F105" s="84"/>
      <c r="G105" s="215"/>
      <c r="H105" s="232"/>
      <c r="I105" s="215"/>
      <c r="J105" s="232"/>
      <c r="K105" s="72"/>
      <c r="L105" s="88"/>
      <c r="M105" s="167"/>
      <c r="N105" s="15"/>
      <c r="O105" s="49"/>
      <c r="P105" s="7"/>
      <c r="Q105" s="14"/>
      <c r="R105" s="38"/>
      <c r="S105" s="15"/>
      <c r="T105" s="15"/>
      <c r="U105" s="15"/>
      <c r="V105" s="204"/>
      <c r="W105" s="181"/>
    </row>
    <row r="106" spans="1:23" x14ac:dyDescent="0.25">
      <c r="A106" s="2"/>
      <c r="B106" s="2"/>
      <c r="C106" s="2"/>
      <c r="D106" s="126"/>
      <c r="E106" s="162"/>
      <c r="F106" s="83"/>
      <c r="G106" s="209"/>
      <c r="H106" s="83"/>
      <c r="I106" s="209"/>
      <c r="J106" s="83"/>
      <c r="K106" s="72"/>
      <c r="L106" s="89"/>
      <c r="M106" s="167"/>
      <c r="N106" s="15"/>
      <c r="O106" s="49"/>
      <c r="P106" s="7"/>
      <c r="Q106" s="14"/>
      <c r="R106" s="38"/>
      <c r="S106" s="15"/>
      <c r="T106" s="15"/>
      <c r="U106" s="15"/>
      <c r="V106" s="204"/>
      <c r="W106" s="181"/>
    </row>
    <row r="107" spans="1:23" x14ac:dyDescent="0.25">
      <c r="A107" s="2"/>
      <c r="B107" s="2"/>
      <c r="C107" s="2"/>
      <c r="D107" s="126"/>
      <c r="E107" s="162"/>
      <c r="F107" s="83"/>
      <c r="G107" s="215"/>
      <c r="H107" s="232"/>
      <c r="I107" s="215"/>
      <c r="J107" s="232"/>
      <c r="K107" s="72"/>
      <c r="L107" s="88"/>
      <c r="M107" s="167"/>
      <c r="N107" s="15"/>
      <c r="O107" s="80"/>
      <c r="P107" s="7"/>
      <c r="Q107" s="14"/>
      <c r="R107" s="38"/>
      <c r="S107" s="15"/>
      <c r="T107" s="15"/>
      <c r="U107" s="15"/>
      <c r="V107" s="204"/>
      <c r="W107" s="181"/>
    </row>
    <row r="108" spans="1:23" x14ac:dyDescent="0.25">
      <c r="A108" s="2"/>
      <c r="B108" s="2"/>
      <c r="C108" s="2"/>
      <c r="D108" s="126"/>
      <c r="E108" s="163"/>
      <c r="F108" s="84"/>
      <c r="G108" s="209"/>
      <c r="H108" s="83"/>
      <c r="I108" s="209"/>
      <c r="J108" s="83"/>
      <c r="K108" s="72"/>
      <c r="L108" s="89"/>
      <c r="M108" s="167"/>
      <c r="N108" s="15"/>
      <c r="O108" s="49"/>
      <c r="P108" s="7"/>
      <c r="Q108" s="14"/>
      <c r="R108" s="38"/>
      <c r="S108" s="15"/>
      <c r="T108" s="15"/>
      <c r="U108" s="15"/>
      <c r="V108" s="204"/>
      <c r="W108" s="181"/>
    </row>
    <row r="109" spans="1:23" x14ac:dyDescent="0.25">
      <c r="A109" s="2"/>
      <c r="B109" s="2"/>
      <c r="C109" s="2"/>
      <c r="D109" s="126"/>
      <c r="E109" s="163"/>
      <c r="F109" s="84"/>
      <c r="G109" s="215"/>
      <c r="H109" s="232"/>
      <c r="I109" s="215"/>
      <c r="J109" s="232"/>
      <c r="K109" s="72"/>
      <c r="L109" s="88"/>
      <c r="M109" s="167"/>
      <c r="N109" s="15"/>
      <c r="O109" s="49"/>
      <c r="P109" s="7"/>
      <c r="Q109" s="14"/>
      <c r="R109" s="38"/>
      <c r="S109" s="15"/>
      <c r="T109" s="15"/>
      <c r="U109" s="15"/>
      <c r="V109" s="204"/>
      <c r="W109" s="181"/>
    </row>
    <row r="110" spans="1:23" x14ac:dyDescent="0.25">
      <c r="A110" s="2"/>
      <c r="B110" s="2"/>
      <c r="C110" s="2"/>
      <c r="D110" s="126"/>
      <c r="E110" s="162"/>
      <c r="F110" s="160"/>
      <c r="G110" s="215"/>
      <c r="H110" s="232"/>
      <c r="I110" s="215"/>
      <c r="J110" s="232"/>
      <c r="K110" s="72"/>
      <c r="L110" s="88"/>
      <c r="M110" s="170"/>
      <c r="N110" s="171"/>
      <c r="O110" s="49"/>
      <c r="P110" s="7"/>
      <c r="Q110" s="14"/>
      <c r="R110" s="38"/>
      <c r="S110" s="15"/>
      <c r="T110" s="15"/>
      <c r="U110" s="15"/>
      <c r="V110" s="204"/>
      <c r="W110" s="181"/>
    </row>
    <row r="111" spans="1:23" x14ac:dyDescent="0.25">
      <c r="A111" s="2"/>
      <c r="B111" s="2"/>
      <c r="C111" s="2"/>
      <c r="D111" s="126"/>
      <c r="E111" s="162"/>
      <c r="F111" s="83"/>
      <c r="G111" s="209"/>
      <c r="H111" s="83"/>
      <c r="I111" s="209"/>
      <c r="J111" s="83"/>
      <c r="K111" s="72"/>
      <c r="L111" s="89"/>
      <c r="M111" s="167"/>
      <c r="N111" s="15"/>
      <c r="O111" s="49"/>
      <c r="P111" s="7"/>
      <c r="Q111" s="14"/>
      <c r="R111" s="38"/>
      <c r="S111" s="15"/>
      <c r="T111" s="15"/>
      <c r="U111" s="15"/>
      <c r="V111" s="204"/>
      <c r="W111" s="181"/>
    </row>
    <row r="112" spans="1:23" x14ac:dyDescent="0.25">
      <c r="A112" s="2"/>
      <c r="B112" s="2"/>
      <c r="C112" s="2"/>
      <c r="D112" s="126"/>
      <c r="E112" s="162"/>
      <c r="F112" s="160"/>
      <c r="G112" s="215"/>
      <c r="H112" s="232"/>
      <c r="I112" s="215"/>
      <c r="J112" s="232"/>
      <c r="K112" s="72"/>
      <c r="L112" s="88"/>
      <c r="M112" s="170"/>
      <c r="N112" s="171"/>
      <c r="O112" s="49"/>
      <c r="P112" s="7"/>
      <c r="Q112" s="14"/>
      <c r="R112" s="38"/>
      <c r="S112" s="15"/>
      <c r="T112" s="15"/>
      <c r="U112" s="15"/>
      <c r="V112" s="204"/>
      <c r="W112" s="181"/>
    </row>
    <row r="113" spans="1:23" x14ac:dyDescent="0.25">
      <c r="A113" s="2"/>
      <c r="B113" s="2"/>
      <c r="C113" s="2"/>
      <c r="D113" s="126"/>
      <c r="E113" s="162"/>
      <c r="F113" s="160"/>
      <c r="G113" s="210"/>
      <c r="H113" s="84"/>
      <c r="I113" s="210"/>
      <c r="J113" s="84"/>
      <c r="K113" s="72"/>
      <c r="L113" s="88"/>
      <c r="M113" s="165"/>
      <c r="N113" s="166"/>
      <c r="O113" s="49"/>
      <c r="P113" s="7"/>
      <c r="Q113" s="14"/>
      <c r="R113" s="38"/>
      <c r="S113" s="15"/>
      <c r="T113" s="15"/>
      <c r="U113" s="15"/>
      <c r="V113" s="204"/>
      <c r="W113" s="181"/>
    </row>
    <row r="114" spans="1:23" x14ac:dyDescent="0.25">
      <c r="A114" s="2"/>
      <c r="B114" s="2"/>
      <c r="C114" s="2"/>
      <c r="D114" s="126"/>
      <c r="E114" s="162"/>
      <c r="F114" s="160"/>
      <c r="G114" s="209"/>
      <c r="H114" s="83"/>
      <c r="I114" s="209"/>
      <c r="J114" s="83"/>
      <c r="K114" s="72"/>
      <c r="L114" s="88"/>
      <c r="M114" s="168"/>
      <c r="N114" s="169"/>
      <c r="O114" s="50"/>
      <c r="P114" s="7"/>
      <c r="Q114" s="14"/>
      <c r="R114" s="38"/>
      <c r="S114" s="15"/>
      <c r="T114" s="15"/>
      <c r="U114" s="15"/>
      <c r="V114" s="204"/>
      <c r="W114" s="181"/>
    </row>
    <row r="115" spans="1:23" x14ac:dyDescent="0.25">
      <c r="A115" s="2"/>
      <c r="B115" s="2"/>
      <c r="C115" s="2"/>
      <c r="D115" s="126"/>
      <c r="E115" s="162"/>
      <c r="F115" s="160"/>
      <c r="G115" s="212"/>
      <c r="H115" s="232"/>
      <c r="I115" s="212"/>
      <c r="J115" s="232"/>
      <c r="K115" s="72"/>
      <c r="L115" s="88"/>
      <c r="M115" s="168"/>
      <c r="N115" s="169"/>
      <c r="O115" s="50"/>
      <c r="P115" s="7"/>
      <c r="Q115" s="14"/>
      <c r="R115" s="38"/>
      <c r="S115" s="15"/>
      <c r="T115" s="15"/>
      <c r="U115" s="15"/>
      <c r="V115" s="204"/>
      <c r="W115" s="181"/>
    </row>
    <row r="116" spans="1:23" x14ac:dyDescent="0.25">
      <c r="A116" s="2"/>
      <c r="B116" s="2"/>
      <c r="C116" s="2"/>
      <c r="D116" s="126"/>
      <c r="E116" s="162"/>
      <c r="F116" s="160"/>
      <c r="G116" s="209"/>
      <c r="H116" s="83"/>
      <c r="I116" s="209"/>
      <c r="J116" s="83"/>
      <c r="K116" s="72"/>
      <c r="L116" s="88"/>
      <c r="M116" s="168"/>
      <c r="N116" s="169"/>
      <c r="O116" s="50"/>
      <c r="P116" s="7"/>
      <c r="Q116" s="14"/>
      <c r="R116" s="38"/>
      <c r="S116" s="15"/>
      <c r="T116" s="15"/>
      <c r="U116" s="15"/>
      <c r="V116" s="204"/>
      <c r="W116" s="181"/>
    </row>
    <row r="117" spans="1:23" s="81" customFormat="1" x14ac:dyDescent="0.25">
      <c r="A117" s="78"/>
      <c r="B117" s="78"/>
      <c r="C117" s="78"/>
      <c r="D117" s="35"/>
      <c r="E117" s="216"/>
      <c r="F117" s="217"/>
      <c r="G117" s="218"/>
      <c r="H117" s="217"/>
      <c r="I117" s="218"/>
      <c r="J117" s="217"/>
      <c r="K117" s="134"/>
      <c r="L117" s="136"/>
      <c r="M117" s="100"/>
      <c r="N117" s="100"/>
      <c r="O117" s="52"/>
      <c r="P117" s="9"/>
      <c r="Q117" s="9"/>
      <c r="R117" s="35"/>
      <c r="S117" s="15"/>
      <c r="T117" s="15"/>
      <c r="U117" s="15"/>
      <c r="V117" s="204"/>
      <c r="W117" s="181"/>
    </row>
    <row r="118" spans="1:23" x14ac:dyDescent="0.25">
      <c r="A118" s="2"/>
      <c r="B118" s="2"/>
      <c r="C118" s="2"/>
      <c r="D118" s="126"/>
      <c r="E118" s="162"/>
      <c r="F118" s="160"/>
      <c r="G118" s="212"/>
      <c r="H118" s="232"/>
      <c r="I118" s="212"/>
      <c r="J118" s="232"/>
      <c r="K118" s="72"/>
      <c r="L118" s="88"/>
      <c r="M118" s="168"/>
      <c r="N118" s="169"/>
      <c r="O118" s="50"/>
      <c r="P118" s="7"/>
      <c r="Q118" s="14"/>
      <c r="R118" s="38"/>
      <c r="S118" s="15"/>
      <c r="T118" s="15"/>
      <c r="U118" s="15"/>
      <c r="V118" s="204"/>
      <c r="W118" s="181"/>
    </row>
    <row r="119" spans="1:23" x14ac:dyDescent="0.25">
      <c r="S119" s="100"/>
      <c r="T119" s="100"/>
      <c r="U119" s="100"/>
      <c r="V119" s="58"/>
      <c r="W119" s="61"/>
    </row>
    <row r="120" spans="1:23" x14ac:dyDescent="0.25">
      <c r="S120" s="15"/>
      <c r="T120" s="15"/>
      <c r="U120" s="15"/>
      <c r="V120" s="204"/>
      <c r="W120" s="181"/>
    </row>
    <row r="121" spans="1:23" x14ac:dyDescent="0.25">
      <c r="W121" s="181"/>
    </row>
    <row r="122" spans="1:23" x14ac:dyDescent="0.25">
      <c r="A122" s="45"/>
      <c r="B122" s="45"/>
      <c r="C122" s="45"/>
      <c r="D122" s="44"/>
      <c r="E122" s="163"/>
      <c r="F122" s="84"/>
      <c r="G122" s="210"/>
      <c r="H122" s="84"/>
      <c r="I122" s="210"/>
      <c r="J122" s="84"/>
      <c r="K122" s="72"/>
      <c r="L122" s="88"/>
      <c r="M122" s="168"/>
      <c r="N122" s="169"/>
      <c r="O122" s="50"/>
      <c r="P122" s="7"/>
      <c r="Q122" s="14"/>
      <c r="R122" s="174"/>
      <c r="W122" s="181"/>
    </row>
    <row r="123" spans="1:23" x14ac:dyDescent="0.25">
      <c r="A123" s="45"/>
      <c r="B123" s="45"/>
      <c r="C123" s="45"/>
      <c r="D123" s="44"/>
      <c r="E123" s="163"/>
      <c r="F123" s="84"/>
      <c r="G123" s="215"/>
      <c r="H123" s="232"/>
      <c r="I123" s="215"/>
      <c r="J123" s="232"/>
      <c r="K123" s="72"/>
      <c r="L123" s="88"/>
      <c r="M123" s="168"/>
      <c r="N123" s="169"/>
      <c r="O123" s="50"/>
      <c r="P123" s="7"/>
      <c r="Q123" s="14"/>
      <c r="R123" s="177"/>
      <c r="W123" s="181"/>
    </row>
    <row r="124" spans="1:23" x14ac:dyDescent="0.25">
      <c r="A124" s="45"/>
      <c r="B124" s="45"/>
      <c r="C124" s="45"/>
      <c r="D124" s="44"/>
      <c r="E124" s="163"/>
      <c r="F124" s="84"/>
      <c r="G124" s="215"/>
      <c r="H124" s="232"/>
      <c r="I124" s="215"/>
      <c r="J124" s="232"/>
      <c r="K124" s="72"/>
      <c r="L124" s="88"/>
      <c r="M124" s="168"/>
      <c r="N124" s="169"/>
      <c r="O124" s="50"/>
      <c r="P124" s="7"/>
      <c r="Q124" s="14"/>
      <c r="R124" s="177"/>
      <c r="S124" s="270"/>
      <c r="T124" s="252"/>
      <c r="U124" s="252"/>
      <c r="V124" s="204"/>
      <c r="W124" s="181"/>
    </row>
    <row r="125" spans="1:23" x14ac:dyDescent="0.25">
      <c r="A125" s="45"/>
      <c r="B125" s="45"/>
      <c r="C125" s="45"/>
      <c r="D125" s="44"/>
      <c r="E125" s="163"/>
      <c r="F125" s="84"/>
      <c r="G125" s="209"/>
      <c r="H125" s="83"/>
      <c r="I125" s="209"/>
      <c r="J125" s="83"/>
      <c r="K125" s="72"/>
      <c r="L125" s="89"/>
      <c r="M125" s="168"/>
      <c r="N125" s="169"/>
      <c r="O125" s="50"/>
      <c r="P125" s="7"/>
      <c r="Q125" s="14"/>
      <c r="R125" s="174"/>
      <c r="S125" s="270"/>
      <c r="T125" s="252"/>
      <c r="U125" s="252"/>
      <c r="V125" s="204"/>
      <c r="W125" s="181"/>
    </row>
    <row r="126" spans="1:23" x14ac:dyDescent="0.25">
      <c r="A126" s="45"/>
      <c r="B126" s="45"/>
      <c r="C126" s="45"/>
      <c r="D126" s="44"/>
      <c r="E126" s="163"/>
      <c r="F126" s="84"/>
      <c r="G126" s="210"/>
      <c r="H126" s="84"/>
      <c r="I126" s="210"/>
      <c r="J126" s="84"/>
      <c r="K126" s="72"/>
      <c r="L126" s="88"/>
      <c r="M126" s="168"/>
      <c r="N126" s="169"/>
      <c r="O126" s="50"/>
      <c r="P126" s="7"/>
      <c r="Q126" s="14"/>
      <c r="R126" s="174"/>
      <c r="S126" s="15"/>
      <c r="T126" s="252"/>
      <c r="U126" s="252"/>
      <c r="V126" s="204"/>
      <c r="W126" s="181"/>
    </row>
    <row r="127" spans="1:23" x14ac:dyDescent="0.25">
      <c r="A127" s="45"/>
      <c r="B127" s="45"/>
      <c r="C127" s="45"/>
      <c r="D127" s="44"/>
      <c r="E127" s="163"/>
      <c r="F127" s="84"/>
      <c r="G127" s="210"/>
      <c r="H127" s="84"/>
      <c r="I127" s="210"/>
      <c r="J127" s="84"/>
      <c r="K127" s="72"/>
      <c r="L127" s="90"/>
      <c r="M127" s="165"/>
      <c r="N127" s="166"/>
      <c r="O127" s="49"/>
      <c r="P127" s="7"/>
      <c r="Q127" s="14"/>
      <c r="R127" s="174"/>
      <c r="S127" s="270"/>
      <c r="T127" s="252"/>
      <c r="U127" s="252"/>
      <c r="V127" s="204"/>
      <c r="W127" s="181"/>
    </row>
    <row r="128" spans="1:23" x14ac:dyDescent="0.25">
      <c r="A128" s="45"/>
      <c r="B128" s="45"/>
      <c r="C128" s="45"/>
      <c r="D128" s="44"/>
      <c r="E128" s="163"/>
      <c r="F128" s="84"/>
      <c r="G128" s="210"/>
      <c r="H128" s="84"/>
      <c r="I128" s="210"/>
      <c r="J128" s="84"/>
      <c r="K128" s="72"/>
      <c r="L128" s="88"/>
      <c r="M128" s="165"/>
      <c r="N128" s="166"/>
      <c r="O128" s="80"/>
      <c r="P128" s="7"/>
      <c r="Q128" s="14"/>
      <c r="R128" s="177"/>
      <c r="S128" s="15"/>
      <c r="T128" s="252"/>
      <c r="U128" s="252"/>
      <c r="V128" s="204"/>
      <c r="W128" s="181"/>
    </row>
    <row r="129" spans="1:23" x14ac:dyDescent="0.25">
      <c r="A129" s="45"/>
      <c r="B129" s="45"/>
      <c r="C129" s="45"/>
      <c r="D129" s="44"/>
      <c r="E129" s="163"/>
      <c r="F129" s="84"/>
      <c r="G129" s="212"/>
      <c r="H129" s="232"/>
      <c r="I129" s="212"/>
      <c r="J129" s="232"/>
      <c r="K129" s="72"/>
      <c r="L129" s="88"/>
      <c r="M129" s="165"/>
      <c r="N129" s="166"/>
      <c r="O129" s="80"/>
      <c r="P129" s="7"/>
      <c r="Q129" s="14"/>
      <c r="R129" s="38"/>
      <c r="S129" s="15"/>
      <c r="T129" s="252"/>
      <c r="U129" s="252"/>
      <c r="V129" s="204"/>
      <c r="W129" s="181"/>
    </row>
    <row r="130" spans="1:23" x14ac:dyDescent="0.25">
      <c r="A130" s="45"/>
      <c r="B130" s="45"/>
      <c r="C130" s="45"/>
      <c r="D130" s="44"/>
      <c r="E130" s="163"/>
      <c r="F130" s="84"/>
      <c r="G130" s="212"/>
      <c r="H130" s="232"/>
      <c r="I130" s="212"/>
      <c r="J130" s="232"/>
      <c r="K130" s="72"/>
      <c r="L130" s="88"/>
      <c r="M130" s="165"/>
      <c r="N130" s="166"/>
      <c r="O130" s="80"/>
      <c r="P130" s="7"/>
      <c r="Q130" s="263"/>
      <c r="R130" s="177"/>
      <c r="S130" s="270"/>
      <c r="T130" s="252"/>
      <c r="U130" s="252"/>
      <c r="V130" s="204"/>
      <c r="W130" s="181"/>
    </row>
    <row r="131" spans="1:23" x14ac:dyDescent="0.25">
      <c r="A131" s="45"/>
      <c r="B131" s="45"/>
      <c r="C131" s="45"/>
      <c r="D131" s="44"/>
      <c r="E131" s="163"/>
      <c r="F131" s="84"/>
      <c r="G131" s="212"/>
      <c r="H131" s="232"/>
      <c r="I131" s="212"/>
      <c r="J131" s="232"/>
      <c r="K131" s="72"/>
      <c r="L131" s="88"/>
      <c r="M131" s="165"/>
      <c r="N131" s="166"/>
      <c r="O131" s="80"/>
      <c r="P131" s="7"/>
      <c r="Q131" s="14"/>
      <c r="R131" s="177"/>
      <c r="S131" s="15"/>
      <c r="T131" s="252"/>
      <c r="U131" s="252"/>
      <c r="V131" s="204"/>
      <c r="W131" s="181"/>
    </row>
    <row r="132" spans="1:23" x14ac:dyDescent="0.25">
      <c r="A132" s="45"/>
      <c r="B132" s="45"/>
      <c r="C132" s="45"/>
      <c r="D132" s="44"/>
      <c r="E132" s="163"/>
      <c r="F132" s="84"/>
      <c r="G132" s="212"/>
      <c r="H132" s="232"/>
      <c r="I132" s="212"/>
      <c r="J132" s="232"/>
      <c r="K132" s="72"/>
      <c r="L132" s="88"/>
      <c r="M132" s="165"/>
      <c r="N132" s="166"/>
      <c r="O132" s="80"/>
      <c r="P132" s="7"/>
      <c r="Q132" s="14"/>
      <c r="R132" s="174"/>
      <c r="S132" s="15"/>
      <c r="T132" s="252"/>
      <c r="U132" s="252"/>
      <c r="V132" s="204"/>
      <c r="W132" s="181"/>
    </row>
    <row r="133" spans="1:23" x14ac:dyDescent="0.25">
      <c r="A133" s="45"/>
      <c r="B133" s="45"/>
      <c r="C133" s="45"/>
      <c r="D133" s="44"/>
      <c r="E133" s="163"/>
      <c r="F133" s="84"/>
      <c r="G133" s="212"/>
      <c r="H133" s="232"/>
      <c r="I133" s="212"/>
      <c r="J133" s="232"/>
      <c r="K133" s="72"/>
      <c r="L133" s="88"/>
      <c r="M133" s="165"/>
      <c r="N133" s="166"/>
      <c r="O133" s="80"/>
      <c r="P133" s="7"/>
      <c r="Q133" s="263"/>
      <c r="R133" s="177"/>
      <c r="S133" s="15"/>
      <c r="T133" s="252"/>
      <c r="U133" s="252"/>
      <c r="V133" s="204"/>
      <c r="W133" s="181"/>
    </row>
    <row r="134" spans="1:23" x14ac:dyDescent="0.25">
      <c r="A134" s="45"/>
      <c r="B134" s="45"/>
      <c r="C134" s="45"/>
      <c r="D134" s="44"/>
      <c r="E134" s="163"/>
      <c r="F134" s="84"/>
      <c r="G134" s="212"/>
      <c r="H134" s="232"/>
      <c r="I134" s="212"/>
      <c r="J134" s="232"/>
      <c r="K134" s="72"/>
      <c r="L134" s="88"/>
      <c r="M134" s="170"/>
      <c r="N134" s="171"/>
      <c r="O134" s="49"/>
      <c r="P134" s="7"/>
      <c r="Q134" s="14"/>
      <c r="R134" s="38"/>
      <c r="S134" s="270"/>
      <c r="T134" s="252"/>
      <c r="U134" s="252"/>
      <c r="V134" s="204"/>
      <c r="W134" s="181"/>
    </row>
    <row r="135" spans="1:23" x14ac:dyDescent="0.25">
      <c r="A135" s="45"/>
      <c r="B135" s="45"/>
      <c r="C135" s="45"/>
      <c r="D135" s="44"/>
      <c r="E135" s="163"/>
      <c r="F135" s="84"/>
      <c r="G135" s="209"/>
      <c r="H135" s="83"/>
      <c r="I135" s="209"/>
      <c r="J135" s="83"/>
      <c r="K135" s="72"/>
      <c r="L135" s="89"/>
      <c r="M135" s="165"/>
      <c r="N135" s="166"/>
      <c r="O135" s="80"/>
      <c r="P135" s="7"/>
      <c r="Q135" s="263"/>
      <c r="R135" s="38"/>
      <c r="S135" s="270"/>
      <c r="T135" s="252"/>
      <c r="U135" s="252"/>
      <c r="V135" s="204"/>
      <c r="W135" s="181"/>
    </row>
    <row r="136" spans="1:23" x14ac:dyDescent="0.25">
      <c r="A136" s="45"/>
      <c r="B136" s="45"/>
      <c r="C136" s="45"/>
      <c r="D136" s="44"/>
      <c r="E136" s="163"/>
      <c r="F136" s="84"/>
      <c r="G136" s="212"/>
      <c r="H136" s="232"/>
      <c r="I136" s="212"/>
      <c r="J136" s="232"/>
      <c r="K136" s="72"/>
      <c r="L136" s="88"/>
      <c r="M136" s="165"/>
      <c r="N136" s="166"/>
      <c r="O136" s="80"/>
      <c r="P136" s="7"/>
      <c r="Q136" s="14"/>
      <c r="R136" s="177"/>
      <c r="S136" s="15"/>
      <c r="T136" s="252"/>
      <c r="U136" s="252"/>
      <c r="V136" s="204"/>
      <c r="W136" s="181"/>
    </row>
    <row r="137" spans="1:23" x14ac:dyDescent="0.25">
      <c r="A137" s="45"/>
      <c r="B137" s="45"/>
      <c r="C137" s="45"/>
      <c r="D137" s="44"/>
      <c r="E137" s="163"/>
      <c r="F137" s="84"/>
      <c r="G137" s="212"/>
      <c r="H137" s="232"/>
      <c r="I137" s="212"/>
      <c r="J137" s="232"/>
      <c r="K137" s="72"/>
      <c r="L137" s="88"/>
      <c r="M137" s="165"/>
      <c r="N137" s="166"/>
      <c r="O137" s="80"/>
      <c r="P137" s="7"/>
      <c r="Q137" s="263"/>
      <c r="R137" s="177"/>
      <c r="S137" s="270"/>
      <c r="T137" s="252"/>
      <c r="U137" s="252"/>
      <c r="V137" s="204"/>
      <c r="W137" s="181"/>
    </row>
    <row r="138" spans="1:23" x14ac:dyDescent="0.25">
      <c r="A138" s="45"/>
      <c r="B138" s="45"/>
      <c r="C138" s="45"/>
      <c r="D138" s="44"/>
      <c r="E138" s="163"/>
      <c r="F138" s="84"/>
      <c r="G138" s="212"/>
      <c r="H138" s="232"/>
      <c r="I138" s="212"/>
      <c r="J138" s="232"/>
      <c r="K138" s="72"/>
      <c r="L138" s="88"/>
      <c r="M138" s="165"/>
      <c r="N138" s="166"/>
      <c r="O138" s="80"/>
      <c r="P138" s="7"/>
      <c r="Q138" s="14"/>
      <c r="R138" s="177"/>
      <c r="S138" s="15"/>
      <c r="T138" s="252"/>
      <c r="U138" s="252"/>
      <c r="V138" s="204"/>
      <c r="W138" s="181"/>
    </row>
    <row r="139" spans="1:23" x14ac:dyDescent="0.25">
      <c r="A139" s="45"/>
      <c r="B139" s="45"/>
      <c r="C139" s="45"/>
      <c r="D139" s="44"/>
      <c r="E139" s="163"/>
      <c r="F139" s="84"/>
      <c r="G139" s="212"/>
      <c r="H139" s="232"/>
      <c r="I139" s="212"/>
      <c r="J139" s="232"/>
      <c r="K139" s="72"/>
      <c r="L139" s="88"/>
      <c r="M139" s="165"/>
      <c r="N139" s="166"/>
      <c r="O139" s="80"/>
      <c r="P139" s="7"/>
      <c r="Q139" s="14"/>
      <c r="R139" s="38"/>
      <c r="S139" s="270"/>
      <c r="T139" s="252"/>
      <c r="U139" s="252"/>
      <c r="V139" s="204"/>
      <c r="W139" s="181"/>
    </row>
    <row r="140" spans="1:23" x14ac:dyDescent="0.25">
      <c r="A140" s="45"/>
      <c r="B140" s="45"/>
      <c r="C140" s="45"/>
      <c r="D140" s="44"/>
      <c r="E140" s="163"/>
      <c r="F140" s="84"/>
      <c r="G140" s="212"/>
      <c r="H140" s="232"/>
      <c r="I140" s="212"/>
      <c r="J140" s="232"/>
      <c r="K140" s="72"/>
      <c r="L140" s="88"/>
      <c r="M140" s="165"/>
      <c r="N140" s="166"/>
      <c r="O140" s="49"/>
      <c r="P140" s="7"/>
      <c r="Q140" s="14"/>
      <c r="R140" s="38"/>
      <c r="S140" s="270"/>
      <c r="T140" s="252"/>
      <c r="U140" s="252"/>
      <c r="V140" s="204"/>
      <c r="W140" s="181"/>
    </row>
    <row r="141" spans="1:23" x14ac:dyDescent="0.25">
      <c r="A141" s="45"/>
      <c r="B141" s="45"/>
      <c r="C141" s="45"/>
      <c r="D141" s="44"/>
      <c r="E141" s="163"/>
      <c r="F141" s="84"/>
      <c r="G141" s="215"/>
      <c r="H141" s="232"/>
      <c r="I141" s="215"/>
      <c r="J141" s="232"/>
      <c r="K141" s="72"/>
      <c r="L141" s="88"/>
      <c r="M141" s="168"/>
      <c r="N141" s="169"/>
      <c r="O141" s="50"/>
      <c r="P141" s="7"/>
      <c r="Q141" s="14"/>
      <c r="R141" s="38"/>
      <c r="S141" s="15"/>
      <c r="T141" s="252"/>
      <c r="U141" s="252"/>
      <c r="V141" s="204"/>
      <c r="W141" s="181"/>
    </row>
    <row r="142" spans="1:23" x14ac:dyDescent="0.25">
      <c r="A142" s="45"/>
      <c r="B142" s="45"/>
      <c r="C142" s="45"/>
      <c r="D142" s="44"/>
      <c r="E142" s="163"/>
      <c r="F142" s="84"/>
      <c r="G142" s="215"/>
      <c r="H142" s="232"/>
      <c r="I142" s="215"/>
      <c r="J142" s="232"/>
      <c r="K142" s="72"/>
      <c r="L142" s="88"/>
      <c r="M142" s="168"/>
      <c r="N142" s="169"/>
      <c r="O142" s="50"/>
      <c r="P142" s="7"/>
      <c r="Q142" s="14"/>
      <c r="R142" s="177"/>
      <c r="S142" s="270"/>
      <c r="T142" s="252"/>
      <c r="U142" s="252"/>
      <c r="V142" s="204"/>
      <c r="W142" s="181"/>
    </row>
    <row r="143" spans="1:23" x14ac:dyDescent="0.25">
      <c r="A143" s="45"/>
      <c r="B143" s="45"/>
      <c r="C143" s="45"/>
      <c r="D143" s="44"/>
      <c r="E143" s="163"/>
      <c r="F143" s="84"/>
      <c r="G143" s="210"/>
      <c r="H143" s="84"/>
      <c r="I143" s="210"/>
      <c r="J143" s="84"/>
      <c r="K143" s="72"/>
      <c r="L143" s="90"/>
      <c r="M143" s="168"/>
      <c r="N143" s="169"/>
      <c r="O143" s="50"/>
      <c r="P143" s="7"/>
      <c r="Q143" s="14"/>
      <c r="R143" s="174"/>
      <c r="S143" s="15"/>
      <c r="T143" s="252"/>
      <c r="U143" s="252"/>
      <c r="V143" s="204"/>
      <c r="W143" s="181"/>
    </row>
    <row r="144" spans="1:23" x14ac:dyDescent="0.25">
      <c r="A144" s="45"/>
      <c r="B144" s="45"/>
      <c r="C144" s="45"/>
      <c r="D144" s="44"/>
      <c r="E144" s="163"/>
      <c r="F144" s="84"/>
      <c r="G144" s="215"/>
      <c r="H144" s="232"/>
      <c r="I144" s="215"/>
      <c r="J144" s="232"/>
      <c r="K144" s="72"/>
      <c r="L144" s="88"/>
      <c r="M144" s="168"/>
      <c r="N144" s="169"/>
      <c r="O144" s="50"/>
      <c r="P144" s="7"/>
      <c r="Q144" s="263"/>
      <c r="R144" s="177"/>
      <c r="S144" s="270"/>
      <c r="T144" s="252"/>
      <c r="U144" s="252"/>
      <c r="V144" s="204"/>
      <c r="W144" s="181"/>
    </row>
    <row r="145" spans="1:23" x14ac:dyDescent="0.25">
      <c r="A145" s="45"/>
      <c r="B145" s="45"/>
      <c r="C145" s="45"/>
      <c r="D145" s="44"/>
      <c r="E145" s="163"/>
      <c r="F145" s="84"/>
      <c r="G145" s="209"/>
      <c r="H145" s="83"/>
      <c r="I145" s="209"/>
      <c r="J145" s="83"/>
      <c r="K145" s="72"/>
      <c r="L145" s="89"/>
      <c r="M145" s="168"/>
      <c r="N145" s="169"/>
      <c r="O145" s="50"/>
      <c r="P145" s="7"/>
      <c r="Q145" s="14"/>
      <c r="R145" s="177"/>
      <c r="S145" s="270"/>
      <c r="T145" s="252"/>
      <c r="U145" s="252"/>
      <c r="V145" s="204"/>
      <c r="W145" s="181"/>
    </row>
    <row r="146" spans="1:23" x14ac:dyDescent="0.25">
      <c r="A146" s="45"/>
      <c r="B146" s="45"/>
      <c r="C146" s="45"/>
      <c r="D146" s="44"/>
      <c r="E146" s="163"/>
      <c r="F146" s="84"/>
      <c r="G146" s="209"/>
      <c r="H146" s="83"/>
      <c r="I146" s="209"/>
      <c r="J146" s="83"/>
      <c r="K146" s="72"/>
      <c r="L146" s="89"/>
      <c r="M146" s="168"/>
      <c r="N146" s="169"/>
      <c r="O146" s="50"/>
      <c r="P146" s="7"/>
      <c r="Q146" s="263"/>
      <c r="R146" s="174"/>
      <c r="S146" s="270"/>
      <c r="T146" s="252"/>
      <c r="U146" s="252"/>
      <c r="V146" s="204"/>
      <c r="W146" s="181"/>
    </row>
    <row r="147" spans="1:23" x14ac:dyDescent="0.25">
      <c r="A147" s="45"/>
      <c r="B147" s="45"/>
      <c r="C147" s="45"/>
      <c r="D147" s="44"/>
      <c r="E147" s="163"/>
      <c r="F147" s="84"/>
      <c r="G147" s="209"/>
      <c r="H147" s="83"/>
      <c r="I147" s="209"/>
      <c r="J147" s="83"/>
      <c r="K147" s="72"/>
      <c r="L147" s="88"/>
      <c r="M147" s="168"/>
      <c r="N147" s="169"/>
      <c r="O147" s="50"/>
      <c r="P147" s="7"/>
      <c r="Q147" s="14"/>
      <c r="R147" s="174"/>
      <c r="S147" s="15"/>
      <c r="T147" s="252"/>
      <c r="U147" s="252"/>
      <c r="V147" s="204"/>
      <c r="W147" s="181"/>
    </row>
    <row r="148" spans="1:23" x14ac:dyDescent="0.25">
      <c r="A148" s="45"/>
      <c r="B148" s="45"/>
      <c r="C148" s="45"/>
      <c r="D148" s="44"/>
      <c r="E148" s="163"/>
      <c r="F148" s="84"/>
      <c r="G148" s="209"/>
      <c r="H148" s="83"/>
      <c r="I148" s="209"/>
      <c r="J148" s="83"/>
      <c r="K148" s="72"/>
      <c r="L148" s="88"/>
      <c r="M148" s="168"/>
      <c r="N148" s="169"/>
      <c r="O148" s="50"/>
      <c r="P148" s="7"/>
      <c r="Q148" s="263"/>
      <c r="R148" s="174"/>
      <c r="S148" s="270"/>
      <c r="T148" s="252"/>
      <c r="U148" s="252"/>
      <c r="V148" s="204"/>
      <c r="W148" s="181"/>
    </row>
    <row r="149" spans="1:23" x14ac:dyDescent="0.25">
      <c r="A149" s="45"/>
      <c r="B149" s="45"/>
      <c r="C149" s="45"/>
      <c r="D149" s="44"/>
      <c r="E149" s="163"/>
      <c r="F149" s="84"/>
      <c r="G149" s="215"/>
      <c r="H149" s="232"/>
      <c r="I149" s="215"/>
      <c r="J149" s="232"/>
      <c r="K149" s="72"/>
      <c r="L149" s="88"/>
      <c r="M149" s="168"/>
      <c r="N149" s="169"/>
      <c r="O149" s="50"/>
      <c r="P149" s="7"/>
      <c r="Q149" s="263"/>
      <c r="R149" s="38"/>
      <c r="S149" s="15"/>
      <c r="T149" s="252"/>
      <c r="U149" s="252"/>
      <c r="V149" s="204"/>
      <c r="W149" s="181"/>
    </row>
    <row r="150" spans="1:23" x14ac:dyDescent="0.25">
      <c r="A150" s="45"/>
      <c r="B150" s="45"/>
      <c r="C150" s="45"/>
      <c r="D150" s="44"/>
      <c r="E150" s="163"/>
      <c r="F150" s="84"/>
      <c r="G150" s="212"/>
      <c r="H150" s="232"/>
      <c r="I150" s="212"/>
      <c r="J150" s="232"/>
      <c r="K150" s="72"/>
      <c r="L150" s="88"/>
      <c r="M150" s="168"/>
      <c r="N150" s="169"/>
      <c r="O150" s="50"/>
      <c r="P150" s="7"/>
      <c r="Q150" s="14"/>
      <c r="R150" s="174"/>
      <c r="S150" s="270"/>
      <c r="T150" s="252"/>
      <c r="U150" s="252"/>
      <c r="V150" s="204"/>
      <c r="W150" s="181"/>
    </row>
    <row r="151" spans="1:23" x14ac:dyDescent="0.25">
      <c r="A151" s="45"/>
      <c r="B151" s="45"/>
      <c r="C151" s="45"/>
      <c r="D151" s="44"/>
      <c r="E151" s="163"/>
      <c r="F151" s="84"/>
      <c r="G151" s="212"/>
      <c r="H151" s="232"/>
      <c r="I151" s="212"/>
      <c r="J151" s="232"/>
      <c r="K151" s="72"/>
      <c r="L151" s="88"/>
      <c r="M151" s="170"/>
      <c r="N151" s="171"/>
      <c r="O151" s="49"/>
      <c r="P151" s="7"/>
      <c r="Q151" s="14"/>
      <c r="R151" s="174"/>
      <c r="S151" s="270"/>
      <c r="T151" s="252"/>
      <c r="U151" s="252"/>
      <c r="V151" s="204"/>
      <c r="W151" s="181"/>
    </row>
    <row r="152" spans="1:23" x14ac:dyDescent="0.25">
      <c r="A152" s="45"/>
      <c r="B152" s="45"/>
      <c r="C152" s="45"/>
      <c r="D152" s="44"/>
      <c r="E152" s="162"/>
      <c r="F152" s="83"/>
      <c r="G152" s="212"/>
      <c r="H152" s="232"/>
      <c r="I152" s="212"/>
      <c r="J152" s="232"/>
      <c r="K152" s="72"/>
      <c r="L152" s="88"/>
      <c r="M152" s="165"/>
      <c r="N152" s="166"/>
      <c r="O152" s="80"/>
      <c r="P152" s="7"/>
      <c r="Q152" s="263"/>
      <c r="R152" s="38"/>
      <c r="S152" s="270"/>
      <c r="T152" s="252"/>
      <c r="U152" s="252"/>
      <c r="V152" s="204"/>
      <c r="W152" s="181"/>
    </row>
    <row r="153" spans="1:23" x14ac:dyDescent="0.25">
      <c r="A153" s="45"/>
      <c r="B153" s="45"/>
      <c r="C153" s="45"/>
      <c r="D153" s="44"/>
      <c r="E153" s="163"/>
      <c r="F153" s="84"/>
      <c r="G153" s="212"/>
      <c r="H153" s="232"/>
      <c r="I153" s="212"/>
      <c r="J153" s="232"/>
      <c r="K153" s="72"/>
      <c r="L153" s="88"/>
      <c r="M153" s="165"/>
      <c r="N153" s="166"/>
      <c r="O153" s="80"/>
      <c r="P153" s="7"/>
      <c r="Q153" s="14"/>
      <c r="R153" s="177"/>
      <c r="S153" s="270"/>
      <c r="T153" s="252"/>
      <c r="U153" s="252"/>
      <c r="V153" s="204"/>
      <c r="W153" s="181"/>
    </row>
    <row r="154" spans="1:23" x14ac:dyDescent="0.25">
      <c r="A154" s="45"/>
      <c r="B154" s="45"/>
      <c r="C154" s="45"/>
      <c r="D154" s="44"/>
      <c r="E154" s="163"/>
      <c r="F154" s="84"/>
      <c r="G154" s="212"/>
      <c r="H154" s="232"/>
      <c r="I154" s="212"/>
      <c r="J154" s="232"/>
      <c r="K154" s="72"/>
      <c r="L154" s="88"/>
      <c r="M154" s="165"/>
      <c r="N154" s="166"/>
      <c r="O154" s="80"/>
      <c r="P154" s="7"/>
      <c r="Q154" s="14"/>
      <c r="R154" s="177"/>
      <c r="S154" s="270"/>
      <c r="T154" s="252"/>
      <c r="U154" s="252"/>
      <c r="V154" s="204"/>
      <c r="W154" s="181"/>
    </row>
    <row r="155" spans="1:23" x14ac:dyDescent="0.25">
      <c r="A155" s="45"/>
      <c r="B155" s="45"/>
      <c r="C155" s="45"/>
      <c r="D155" s="44"/>
      <c r="E155" s="163"/>
      <c r="F155" s="84"/>
      <c r="G155" s="212"/>
      <c r="H155" s="232"/>
      <c r="I155" s="212"/>
      <c r="J155" s="232"/>
      <c r="K155" s="72"/>
      <c r="L155" s="88"/>
      <c r="M155" s="165"/>
      <c r="N155" s="166"/>
      <c r="O155" s="80"/>
      <c r="P155" s="7"/>
      <c r="Q155" s="263"/>
      <c r="R155" s="38"/>
      <c r="S155" s="270"/>
      <c r="T155" s="252"/>
      <c r="U155" s="252"/>
      <c r="V155" s="204"/>
      <c r="W155" s="181"/>
    </row>
    <row r="156" spans="1:23" x14ac:dyDescent="0.25">
      <c r="A156" s="45"/>
      <c r="B156" s="45"/>
      <c r="C156" s="45"/>
      <c r="D156" s="44"/>
      <c r="E156" s="163"/>
      <c r="F156" s="84"/>
      <c r="G156" s="212"/>
      <c r="H156" s="232"/>
      <c r="I156" s="212"/>
      <c r="J156" s="232"/>
      <c r="K156" s="72"/>
      <c r="L156" s="88"/>
      <c r="M156" s="170"/>
      <c r="N156" s="171"/>
      <c r="O156" s="49"/>
      <c r="P156" s="7"/>
      <c r="Q156" s="263"/>
      <c r="R156" s="174"/>
      <c r="S156" s="270"/>
      <c r="T156" s="252"/>
      <c r="U156" s="252"/>
      <c r="V156" s="204"/>
      <c r="W156" s="181"/>
    </row>
    <row r="157" spans="1:23" x14ac:dyDescent="0.25">
      <c r="A157" s="45"/>
      <c r="B157" s="45"/>
      <c r="C157" s="45"/>
      <c r="D157" s="44"/>
      <c r="E157" s="163"/>
      <c r="F157" s="84"/>
      <c r="G157" s="215"/>
      <c r="H157" s="232"/>
      <c r="I157" s="215"/>
      <c r="J157" s="232"/>
      <c r="K157" s="72"/>
      <c r="L157" s="88"/>
      <c r="M157" s="170"/>
      <c r="N157" s="171"/>
      <c r="O157" s="49"/>
      <c r="P157" s="7"/>
      <c r="Q157" s="263"/>
      <c r="R157" s="174"/>
      <c r="S157" s="15"/>
      <c r="T157" s="252"/>
      <c r="U157" s="252"/>
      <c r="V157" s="204"/>
      <c r="W157" s="181"/>
    </row>
    <row r="158" spans="1:23" x14ac:dyDescent="0.25">
      <c r="A158" s="45"/>
      <c r="B158" s="45"/>
      <c r="C158" s="45"/>
      <c r="D158" s="44"/>
      <c r="E158" s="162"/>
      <c r="F158" s="83"/>
      <c r="G158" s="212"/>
      <c r="H158" s="232"/>
      <c r="I158" s="212"/>
      <c r="J158" s="232"/>
      <c r="K158" s="72"/>
      <c r="L158" s="88"/>
      <c r="M158" s="170"/>
      <c r="N158" s="171"/>
      <c r="O158" s="49"/>
      <c r="P158" s="7"/>
      <c r="Q158" s="263"/>
      <c r="R158" s="177"/>
      <c r="S158" s="270"/>
      <c r="T158" s="252"/>
      <c r="U158" s="252"/>
      <c r="V158" s="204"/>
      <c r="W158" s="181"/>
    </row>
    <row r="159" spans="1:23" x14ac:dyDescent="0.25">
      <c r="A159" s="45"/>
      <c r="B159" s="45"/>
      <c r="C159" s="45"/>
      <c r="D159" s="44"/>
      <c r="E159" s="162"/>
      <c r="F159" s="83"/>
      <c r="G159" s="209"/>
      <c r="H159" s="83"/>
      <c r="I159" s="209"/>
      <c r="J159" s="83"/>
      <c r="K159" s="72"/>
      <c r="L159" s="88"/>
      <c r="M159" s="170"/>
      <c r="N159" s="171"/>
      <c r="O159" s="49"/>
      <c r="P159" s="7"/>
      <c r="Q159" s="263"/>
      <c r="R159" s="177"/>
      <c r="S159" s="270"/>
      <c r="T159" s="252"/>
      <c r="U159" s="252"/>
      <c r="V159" s="204"/>
      <c r="W159" s="181"/>
    </row>
    <row r="160" spans="1:23" x14ac:dyDescent="0.25">
      <c r="A160" s="45"/>
      <c r="B160" s="45"/>
      <c r="C160" s="45"/>
      <c r="D160" s="44"/>
      <c r="E160" s="162"/>
      <c r="F160" s="83"/>
      <c r="G160" s="209"/>
      <c r="H160" s="83"/>
      <c r="I160" s="209"/>
      <c r="J160" s="83"/>
      <c r="K160" s="72"/>
      <c r="L160" s="88"/>
      <c r="M160" s="170"/>
      <c r="N160" s="171"/>
      <c r="O160" s="49"/>
      <c r="P160" s="7"/>
      <c r="Q160" s="14"/>
      <c r="R160" s="177"/>
      <c r="S160" s="270"/>
      <c r="T160" s="252"/>
      <c r="U160" s="252"/>
      <c r="V160" s="204"/>
      <c r="W160" s="181"/>
    </row>
    <row r="161" spans="1:23" x14ac:dyDescent="0.25">
      <c r="A161" s="45"/>
      <c r="B161" s="45"/>
      <c r="C161" s="45"/>
      <c r="D161" s="44"/>
      <c r="E161" s="162"/>
      <c r="F161" s="83"/>
      <c r="G161" s="212"/>
      <c r="H161" s="232"/>
      <c r="I161" s="212"/>
      <c r="J161" s="232"/>
      <c r="K161" s="72"/>
      <c r="L161" s="88"/>
      <c r="M161" s="165"/>
      <c r="N161" s="166"/>
      <c r="O161" s="80"/>
      <c r="P161" s="7"/>
      <c r="Q161" s="14"/>
      <c r="R161" s="177"/>
      <c r="S161" s="270"/>
      <c r="T161" s="252"/>
      <c r="U161" s="252"/>
      <c r="V161" s="204"/>
      <c r="W161" s="181"/>
    </row>
    <row r="162" spans="1:23" x14ac:dyDescent="0.25">
      <c r="A162" s="45"/>
      <c r="B162" s="45"/>
      <c r="C162" s="45"/>
      <c r="D162" s="44"/>
      <c r="E162" s="163"/>
      <c r="F162" s="84"/>
      <c r="G162" s="212"/>
      <c r="H162" s="232"/>
      <c r="I162" s="212"/>
      <c r="J162" s="232"/>
      <c r="K162" s="72"/>
      <c r="L162" s="88"/>
      <c r="M162" s="165"/>
      <c r="N162" s="166"/>
      <c r="O162" s="80"/>
      <c r="P162" s="7"/>
      <c r="Q162" s="263"/>
      <c r="R162" s="177"/>
      <c r="S162" s="270"/>
      <c r="T162" s="252"/>
      <c r="U162" s="252"/>
      <c r="V162" s="204"/>
      <c r="W162" s="181"/>
    </row>
    <row r="163" spans="1:23" x14ac:dyDescent="0.25">
      <c r="A163" s="45"/>
      <c r="B163" s="45"/>
      <c r="C163" s="45"/>
      <c r="D163" s="44"/>
      <c r="E163" s="163"/>
      <c r="F163" s="84"/>
      <c r="G163" s="209"/>
      <c r="H163" s="83"/>
      <c r="I163" s="209"/>
      <c r="J163" s="83"/>
      <c r="K163" s="72"/>
      <c r="L163" s="88"/>
      <c r="M163" s="165"/>
      <c r="N163" s="166"/>
      <c r="O163" s="80"/>
      <c r="P163" s="7"/>
      <c r="Q163" s="14"/>
      <c r="R163" s="177"/>
      <c r="S163" s="270"/>
      <c r="T163" s="252"/>
      <c r="U163" s="252"/>
      <c r="V163" s="204"/>
      <c r="W163" s="181"/>
    </row>
    <row r="164" spans="1:23" x14ac:dyDescent="0.25">
      <c r="A164" s="45"/>
      <c r="B164" s="45"/>
      <c r="C164" s="45"/>
      <c r="D164" s="44"/>
      <c r="E164" s="163"/>
      <c r="F164" s="84"/>
      <c r="G164" s="212"/>
      <c r="H164" s="232"/>
      <c r="I164" s="212"/>
      <c r="J164" s="232"/>
      <c r="K164" s="72"/>
      <c r="L164" s="88"/>
      <c r="M164" s="165"/>
      <c r="N164" s="166"/>
      <c r="O164" s="80"/>
      <c r="P164" s="7"/>
      <c r="Q164" s="14"/>
      <c r="R164" s="177"/>
      <c r="S164" s="270"/>
      <c r="T164" s="252"/>
      <c r="U164" s="252"/>
      <c r="V164" s="204"/>
      <c r="W164" s="181"/>
    </row>
    <row r="165" spans="1:23" x14ac:dyDescent="0.25">
      <c r="A165" s="45"/>
      <c r="B165" s="45"/>
      <c r="C165" s="45"/>
      <c r="D165" s="44"/>
      <c r="E165" s="163"/>
      <c r="F165" s="84"/>
      <c r="G165" s="209"/>
      <c r="H165" s="83"/>
      <c r="I165" s="209"/>
      <c r="J165" s="83"/>
      <c r="K165" s="72"/>
      <c r="L165" s="88"/>
      <c r="M165" s="165"/>
      <c r="N165" s="166"/>
      <c r="O165" s="80"/>
      <c r="P165" s="7"/>
      <c r="Q165" s="14"/>
      <c r="R165" s="38"/>
      <c r="S165" s="15"/>
      <c r="T165" s="252"/>
      <c r="U165" s="252"/>
      <c r="V165" s="204"/>
      <c r="W165" s="181"/>
    </row>
    <row r="166" spans="1:23" x14ac:dyDescent="0.25">
      <c r="A166" s="45"/>
      <c r="B166" s="45"/>
      <c r="C166" s="45"/>
      <c r="D166" s="44"/>
      <c r="E166" s="163"/>
      <c r="F166" s="84"/>
      <c r="G166" s="209"/>
      <c r="H166" s="83"/>
      <c r="I166" s="209"/>
      <c r="J166" s="83"/>
      <c r="K166" s="72"/>
      <c r="L166" s="88"/>
      <c r="M166" s="165"/>
      <c r="N166" s="166"/>
      <c r="O166" s="80"/>
      <c r="P166" s="7"/>
      <c r="Q166" s="14"/>
      <c r="R166" s="174"/>
      <c r="S166" s="270"/>
      <c r="T166" s="252"/>
      <c r="U166" s="252"/>
      <c r="V166" s="204"/>
      <c r="W166" s="181"/>
    </row>
    <row r="167" spans="1:23" x14ac:dyDescent="0.25">
      <c r="A167" s="45"/>
      <c r="B167" s="45"/>
      <c r="C167" s="45"/>
      <c r="D167" s="44"/>
      <c r="E167" s="163"/>
      <c r="F167" s="84"/>
      <c r="G167" s="212"/>
      <c r="H167" s="232"/>
      <c r="I167" s="212"/>
      <c r="J167" s="232"/>
      <c r="K167" s="72"/>
      <c r="L167" s="88"/>
      <c r="M167" s="170"/>
      <c r="N167" s="171"/>
      <c r="O167" s="49"/>
      <c r="P167" s="7"/>
      <c r="Q167" s="263"/>
      <c r="R167" s="38"/>
      <c r="S167" s="270"/>
      <c r="T167" s="252"/>
      <c r="U167" s="252"/>
      <c r="V167" s="204"/>
      <c r="W167" s="181"/>
    </row>
    <row r="168" spans="1:23" x14ac:dyDescent="0.25">
      <c r="A168" s="45"/>
      <c r="B168" s="45"/>
      <c r="C168" s="45"/>
      <c r="D168" s="44"/>
      <c r="E168" s="162"/>
      <c r="F168" s="83"/>
      <c r="G168" s="212"/>
      <c r="H168" s="232"/>
      <c r="I168" s="212"/>
      <c r="J168" s="232"/>
      <c r="K168" s="72"/>
      <c r="L168" s="88"/>
      <c r="M168" s="170"/>
      <c r="N168" s="171"/>
      <c r="O168" s="49"/>
      <c r="P168" s="7"/>
      <c r="Q168" s="263"/>
      <c r="R168" s="174"/>
      <c r="S168" s="270"/>
      <c r="T168" s="252"/>
      <c r="U168" s="252"/>
      <c r="V168" s="204"/>
      <c r="W168" s="181"/>
    </row>
    <row r="169" spans="1:23" x14ac:dyDescent="0.25">
      <c r="A169" s="45"/>
      <c r="B169" s="45"/>
      <c r="C169" s="45"/>
      <c r="D169" s="44"/>
      <c r="E169" s="162"/>
      <c r="F169" s="83"/>
      <c r="G169" s="212"/>
      <c r="H169" s="232"/>
      <c r="I169" s="212"/>
      <c r="J169" s="232"/>
      <c r="K169" s="72"/>
      <c r="L169" s="88"/>
      <c r="M169" s="165"/>
      <c r="N169" s="166"/>
      <c r="O169" s="80"/>
      <c r="P169" s="7"/>
      <c r="Q169" s="14"/>
      <c r="R169" s="177"/>
      <c r="S169" s="270"/>
      <c r="T169" s="252"/>
      <c r="U169" s="252"/>
      <c r="V169" s="204"/>
      <c r="W169" s="181"/>
    </row>
    <row r="170" spans="1:23" x14ac:dyDescent="0.25">
      <c r="A170" s="45"/>
      <c r="B170" s="45"/>
      <c r="C170" s="45"/>
      <c r="D170" s="44"/>
      <c r="E170" s="163"/>
      <c r="F170" s="84"/>
      <c r="G170" s="212"/>
      <c r="H170" s="232"/>
      <c r="I170" s="212"/>
      <c r="J170" s="232"/>
      <c r="K170" s="72"/>
      <c r="L170" s="88"/>
      <c r="M170" s="170"/>
      <c r="N170" s="171"/>
      <c r="O170" s="49"/>
      <c r="P170" s="7"/>
      <c r="Q170" s="263"/>
      <c r="R170" s="177"/>
      <c r="S170" s="15"/>
      <c r="T170" s="252"/>
      <c r="U170" s="252"/>
      <c r="V170" s="204"/>
      <c r="W170" s="181"/>
    </row>
    <row r="171" spans="1:23" x14ac:dyDescent="0.25">
      <c r="A171" s="45"/>
      <c r="B171" s="45"/>
      <c r="C171" s="45"/>
      <c r="D171" s="44"/>
      <c r="E171" s="162"/>
      <c r="F171" s="83"/>
      <c r="G171" s="212"/>
      <c r="H171" s="232"/>
      <c r="I171" s="212"/>
      <c r="J171" s="232"/>
      <c r="K171" s="72"/>
      <c r="L171" s="88"/>
      <c r="M171" s="165"/>
      <c r="N171" s="166"/>
      <c r="O171" s="49"/>
      <c r="P171" s="7"/>
      <c r="Q171" s="263"/>
      <c r="R171" s="38"/>
      <c r="S171" s="270"/>
      <c r="T171" s="252"/>
      <c r="U171" s="252"/>
      <c r="V171" s="204"/>
      <c r="W171" s="181"/>
    </row>
    <row r="172" spans="1:23" x14ac:dyDescent="0.25">
      <c r="A172" s="45"/>
      <c r="B172" s="45"/>
      <c r="C172" s="45"/>
      <c r="D172" s="44"/>
      <c r="E172" s="163"/>
      <c r="F172" s="84"/>
      <c r="G172" s="209"/>
      <c r="H172" s="83"/>
      <c r="I172" s="209"/>
      <c r="J172" s="83"/>
      <c r="K172" s="72"/>
      <c r="L172" s="89"/>
      <c r="M172" s="165"/>
      <c r="N172" s="166"/>
      <c r="O172" s="80"/>
      <c r="P172" s="7"/>
      <c r="Q172" s="14"/>
      <c r="R172" s="38"/>
      <c r="S172" s="270"/>
      <c r="T172" s="252"/>
      <c r="U172" s="252"/>
      <c r="V172" s="204"/>
      <c r="W172" s="181"/>
    </row>
    <row r="173" spans="1:23" x14ac:dyDescent="0.25">
      <c r="A173" s="45"/>
      <c r="B173" s="45"/>
      <c r="C173" s="45"/>
      <c r="D173" s="44"/>
      <c r="E173" s="163"/>
      <c r="F173" s="84"/>
      <c r="G173" s="210"/>
      <c r="H173" s="84"/>
      <c r="I173" s="210"/>
      <c r="J173" s="84"/>
      <c r="K173" s="72"/>
      <c r="L173" s="88"/>
      <c r="M173" s="165"/>
      <c r="N173" s="166"/>
      <c r="O173" s="80"/>
      <c r="P173" s="7"/>
      <c r="Q173" s="14"/>
      <c r="R173" s="38"/>
      <c r="S173" s="270"/>
      <c r="T173" s="252"/>
      <c r="U173" s="252"/>
      <c r="V173" s="204"/>
      <c r="W173" s="181"/>
    </row>
    <row r="174" spans="1:23" x14ac:dyDescent="0.25">
      <c r="A174" s="45"/>
      <c r="B174" s="45"/>
      <c r="C174" s="45"/>
      <c r="D174" s="44"/>
      <c r="E174" s="163"/>
      <c r="F174" s="84"/>
      <c r="G174" s="210"/>
      <c r="H174" s="84"/>
      <c r="I174" s="210"/>
      <c r="J174" s="84"/>
      <c r="K174" s="72"/>
      <c r="L174" s="88"/>
      <c r="M174" s="165"/>
      <c r="N174" s="166"/>
      <c r="O174" s="80"/>
      <c r="P174" s="7"/>
      <c r="Q174" s="14"/>
      <c r="R174" s="177"/>
      <c r="S174" s="270"/>
      <c r="T174" s="252"/>
      <c r="U174" s="252"/>
      <c r="V174" s="204"/>
      <c r="W174" s="181"/>
    </row>
    <row r="175" spans="1:23" x14ac:dyDescent="0.25">
      <c r="A175" s="45"/>
      <c r="B175" s="45"/>
      <c r="C175" s="45"/>
      <c r="D175" s="44"/>
      <c r="E175" s="163"/>
      <c r="F175" s="84"/>
      <c r="G175" s="212"/>
      <c r="H175" s="232"/>
      <c r="I175" s="212"/>
      <c r="J175" s="232"/>
      <c r="K175" s="72"/>
      <c r="L175" s="88"/>
      <c r="M175" s="165"/>
      <c r="N175" s="166"/>
      <c r="O175" s="49"/>
      <c r="P175" s="7"/>
      <c r="Q175" s="14"/>
      <c r="R175" s="177"/>
      <c r="S175" s="15"/>
      <c r="T175" s="252"/>
      <c r="U175" s="252"/>
      <c r="V175" s="204"/>
      <c r="W175" s="181"/>
    </row>
    <row r="176" spans="1:23" x14ac:dyDescent="0.25">
      <c r="A176" s="45"/>
      <c r="B176" s="45"/>
      <c r="C176" s="45"/>
      <c r="D176" s="44"/>
      <c r="E176" s="163"/>
      <c r="F176" s="84"/>
      <c r="G176" s="212"/>
      <c r="H176" s="232"/>
      <c r="I176" s="212"/>
      <c r="J176" s="232"/>
      <c r="K176" s="72"/>
      <c r="L176" s="88"/>
      <c r="M176" s="165"/>
      <c r="N176" s="166"/>
      <c r="O176" s="49"/>
      <c r="P176" s="7"/>
      <c r="Q176" s="14"/>
      <c r="R176" s="174"/>
      <c r="S176" s="15"/>
      <c r="T176" s="252"/>
      <c r="U176" s="252"/>
      <c r="V176" s="204"/>
      <c r="W176" s="181"/>
    </row>
    <row r="177" spans="1:23" x14ac:dyDescent="0.25">
      <c r="A177" s="45"/>
      <c r="B177" s="45"/>
      <c r="C177" s="45"/>
      <c r="D177" s="44"/>
      <c r="E177" s="163"/>
      <c r="F177" s="84"/>
      <c r="G177" s="209"/>
      <c r="H177" s="83"/>
      <c r="I177" s="209"/>
      <c r="J177" s="83"/>
      <c r="K177" s="72"/>
      <c r="L177" s="89"/>
      <c r="M177" s="168"/>
      <c r="N177" s="169"/>
      <c r="O177" s="50"/>
      <c r="P177" s="7"/>
      <c r="Q177" s="14"/>
      <c r="R177" s="174"/>
      <c r="S177" s="15"/>
      <c r="T177" s="252"/>
      <c r="U177" s="252"/>
      <c r="V177" s="204"/>
      <c r="W177" s="181"/>
    </row>
    <row r="178" spans="1:23" x14ac:dyDescent="0.25">
      <c r="A178" s="45"/>
      <c r="B178" s="45"/>
      <c r="C178" s="45"/>
      <c r="D178" s="44"/>
      <c r="E178" s="163"/>
      <c r="F178" s="84"/>
      <c r="G178" s="210"/>
      <c r="H178" s="84"/>
      <c r="I178" s="210"/>
      <c r="J178" s="84"/>
      <c r="K178" s="72"/>
      <c r="L178" s="88"/>
      <c r="M178" s="168"/>
      <c r="N178" s="169"/>
      <c r="O178" s="50"/>
      <c r="P178" s="7"/>
      <c r="Q178" s="263"/>
      <c r="R178" s="38"/>
      <c r="S178" s="15"/>
      <c r="T178" s="252"/>
      <c r="U178" s="252"/>
      <c r="V178" s="204"/>
      <c r="W178" s="181"/>
    </row>
    <row r="179" spans="1:23" x14ac:dyDescent="0.25">
      <c r="A179" s="45"/>
      <c r="B179" s="45"/>
      <c r="C179" s="45"/>
      <c r="D179" s="44"/>
      <c r="E179" s="163"/>
      <c r="F179" s="84"/>
      <c r="G179" s="209"/>
      <c r="H179" s="83"/>
      <c r="I179" s="209"/>
      <c r="J179" s="83"/>
      <c r="K179" s="72"/>
      <c r="L179" s="89"/>
      <c r="M179" s="168"/>
      <c r="N179" s="169"/>
      <c r="O179" s="50"/>
      <c r="P179" s="7"/>
      <c r="Q179" s="14"/>
      <c r="R179" s="177"/>
      <c r="S179" s="270"/>
      <c r="T179" s="252"/>
      <c r="U179" s="252"/>
      <c r="V179" s="204"/>
      <c r="W179" s="181"/>
    </row>
    <row r="180" spans="1:23" x14ac:dyDescent="0.25">
      <c r="A180" s="45"/>
      <c r="B180" s="45"/>
      <c r="C180" s="45"/>
      <c r="D180" s="44"/>
      <c r="E180" s="163"/>
      <c r="F180" s="84"/>
      <c r="G180" s="210"/>
      <c r="H180" s="84"/>
      <c r="I180" s="210"/>
      <c r="J180" s="84"/>
      <c r="K180" s="72"/>
      <c r="L180" s="90"/>
      <c r="M180" s="165"/>
      <c r="N180" s="166"/>
      <c r="O180" s="49"/>
      <c r="P180" s="7"/>
      <c r="Q180" s="14"/>
      <c r="R180" s="38"/>
      <c r="S180" s="15"/>
      <c r="T180" s="252"/>
      <c r="U180" s="252"/>
      <c r="V180" s="204"/>
      <c r="W180" s="181"/>
    </row>
    <row r="181" spans="1:23" x14ac:dyDescent="0.25">
      <c r="A181" s="45"/>
      <c r="B181" s="45"/>
      <c r="C181" s="45"/>
      <c r="D181" s="44"/>
      <c r="E181" s="163"/>
      <c r="F181" s="84"/>
      <c r="G181" s="209"/>
      <c r="H181" s="83"/>
      <c r="I181" s="209"/>
      <c r="J181" s="83"/>
      <c r="K181" s="72"/>
      <c r="L181" s="89"/>
      <c r="M181" s="165"/>
      <c r="N181" s="166"/>
      <c r="O181" s="80"/>
      <c r="P181" s="7"/>
      <c r="Q181" s="14"/>
      <c r="R181" s="174"/>
      <c r="S181" s="15"/>
      <c r="T181" s="252"/>
      <c r="U181" s="252"/>
      <c r="V181" s="204"/>
      <c r="W181" s="181"/>
    </row>
    <row r="182" spans="1:23" x14ac:dyDescent="0.25">
      <c r="A182" s="45"/>
      <c r="B182" s="45"/>
      <c r="C182" s="45"/>
      <c r="D182" s="44"/>
      <c r="E182" s="163"/>
      <c r="F182" s="84"/>
      <c r="G182" s="212"/>
      <c r="H182" s="232"/>
      <c r="I182" s="212"/>
      <c r="J182" s="232"/>
      <c r="K182" s="72"/>
      <c r="L182" s="88"/>
      <c r="M182" s="165"/>
      <c r="N182" s="166"/>
      <c r="O182" s="80"/>
      <c r="P182" s="7"/>
      <c r="Q182" s="14"/>
      <c r="R182" s="38"/>
      <c r="S182" s="15"/>
      <c r="T182" s="252"/>
      <c r="U182" s="252"/>
      <c r="V182" s="204"/>
      <c r="W182" s="181"/>
    </row>
    <row r="183" spans="1:23" x14ac:dyDescent="0.25">
      <c r="A183" s="45"/>
      <c r="B183" s="45"/>
      <c r="C183" s="45"/>
      <c r="D183" s="44"/>
      <c r="E183" s="163"/>
      <c r="F183" s="84"/>
      <c r="G183" s="212"/>
      <c r="H183" s="232"/>
      <c r="I183" s="212"/>
      <c r="J183" s="232"/>
      <c r="K183" s="72"/>
      <c r="L183" s="88"/>
      <c r="M183" s="165"/>
      <c r="N183" s="166"/>
      <c r="O183" s="80"/>
      <c r="P183" s="7"/>
      <c r="Q183" s="14"/>
      <c r="R183" s="174"/>
      <c r="S183" s="15"/>
      <c r="T183" s="252"/>
      <c r="U183" s="252"/>
      <c r="V183" s="204"/>
      <c r="W183" s="181"/>
    </row>
    <row r="184" spans="1:23" x14ac:dyDescent="0.25">
      <c r="A184" s="45"/>
      <c r="B184" s="45"/>
      <c r="C184" s="45"/>
      <c r="D184" s="44"/>
      <c r="E184" s="163"/>
      <c r="F184" s="84"/>
      <c r="G184" s="210"/>
      <c r="H184" s="84"/>
      <c r="I184" s="210"/>
      <c r="J184" s="84"/>
      <c r="K184" s="72"/>
      <c r="L184" s="88"/>
      <c r="M184" s="165"/>
      <c r="N184" s="166"/>
      <c r="O184" s="49"/>
      <c r="P184" s="7"/>
      <c r="Q184" s="14"/>
      <c r="R184" s="177"/>
      <c r="S184" s="270"/>
      <c r="T184" s="252"/>
      <c r="U184" s="252"/>
      <c r="V184" s="204"/>
      <c r="W184" s="181"/>
    </row>
    <row r="185" spans="1:23" x14ac:dyDescent="0.25">
      <c r="A185" s="45"/>
      <c r="B185" s="45"/>
      <c r="C185" s="45"/>
      <c r="D185" s="44"/>
      <c r="E185" s="163"/>
      <c r="F185" s="84"/>
      <c r="G185" s="209"/>
      <c r="H185" s="83"/>
      <c r="I185" s="209"/>
      <c r="J185" s="83"/>
      <c r="K185" s="72"/>
      <c r="L185" s="89"/>
      <c r="M185" s="165"/>
      <c r="N185" s="166"/>
      <c r="O185" s="49"/>
      <c r="P185" s="7"/>
      <c r="Q185" s="263"/>
      <c r="R185" s="174"/>
      <c r="S185" s="270"/>
      <c r="T185" s="252"/>
      <c r="U185" s="252"/>
      <c r="V185" s="204"/>
      <c r="W185" s="181"/>
    </row>
    <row r="186" spans="1:23" x14ac:dyDescent="0.25">
      <c r="A186" s="45"/>
      <c r="B186" s="45"/>
      <c r="C186" s="45"/>
      <c r="D186" s="44"/>
      <c r="E186" s="163"/>
      <c r="F186" s="84"/>
      <c r="G186" s="212"/>
      <c r="H186" s="232"/>
      <c r="I186" s="212"/>
      <c r="J186" s="232"/>
      <c r="K186" s="72"/>
      <c r="L186" s="88"/>
      <c r="M186" s="165"/>
      <c r="N186" s="166"/>
      <c r="O186" s="80"/>
      <c r="P186" s="7"/>
      <c r="Q186" s="14"/>
      <c r="R186" s="38"/>
      <c r="S186" s="270"/>
      <c r="T186" s="252"/>
      <c r="U186" s="252"/>
      <c r="V186" s="204"/>
      <c r="W186" s="181"/>
    </row>
    <row r="187" spans="1:23" x14ac:dyDescent="0.25">
      <c r="A187" s="45"/>
      <c r="B187" s="45"/>
      <c r="C187" s="45"/>
      <c r="D187" s="44"/>
      <c r="E187" s="163"/>
      <c r="F187" s="84"/>
      <c r="G187" s="212"/>
      <c r="H187" s="232"/>
      <c r="I187" s="212"/>
      <c r="J187" s="232"/>
      <c r="K187" s="72"/>
      <c r="L187" s="88"/>
      <c r="M187" s="165"/>
      <c r="N187" s="166"/>
      <c r="O187" s="80"/>
      <c r="P187" s="7"/>
      <c r="Q187" s="14"/>
      <c r="R187" s="174"/>
      <c r="S187" s="15"/>
      <c r="T187" s="252"/>
      <c r="U187" s="252"/>
      <c r="V187" s="204"/>
      <c r="W187" s="181"/>
    </row>
    <row r="188" spans="1:23" x14ac:dyDescent="0.25">
      <c r="A188" s="45"/>
      <c r="B188" s="45"/>
      <c r="C188" s="45"/>
      <c r="D188" s="44"/>
      <c r="E188" s="163"/>
      <c r="F188" s="84"/>
      <c r="G188" s="212"/>
      <c r="H188" s="232"/>
      <c r="I188" s="212"/>
      <c r="J188" s="232"/>
      <c r="K188" s="72"/>
      <c r="L188" s="88"/>
      <c r="M188" s="165"/>
      <c r="N188" s="166"/>
      <c r="O188" s="49"/>
      <c r="P188" s="7"/>
      <c r="Q188" s="263"/>
      <c r="R188" s="174"/>
      <c r="S188" s="270"/>
      <c r="T188" s="252"/>
      <c r="U188" s="252"/>
      <c r="V188" s="204"/>
      <c r="W188" s="181"/>
    </row>
    <row r="189" spans="1:23" x14ac:dyDescent="0.25">
      <c r="A189" s="45"/>
      <c r="B189" s="45"/>
      <c r="C189" s="45"/>
      <c r="D189" s="44"/>
      <c r="E189" s="163"/>
      <c r="F189" s="84"/>
      <c r="G189" s="212"/>
      <c r="H189" s="232"/>
      <c r="I189" s="212"/>
      <c r="J189" s="232"/>
      <c r="K189" s="72"/>
      <c r="L189" s="88"/>
      <c r="M189" s="165"/>
      <c r="N189" s="166"/>
      <c r="O189" s="80"/>
      <c r="P189" s="7"/>
      <c r="Q189" s="263"/>
      <c r="R189" s="177"/>
      <c r="S189" s="15"/>
      <c r="T189" s="252"/>
      <c r="U189" s="252"/>
      <c r="V189" s="204"/>
      <c r="W189" s="181"/>
    </row>
    <row r="190" spans="1:23" x14ac:dyDescent="0.25">
      <c r="A190" s="45"/>
      <c r="B190" s="45"/>
      <c r="C190" s="45"/>
      <c r="D190" s="44"/>
      <c r="E190" s="163"/>
      <c r="F190" s="84"/>
      <c r="G190" s="212"/>
      <c r="H190" s="232"/>
      <c r="I190" s="212"/>
      <c r="J190" s="232"/>
      <c r="K190" s="72"/>
      <c r="L190" s="88"/>
      <c r="M190" s="165"/>
      <c r="N190" s="166"/>
      <c r="O190" s="80"/>
      <c r="P190" s="7"/>
      <c r="Q190" s="14"/>
      <c r="R190" s="177"/>
      <c r="S190" s="270"/>
      <c r="T190" s="252"/>
      <c r="U190" s="252"/>
      <c r="V190" s="204"/>
      <c r="W190" s="181"/>
    </row>
    <row r="191" spans="1:23" x14ac:dyDescent="0.25">
      <c r="A191" s="45"/>
      <c r="B191" s="45"/>
      <c r="C191" s="45"/>
      <c r="D191" s="44"/>
      <c r="E191" s="163"/>
      <c r="F191" s="84"/>
      <c r="G191" s="212"/>
      <c r="H191" s="232"/>
      <c r="I191" s="212"/>
      <c r="J191" s="232"/>
      <c r="K191" s="72"/>
      <c r="L191" s="88"/>
      <c r="M191" s="165"/>
      <c r="N191" s="166"/>
      <c r="O191" s="80"/>
      <c r="P191" s="7"/>
      <c r="Q191" s="14"/>
      <c r="R191" s="177"/>
      <c r="S191" s="270"/>
      <c r="T191" s="252"/>
      <c r="U191" s="252"/>
      <c r="V191" s="204"/>
      <c r="W191" s="181"/>
    </row>
    <row r="192" spans="1:23" x14ac:dyDescent="0.25">
      <c r="A192" s="45"/>
      <c r="B192" s="45"/>
      <c r="C192" s="45"/>
      <c r="D192" s="44"/>
      <c r="E192" s="163"/>
      <c r="F192" s="84"/>
      <c r="G192" s="209"/>
      <c r="H192" s="83"/>
      <c r="I192" s="209"/>
      <c r="J192" s="83"/>
      <c r="K192" s="72"/>
      <c r="L192" s="89"/>
      <c r="M192" s="165"/>
      <c r="N192" s="166"/>
      <c r="O192" s="80"/>
      <c r="P192" s="7"/>
      <c r="Q192" s="14"/>
      <c r="R192" s="177"/>
      <c r="S192" s="15"/>
      <c r="T192" s="252"/>
      <c r="U192" s="252"/>
      <c r="V192" s="204"/>
      <c r="W192" s="181"/>
    </row>
    <row r="193" spans="1:23" x14ac:dyDescent="0.25">
      <c r="A193" s="45"/>
      <c r="B193" s="45"/>
      <c r="C193" s="45"/>
      <c r="D193" s="44"/>
      <c r="E193" s="163"/>
      <c r="F193" s="84"/>
      <c r="G193" s="212"/>
      <c r="H193" s="232"/>
      <c r="I193" s="212"/>
      <c r="J193" s="232"/>
      <c r="K193" s="72"/>
      <c r="L193" s="88"/>
      <c r="M193" s="165"/>
      <c r="N193" s="166"/>
      <c r="O193" s="80"/>
      <c r="P193" s="7"/>
      <c r="Q193" s="14"/>
      <c r="R193" s="177"/>
      <c r="S193" s="270"/>
      <c r="T193" s="252"/>
      <c r="U193" s="252"/>
      <c r="V193" s="204"/>
      <c r="W193" s="181"/>
    </row>
    <row r="194" spans="1:23" x14ac:dyDescent="0.25">
      <c r="A194" s="45"/>
      <c r="B194" s="45"/>
      <c r="C194" s="45"/>
      <c r="D194" s="44"/>
      <c r="E194" s="163"/>
      <c r="F194" s="84"/>
      <c r="G194" s="212"/>
      <c r="H194" s="232"/>
      <c r="I194" s="212"/>
      <c r="J194" s="232"/>
      <c r="K194" s="72"/>
      <c r="L194" s="88"/>
      <c r="M194" s="165"/>
      <c r="N194" s="166"/>
      <c r="O194" s="80"/>
      <c r="P194" s="7"/>
      <c r="Q194" s="14"/>
      <c r="R194" s="174"/>
      <c r="S194" s="15"/>
      <c r="T194" s="252"/>
      <c r="U194" s="252"/>
      <c r="V194" s="204"/>
      <c r="W194" s="181"/>
    </row>
    <row r="195" spans="1:23" x14ac:dyDescent="0.25">
      <c r="A195" s="45"/>
      <c r="B195" s="45"/>
      <c r="C195" s="45"/>
      <c r="D195" s="44"/>
      <c r="E195" s="162"/>
      <c r="F195" s="83"/>
      <c r="G195" s="209"/>
      <c r="H195" s="83"/>
      <c r="I195" s="209"/>
      <c r="J195" s="83"/>
      <c r="K195" s="72"/>
      <c r="L195" s="89"/>
      <c r="M195" s="165"/>
      <c r="N195" s="166"/>
      <c r="O195" s="80"/>
      <c r="P195" s="7"/>
      <c r="Q195" s="263"/>
      <c r="R195" s="38"/>
      <c r="S195" s="15"/>
      <c r="T195" s="252"/>
      <c r="U195" s="252"/>
      <c r="V195" s="204"/>
      <c r="W195" s="181"/>
    </row>
    <row r="196" spans="1:23" x14ac:dyDescent="0.25">
      <c r="A196" s="45"/>
      <c r="B196" s="45"/>
      <c r="C196" s="45"/>
      <c r="D196" s="44"/>
      <c r="E196" s="163"/>
      <c r="F196" s="84"/>
      <c r="G196" s="212"/>
      <c r="H196" s="232"/>
      <c r="I196" s="212"/>
      <c r="J196" s="232"/>
      <c r="K196" s="72"/>
      <c r="L196" s="88"/>
      <c r="M196" s="165"/>
      <c r="N196" s="166"/>
      <c r="O196" s="80"/>
      <c r="P196" s="7"/>
      <c r="Q196" s="14"/>
      <c r="R196" s="177"/>
      <c r="S196" s="270"/>
      <c r="T196" s="252"/>
      <c r="U196" s="252"/>
      <c r="V196" s="204"/>
      <c r="W196" s="181"/>
    </row>
    <row r="197" spans="1:23" x14ac:dyDescent="0.25">
      <c r="A197" s="45"/>
      <c r="B197" s="45"/>
      <c r="C197" s="45"/>
      <c r="D197" s="44"/>
      <c r="E197" s="163"/>
      <c r="F197" s="84"/>
      <c r="G197" s="210"/>
      <c r="H197" s="84"/>
      <c r="I197" s="210"/>
      <c r="J197" s="84"/>
      <c r="K197" s="72"/>
      <c r="L197" s="88"/>
      <c r="M197" s="165"/>
      <c r="N197" s="166"/>
      <c r="O197" s="49"/>
      <c r="P197" s="7"/>
      <c r="Q197" s="263"/>
      <c r="R197" s="38"/>
      <c r="S197" s="15"/>
      <c r="T197" s="252"/>
      <c r="U197" s="252"/>
      <c r="V197" s="204"/>
      <c r="W197" s="181"/>
    </row>
    <row r="198" spans="1:23" x14ac:dyDescent="0.25">
      <c r="A198" s="45"/>
      <c r="B198" s="45"/>
      <c r="C198" s="45"/>
      <c r="D198" s="44"/>
      <c r="E198" s="163"/>
      <c r="F198" s="84"/>
      <c r="G198" s="212"/>
      <c r="H198" s="232"/>
      <c r="I198" s="212"/>
      <c r="J198" s="232"/>
      <c r="K198" s="72"/>
      <c r="L198" s="88"/>
      <c r="M198" s="165"/>
      <c r="N198" s="166"/>
      <c r="O198" s="80"/>
      <c r="P198" s="7"/>
      <c r="Q198" s="14"/>
      <c r="R198" s="177"/>
      <c r="S198" s="15"/>
      <c r="T198" s="252"/>
      <c r="U198" s="252"/>
      <c r="V198" s="204"/>
      <c r="W198" s="181"/>
    </row>
    <row r="199" spans="1:23" x14ac:dyDescent="0.25">
      <c r="A199" s="45"/>
      <c r="B199" s="45"/>
      <c r="C199" s="45"/>
      <c r="D199" s="44"/>
      <c r="E199" s="163"/>
      <c r="F199" s="84"/>
      <c r="G199" s="209"/>
      <c r="H199" s="83"/>
      <c r="I199" s="209"/>
      <c r="J199" s="83"/>
      <c r="K199" s="72"/>
      <c r="L199" s="89"/>
      <c r="M199" s="165"/>
      <c r="N199" s="166"/>
      <c r="O199" s="80"/>
      <c r="P199" s="7"/>
      <c r="Q199" s="263"/>
      <c r="R199" s="38"/>
      <c r="S199" s="270"/>
      <c r="T199" s="252"/>
      <c r="U199" s="252"/>
      <c r="V199" s="204"/>
      <c r="W199" s="181"/>
    </row>
    <row r="200" spans="1:23" x14ac:dyDescent="0.25">
      <c r="A200" s="45"/>
      <c r="B200" s="45"/>
      <c r="C200" s="45"/>
      <c r="D200" s="44"/>
      <c r="E200" s="163"/>
      <c r="F200" s="84"/>
      <c r="G200" s="209"/>
      <c r="H200" s="83"/>
      <c r="I200" s="209"/>
      <c r="J200" s="83"/>
      <c r="K200" s="72"/>
      <c r="L200" s="89"/>
      <c r="M200" s="165"/>
      <c r="N200" s="166"/>
      <c r="O200" s="80"/>
      <c r="P200" s="7"/>
      <c r="Q200" s="14"/>
      <c r="R200" s="174"/>
      <c r="S200" s="15"/>
      <c r="T200" s="252"/>
      <c r="U200" s="252"/>
      <c r="V200" s="204"/>
      <c r="W200" s="181"/>
    </row>
    <row r="201" spans="1:23" x14ac:dyDescent="0.25">
      <c r="A201" s="45"/>
      <c r="B201" s="45"/>
      <c r="C201" s="45"/>
      <c r="D201" s="44"/>
      <c r="E201" s="163"/>
      <c r="F201" s="84"/>
      <c r="G201" s="212"/>
      <c r="H201" s="232"/>
      <c r="I201" s="212"/>
      <c r="J201" s="232"/>
      <c r="K201" s="72"/>
      <c r="L201" s="88"/>
      <c r="M201" s="170"/>
      <c r="N201" s="171"/>
      <c r="O201" s="49"/>
      <c r="P201" s="7"/>
      <c r="Q201" s="14"/>
      <c r="R201" s="177"/>
      <c r="S201" s="270"/>
      <c r="T201" s="252"/>
      <c r="U201" s="252"/>
      <c r="V201" s="204"/>
      <c r="W201" s="181"/>
    </row>
    <row r="202" spans="1:23" x14ac:dyDescent="0.25">
      <c r="A202" s="45"/>
      <c r="B202" s="45"/>
      <c r="C202" s="45"/>
      <c r="D202" s="44"/>
      <c r="E202" s="162"/>
      <c r="F202" s="83"/>
      <c r="G202" s="209"/>
      <c r="H202" s="83"/>
      <c r="I202" s="209"/>
      <c r="J202" s="83"/>
      <c r="K202" s="72"/>
      <c r="L202" s="89"/>
      <c r="M202" s="165"/>
      <c r="N202" s="166"/>
      <c r="O202" s="49"/>
      <c r="P202" s="7"/>
      <c r="Q202" s="14"/>
      <c r="R202" s="177"/>
      <c r="S202" s="15"/>
      <c r="T202" s="252"/>
      <c r="U202" s="252"/>
      <c r="V202" s="204"/>
      <c r="W202" s="181"/>
    </row>
    <row r="203" spans="1:23" x14ac:dyDescent="0.25">
      <c r="A203" s="45"/>
      <c r="B203" s="45"/>
      <c r="C203" s="45"/>
      <c r="D203" s="44"/>
      <c r="E203" s="163"/>
      <c r="F203" s="84"/>
      <c r="G203" s="212"/>
      <c r="H203" s="232"/>
      <c r="I203" s="212"/>
      <c r="J203" s="232"/>
      <c r="K203" s="72"/>
      <c r="L203" s="88"/>
      <c r="M203" s="168"/>
      <c r="N203" s="169"/>
      <c r="O203" s="50"/>
      <c r="P203" s="7"/>
      <c r="Q203" s="14"/>
      <c r="R203" s="177"/>
      <c r="S203" s="15"/>
      <c r="T203" s="252"/>
      <c r="U203" s="252"/>
      <c r="V203" s="204"/>
      <c r="W203" s="181"/>
    </row>
    <row r="204" spans="1:23" x14ac:dyDescent="0.25">
      <c r="A204" s="45"/>
      <c r="B204" s="45"/>
      <c r="C204" s="45"/>
      <c r="D204" s="44"/>
      <c r="E204" s="163"/>
      <c r="F204" s="84"/>
      <c r="G204" s="210"/>
      <c r="H204" s="84"/>
      <c r="I204" s="210"/>
      <c r="J204" s="84"/>
      <c r="K204" s="72"/>
      <c r="L204" s="88"/>
      <c r="M204" s="168"/>
      <c r="N204" s="169"/>
      <c r="O204" s="50"/>
      <c r="P204" s="7"/>
      <c r="Q204" s="14"/>
      <c r="R204" s="174"/>
      <c r="S204" s="270"/>
      <c r="T204" s="252"/>
      <c r="U204" s="252"/>
      <c r="V204" s="204"/>
      <c r="W204" s="181"/>
    </row>
    <row r="205" spans="1:23" x14ac:dyDescent="0.25">
      <c r="A205" s="45"/>
      <c r="B205" s="45"/>
      <c r="C205" s="45"/>
      <c r="D205" s="44"/>
      <c r="E205" s="163"/>
      <c r="F205" s="84"/>
      <c r="G205" s="212"/>
      <c r="H205" s="232"/>
      <c r="I205" s="212"/>
      <c r="J205" s="232"/>
      <c r="K205" s="72"/>
      <c r="L205" s="88"/>
      <c r="M205" s="168"/>
      <c r="N205" s="169"/>
      <c r="O205" s="50"/>
      <c r="P205" s="7"/>
      <c r="Q205" s="263"/>
      <c r="R205" s="174"/>
      <c r="S205" s="270"/>
      <c r="T205" s="252"/>
      <c r="U205" s="252"/>
      <c r="V205" s="204"/>
      <c r="W205" s="181"/>
    </row>
    <row r="206" spans="1:23" x14ac:dyDescent="0.25">
      <c r="A206" s="45"/>
      <c r="B206" s="45"/>
      <c r="C206" s="45"/>
      <c r="D206" s="44"/>
      <c r="E206" s="163"/>
      <c r="F206" s="84"/>
      <c r="G206" s="212"/>
      <c r="H206" s="232"/>
      <c r="I206" s="212"/>
      <c r="J206" s="232"/>
      <c r="K206" s="72"/>
      <c r="L206" s="88"/>
      <c r="M206" s="168"/>
      <c r="N206" s="169"/>
      <c r="O206" s="50"/>
      <c r="P206" s="7"/>
      <c r="Q206" s="14"/>
      <c r="R206" s="177"/>
      <c r="S206" s="15"/>
      <c r="T206" s="252"/>
      <c r="U206" s="252"/>
      <c r="V206" s="204"/>
      <c r="W206" s="181"/>
    </row>
    <row r="207" spans="1:23" x14ac:dyDescent="0.25">
      <c r="A207" s="45"/>
      <c r="B207" s="45"/>
      <c r="C207" s="45"/>
      <c r="D207" s="44"/>
      <c r="E207" s="163"/>
      <c r="F207" s="84"/>
      <c r="G207" s="212"/>
      <c r="H207" s="232"/>
      <c r="I207" s="212"/>
      <c r="J207" s="232"/>
      <c r="K207" s="72"/>
      <c r="L207" s="88"/>
      <c r="M207" s="170"/>
      <c r="N207" s="171"/>
      <c r="O207" s="49"/>
      <c r="P207" s="7"/>
      <c r="Q207" s="14"/>
      <c r="R207" s="38"/>
      <c r="S207" s="15"/>
      <c r="T207" s="252"/>
      <c r="U207" s="252"/>
      <c r="V207" s="204"/>
      <c r="W207" s="181"/>
    </row>
    <row r="208" spans="1:23" x14ac:dyDescent="0.25">
      <c r="A208" s="45"/>
      <c r="B208" s="45"/>
      <c r="C208" s="45"/>
      <c r="D208" s="44"/>
      <c r="E208" s="162"/>
      <c r="F208" s="83"/>
      <c r="G208" s="209"/>
      <c r="H208" s="83"/>
      <c r="I208" s="209"/>
      <c r="J208" s="83"/>
      <c r="K208" s="72"/>
      <c r="L208" s="89"/>
      <c r="M208" s="165"/>
      <c r="N208" s="166"/>
      <c r="O208" s="80"/>
      <c r="P208" s="7"/>
      <c r="Q208" s="14"/>
      <c r="R208" s="174"/>
      <c r="S208" s="15"/>
      <c r="T208" s="252"/>
      <c r="U208" s="252"/>
      <c r="V208" s="204"/>
      <c r="W208" s="181"/>
    </row>
    <row r="209" spans="1:23" x14ac:dyDescent="0.25">
      <c r="A209" s="45"/>
      <c r="B209" s="45"/>
      <c r="C209" s="45"/>
      <c r="D209" s="44"/>
      <c r="E209" s="163"/>
      <c r="F209" s="84"/>
      <c r="G209" s="212"/>
      <c r="H209" s="232"/>
      <c r="I209" s="212"/>
      <c r="J209" s="232"/>
      <c r="K209" s="72"/>
      <c r="L209" s="88"/>
      <c r="M209" s="170"/>
      <c r="N209" s="171"/>
      <c r="O209" s="49"/>
      <c r="P209" s="7"/>
      <c r="Q209" s="14"/>
      <c r="R209" s="38"/>
      <c r="S209" s="15"/>
      <c r="T209" s="252"/>
      <c r="U209" s="252"/>
      <c r="V209" s="204"/>
      <c r="W209" s="181"/>
    </row>
    <row r="210" spans="1:23" x14ac:dyDescent="0.25">
      <c r="A210" s="45"/>
      <c r="B210" s="45"/>
      <c r="C210" s="45"/>
      <c r="D210" s="44"/>
      <c r="E210" s="162"/>
      <c r="F210" s="83"/>
      <c r="G210" s="212"/>
      <c r="H210" s="232"/>
      <c r="I210" s="212"/>
      <c r="J210" s="232"/>
      <c r="K210" s="72"/>
      <c r="L210" s="88"/>
      <c r="M210" s="170"/>
      <c r="N210" s="171"/>
      <c r="O210" s="49"/>
      <c r="P210" s="7"/>
      <c r="Q210" s="14"/>
      <c r="R210" s="174"/>
      <c r="S210" s="270"/>
      <c r="T210" s="252"/>
      <c r="U210" s="252"/>
      <c r="V210" s="204"/>
      <c r="W210" s="181"/>
    </row>
    <row r="211" spans="1:23" x14ac:dyDescent="0.25">
      <c r="A211" s="45"/>
      <c r="B211" s="45"/>
      <c r="C211" s="45"/>
      <c r="D211" s="44"/>
      <c r="E211" s="162"/>
      <c r="F211" s="83"/>
      <c r="G211" s="212"/>
      <c r="H211" s="232"/>
      <c r="I211" s="212"/>
      <c r="J211" s="232"/>
      <c r="K211" s="72"/>
      <c r="L211" s="88"/>
      <c r="M211" s="165"/>
      <c r="N211" s="166"/>
      <c r="O211" s="80"/>
      <c r="P211" s="7"/>
      <c r="Q211" s="263"/>
      <c r="R211" s="177"/>
      <c r="S211" s="15"/>
      <c r="T211" s="252"/>
      <c r="U211" s="252"/>
      <c r="V211" s="204"/>
      <c r="W211" s="181"/>
    </row>
    <row r="212" spans="1:23" x14ac:dyDescent="0.25">
      <c r="A212" s="45"/>
      <c r="B212" s="45"/>
      <c r="C212" s="45"/>
      <c r="D212" s="44"/>
      <c r="E212" s="163"/>
      <c r="F212" s="84"/>
      <c r="G212" s="212"/>
      <c r="H212" s="232"/>
      <c r="I212" s="212"/>
      <c r="J212" s="232"/>
      <c r="K212" s="72"/>
      <c r="L212" s="88"/>
      <c r="M212" s="170"/>
      <c r="N212" s="171"/>
      <c r="O212" s="49"/>
      <c r="P212" s="7"/>
      <c r="Q212" s="14"/>
      <c r="R212" s="177"/>
      <c r="S212" s="270"/>
      <c r="T212" s="252"/>
      <c r="U212" s="252"/>
      <c r="V212" s="204"/>
      <c r="W212" s="181"/>
    </row>
    <row r="213" spans="1:23" x14ac:dyDescent="0.25">
      <c r="A213" s="45"/>
      <c r="B213" s="45"/>
      <c r="C213" s="45"/>
      <c r="D213" s="44"/>
      <c r="E213" s="162"/>
      <c r="F213" s="83"/>
      <c r="G213" s="209"/>
      <c r="H213" s="83"/>
      <c r="I213" s="209"/>
      <c r="J213" s="83"/>
      <c r="K213" s="72"/>
      <c r="L213" s="89"/>
      <c r="M213" s="165"/>
      <c r="N213" s="166"/>
      <c r="O213" s="80"/>
      <c r="P213" s="7"/>
      <c r="Q213" s="14"/>
      <c r="R213" s="38"/>
      <c r="S213" s="270"/>
      <c r="T213" s="252"/>
      <c r="U213" s="252"/>
      <c r="V213" s="204"/>
      <c r="W213" s="181"/>
    </row>
    <row r="214" spans="1:23" x14ac:dyDescent="0.25">
      <c r="A214" s="45"/>
      <c r="B214" s="45"/>
      <c r="C214" s="45"/>
      <c r="D214" s="44"/>
      <c r="E214" s="163"/>
      <c r="F214" s="84"/>
      <c r="G214" s="212"/>
      <c r="H214" s="232"/>
      <c r="I214" s="212"/>
      <c r="J214" s="232"/>
      <c r="K214" s="72"/>
      <c r="L214" s="88"/>
      <c r="M214" s="165"/>
      <c r="N214" s="166"/>
      <c r="O214" s="80"/>
      <c r="P214" s="7"/>
      <c r="Q214" s="263"/>
      <c r="R214" s="174"/>
      <c r="S214" s="270"/>
      <c r="T214" s="252"/>
      <c r="U214" s="252"/>
      <c r="V214" s="204"/>
      <c r="W214" s="181"/>
    </row>
    <row r="215" spans="1:23" x14ac:dyDescent="0.25">
      <c r="A215" s="45"/>
      <c r="B215" s="45"/>
      <c r="C215" s="45"/>
      <c r="D215" s="44"/>
      <c r="E215" s="163"/>
      <c r="F215" s="84"/>
      <c r="G215" s="210"/>
      <c r="H215" s="84"/>
      <c r="I215" s="210"/>
      <c r="J215" s="84"/>
      <c r="K215" s="72"/>
      <c r="L215" s="90"/>
      <c r="M215" s="165"/>
      <c r="N215" s="166"/>
      <c r="O215" s="80"/>
      <c r="P215" s="7"/>
      <c r="Q215" s="263"/>
      <c r="R215" s="177"/>
      <c r="S215" s="270"/>
      <c r="T215" s="252"/>
      <c r="U215" s="252"/>
      <c r="V215" s="204"/>
      <c r="W215" s="181"/>
    </row>
    <row r="216" spans="1:23" x14ac:dyDescent="0.25">
      <c r="A216" s="45"/>
      <c r="B216" s="45"/>
      <c r="C216" s="45"/>
      <c r="D216" s="44"/>
      <c r="E216" s="163"/>
      <c r="F216" s="84"/>
      <c r="G216" s="212"/>
      <c r="H216" s="232"/>
      <c r="I216" s="212"/>
      <c r="J216" s="232"/>
      <c r="K216" s="72"/>
      <c r="L216" s="88"/>
      <c r="M216" s="165"/>
      <c r="N216" s="166"/>
      <c r="O216" s="80"/>
      <c r="P216" s="7"/>
      <c r="Q216" s="263"/>
      <c r="R216" s="174"/>
      <c r="S216" s="270"/>
      <c r="T216" s="252"/>
      <c r="U216" s="252"/>
      <c r="V216" s="204"/>
      <c r="W216" s="181"/>
    </row>
    <row r="217" spans="1:23" x14ac:dyDescent="0.25">
      <c r="A217" s="45"/>
      <c r="B217" s="45"/>
      <c r="C217" s="45"/>
      <c r="D217" s="44"/>
      <c r="E217" s="163"/>
      <c r="F217" s="84"/>
      <c r="G217" s="212"/>
      <c r="H217" s="232"/>
      <c r="I217" s="212"/>
      <c r="J217" s="232"/>
      <c r="K217" s="72"/>
      <c r="L217" s="88"/>
      <c r="M217" s="165"/>
      <c r="N217" s="166"/>
      <c r="O217" s="80"/>
      <c r="P217" s="7"/>
      <c r="Q217" s="263"/>
      <c r="R217" s="174"/>
      <c r="S217" s="270"/>
      <c r="T217" s="252"/>
      <c r="U217" s="252"/>
      <c r="V217" s="204"/>
      <c r="W217" s="181"/>
    </row>
    <row r="218" spans="1:23" x14ac:dyDescent="0.25">
      <c r="A218" s="45"/>
      <c r="B218" s="45"/>
      <c r="C218" s="45"/>
      <c r="D218" s="44"/>
      <c r="E218" s="163"/>
      <c r="F218" s="84"/>
      <c r="G218" s="212"/>
      <c r="H218" s="232"/>
      <c r="I218" s="212"/>
      <c r="J218" s="232"/>
      <c r="K218" s="72"/>
      <c r="L218" s="88"/>
      <c r="M218" s="170"/>
      <c r="N218" s="171"/>
      <c r="O218" s="49"/>
      <c r="P218" s="7"/>
      <c r="Q218" s="14"/>
      <c r="R218" s="174"/>
      <c r="S218" s="270"/>
      <c r="T218" s="252"/>
      <c r="U218" s="252"/>
      <c r="V218" s="204"/>
      <c r="W218" s="181"/>
    </row>
    <row r="219" spans="1:23" x14ac:dyDescent="0.25">
      <c r="A219" s="45"/>
      <c r="B219" s="45"/>
      <c r="C219" s="45"/>
      <c r="D219" s="44"/>
      <c r="E219" s="162"/>
      <c r="F219" s="83"/>
      <c r="G219" s="212"/>
      <c r="H219" s="232"/>
      <c r="I219" s="212"/>
      <c r="J219" s="232"/>
      <c r="K219" s="72"/>
      <c r="L219" s="88"/>
      <c r="M219" s="165"/>
      <c r="N219" s="166"/>
      <c r="O219" s="80"/>
      <c r="P219" s="7"/>
      <c r="Q219" s="14"/>
      <c r="R219" s="38"/>
      <c r="S219" s="270"/>
      <c r="T219" s="252"/>
      <c r="U219" s="252"/>
      <c r="V219" s="204"/>
      <c r="W219" s="181"/>
    </row>
    <row r="220" spans="1:23" x14ac:dyDescent="0.25">
      <c r="A220" s="45"/>
      <c r="B220" s="45"/>
      <c r="C220" s="45"/>
      <c r="D220" s="44"/>
      <c r="E220" s="163"/>
      <c r="F220" s="84"/>
      <c r="G220" s="212"/>
      <c r="H220" s="232"/>
      <c r="I220" s="212"/>
      <c r="J220" s="232"/>
      <c r="K220" s="72"/>
      <c r="L220" s="88"/>
      <c r="M220" s="165"/>
      <c r="N220" s="166"/>
      <c r="O220" s="80"/>
      <c r="P220" s="7"/>
      <c r="Q220" s="14"/>
      <c r="R220" s="38"/>
      <c r="S220" s="270"/>
      <c r="T220" s="252"/>
      <c r="U220" s="252"/>
      <c r="V220" s="204"/>
      <c r="W220" s="181"/>
    </row>
    <row r="221" spans="1:23" x14ac:dyDescent="0.25">
      <c r="A221" s="45"/>
      <c r="B221" s="45"/>
      <c r="C221" s="45"/>
      <c r="D221" s="44"/>
      <c r="E221" s="163"/>
      <c r="F221" s="84"/>
      <c r="G221" s="210"/>
      <c r="H221" s="84"/>
      <c r="I221" s="210"/>
      <c r="J221" s="84"/>
      <c r="K221" s="72"/>
      <c r="L221" s="90"/>
      <c r="M221" s="165"/>
      <c r="N221" s="166"/>
      <c r="O221" s="80"/>
      <c r="P221" s="7"/>
      <c r="Q221" s="14"/>
      <c r="R221" s="38"/>
      <c r="S221" s="270"/>
      <c r="T221" s="252"/>
      <c r="U221" s="252"/>
      <c r="V221" s="204"/>
      <c r="W221" s="181"/>
    </row>
    <row r="222" spans="1:23" x14ac:dyDescent="0.25">
      <c r="A222" s="45"/>
      <c r="B222" s="45"/>
      <c r="C222" s="45"/>
      <c r="D222" s="44"/>
      <c r="E222" s="163"/>
      <c r="F222" s="84"/>
      <c r="G222" s="212"/>
      <c r="H222" s="232"/>
      <c r="I222" s="212"/>
      <c r="J222" s="232"/>
      <c r="K222" s="72"/>
      <c r="L222" s="88"/>
      <c r="M222" s="170"/>
      <c r="N222" s="171"/>
      <c r="O222" s="49"/>
      <c r="P222" s="7"/>
      <c r="Q222" s="14"/>
      <c r="R222" s="174"/>
      <c r="S222" s="270"/>
      <c r="T222" s="252"/>
      <c r="U222" s="252"/>
      <c r="V222" s="204"/>
      <c r="W222" s="181"/>
    </row>
    <row r="223" spans="1:23" x14ac:dyDescent="0.25">
      <c r="A223" s="45"/>
      <c r="B223" s="45"/>
      <c r="C223" s="45"/>
      <c r="D223" s="44"/>
      <c r="E223" s="162"/>
      <c r="F223" s="83"/>
      <c r="G223" s="212"/>
      <c r="H223" s="232"/>
      <c r="I223" s="212"/>
      <c r="J223" s="232"/>
      <c r="K223" s="72"/>
      <c r="L223" s="88"/>
      <c r="M223" s="170"/>
      <c r="N223" s="171"/>
      <c r="O223" s="49"/>
      <c r="P223" s="7"/>
      <c r="Q223" s="14"/>
      <c r="R223" s="174"/>
      <c r="S223" s="270"/>
      <c r="T223" s="252"/>
      <c r="U223" s="252"/>
      <c r="V223" s="204"/>
      <c r="W223" s="181"/>
    </row>
    <row r="224" spans="1:23" x14ac:dyDescent="0.25">
      <c r="A224" s="45"/>
      <c r="B224" s="45"/>
      <c r="C224" s="45"/>
      <c r="D224" s="44"/>
      <c r="E224" s="162"/>
      <c r="F224" s="83"/>
      <c r="G224" s="212"/>
      <c r="H224" s="232"/>
      <c r="I224" s="212"/>
      <c r="J224" s="232"/>
      <c r="K224" s="72"/>
      <c r="L224" s="88"/>
      <c r="M224" s="170"/>
      <c r="N224" s="171"/>
      <c r="O224" s="49"/>
      <c r="P224" s="7"/>
      <c r="Q224" s="14"/>
      <c r="R224" s="38"/>
      <c r="S224" s="270"/>
      <c r="T224" s="252"/>
      <c r="U224" s="252"/>
      <c r="V224" s="204"/>
      <c r="W224" s="181"/>
    </row>
    <row r="225" spans="1:23" x14ac:dyDescent="0.25">
      <c r="A225" s="45"/>
      <c r="B225" s="45"/>
      <c r="C225" s="45"/>
      <c r="D225" s="44"/>
      <c r="E225" s="162"/>
      <c r="F225" s="83"/>
      <c r="G225" s="212"/>
      <c r="H225" s="232"/>
      <c r="I225" s="212"/>
      <c r="J225" s="232"/>
      <c r="K225" s="72"/>
      <c r="L225" s="88"/>
      <c r="M225" s="165"/>
      <c r="N225" s="166"/>
      <c r="O225" s="80"/>
      <c r="P225" s="7"/>
      <c r="Q225" s="14"/>
      <c r="R225" s="38"/>
      <c r="S225" s="270"/>
      <c r="T225" s="252"/>
      <c r="U225" s="252"/>
      <c r="V225" s="204"/>
      <c r="W225" s="181"/>
    </row>
    <row r="226" spans="1:23" x14ac:dyDescent="0.25">
      <c r="A226" s="45"/>
      <c r="B226" s="45"/>
      <c r="C226" s="45"/>
      <c r="D226" s="44"/>
      <c r="E226" s="163"/>
      <c r="F226" s="84"/>
      <c r="G226" s="212"/>
      <c r="H226" s="232"/>
      <c r="I226" s="212"/>
      <c r="J226" s="232"/>
      <c r="K226" s="72"/>
      <c r="L226" s="88"/>
      <c r="M226" s="170"/>
      <c r="N226" s="171"/>
      <c r="O226" s="49"/>
      <c r="P226" s="7"/>
      <c r="Q226" s="14"/>
      <c r="R226" s="174"/>
      <c r="S226" s="15"/>
      <c r="T226" s="252"/>
      <c r="U226" s="252"/>
      <c r="V226" s="204"/>
      <c r="W226" s="181"/>
    </row>
    <row r="227" spans="1:23" x14ac:dyDescent="0.25">
      <c r="A227" s="45"/>
      <c r="B227" s="45"/>
      <c r="C227" s="45"/>
      <c r="D227" s="44"/>
      <c r="E227" s="162"/>
      <c r="F227" s="83"/>
      <c r="G227" s="212"/>
      <c r="H227" s="232"/>
      <c r="I227" s="212"/>
      <c r="J227" s="232"/>
      <c r="K227" s="72"/>
      <c r="L227" s="88"/>
      <c r="M227" s="165"/>
      <c r="N227" s="166"/>
      <c r="O227" s="80"/>
      <c r="P227" s="7"/>
      <c r="Q227" s="14"/>
      <c r="R227" s="174"/>
      <c r="S227" s="270"/>
      <c r="T227" s="252"/>
      <c r="U227" s="252"/>
      <c r="V227" s="204"/>
      <c r="W227" s="181"/>
    </row>
    <row r="228" spans="1:23" x14ac:dyDescent="0.25">
      <c r="A228" s="45"/>
      <c r="B228" s="45"/>
      <c r="C228" s="45"/>
      <c r="D228" s="44"/>
      <c r="E228" s="163"/>
      <c r="F228" s="84"/>
      <c r="G228" s="212"/>
      <c r="H228" s="232"/>
      <c r="I228" s="212"/>
      <c r="J228" s="232"/>
      <c r="K228" s="72"/>
      <c r="L228" s="88"/>
      <c r="M228" s="170"/>
      <c r="N228" s="171"/>
      <c r="O228" s="49"/>
      <c r="P228" s="7"/>
      <c r="Q228" s="14"/>
      <c r="R228" s="174"/>
      <c r="S228" s="270"/>
      <c r="T228" s="252"/>
      <c r="U228" s="252"/>
      <c r="V228" s="204"/>
      <c r="W228" s="181"/>
    </row>
    <row r="229" spans="1:23" x14ac:dyDescent="0.25">
      <c r="A229" s="45"/>
      <c r="B229" s="45"/>
      <c r="C229" s="45"/>
      <c r="D229" s="44"/>
      <c r="E229" s="162"/>
      <c r="F229" s="83"/>
      <c r="G229" s="212"/>
      <c r="H229" s="232"/>
      <c r="I229" s="212"/>
      <c r="J229" s="232"/>
      <c r="K229" s="72"/>
      <c r="L229" s="88"/>
      <c r="M229" s="168"/>
      <c r="N229" s="169"/>
      <c r="O229" s="50"/>
      <c r="P229" s="7"/>
      <c r="Q229" s="14"/>
      <c r="R229" s="177"/>
      <c r="S229" s="270"/>
      <c r="T229" s="252"/>
      <c r="U229" s="252"/>
      <c r="V229" s="204"/>
      <c r="W229" s="181"/>
    </row>
    <row r="230" spans="1:23" x14ac:dyDescent="0.25">
      <c r="A230" s="45"/>
      <c r="B230" s="45"/>
      <c r="C230" s="45"/>
      <c r="D230" s="44"/>
      <c r="E230" s="163"/>
      <c r="F230" s="84"/>
      <c r="G230" s="212"/>
      <c r="H230" s="232"/>
      <c r="I230" s="212"/>
      <c r="J230" s="232"/>
      <c r="K230" s="72"/>
      <c r="L230" s="88"/>
      <c r="M230" s="168"/>
      <c r="N230" s="169"/>
      <c r="O230" s="50"/>
      <c r="P230" s="7"/>
      <c r="Q230" s="263"/>
      <c r="R230" s="38"/>
      <c r="S230" s="270"/>
      <c r="T230" s="252"/>
      <c r="U230" s="252"/>
      <c r="V230" s="204"/>
      <c r="W230" s="181"/>
    </row>
    <row r="231" spans="1:23" x14ac:dyDescent="0.25">
      <c r="A231" s="45"/>
      <c r="B231" s="45"/>
      <c r="C231" s="45"/>
      <c r="D231" s="44"/>
      <c r="E231" s="163"/>
      <c r="F231" s="84"/>
      <c r="G231" s="212"/>
      <c r="H231" s="232"/>
      <c r="I231" s="212"/>
      <c r="J231" s="232"/>
      <c r="K231" s="72"/>
      <c r="L231" s="88"/>
      <c r="M231" s="168"/>
      <c r="N231" s="169"/>
      <c r="O231" s="50"/>
      <c r="P231" s="7"/>
      <c r="Q231" s="263"/>
      <c r="R231" s="38"/>
      <c r="S231" s="270"/>
      <c r="T231" s="252"/>
      <c r="U231" s="252"/>
      <c r="V231" s="204"/>
      <c r="W231" s="181"/>
    </row>
    <row r="232" spans="1:23" x14ac:dyDescent="0.25">
      <c r="A232" s="45"/>
      <c r="B232" s="45"/>
      <c r="C232" s="45"/>
      <c r="D232" s="44"/>
      <c r="E232" s="163"/>
      <c r="F232" s="84"/>
      <c r="G232" s="212"/>
      <c r="H232" s="232"/>
      <c r="I232" s="212"/>
      <c r="J232" s="232"/>
      <c r="K232" s="72"/>
      <c r="L232" s="88"/>
      <c r="M232" s="170"/>
      <c r="N232" s="171"/>
      <c r="O232" s="49"/>
      <c r="P232" s="7"/>
      <c r="Q232" s="14"/>
      <c r="R232" s="174"/>
      <c r="S232" s="270"/>
      <c r="T232" s="252"/>
      <c r="U232" s="252"/>
      <c r="V232" s="204"/>
      <c r="W232" s="181"/>
    </row>
    <row r="233" spans="1:23" x14ac:dyDescent="0.25">
      <c r="A233" s="45"/>
      <c r="B233" s="45"/>
      <c r="C233" s="45"/>
      <c r="D233" s="44"/>
      <c r="G233" s="212"/>
      <c r="H233" s="232"/>
      <c r="I233" s="212"/>
      <c r="J233" s="232"/>
      <c r="K233" s="72"/>
      <c r="L233" s="88"/>
      <c r="M233" s="165"/>
      <c r="N233" s="166"/>
      <c r="O233" s="80"/>
      <c r="P233" s="7"/>
      <c r="Q233" s="263"/>
      <c r="R233" s="174"/>
      <c r="S233" s="270"/>
      <c r="T233" s="252"/>
      <c r="U233" s="252"/>
      <c r="V233" s="204"/>
      <c r="W233" s="181"/>
    </row>
    <row r="234" spans="1:23" x14ac:dyDescent="0.25">
      <c r="A234" s="45"/>
      <c r="B234" s="45"/>
      <c r="C234" s="45"/>
      <c r="D234" s="44"/>
      <c r="E234" s="163"/>
      <c r="F234" s="84"/>
      <c r="G234" s="212"/>
      <c r="H234" s="232"/>
      <c r="I234" s="212"/>
      <c r="J234" s="232"/>
      <c r="K234" s="72"/>
      <c r="L234" s="88"/>
      <c r="M234" s="165"/>
      <c r="N234" s="166"/>
      <c r="O234" s="80"/>
      <c r="P234" s="7"/>
      <c r="Q234" s="263"/>
      <c r="R234" s="38"/>
      <c r="S234" s="270"/>
      <c r="T234" s="252"/>
      <c r="U234" s="252"/>
      <c r="V234" s="204"/>
      <c r="W234" s="181"/>
    </row>
    <row r="235" spans="1:23" x14ac:dyDescent="0.25">
      <c r="A235" s="45"/>
      <c r="B235" s="45"/>
      <c r="C235" s="45"/>
      <c r="D235" s="44"/>
      <c r="E235" s="163"/>
      <c r="F235" s="84"/>
      <c r="G235" s="209"/>
      <c r="H235" s="83"/>
      <c r="I235" s="209"/>
      <c r="J235" s="83"/>
      <c r="K235" s="72"/>
      <c r="L235" s="89"/>
      <c r="M235" s="165"/>
      <c r="N235" s="166"/>
      <c r="O235" s="80"/>
      <c r="P235" s="7"/>
      <c r="Q235" s="14"/>
      <c r="R235" s="177"/>
      <c r="S235" s="270"/>
      <c r="T235" s="252"/>
      <c r="U235" s="252"/>
      <c r="V235" s="204"/>
      <c r="W235" s="181"/>
    </row>
    <row r="236" spans="1:23" x14ac:dyDescent="0.25">
      <c r="A236" s="45"/>
      <c r="B236" s="45"/>
      <c r="C236" s="45"/>
      <c r="D236" s="44"/>
      <c r="E236" s="163"/>
      <c r="F236" s="84"/>
      <c r="G236" s="212"/>
      <c r="H236" s="232"/>
      <c r="I236" s="212"/>
      <c r="J236" s="232"/>
      <c r="K236" s="72"/>
      <c r="L236" s="88"/>
      <c r="M236" s="170"/>
      <c r="N236" s="171"/>
      <c r="O236" s="49"/>
      <c r="P236" s="7"/>
      <c r="Q236" s="14"/>
      <c r="R236" s="174"/>
      <c r="S236" s="270"/>
      <c r="T236" s="252"/>
      <c r="U236" s="252"/>
      <c r="V236" s="204"/>
      <c r="W236" s="181"/>
    </row>
    <row r="237" spans="1:23" x14ac:dyDescent="0.25">
      <c r="A237" s="45"/>
      <c r="B237" s="45"/>
      <c r="C237" s="45"/>
      <c r="D237" s="44"/>
      <c r="E237" s="162"/>
      <c r="F237" s="83"/>
      <c r="G237" s="212"/>
      <c r="H237" s="232"/>
      <c r="I237" s="212"/>
      <c r="J237" s="232"/>
      <c r="K237" s="72"/>
      <c r="L237" s="88"/>
      <c r="M237" s="170"/>
      <c r="N237" s="171"/>
      <c r="O237" s="49"/>
      <c r="P237" s="7"/>
      <c r="Q237" s="14"/>
      <c r="R237" s="38"/>
      <c r="S237" s="270"/>
      <c r="T237" s="252"/>
      <c r="U237" s="252"/>
      <c r="V237" s="204"/>
      <c r="W237" s="181"/>
    </row>
    <row r="238" spans="1:23" x14ac:dyDescent="0.25">
      <c r="A238" s="45"/>
      <c r="B238" s="45"/>
      <c r="C238" s="45"/>
      <c r="D238" s="44"/>
      <c r="E238" s="163"/>
      <c r="F238" s="84"/>
      <c r="G238" s="212"/>
      <c r="H238" s="232"/>
      <c r="I238" s="212"/>
      <c r="J238" s="232"/>
      <c r="K238" s="72"/>
      <c r="L238" s="88"/>
      <c r="M238" s="170"/>
      <c r="N238" s="171"/>
      <c r="O238" s="49"/>
      <c r="P238" s="7"/>
      <c r="Q238" s="263"/>
      <c r="R238" s="177"/>
      <c r="S238" s="270"/>
      <c r="T238" s="252"/>
      <c r="U238" s="252"/>
      <c r="V238" s="204"/>
      <c r="W238" s="181"/>
    </row>
    <row r="239" spans="1:23" x14ac:dyDescent="0.25">
      <c r="A239" s="45"/>
      <c r="B239" s="45"/>
      <c r="C239" s="45"/>
      <c r="D239" s="44"/>
      <c r="E239" s="163"/>
      <c r="F239" s="84"/>
      <c r="G239" s="212"/>
      <c r="H239" s="232"/>
      <c r="I239" s="212"/>
      <c r="J239" s="232"/>
      <c r="K239" s="72"/>
      <c r="L239" s="88"/>
      <c r="M239" s="165"/>
      <c r="N239" s="166"/>
      <c r="O239" s="80"/>
      <c r="P239" s="7"/>
      <c r="Q239" s="14"/>
      <c r="R239" s="177"/>
      <c r="S239" s="270"/>
      <c r="T239" s="252"/>
      <c r="U239" s="252"/>
      <c r="V239" s="204"/>
      <c r="W239" s="181"/>
    </row>
    <row r="240" spans="1:23" x14ac:dyDescent="0.25">
      <c r="A240" s="45"/>
      <c r="B240" s="45"/>
      <c r="C240" s="45"/>
      <c r="D240" s="44"/>
      <c r="E240" s="163"/>
      <c r="F240" s="84"/>
      <c r="G240" s="212"/>
      <c r="H240" s="232"/>
      <c r="I240" s="212"/>
      <c r="J240" s="232"/>
      <c r="K240" s="72"/>
      <c r="L240" s="88"/>
      <c r="M240" s="165"/>
      <c r="N240" s="166"/>
      <c r="O240" s="80"/>
      <c r="P240" s="7"/>
      <c r="Q240" s="14"/>
      <c r="R240" s="177"/>
      <c r="S240" s="270"/>
      <c r="T240" s="252"/>
      <c r="U240" s="252"/>
      <c r="V240" s="204"/>
      <c r="W240" s="181"/>
    </row>
    <row r="241" spans="1:23" x14ac:dyDescent="0.25">
      <c r="A241" s="45"/>
      <c r="B241" s="45"/>
      <c r="C241" s="45"/>
      <c r="D241" s="44"/>
      <c r="E241" s="163"/>
      <c r="F241" s="84"/>
      <c r="G241" s="212"/>
      <c r="H241" s="232"/>
      <c r="I241" s="212"/>
      <c r="J241" s="232"/>
      <c r="K241" s="72"/>
      <c r="L241" s="88"/>
      <c r="M241" s="170"/>
      <c r="N241" s="171"/>
      <c r="O241" s="49"/>
      <c r="P241" s="7"/>
      <c r="Q241" s="14"/>
      <c r="R241" s="38"/>
      <c r="S241" s="15"/>
      <c r="T241" s="252"/>
      <c r="U241" s="252"/>
      <c r="V241" s="204"/>
      <c r="W241" s="181"/>
    </row>
    <row r="242" spans="1:23" x14ac:dyDescent="0.25">
      <c r="A242" s="45"/>
      <c r="B242" s="45"/>
      <c r="C242" s="45"/>
      <c r="D242" s="44"/>
      <c r="E242" s="162"/>
      <c r="F242" s="83"/>
      <c r="G242" s="212"/>
      <c r="H242" s="232"/>
      <c r="I242" s="212"/>
      <c r="J242" s="232"/>
      <c r="K242" s="72"/>
      <c r="L242" s="88"/>
      <c r="M242" s="170"/>
      <c r="N242" s="171"/>
      <c r="O242" s="49"/>
      <c r="P242" s="7"/>
      <c r="Q242" s="14"/>
      <c r="R242" s="177"/>
      <c r="S242" s="270"/>
      <c r="T242" s="252"/>
      <c r="U242" s="252"/>
      <c r="V242" s="204"/>
      <c r="W242" s="181"/>
    </row>
    <row r="243" spans="1:23" x14ac:dyDescent="0.25">
      <c r="A243" s="45"/>
      <c r="B243" s="45"/>
      <c r="C243" s="45"/>
      <c r="D243" s="44"/>
      <c r="E243" s="162"/>
      <c r="F243" s="83"/>
      <c r="G243" s="212"/>
      <c r="H243" s="232"/>
      <c r="I243" s="212"/>
      <c r="J243" s="232"/>
      <c r="K243" s="72"/>
      <c r="L243" s="88"/>
      <c r="M243" s="170"/>
      <c r="N243" s="171"/>
      <c r="O243" s="49"/>
      <c r="P243" s="7"/>
      <c r="Q243" s="14"/>
      <c r="R243" s="174"/>
      <c r="S243" s="270"/>
      <c r="T243" s="252"/>
      <c r="U243" s="252"/>
      <c r="V243" s="204"/>
      <c r="W243" s="181"/>
    </row>
    <row r="244" spans="1:23" x14ac:dyDescent="0.25">
      <c r="A244" s="45"/>
      <c r="B244" s="45"/>
      <c r="C244" s="45"/>
      <c r="D244" s="44"/>
      <c r="E244" s="162"/>
      <c r="F244" s="83"/>
      <c r="G244" s="212"/>
      <c r="H244" s="232"/>
      <c r="I244" s="212"/>
      <c r="J244" s="232"/>
      <c r="K244" s="72"/>
      <c r="L244" s="88"/>
      <c r="M244" s="165"/>
      <c r="N244" s="166"/>
      <c r="O244" s="80"/>
      <c r="P244" s="7"/>
      <c r="Q244" s="14"/>
      <c r="R244" s="38"/>
      <c r="S244" s="270"/>
      <c r="T244" s="252"/>
      <c r="U244" s="252"/>
      <c r="V244" s="204"/>
      <c r="W244" s="181"/>
    </row>
    <row r="245" spans="1:23" x14ac:dyDescent="0.25">
      <c r="A245" s="45"/>
      <c r="B245" s="45"/>
      <c r="C245" s="45"/>
      <c r="D245" s="44"/>
      <c r="E245" s="163"/>
      <c r="F245" s="84"/>
      <c r="G245" s="212"/>
      <c r="H245" s="232"/>
      <c r="I245" s="212"/>
      <c r="J245" s="232"/>
      <c r="K245" s="72"/>
      <c r="L245" s="88"/>
      <c r="M245" s="170"/>
      <c r="N245" s="171"/>
      <c r="O245" s="49"/>
      <c r="P245" s="7"/>
      <c r="Q245" s="14"/>
      <c r="R245" s="38"/>
      <c r="S245" s="270"/>
      <c r="T245" s="252"/>
      <c r="U245" s="252"/>
      <c r="V245" s="204"/>
      <c r="W245" s="181"/>
    </row>
    <row r="246" spans="1:23" x14ac:dyDescent="0.25">
      <c r="A246" s="45"/>
      <c r="B246" s="45"/>
      <c r="C246" s="45"/>
      <c r="D246" s="44"/>
      <c r="E246" s="163"/>
      <c r="F246" s="84"/>
      <c r="G246" s="212"/>
      <c r="H246" s="232"/>
      <c r="I246" s="212"/>
      <c r="J246" s="232"/>
      <c r="K246" s="72"/>
      <c r="L246" s="88"/>
      <c r="M246" s="165"/>
      <c r="N246" s="166"/>
      <c r="O246" s="80"/>
      <c r="P246" s="7"/>
      <c r="Q246" s="263"/>
      <c r="R246" s="38"/>
      <c r="S246" s="15"/>
      <c r="T246" s="252"/>
      <c r="U246" s="252"/>
      <c r="V246" s="204"/>
      <c r="W246" s="181"/>
    </row>
    <row r="247" spans="1:23" x14ac:dyDescent="0.25">
      <c r="A247" s="45"/>
      <c r="B247" s="45"/>
      <c r="C247" s="45"/>
      <c r="D247" s="44"/>
      <c r="E247" s="163"/>
      <c r="F247" s="84"/>
      <c r="G247" s="212"/>
      <c r="H247" s="232"/>
      <c r="I247" s="212"/>
      <c r="J247" s="232"/>
      <c r="K247" s="72"/>
      <c r="L247" s="88"/>
      <c r="M247" s="165"/>
      <c r="N247" s="166"/>
      <c r="O247" s="80"/>
      <c r="P247" s="7"/>
      <c r="Q247" s="263"/>
      <c r="R247" s="177"/>
      <c r="S247" s="270"/>
      <c r="T247" s="252"/>
      <c r="U247" s="252"/>
      <c r="V247" s="204"/>
      <c r="W247" s="181"/>
    </row>
    <row r="248" spans="1:23" x14ac:dyDescent="0.25">
      <c r="A248" s="45"/>
      <c r="B248" s="45"/>
      <c r="C248" s="45"/>
      <c r="D248" s="44"/>
      <c r="E248" s="163"/>
      <c r="F248" s="84"/>
      <c r="G248" s="210"/>
      <c r="H248" s="84"/>
      <c r="I248" s="210"/>
      <c r="J248" s="84"/>
      <c r="K248" s="72"/>
      <c r="L248" s="88"/>
      <c r="M248" s="165"/>
      <c r="N248" s="166"/>
      <c r="O248" s="80"/>
      <c r="P248" s="7"/>
      <c r="Q248" s="14"/>
      <c r="R248" s="177"/>
      <c r="S248" s="15"/>
      <c r="T248" s="252"/>
      <c r="U248" s="252"/>
      <c r="V248" s="204"/>
      <c r="W248" s="181"/>
    </row>
    <row r="249" spans="1:23" x14ac:dyDescent="0.25">
      <c r="A249" s="45"/>
      <c r="B249" s="45"/>
      <c r="C249" s="45"/>
      <c r="D249" s="44"/>
      <c r="E249" s="163"/>
      <c r="F249" s="84"/>
      <c r="G249" s="212"/>
      <c r="H249" s="232"/>
      <c r="I249" s="212"/>
      <c r="J249" s="232"/>
      <c r="K249" s="72"/>
      <c r="L249" s="88"/>
      <c r="M249" s="165"/>
      <c r="N249" s="166"/>
      <c r="O249" s="80"/>
      <c r="P249" s="7"/>
      <c r="Q249" s="263"/>
      <c r="R249" s="177"/>
      <c r="S249" s="270"/>
      <c r="T249" s="252"/>
      <c r="U249" s="252"/>
      <c r="V249" s="204"/>
      <c r="W249" s="181"/>
    </row>
    <row r="250" spans="1:23" x14ac:dyDescent="0.25">
      <c r="A250" s="45"/>
      <c r="B250" s="45"/>
      <c r="C250" s="45"/>
      <c r="D250" s="44"/>
      <c r="E250" s="163"/>
      <c r="F250" s="84"/>
      <c r="G250" s="212"/>
      <c r="H250" s="232"/>
      <c r="I250" s="212"/>
      <c r="J250" s="232"/>
      <c r="K250" s="72"/>
      <c r="L250" s="88"/>
      <c r="M250" s="165"/>
      <c r="N250" s="166"/>
      <c r="O250" s="80"/>
      <c r="P250" s="7"/>
      <c r="Q250" s="14"/>
      <c r="R250" s="177"/>
      <c r="S250" s="270"/>
      <c r="T250" s="252"/>
      <c r="U250" s="252"/>
      <c r="V250" s="204"/>
      <c r="W250" s="181"/>
    </row>
    <row r="251" spans="1:23" x14ac:dyDescent="0.25">
      <c r="A251" s="45"/>
      <c r="B251" s="45"/>
      <c r="C251" s="45"/>
      <c r="D251" s="44"/>
      <c r="E251" s="163"/>
      <c r="F251" s="84"/>
      <c r="G251" s="212"/>
      <c r="H251" s="232"/>
      <c r="I251" s="212"/>
      <c r="J251" s="232"/>
      <c r="K251" s="72"/>
      <c r="L251" s="88"/>
      <c r="M251" s="170"/>
      <c r="N251" s="171"/>
      <c r="O251" s="49"/>
      <c r="P251" s="7"/>
      <c r="Q251" s="14"/>
      <c r="R251" s="38"/>
      <c r="S251" s="270"/>
      <c r="T251" s="252"/>
      <c r="U251" s="252"/>
      <c r="V251" s="204"/>
      <c r="W251" s="181"/>
    </row>
    <row r="252" spans="1:23" x14ac:dyDescent="0.25">
      <c r="A252" s="45"/>
      <c r="B252" s="45"/>
      <c r="C252" s="45"/>
      <c r="D252" s="44"/>
      <c r="E252" s="162"/>
      <c r="F252" s="83"/>
      <c r="G252" s="212"/>
      <c r="H252" s="232"/>
      <c r="I252" s="212"/>
      <c r="J252" s="232"/>
      <c r="K252" s="72"/>
      <c r="L252" s="88"/>
      <c r="M252" s="170"/>
      <c r="N252" s="171"/>
      <c r="O252" s="49"/>
      <c r="P252" s="7"/>
      <c r="Q252" s="14"/>
      <c r="R252" s="38"/>
      <c r="S252" s="15"/>
      <c r="T252" s="252"/>
      <c r="U252" s="252"/>
      <c r="V252" s="204"/>
      <c r="W252" s="181"/>
    </row>
    <row r="253" spans="1:23" x14ac:dyDescent="0.25">
      <c r="A253" s="45"/>
      <c r="B253" s="45"/>
      <c r="C253" s="45"/>
      <c r="D253" s="44"/>
      <c r="E253" s="162"/>
      <c r="F253" s="83"/>
      <c r="G253" s="212"/>
      <c r="H253" s="232"/>
      <c r="I253" s="212"/>
      <c r="J253" s="232"/>
      <c r="K253" s="72"/>
      <c r="L253" s="88"/>
      <c r="M253" s="170"/>
      <c r="N253" s="171"/>
      <c r="O253" s="49"/>
      <c r="P253" s="7"/>
      <c r="Q253" s="14"/>
      <c r="R253" s="174"/>
      <c r="S253" s="270"/>
      <c r="T253" s="252"/>
      <c r="U253" s="252"/>
      <c r="V253" s="204"/>
      <c r="W253" s="181"/>
    </row>
    <row r="254" spans="1:23" x14ac:dyDescent="0.25">
      <c r="A254" s="45"/>
      <c r="B254" s="45"/>
      <c r="C254" s="45"/>
      <c r="D254" s="44"/>
      <c r="E254" s="163"/>
      <c r="F254" s="84"/>
      <c r="G254" s="212"/>
      <c r="H254" s="232"/>
      <c r="I254" s="212"/>
      <c r="J254" s="232"/>
      <c r="K254" s="72"/>
      <c r="L254" s="88"/>
      <c r="M254" s="170"/>
      <c r="N254" s="171"/>
      <c r="O254" s="49"/>
      <c r="P254" s="7"/>
      <c r="Q254" s="14"/>
      <c r="R254" s="177"/>
      <c r="S254" s="270"/>
      <c r="T254" s="252"/>
      <c r="U254" s="252"/>
      <c r="V254" s="204"/>
      <c r="W254" s="181"/>
    </row>
    <row r="255" spans="1:23" x14ac:dyDescent="0.25">
      <c r="A255" s="45"/>
      <c r="B255" s="45"/>
      <c r="C255" s="45"/>
      <c r="D255" s="44"/>
      <c r="G255" s="212"/>
      <c r="H255" s="232"/>
      <c r="I255" s="212"/>
      <c r="J255" s="232"/>
      <c r="K255" s="72"/>
      <c r="L255" s="88"/>
      <c r="M255" s="165"/>
      <c r="N255" s="166"/>
      <c r="O255" s="80"/>
      <c r="P255" s="7"/>
      <c r="Q255" s="14"/>
      <c r="R255" s="174"/>
      <c r="S255" s="15"/>
      <c r="T255" s="252"/>
      <c r="U255" s="252"/>
      <c r="V255" s="204"/>
      <c r="W255" s="181"/>
    </row>
    <row r="256" spans="1:23" x14ac:dyDescent="0.25">
      <c r="A256" s="45"/>
      <c r="B256" s="45"/>
      <c r="C256" s="45"/>
      <c r="D256" s="44"/>
      <c r="E256" s="163"/>
      <c r="F256" s="84"/>
      <c r="G256" s="212"/>
      <c r="H256" s="232"/>
      <c r="I256" s="212"/>
      <c r="J256" s="232"/>
      <c r="K256" s="72"/>
      <c r="L256" s="88"/>
      <c r="M256" s="170"/>
      <c r="N256" s="171"/>
      <c r="O256" s="49"/>
      <c r="P256" s="7"/>
      <c r="Q256" s="14"/>
      <c r="R256" s="174"/>
      <c r="S256" s="15"/>
      <c r="T256" s="252"/>
      <c r="U256" s="252"/>
      <c r="V256" s="204"/>
      <c r="W256" s="181"/>
    </row>
    <row r="257" spans="1:23" x14ac:dyDescent="0.25">
      <c r="A257" s="45"/>
      <c r="B257" s="45"/>
      <c r="C257" s="45"/>
      <c r="D257" s="44"/>
      <c r="E257" s="162"/>
      <c r="F257" s="83"/>
      <c r="G257" s="212"/>
      <c r="H257" s="232"/>
      <c r="I257" s="212"/>
      <c r="J257" s="232"/>
      <c r="K257" s="72"/>
      <c r="L257" s="88"/>
      <c r="M257" s="170"/>
      <c r="N257" s="171"/>
      <c r="O257" s="49"/>
      <c r="P257" s="7"/>
      <c r="Q257" s="14"/>
      <c r="R257" s="174"/>
      <c r="S257" s="270"/>
      <c r="T257" s="252"/>
      <c r="U257" s="252"/>
      <c r="V257" s="204"/>
      <c r="W257" s="181"/>
    </row>
    <row r="258" spans="1:23" x14ac:dyDescent="0.25">
      <c r="A258" s="45"/>
      <c r="B258" s="45"/>
      <c r="C258" s="45"/>
      <c r="D258" s="44"/>
      <c r="E258" s="162"/>
      <c r="F258" s="83"/>
      <c r="G258" s="212"/>
      <c r="H258" s="232"/>
      <c r="I258" s="212"/>
      <c r="J258" s="232"/>
      <c r="K258" s="72"/>
      <c r="L258" s="88"/>
      <c r="M258" s="165"/>
      <c r="N258" s="166"/>
      <c r="O258" s="80"/>
      <c r="P258" s="7"/>
      <c r="Q258" s="14"/>
      <c r="R258" s="174"/>
      <c r="S258" s="270"/>
      <c r="T258" s="252"/>
      <c r="U258" s="252"/>
      <c r="V258" s="204"/>
      <c r="W258" s="181"/>
    </row>
    <row r="259" spans="1:23" x14ac:dyDescent="0.25">
      <c r="A259" s="45"/>
      <c r="B259" s="45"/>
      <c r="C259" s="45"/>
      <c r="D259" s="44"/>
      <c r="E259" s="163"/>
      <c r="F259" s="84"/>
      <c r="G259" s="212"/>
      <c r="H259" s="232"/>
      <c r="I259" s="212"/>
      <c r="J259" s="232"/>
      <c r="K259" s="72"/>
      <c r="L259" s="88"/>
      <c r="M259" s="170"/>
      <c r="N259" s="171"/>
      <c r="O259" s="49"/>
      <c r="P259" s="7"/>
      <c r="Q259" s="263"/>
      <c r="R259" s="174"/>
      <c r="S259" s="15"/>
      <c r="T259" s="252"/>
      <c r="U259" s="252"/>
      <c r="V259" s="204"/>
      <c r="W259" s="181"/>
    </row>
    <row r="260" spans="1:23" x14ac:dyDescent="0.25">
      <c r="A260" s="45"/>
      <c r="B260" s="45"/>
      <c r="C260" s="45"/>
      <c r="D260" s="44"/>
      <c r="E260" s="162"/>
      <c r="F260" s="83"/>
      <c r="G260" s="212"/>
      <c r="H260" s="232"/>
      <c r="I260" s="212"/>
      <c r="J260" s="232"/>
      <c r="K260" s="72"/>
      <c r="L260" s="88"/>
      <c r="M260" s="170"/>
      <c r="N260" s="171"/>
      <c r="O260" s="49"/>
      <c r="P260" s="7"/>
      <c r="Q260" s="263"/>
      <c r="R260" s="174"/>
      <c r="S260" s="15"/>
      <c r="T260" s="252"/>
      <c r="U260" s="252"/>
      <c r="V260" s="204"/>
      <c r="W260" s="181"/>
    </row>
    <row r="261" spans="1:23" x14ac:dyDescent="0.25">
      <c r="A261" s="45"/>
      <c r="B261" s="45"/>
      <c r="C261" s="45"/>
      <c r="D261" s="44"/>
      <c r="E261" s="162"/>
      <c r="F261" s="83"/>
      <c r="G261" s="212"/>
      <c r="H261" s="232"/>
      <c r="I261" s="212"/>
      <c r="J261" s="232"/>
      <c r="K261" s="72"/>
      <c r="L261" s="88"/>
      <c r="M261" s="170"/>
      <c r="N261" s="171"/>
      <c r="O261" s="49"/>
      <c r="P261" s="7"/>
      <c r="Q261" s="14"/>
      <c r="R261" s="38"/>
      <c r="S261" s="270"/>
      <c r="T261" s="252"/>
      <c r="U261" s="252"/>
      <c r="V261" s="204"/>
      <c r="W261" s="181"/>
    </row>
    <row r="262" spans="1:23" x14ac:dyDescent="0.25">
      <c r="A262" s="45"/>
      <c r="B262" s="45"/>
      <c r="C262" s="45"/>
      <c r="D262" s="44"/>
      <c r="E262" s="162"/>
      <c r="F262" s="83"/>
      <c r="G262" s="212"/>
      <c r="H262" s="232"/>
      <c r="I262" s="212"/>
      <c r="J262" s="232"/>
      <c r="K262" s="72"/>
      <c r="L262" s="88"/>
      <c r="M262" s="170"/>
      <c r="N262" s="171"/>
      <c r="O262" s="49"/>
      <c r="P262" s="7"/>
      <c r="Q262" s="14"/>
      <c r="R262" s="177"/>
      <c r="S262" s="270"/>
      <c r="T262" s="252"/>
      <c r="U262" s="252"/>
      <c r="V262" s="204"/>
      <c r="W262" s="181"/>
    </row>
    <row r="263" spans="1:23" x14ac:dyDescent="0.25">
      <c r="A263" s="45"/>
      <c r="B263" s="45"/>
      <c r="C263" s="45"/>
      <c r="D263" s="44"/>
      <c r="E263" s="162"/>
      <c r="F263" s="83"/>
      <c r="G263" s="212"/>
      <c r="H263" s="232"/>
      <c r="I263" s="212"/>
      <c r="J263" s="232"/>
      <c r="K263" s="72"/>
      <c r="L263" s="88"/>
      <c r="M263" s="170"/>
      <c r="N263" s="171"/>
      <c r="O263" s="49"/>
      <c r="P263" s="7"/>
      <c r="Q263" s="14"/>
      <c r="R263" s="38"/>
      <c r="S263" s="15"/>
      <c r="T263" s="252"/>
      <c r="U263" s="252"/>
      <c r="V263" s="204"/>
      <c r="W263" s="181"/>
    </row>
    <row r="264" spans="1:23" x14ac:dyDescent="0.25">
      <c r="A264" s="45"/>
      <c r="B264" s="45"/>
      <c r="C264" s="45"/>
      <c r="D264" s="44"/>
      <c r="E264" s="162"/>
      <c r="F264" s="83"/>
      <c r="G264" s="212"/>
      <c r="H264" s="232"/>
      <c r="I264" s="212"/>
      <c r="J264" s="232"/>
      <c r="K264" s="72"/>
      <c r="L264" s="88"/>
      <c r="M264" s="170"/>
      <c r="N264" s="171"/>
      <c r="O264" s="49"/>
      <c r="P264" s="7"/>
      <c r="Q264" s="14"/>
      <c r="R264" s="38"/>
      <c r="S264" s="15"/>
      <c r="T264" s="252"/>
      <c r="U264" s="252"/>
      <c r="V264" s="204"/>
      <c r="W264" s="181"/>
    </row>
    <row r="265" spans="1:23" x14ac:dyDescent="0.25">
      <c r="A265" s="45"/>
      <c r="B265" s="45"/>
      <c r="C265" s="45"/>
      <c r="D265" s="44"/>
      <c r="E265" s="162"/>
      <c r="F265" s="83"/>
      <c r="G265" s="209"/>
      <c r="H265" s="83"/>
      <c r="I265" s="209"/>
      <c r="J265" s="83"/>
      <c r="K265" s="72"/>
      <c r="L265" s="89"/>
      <c r="M265" s="168"/>
      <c r="N265" s="169"/>
      <c r="O265" s="50"/>
      <c r="P265" s="7"/>
      <c r="Q265" s="14"/>
      <c r="R265" s="38"/>
      <c r="S265" s="15"/>
      <c r="T265" s="252"/>
      <c r="U265" s="252"/>
      <c r="V265" s="204"/>
      <c r="W265" s="181"/>
    </row>
    <row r="266" spans="1:23" x14ac:dyDescent="0.25">
      <c r="A266" s="45"/>
      <c r="B266" s="45"/>
      <c r="C266" s="45"/>
      <c r="D266" s="44"/>
      <c r="E266" s="163"/>
      <c r="F266" s="84"/>
      <c r="G266" s="212"/>
      <c r="H266" s="232"/>
      <c r="I266" s="212"/>
      <c r="J266" s="232"/>
      <c r="K266" s="72"/>
      <c r="L266" s="88"/>
      <c r="M266" s="168"/>
      <c r="N266" s="169"/>
      <c r="O266" s="50"/>
      <c r="P266" s="7"/>
      <c r="Q266" s="14"/>
      <c r="R266" s="174"/>
      <c r="S266" s="15"/>
      <c r="T266" s="252"/>
      <c r="U266" s="252"/>
      <c r="V266" s="204"/>
      <c r="W266" s="181"/>
    </row>
    <row r="267" spans="1:23" x14ac:dyDescent="0.25">
      <c r="A267" s="45"/>
      <c r="B267" s="45"/>
      <c r="C267" s="45"/>
      <c r="D267" s="44"/>
      <c r="E267" s="163"/>
      <c r="F267" s="84"/>
      <c r="G267" s="212"/>
      <c r="H267" s="232"/>
      <c r="I267" s="212"/>
      <c r="J267" s="232"/>
      <c r="K267" s="72"/>
      <c r="L267" s="88"/>
      <c r="M267" s="168"/>
      <c r="N267" s="169"/>
      <c r="O267" s="50"/>
      <c r="P267" s="7"/>
      <c r="Q267" s="14"/>
      <c r="R267" s="177"/>
      <c r="S267" s="15"/>
      <c r="T267" s="252"/>
      <c r="U267" s="252"/>
      <c r="V267" s="204"/>
      <c r="W267" s="181"/>
    </row>
    <row r="268" spans="1:23" x14ac:dyDescent="0.25">
      <c r="A268" s="45"/>
      <c r="B268" s="45"/>
      <c r="C268" s="45"/>
      <c r="D268" s="44"/>
      <c r="E268" s="162"/>
      <c r="F268" s="83"/>
      <c r="G268" s="212"/>
      <c r="H268" s="232"/>
      <c r="I268" s="212"/>
      <c r="J268" s="232"/>
      <c r="K268" s="72"/>
      <c r="L268" s="88"/>
      <c r="M268" s="168"/>
      <c r="N268" s="169"/>
      <c r="O268" s="50"/>
      <c r="P268" s="7"/>
      <c r="Q268" s="14"/>
      <c r="R268" s="38"/>
      <c r="S268" s="270"/>
      <c r="T268" s="252"/>
      <c r="U268" s="252"/>
      <c r="V268" s="204"/>
      <c r="W268" s="181"/>
    </row>
    <row r="269" spans="1:23" x14ac:dyDescent="0.25">
      <c r="A269" s="45"/>
      <c r="B269" s="45"/>
      <c r="C269" s="45"/>
      <c r="D269" s="44"/>
      <c r="E269" s="162"/>
      <c r="F269" s="83"/>
      <c r="G269" s="212"/>
      <c r="H269" s="232"/>
      <c r="I269" s="212"/>
      <c r="J269" s="232"/>
      <c r="K269" s="72"/>
      <c r="L269" s="88"/>
      <c r="M269" s="168"/>
      <c r="N269" s="169"/>
      <c r="O269" s="50"/>
      <c r="P269" s="7"/>
      <c r="Q269" s="14"/>
      <c r="R269" s="38"/>
      <c r="S269" s="15"/>
      <c r="T269" s="252"/>
      <c r="U269" s="252"/>
      <c r="V269" s="204"/>
      <c r="W269" s="181"/>
    </row>
    <row r="270" spans="1:23" x14ac:dyDescent="0.25">
      <c r="A270" s="45"/>
      <c r="B270" s="45"/>
      <c r="C270" s="45"/>
      <c r="D270" s="44"/>
      <c r="E270" s="163"/>
      <c r="F270" s="84"/>
      <c r="G270" s="212"/>
      <c r="H270" s="232"/>
      <c r="I270" s="212"/>
      <c r="J270" s="232"/>
      <c r="K270" s="67"/>
      <c r="L270" s="88"/>
      <c r="M270" s="168"/>
      <c r="N270" s="169"/>
      <c r="O270" s="50"/>
      <c r="P270" s="7"/>
      <c r="Q270" s="14"/>
      <c r="R270" s="38"/>
      <c r="S270" s="15"/>
      <c r="T270" s="252"/>
      <c r="U270" s="252"/>
      <c r="V270" s="204"/>
      <c r="W270" s="181"/>
    </row>
    <row r="271" spans="1:23" x14ac:dyDescent="0.25">
      <c r="A271" s="45"/>
      <c r="B271" s="45"/>
      <c r="C271" s="45"/>
      <c r="D271" s="44"/>
      <c r="E271" s="162"/>
      <c r="F271" s="83"/>
      <c r="G271" s="212"/>
      <c r="H271" s="232"/>
      <c r="I271" s="212"/>
      <c r="J271" s="232"/>
      <c r="K271" s="72"/>
      <c r="L271" s="88"/>
      <c r="M271" s="165"/>
      <c r="N271" s="166"/>
      <c r="O271" s="80"/>
      <c r="P271" s="7"/>
      <c r="Q271" s="14"/>
      <c r="R271" s="174"/>
      <c r="S271" s="15"/>
      <c r="T271" s="252"/>
      <c r="U271" s="252"/>
      <c r="V271" s="204"/>
      <c r="W271" s="181"/>
    </row>
    <row r="272" spans="1:23" x14ac:dyDescent="0.25">
      <c r="A272" s="45"/>
      <c r="B272" s="45"/>
      <c r="C272" s="45"/>
      <c r="D272" s="44"/>
      <c r="E272" s="163"/>
      <c r="F272" s="84"/>
      <c r="G272" s="210"/>
      <c r="H272" s="84"/>
      <c r="I272" s="210"/>
      <c r="J272" s="84"/>
      <c r="K272" s="72"/>
      <c r="L272" s="88"/>
      <c r="M272" s="165"/>
      <c r="N272" s="166"/>
      <c r="O272" s="49"/>
      <c r="P272" s="7"/>
      <c r="Q272" s="14"/>
      <c r="R272" s="174"/>
      <c r="S272" s="15"/>
      <c r="T272" s="15"/>
      <c r="U272" s="15"/>
      <c r="W272" s="181"/>
    </row>
    <row r="273" spans="1:23" x14ac:dyDescent="0.25">
      <c r="A273" s="45"/>
      <c r="B273" s="45"/>
      <c r="C273" s="45"/>
      <c r="D273" s="44"/>
      <c r="E273" s="163"/>
      <c r="F273" s="84"/>
      <c r="G273" s="212"/>
      <c r="H273" s="232"/>
      <c r="I273" s="212"/>
      <c r="J273" s="232"/>
      <c r="K273" s="72"/>
      <c r="L273" s="88"/>
      <c r="M273" s="165"/>
      <c r="N273" s="166"/>
      <c r="O273" s="80"/>
      <c r="P273" s="7"/>
      <c r="Q273" s="263"/>
      <c r="R273" s="174"/>
      <c r="S273" s="15"/>
      <c r="T273" s="252"/>
      <c r="U273" s="252"/>
      <c r="V273" s="204"/>
      <c r="W273" s="181"/>
    </row>
    <row r="274" spans="1:23" x14ac:dyDescent="0.25">
      <c r="A274" s="45"/>
      <c r="B274" s="45"/>
      <c r="C274" s="45"/>
      <c r="D274" s="44"/>
      <c r="E274" s="163"/>
      <c r="F274" s="84"/>
      <c r="G274" s="212"/>
      <c r="H274" s="232"/>
      <c r="I274" s="212"/>
      <c r="J274" s="232"/>
      <c r="K274" s="72"/>
      <c r="L274" s="88"/>
      <c r="M274" s="165"/>
      <c r="N274" s="166"/>
      <c r="O274" s="80"/>
      <c r="P274" s="7"/>
      <c r="Q274" s="14"/>
      <c r="R274" s="174"/>
      <c r="S274" s="270"/>
      <c r="T274" s="252"/>
      <c r="U274" s="252"/>
      <c r="V274" s="204"/>
      <c r="W274" s="181"/>
    </row>
    <row r="275" spans="1:23" x14ac:dyDescent="0.25">
      <c r="A275" s="45"/>
      <c r="B275" s="45"/>
      <c r="C275" s="45"/>
      <c r="D275" s="44"/>
      <c r="E275" s="163"/>
      <c r="F275" s="84"/>
      <c r="G275" s="212"/>
      <c r="H275" s="232"/>
      <c r="I275" s="212"/>
      <c r="J275" s="232"/>
      <c r="K275" s="72"/>
      <c r="L275" s="88"/>
      <c r="M275" s="165"/>
      <c r="N275" s="166"/>
      <c r="O275" s="49"/>
      <c r="P275" s="7"/>
      <c r="Q275" s="263"/>
      <c r="R275" s="38"/>
      <c r="S275" s="15"/>
      <c r="T275" s="252"/>
      <c r="U275" s="252"/>
      <c r="V275" s="204"/>
      <c r="W275" s="181"/>
    </row>
    <row r="276" spans="1:23" x14ac:dyDescent="0.25">
      <c r="A276" s="45"/>
      <c r="B276" s="45"/>
      <c r="C276" s="45"/>
      <c r="D276" s="44"/>
      <c r="E276" s="163"/>
      <c r="F276" s="84"/>
      <c r="G276" s="212"/>
      <c r="H276" s="232"/>
      <c r="I276" s="212"/>
      <c r="J276" s="232"/>
      <c r="K276" s="72"/>
      <c r="L276" s="88"/>
      <c r="M276" s="165"/>
      <c r="N276" s="166"/>
      <c r="O276" s="80"/>
      <c r="P276" s="7"/>
      <c r="Q276" s="14"/>
      <c r="R276" s="174"/>
      <c r="S276" s="270"/>
      <c r="T276" s="252"/>
      <c r="U276" s="252"/>
      <c r="V276" s="204"/>
      <c r="W276" s="181"/>
    </row>
    <row r="277" spans="1:23" x14ac:dyDescent="0.25">
      <c r="A277" s="45"/>
      <c r="B277" s="45"/>
      <c r="C277" s="45"/>
      <c r="D277" s="44"/>
      <c r="E277" s="163"/>
      <c r="F277" s="84"/>
      <c r="G277" s="212"/>
      <c r="H277" s="232"/>
      <c r="I277" s="212"/>
      <c r="J277" s="232"/>
      <c r="K277" s="72"/>
      <c r="L277" s="88"/>
      <c r="M277" s="165"/>
      <c r="N277" s="166"/>
      <c r="O277" s="80"/>
      <c r="P277" s="7"/>
      <c r="Q277" s="14"/>
      <c r="R277" s="38"/>
      <c r="S277" s="15"/>
      <c r="T277" s="252"/>
      <c r="U277" s="252"/>
      <c r="V277" s="204"/>
      <c r="W277" s="181"/>
    </row>
    <row r="278" spans="1:23" x14ac:dyDescent="0.25">
      <c r="A278" s="45"/>
      <c r="B278" s="45"/>
      <c r="C278" s="45"/>
      <c r="D278" s="44"/>
      <c r="E278" s="163"/>
      <c r="F278" s="84"/>
      <c r="G278" s="209"/>
      <c r="H278" s="83"/>
      <c r="I278" s="209"/>
      <c r="J278" s="83"/>
      <c r="K278" s="72"/>
      <c r="L278" s="89"/>
      <c r="M278" s="165"/>
      <c r="N278" s="166"/>
      <c r="O278" s="80"/>
      <c r="P278" s="7"/>
      <c r="Q278" s="14"/>
      <c r="R278" s="174"/>
      <c r="S278" s="15"/>
      <c r="T278" s="252"/>
      <c r="U278" s="252"/>
      <c r="V278" s="204"/>
      <c r="W278" s="181"/>
    </row>
    <row r="279" spans="1:23" x14ac:dyDescent="0.25">
      <c r="A279" s="45"/>
      <c r="B279" s="45"/>
      <c r="C279" s="45"/>
      <c r="D279" s="44"/>
      <c r="E279" s="163"/>
      <c r="F279" s="84"/>
      <c r="G279" s="212"/>
      <c r="H279" s="232"/>
      <c r="I279" s="212"/>
      <c r="J279" s="232"/>
      <c r="K279" s="72"/>
      <c r="L279" s="88"/>
      <c r="M279" s="165"/>
      <c r="N279" s="166"/>
      <c r="O279" s="80"/>
      <c r="P279" s="7"/>
      <c r="Q279" s="14"/>
      <c r="R279" s="174"/>
      <c r="S279" s="15"/>
      <c r="T279" s="252"/>
      <c r="U279" s="252"/>
      <c r="V279" s="204"/>
      <c r="W279" s="181"/>
    </row>
    <row r="280" spans="1:23" x14ac:dyDescent="0.25">
      <c r="A280" s="45"/>
      <c r="B280" s="45"/>
      <c r="C280" s="45"/>
      <c r="D280" s="44"/>
      <c r="E280" s="163"/>
      <c r="F280" s="84"/>
      <c r="G280" s="212"/>
      <c r="H280" s="232"/>
      <c r="I280" s="212"/>
      <c r="J280" s="232"/>
      <c r="K280" s="72"/>
      <c r="L280" s="88"/>
      <c r="M280" s="165"/>
      <c r="N280" s="166"/>
      <c r="O280" s="80"/>
      <c r="P280" s="7"/>
      <c r="Q280" s="14"/>
      <c r="R280" s="177"/>
      <c r="S280" s="15"/>
      <c r="T280" s="252"/>
      <c r="U280" s="252"/>
      <c r="V280" s="204"/>
      <c r="W280" s="181"/>
    </row>
    <row r="281" spans="1:23" x14ac:dyDescent="0.25">
      <c r="A281" s="45"/>
      <c r="B281" s="45"/>
      <c r="C281" s="45"/>
      <c r="D281" s="44"/>
      <c r="E281" s="163"/>
      <c r="F281" s="84"/>
      <c r="G281" s="212"/>
      <c r="H281" s="232"/>
      <c r="I281" s="212"/>
      <c r="J281" s="232"/>
      <c r="K281" s="72"/>
      <c r="L281" s="88"/>
      <c r="M281" s="165"/>
      <c r="N281" s="166"/>
      <c r="O281" s="80"/>
      <c r="P281" s="7"/>
      <c r="Q281" s="14"/>
      <c r="R281" s="38"/>
      <c r="S281" s="15"/>
      <c r="T281" s="252"/>
      <c r="U281" s="252"/>
      <c r="V281" s="204"/>
      <c r="W281" s="181"/>
    </row>
    <row r="282" spans="1:23" x14ac:dyDescent="0.25">
      <c r="A282" s="45"/>
      <c r="B282" s="45"/>
      <c r="C282" s="45"/>
      <c r="D282" s="44"/>
      <c r="E282" s="163"/>
      <c r="F282" s="84"/>
      <c r="G282" s="212"/>
      <c r="H282" s="232"/>
      <c r="I282" s="212"/>
      <c r="J282" s="232"/>
      <c r="K282" s="72"/>
      <c r="L282" s="88"/>
      <c r="M282" s="165"/>
      <c r="N282" s="166"/>
      <c r="O282" s="80"/>
      <c r="P282" s="7"/>
      <c r="Q282" s="14"/>
      <c r="R282" s="38"/>
      <c r="S282" s="15"/>
      <c r="T282" s="252"/>
      <c r="U282" s="252"/>
      <c r="V282" s="204"/>
      <c r="W282" s="181"/>
    </row>
    <row r="283" spans="1:23" x14ac:dyDescent="0.25">
      <c r="A283" s="45"/>
      <c r="B283" s="45"/>
      <c r="C283" s="45"/>
      <c r="D283" s="44"/>
      <c r="E283" s="163"/>
      <c r="F283" s="84"/>
      <c r="G283" s="209"/>
      <c r="H283" s="83"/>
      <c r="I283" s="209"/>
      <c r="J283" s="83"/>
      <c r="K283" s="72"/>
      <c r="L283" s="89"/>
      <c r="M283" s="170"/>
      <c r="N283" s="171"/>
      <c r="O283" s="49"/>
      <c r="P283" s="7"/>
      <c r="Q283" s="14"/>
      <c r="R283" s="177"/>
      <c r="S283" s="15"/>
      <c r="T283" s="252"/>
      <c r="U283" s="252"/>
      <c r="V283" s="204"/>
      <c r="W283" s="181"/>
    </row>
    <row r="284" spans="1:23" x14ac:dyDescent="0.25">
      <c r="A284" s="45"/>
      <c r="B284" s="45"/>
      <c r="C284" s="45"/>
      <c r="D284" s="44"/>
      <c r="E284" s="162"/>
      <c r="F284" s="83"/>
      <c r="G284" s="210"/>
      <c r="H284" s="84"/>
      <c r="I284" s="210"/>
      <c r="J284" s="84"/>
      <c r="K284" s="72"/>
      <c r="L284" s="88"/>
      <c r="M284" s="165"/>
      <c r="N284" s="166"/>
      <c r="O284" s="49"/>
      <c r="P284" s="7"/>
      <c r="Q284" s="14"/>
      <c r="R284" s="38"/>
      <c r="S284" s="15"/>
      <c r="T284" s="252"/>
      <c r="U284" s="252"/>
      <c r="V284" s="204"/>
      <c r="W284" s="181"/>
    </row>
    <row r="285" spans="1:23" x14ac:dyDescent="0.25">
      <c r="A285" s="45"/>
      <c r="B285" s="45"/>
      <c r="C285" s="45"/>
      <c r="D285" s="44"/>
      <c r="E285" s="163"/>
      <c r="F285" s="84"/>
      <c r="G285" s="210"/>
      <c r="H285" s="84"/>
      <c r="I285" s="210"/>
      <c r="J285" s="84"/>
      <c r="K285" s="72"/>
      <c r="L285" s="88"/>
      <c r="M285" s="165"/>
      <c r="N285" s="166"/>
      <c r="O285" s="80"/>
      <c r="P285" s="7"/>
      <c r="Q285" s="14"/>
      <c r="R285" s="177"/>
      <c r="S285" s="270"/>
      <c r="T285" s="252"/>
      <c r="U285" s="252"/>
      <c r="V285" s="204"/>
      <c r="W285" s="181"/>
    </row>
    <row r="286" spans="1:23" x14ac:dyDescent="0.25">
      <c r="A286" s="45"/>
      <c r="B286" s="45"/>
      <c r="C286" s="45"/>
      <c r="D286" s="44"/>
      <c r="E286" s="163"/>
      <c r="F286" s="84"/>
      <c r="G286" s="212"/>
      <c r="H286" s="232"/>
      <c r="I286" s="212"/>
      <c r="J286" s="232"/>
      <c r="K286" s="72"/>
      <c r="L286" s="88"/>
      <c r="M286" s="165"/>
      <c r="N286" s="166"/>
      <c r="O286" s="80"/>
      <c r="P286" s="7"/>
      <c r="Q286" s="14"/>
      <c r="R286" s="174"/>
      <c r="S286" s="15"/>
      <c r="T286" s="252"/>
      <c r="U286" s="252"/>
      <c r="V286" s="204"/>
      <c r="W286" s="181"/>
    </row>
    <row r="287" spans="1:23" x14ac:dyDescent="0.25">
      <c r="A287" s="45"/>
      <c r="B287" s="45"/>
      <c r="C287" s="45"/>
      <c r="D287" s="44"/>
      <c r="E287" s="163"/>
      <c r="F287" s="84"/>
      <c r="G287" s="212"/>
      <c r="H287" s="232"/>
      <c r="I287" s="212"/>
      <c r="J287" s="232"/>
      <c r="K287" s="72"/>
      <c r="L287" s="88"/>
      <c r="M287" s="165"/>
      <c r="N287" s="166"/>
      <c r="O287" s="80"/>
      <c r="P287" s="7"/>
      <c r="Q287" s="14"/>
      <c r="R287" s="174"/>
      <c r="S287" s="15"/>
      <c r="T287" s="252"/>
      <c r="U287" s="252"/>
      <c r="V287" s="204"/>
      <c r="W287" s="181"/>
    </row>
    <row r="288" spans="1:23" x14ac:dyDescent="0.25">
      <c r="A288" s="45"/>
      <c r="B288" s="45"/>
      <c r="C288" s="45"/>
      <c r="D288" s="44"/>
      <c r="E288" s="163"/>
      <c r="F288" s="84"/>
      <c r="G288" s="212"/>
      <c r="H288" s="232"/>
      <c r="I288" s="212"/>
      <c r="J288" s="232"/>
      <c r="K288" s="72"/>
      <c r="L288" s="88"/>
      <c r="M288" s="165"/>
      <c r="N288" s="166"/>
      <c r="O288" s="80"/>
      <c r="P288" s="7"/>
      <c r="Q288" s="263"/>
      <c r="R288" s="174"/>
      <c r="S288" s="15"/>
      <c r="T288" s="252"/>
      <c r="U288" s="252"/>
      <c r="V288" s="204"/>
      <c r="W288" s="181"/>
    </row>
    <row r="289" spans="1:23" x14ac:dyDescent="0.25">
      <c r="A289" s="45"/>
      <c r="B289" s="45"/>
      <c r="C289" s="45"/>
      <c r="D289" s="44"/>
      <c r="E289" s="163"/>
      <c r="F289" s="84"/>
      <c r="G289" s="209"/>
      <c r="H289" s="83"/>
      <c r="I289" s="209"/>
      <c r="J289" s="83"/>
      <c r="K289" s="72"/>
      <c r="L289" s="88"/>
      <c r="M289" s="170"/>
      <c r="N289" s="171"/>
      <c r="O289" s="49"/>
      <c r="P289" s="7"/>
      <c r="Q289" s="263"/>
      <c r="R289" s="174"/>
      <c r="S289" s="15"/>
      <c r="T289" s="252"/>
      <c r="U289" s="252"/>
      <c r="V289" s="204"/>
      <c r="W289" s="181"/>
    </row>
    <row r="290" spans="1:23" x14ac:dyDescent="0.25">
      <c r="A290" s="45"/>
      <c r="B290" s="45"/>
      <c r="C290" s="45"/>
      <c r="D290" s="44"/>
      <c r="E290" s="163"/>
      <c r="F290" s="84"/>
      <c r="G290" s="212"/>
      <c r="H290" s="232"/>
      <c r="I290" s="212"/>
      <c r="J290" s="232"/>
      <c r="K290" s="72"/>
      <c r="L290" s="88"/>
      <c r="M290" s="170"/>
      <c r="N290" s="171"/>
      <c r="O290" s="49"/>
      <c r="P290" s="7"/>
      <c r="Q290" s="14"/>
      <c r="R290" s="174"/>
      <c r="S290" s="15"/>
      <c r="T290" s="252"/>
      <c r="U290" s="252"/>
      <c r="V290" s="204"/>
      <c r="W290" s="181"/>
    </row>
    <row r="291" spans="1:23" x14ac:dyDescent="0.25">
      <c r="A291" s="45"/>
      <c r="B291" s="45"/>
      <c r="C291" s="45"/>
      <c r="D291" s="44"/>
      <c r="G291" s="212"/>
      <c r="H291" s="232"/>
      <c r="I291" s="212"/>
      <c r="J291" s="232"/>
      <c r="K291" s="72"/>
      <c r="L291" s="88"/>
      <c r="M291" s="165"/>
      <c r="N291" s="166"/>
      <c r="O291" s="80"/>
      <c r="P291" s="7"/>
      <c r="Q291" s="14"/>
      <c r="R291" s="174"/>
      <c r="S291" s="15"/>
      <c r="T291" s="252"/>
      <c r="U291" s="252"/>
      <c r="V291" s="204"/>
      <c r="W291" s="181"/>
    </row>
    <row r="292" spans="1:23" x14ac:dyDescent="0.25">
      <c r="A292" s="45"/>
      <c r="B292" s="45"/>
      <c r="C292" s="45"/>
      <c r="D292" s="44"/>
      <c r="E292" s="163"/>
      <c r="F292" s="84"/>
      <c r="G292" s="212"/>
      <c r="H292" s="232"/>
      <c r="I292" s="212"/>
      <c r="J292" s="232"/>
      <c r="K292" s="72"/>
      <c r="L292" s="88"/>
      <c r="M292" s="165"/>
      <c r="N292" s="166"/>
      <c r="O292" s="80"/>
      <c r="P292" s="7"/>
      <c r="Q292" s="14"/>
      <c r="R292" s="174"/>
      <c r="S292" s="15"/>
      <c r="T292" s="252"/>
      <c r="U292" s="252"/>
      <c r="V292" s="204"/>
      <c r="W292" s="181"/>
    </row>
    <row r="293" spans="1:23" x14ac:dyDescent="0.25">
      <c r="A293" s="45"/>
      <c r="B293" s="45"/>
      <c r="C293" s="45"/>
      <c r="D293" s="44"/>
      <c r="E293" s="163"/>
      <c r="F293" s="84"/>
      <c r="G293" s="212"/>
      <c r="H293" s="232"/>
      <c r="I293" s="212"/>
      <c r="J293" s="232"/>
      <c r="K293" s="72"/>
      <c r="L293" s="88"/>
      <c r="M293" s="165"/>
      <c r="N293" s="166"/>
      <c r="O293" s="80"/>
      <c r="P293" s="7"/>
      <c r="Q293" s="14"/>
      <c r="R293" s="174"/>
      <c r="S293" s="15"/>
      <c r="T293" s="252"/>
      <c r="U293" s="252"/>
      <c r="V293" s="204"/>
      <c r="W293" s="181"/>
    </row>
    <row r="294" spans="1:23" x14ac:dyDescent="0.25">
      <c r="A294" s="45"/>
      <c r="B294" s="45"/>
      <c r="C294" s="45"/>
      <c r="D294" s="44"/>
      <c r="E294" s="163"/>
      <c r="F294" s="84"/>
      <c r="G294" s="212"/>
      <c r="H294" s="232"/>
      <c r="I294" s="212"/>
      <c r="J294" s="232"/>
      <c r="K294" s="72"/>
      <c r="L294" s="88"/>
      <c r="M294" s="172"/>
      <c r="N294" s="173"/>
      <c r="O294" s="51"/>
      <c r="P294" s="7"/>
      <c r="Q294" s="14"/>
      <c r="R294" s="174"/>
      <c r="S294" s="15"/>
      <c r="T294" s="252"/>
      <c r="U294" s="252"/>
      <c r="V294" s="204"/>
      <c r="W294" s="181"/>
    </row>
    <row r="295" spans="1:23" x14ac:dyDescent="0.25">
      <c r="A295" s="45"/>
      <c r="B295" s="45"/>
      <c r="C295" s="45"/>
      <c r="D295" s="44"/>
      <c r="E295" s="163"/>
      <c r="F295" s="84"/>
      <c r="G295" s="212"/>
      <c r="H295" s="232"/>
      <c r="I295" s="212"/>
      <c r="J295" s="232"/>
      <c r="K295" s="67"/>
      <c r="L295" s="88"/>
      <c r="M295" s="172"/>
      <c r="N295" s="173"/>
      <c r="O295" s="51"/>
      <c r="P295" s="7"/>
      <c r="Q295" s="14"/>
      <c r="R295" s="177"/>
      <c r="S295" s="15"/>
      <c r="T295" s="252"/>
      <c r="U295" s="252"/>
      <c r="V295" s="204"/>
      <c r="W295" s="181"/>
    </row>
    <row r="296" spans="1:23" x14ac:dyDescent="0.25">
      <c r="A296" s="2"/>
      <c r="B296" s="2"/>
      <c r="C296" s="2"/>
      <c r="D296" s="126"/>
      <c r="E296" s="162"/>
      <c r="F296" s="83"/>
      <c r="G296" s="210"/>
      <c r="H296" s="84"/>
      <c r="I296" s="210"/>
      <c r="J296" s="84"/>
      <c r="K296" s="67"/>
      <c r="L296" s="88"/>
      <c r="M296" s="172"/>
      <c r="N296" s="173"/>
      <c r="O296" s="51"/>
      <c r="P296" s="7"/>
      <c r="Q296" s="263"/>
      <c r="R296" s="177"/>
      <c r="S296" s="15"/>
      <c r="T296" s="252"/>
      <c r="U296" s="252"/>
      <c r="V296" s="204"/>
      <c r="W296" s="181"/>
    </row>
    <row r="297" spans="1:23" x14ac:dyDescent="0.25">
      <c r="A297" s="2"/>
      <c r="B297" s="2"/>
      <c r="C297" s="2"/>
      <c r="D297" s="126"/>
      <c r="E297" s="163"/>
      <c r="F297" s="84"/>
      <c r="G297" s="212"/>
      <c r="H297" s="232"/>
      <c r="I297" s="212"/>
      <c r="J297" s="232"/>
      <c r="K297" s="67"/>
      <c r="L297" s="88"/>
      <c r="M297" s="172"/>
      <c r="N297" s="173"/>
      <c r="O297" s="51"/>
      <c r="P297" s="7"/>
      <c r="Q297" s="14"/>
      <c r="R297" s="38"/>
      <c r="S297" s="15"/>
      <c r="T297" s="15"/>
      <c r="U297" s="15"/>
      <c r="V297" s="62"/>
      <c r="W297" s="181"/>
    </row>
    <row r="298" spans="1:23" x14ac:dyDescent="0.25">
      <c r="A298" s="2"/>
      <c r="B298" s="2"/>
      <c r="C298" s="2"/>
      <c r="D298" s="126"/>
      <c r="E298" s="162"/>
      <c r="F298" s="83"/>
      <c r="G298" s="212"/>
      <c r="H298" s="232"/>
      <c r="I298" s="212"/>
      <c r="J298" s="232"/>
      <c r="K298" s="67"/>
      <c r="L298" s="88"/>
      <c r="M298" s="168"/>
      <c r="N298" s="169"/>
      <c r="O298" s="50"/>
      <c r="P298" s="7"/>
      <c r="Q298" s="14"/>
      <c r="R298" s="38"/>
      <c r="S298" s="15"/>
      <c r="T298" s="270"/>
      <c r="U298" s="15"/>
      <c r="V298" s="62"/>
      <c r="W298" s="181"/>
    </row>
    <row r="299" spans="1:23" x14ac:dyDescent="0.25">
      <c r="A299" s="2"/>
      <c r="B299" s="2"/>
      <c r="C299" s="2"/>
      <c r="D299" s="126"/>
      <c r="E299" s="162"/>
      <c r="F299" s="83"/>
      <c r="G299" s="212"/>
      <c r="H299" s="232"/>
      <c r="I299" s="212"/>
      <c r="J299" s="232"/>
      <c r="K299" s="67"/>
      <c r="L299" s="88"/>
      <c r="M299" s="172"/>
      <c r="N299" s="173"/>
      <c r="O299" s="51"/>
      <c r="P299" s="7"/>
      <c r="Q299" s="14"/>
      <c r="R299" s="177"/>
      <c r="S299" s="15"/>
      <c r="T299" s="15"/>
      <c r="U299" s="15"/>
      <c r="V299" s="62"/>
      <c r="W299" s="181"/>
    </row>
    <row r="300" spans="1:23" x14ac:dyDescent="0.25">
      <c r="A300" s="2"/>
      <c r="B300" s="2"/>
      <c r="C300" s="2"/>
      <c r="D300" s="126"/>
      <c r="E300" s="162"/>
      <c r="F300" s="83"/>
      <c r="S300" s="15"/>
      <c r="T300" s="15"/>
      <c r="U300" s="15"/>
      <c r="W300" s="181"/>
    </row>
    <row r="301" spans="1:23" x14ac:dyDescent="0.25">
      <c r="S301" s="15"/>
      <c r="T301" s="15"/>
      <c r="U301" s="15"/>
      <c r="W301" s="181"/>
    </row>
  </sheetData>
  <mergeCells count="9">
    <mergeCell ref="S41:U41"/>
    <mergeCell ref="S51:U51"/>
    <mergeCell ref="S62:U62"/>
    <mergeCell ref="A1:D1"/>
    <mergeCell ref="E1:H1"/>
    <mergeCell ref="M1:N1"/>
    <mergeCell ref="P1:Q1"/>
    <mergeCell ref="R1:R2"/>
    <mergeCell ref="S1:U1"/>
  </mergeCells>
  <pageMargins left="0.7" right="0.7" top="0.75" bottom="0.75" header="0.3" footer="0.3"/>
  <pageSetup orientation="portrait" r:id="rId1"/>
  <ignoredErrors>
    <ignoredError sqref="P6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AE91"/>
  <sheetViews>
    <sheetView topLeftCell="A10" workbookViewId="0">
      <selection activeCell="I41" sqref="I41"/>
    </sheetView>
  </sheetViews>
  <sheetFormatPr defaultColWidth="8.85546875" defaultRowHeight="15" x14ac:dyDescent="0.25"/>
  <cols>
    <col min="1" max="1" width="10.7109375" style="269" customWidth="1"/>
    <col min="2" max="2" width="8.42578125" style="269" customWidth="1"/>
    <col min="3" max="3" width="21.5703125" style="269" customWidth="1"/>
    <col min="4" max="4" width="13.5703125" style="269" customWidth="1"/>
    <col min="5" max="5" width="8.85546875" style="269"/>
    <col min="6" max="6" width="8.85546875" style="275"/>
    <col min="7" max="8" width="8.85546875" style="269"/>
    <col min="9" max="9" width="24.42578125" style="275" customWidth="1"/>
    <col min="10" max="10" width="9.140625" style="275" customWidth="1"/>
    <col min="11" max="16384" width="8.85546875" style="275"/>
  </cols>
  <sheetData>
    <row r="1" spans="1:31" ht="18" x14ac:dyDescent="0.35">
      <c r="A1" s="99"/>
      <c r="B1" s="99"/>
      <c r="C1" s="99"/>
      <c r="D1" s="59" t="s">
        <v>146</v>
      </c>
      <c r="E1" s="99"/>
      <c r="G1" s="42"/>
      <c r="H1" s="42"/>
      <c r="I1" s="43"/>
      <c r="J1" s="42"/>
    </row>
    <row r="2" spans="1:31" ht="14.45" x14ac:dyDescent="0.3">
      <c r="A2" s="116" t="s">
        <v>153</v>
      </c>
      <c r="B2" s="116"/>
      <c r="C2" s="118"/>
      <c r="D2" s="118"/>
      <c r="E2" s="118"/>
      <c r="F2" s="21"/>
      <c r="G2" s="30" t="s">
        <v>154</v>
      </c>
      <c r="H2" s="19"/>
      <c r="I2" s="40"/>
      <c r="J2" s="41"/>
      <c r="L2" s="307" t="s">
        <v>156</v>
      </c>
    </row>
    <row r="3" spans="1:31" ht="14.45" x14ac:dyDescent="0.3">
      <c r="A3" s="117" t="s">
        <v>21</v>
      </c>
      <c r="B3" s="117" t="s">
        <v>0</v>
      </c>
      <c r="C3" s="117" t="s">
        <v>22</v>
      </c>
      <c r="D3" s="103" t="s">
        <v>23</v>
      </c>
      <c r="E3" s="107" t="s">
        <v>24</v>
      </c>
      <c r="G3" s="117" t="s">
        <v>21</v>
      </c>
      <c r="H3" s="117" t="s">
        <v>0</v>
      </c>
      <c r="I3" s="112" t="s">
        <v>25</v>
      </c>
      <c r="J3" s="103" t="s">
        <v>24</v>
      </c>
      <c r="L3" s="307" t="s">
        <v>150</v>
      </c>
    </row>
    <row r="4" spans="1:31" ht="14.45" x14ac:dyDescent="0.3">
      <c r="A4" s="278">
        <v>8281</v>
      </c>
      <c r="B4" s="278" t="s">
        <v>18</v>
      </c>
      <c r="C4" s="280" t="s">
        <v>157</v>
      </c>
      <c r="D4" s="24" t="s">
        <v>158</v>
      </c>
      <c r="E4" s="344">
        <v>6.3674910000000002</v>
      </c>
      <c r="F4" s="110"/>
      <c r="G4" s="343">
        <v>9151</v>
      </c>
      <c r="H4" s="343" t="s">
        <v>18</v>
      </c>
      <c r="I4" s="280" t="s">
        <v>181</v>
      </c>
      <c r="J4" s="344">
        <v>2.6712509999999998</v>
      </c>
      <c r="K4" s="125"/>
      <c r="L4" s="307" t="s">
        <v>151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</row>
    <row r="5" spans="1:31" ht="14.45" x14ac:dyDescent="0.3">
      <c r="A5" s="278">
        <v>8288</v>
      </c>
      <c r="B5" s="278" t="s">
        <v>18</v>
      </c>
      <c r="C5" s="280" t="s">
        <v>159</v>
      </c>
      <c r="D5" s="24" t="s">
        <v>158</v>
      </c>
      <c r="E5" s="344">
        <v>1.8897459999999999</v>
      </c>
      <c r="F5" s="110"/>
      <c r="G5" s="343">
        <v>9288</v>
      </c>
      <c r="H5" s="343" t="s">
        <v>18</v>
      </c>
      <c r="I5" s="280" t="s">
        <v>168</v>
      </c>
      <c r="J5" s="344">
        <v>19.260909999999999</v>
      </c>
      <c r="K5" s="125"/>
      <c r="L5" s="307" t="s">
        <v>152</v>
      </c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</row>
    <row r="6" spans="1:31" ht="14.45" x14ac:dyDescent="0.3">
      <c r="A6" s="278">
        <v>8306</v>
      </c>
      <c r="B6" s="278" t="s">
        <v>18</v>
      </c>
      <c r="C6" s="280" t="s">
        <v>160</v>
      </c>
      <c r="D6" s="24">
        <v>41426</v>
      </c>
      <c r="E6" s="344">
        <v>0.49510199999999999</v>
      </c>
      <c r="F6" s="110"/>
      <c r="G6" s="343">
        <v>9895</v>
      </c>
      <c r="H6" s="343" t="s">
        <v>18</v>
      </c>
      <c r="I6" s="280" t="s">
        <v>182</v>
      </c>
      <c r="J6" s="344">
        <v>4.0883580000000004</v>
      </c>
      <c r="K6" s="125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</row>
    <row r="7" spans="1:31" ht="14.45" x14ac:dyDescent="0.3">
      <c r="A7" s="278">
        <v>8313</v>
      </c>
      <c r="B7" s="278" t="s">
        <v>18</v>
      </c>
      <c r="C7" s="280" t="s">
        <v>159</v>
      </c>
      <c r="D7" s="99" t="s">
        <v>158</v>
      </c>
      <c r="E7" s="344">
        <v>3.9481830000000002</v>
      </c>
      <c r="F7" s="110"/>
      <c r="G7" s="300" t="s">
        <v>143</v>
      </c>
      <c r="H7" s="291"/>
      <c r="I7" s="301"/>
      <c r="J7" s="295">
        <f>SUM(J4:J6)</f>
        <v>26.020519</v>
      </c>
      <c r="K7" s="125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</row>
    <row r="8" spans="1:31" ht="14.45" x14ac:dyDescent="0.3">
      <c r="A8" s="278">
        <v>8318</v>
      </c>
      <c r="B8" s="278" t="s">
        <v>18</v>
      </c>
      <c r="C8" s="280" t="s">
        <v>159</v>
      </c>
      <c r="D8" s="99" t="s">
        <v>158</v>
      </c>
      <c r="E8" s="344">
        <v>13.43454</v>
      </c>
      <c r="F8" s="110"/>
      <c r="G8" s="343">
        <v>21670</v>
      </c>
      <c r="H8" s="343" t="s">
        <v>38</v>
      </c>
      <c r="I8" s="280" t="s">
        <v>183</v>
      </c>
      <c r="J8" s="344">
        <v>2.3774E-2</v>
      </c>
      <c r="K8" s="125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31" ht="14.45" x14ac:dyDescent="0.3">
      <c r="A9" s="278">
        <v>8367</v>
      </c>
      <c r="B9" s="278" t="s">
        <v>18</v>
      </c>
      <c r="C9" s="280" t="s">
        <v>161</v>
      </c>
      <c r="D9" s="312">
        <v>38504</v>
      </c>
      <c r="E9" s="344">
        <v>1.969511</v>
      </c>
      <c r="F9" s="110"/>
      <c r="G9" s="300" t="s">
        <v>143</v>
      </c>
      <c r="H9" s="291"/>
      <c r="I9" s="301"/>
      <c r="J9" s="295">
        <f>J8</f>
        <v>2.3774E-2</v>
      </c>
      <c r="K9" s="125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31" ht="14.45" x14ac:dyDescent="0.3">
      <c r="A10" s="278">
        <v>8373</v>
      </c>
      <c r="B10" s="278" t="s">
        <v>18</v>
      </c>
      <c r="C10" s="280" t="s">
        <v>162</v>
      </c>
      <c r="D10" s="24">
        <v>29891</v>
      </c>
      <c r="E10" s="313">
        <v>0.61436400000000002</v>
      </c>
      <c r="F10" s="110"/>
      <c r="G10" s="345"/>
      <c r="H10" s="345"/>
      <c r="I10" s="266"/>
      <c r="J10" s="329"/>
      <c r="K10" s="125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31" ht="14.45" x14ac:dyDescent="0.3">
      <c r="A11" s="278">
        <v>8373</v>
      </c>
      <c r="B11" s="278" t="s">
        <v>18</v>
      </c>
      <c r="C11" s="280" t="s">
        <v>163</v>
      </c>
      <c r="D11" s="24">
        <v>40437</v>
      </c>
      <c r="E11" s="313">
        <v>0.62355499999999997</v>
      </c>
      <c r="F11" s="110"/>
      <c r="K11" s="125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31" ht="14.45" x14ac:dyDescent="0.3">
      <c r="A12" s="278"/>
      <c r="B12" s="278"/>
      <c r="C12" s="280"/>
      <c r="D12" s="24"/>
      <c r="E12" s="344">
        <f>SUM(E10:E11)</f>
        <v>1.237919</v>
      </c>
      <c r="F12" s="110"/>
      <c r="G12" s="264"/>
      <c r="H12" s="264"/>
      <c r="I12" s="266"/>
      <c r="J12" s="128"/>
      <c r="K12" s="125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31" ht="14.45" x14ac:dyDescent="0.3">
      <c r="A13" s="278">
        <v>8444</v>
      </c>
      <c r="B13" s="278" t="s">
        <v>18</v>
      </c>
      <c r="C13" s="280" t="s">
        <v>164</v>
      </c>
      <c r="D13" s="24">
        <v>27912</v>
      </c>
      <c r="E13" s="344">
        <v>0.39076300000000003</v>
      </c>
      <c r="F13" s="110"/>
      <c r="G13" s="127"/>
      <c r="H13" s="127"/>
      <c r="I13" s="102"/>
      <c r="J13" s="128"/>
      <c r="K13" s="125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31" ht="14.45" x14ac:dyDescent="0.3">
      <c r="A14" s="278">
        <v>8447</v>
      </c>
      <c r="B14" s="278" t="s">
        <v>18</v>
      </c>
      <c r="C14" s="280" t="s">
        <v>165</v>
      </c>
      <c r="D14" s="24">
        <v>41352</v>
      </c>
      <c r="E14" s="344">
        <v>0.264872</v>
      </c>
      <c r="F14" s="110"/>
      <c r="G14" s="127"/>
      <c r="H14" s="127"/>
      <c r="I14" s="102"/>
      <c r="J14" s="128"/>
      <c r="K14" s="125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4.45" x14ac:dyDescent="0.3">
      <c r="A15" s="278">
        <v>8449</v>
      </c>
      <c r="B15" s="278" t="s">
        <v>18</v>
      </c>
      <c r="C15" s="280" t="s">
        <v>164</v>
      </c>
      <c r="D15" s="24">
        <v>26451</v>
      </c>
      <c r="E15" s="344">
        <v>2.1270210000000001</v>
      </c>
      <c r="F15" s="110"/>
      <c r="G15" s="127"/>
      <c r="H15" s="32"/>
      <c r="I15" s="110"/>
      <c r="J15" s="128"/>
      <c r="K15" s="125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31" ht="14.45" x14ac:dyDescent="0.3">
      <c r="A16" s="278">
        <v>8460</v>
      </c>
      <c r="B16" s="278" t="s">
        <v>18</v>
      </c>
      <c r="C16" s="280" t="s">
        <v>166</v>
      </c>
      <c r="D16" s="24">
        <v>32629</v>
      </c>
      <c r="E16" s="313">
        <v>5.0351E-2</v>
      </c>
      <c r="F16" s="110"/>
      <c r="G16" s="127"/>
      <c r="H16" s="32"/>
      <c r="I16" s="110"/>
      <c r="J16" s="128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ht="14.45" x14ac:dyDescent="0.3">
      <c r="A17" s="278">
        <v>8460</v>
      </c>
      <c r="B17" s="278" t="s">
        <v>18</v>
      </c>
      <c r="C17" s="280" t="s">
        <v>167</v>
      </c>
      <c r="D17" s="24">
        <v>35217</v>
      </c>
      <c r="E17" s="313">
        <v>5.8919999999999997E-3</v>
      </c>
      <c r="F17" s="110"/>
      <c r="G17" s="127"/>
      <c r="H17" s="32"/>
      <c r="I17" s="110"/>
      <c r="J17" s="128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ht="14.45" x14ac:dyDescent="0.3">
      <c r="A18" s="278"/>
      <c r="B18" s="278"/>
      <c r="C18" s="280"/>
      <c r="D18" s="24"/>
      <c r="E18" s="344">
        <f>SUM(E16:E17)</f>
        <v>5.6243000000000001E-2</v>
      </c>
      <c r="F18" s="110"/>
      <c r="G18" s="127"/>
      <c r="H18" s="32"/>
      <c r="I18" s="110"/>
      <c r="J18" s="128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ht="14.45" x14ac:dyDescent="0.3">
      <c r="A19" s="278">
        <v>9288</v>
      </c>
      <c r="B19" s="278" t="s">
        <v>18</v>
      </c>
      <c r="C19" s="280" t="s">
        <v>168</v>
      </c>
      <c r="D19" s="24" t="s">
        <v>158</v>
      </c>
      <c r="E19" s="344">
        <v>19.25121</v>
      </c>
      <c r="F19" s="110"/>
      <c r="G19" s="127"/>
      <c r="H19" s="32"/>
      <c r="I19" s="127"/>
      <c r="J19" s="128"/>
      <c r="K19" s="125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ht="14.45" x14ac:dyDescent="0.3">
      <c r="A20" s="278">
        <v>9294</v>
      </c>
      <c r="B20" s="278" t="s">
        <v>18</v>
      </c>
      <c r="C20" s="280" t="s">
        <v>164</v>
      </c>
      <c r="D20" s="24">
        <v>27912</v>
      </c>
      <c r="E20" s="344">
        <v>0.33502799999999999</v>
      </c>
      <c r="F20" s="110"/>
      <c r="G20" s="127"/>
      <c r="H20" s="32"/>
      <c r="I20" s="127"/>
      <c r="J20" s="128"/>
      <c r="K20" s="125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ht="14.45" x14ac:dyDescent="0.3">
      <c r="A21" s="278">
        <v>9889</v>
      </c>
      <c r="B21" s="278" t="s">
        <v>18</v>
      </c>
      <c r="C21" s="280" t="s">
        <v>169</v>
      </c>
      <c r="D21" s="24">
        <v>38599</v>
      </c>
      <c r="E21" s="313">
        <v>1.54E-4</v>
      </c>
      <c r="F21" s="110"/>
      <c r="G21" s="127"/>
      <c r="H21" s="32"/>
      <c r="I21" s="276"/>
      <c r="J21" s="276"/>
      <c r="K21" s="277"/>
      <c r="L21" s="105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ht="14.45" x14ac:dyDescent="0.3">
      <c r="A22" s="278">
        <v>9889</v>
      </c>
      <c r="B22" s="278" t="s">
        <v>18</v>
      </c>
      <c r="C22" s="280" t="s">
        <v>170</v>
      </c>
      <c r="D22" s="24">
        <v>42061</v>
      </c>
      <c r="E22" s="313">
        <v>0.15327099999999999</v>
      </c>
      <c r="F22" s="110"/>
      <c r="G22" s="127"/>
      <c r="H22" s="32"/>
      <c r="I22" s="127"/>
      <c r="J22" s="127"/>
      <c r="K22" s="102"/>
      <c r="L22" s="128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ht="14.45" x14ac:dyDescent="0.3">
      <c r="A23" s="278"/>
      <c r="B23" s="278"/>
      <c r="C23" s="280"/>
      <c r="D23" s="24"/>
      <c r="E23" s="344">
        <f>SUM(E21:E22)</f>
        <v>0.15342499999999998</v>
      </c>
      <c r="F23" s="110"/>
      <c r="G23" s="127"/>
      <c r="H23" s="32"/>
      <c r="I23" s="127"/>
      <c r="J23" s="127"/>
      <c r="K23" s="102"/>
      <c r="L23" s="128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ht="14.45" x14ac:dyDescent="0.3">
      <c r="A24" s="278">
        <v>9893</v>
      </c>
      <c r="B24" s="278" t="s">
        <v>18</v>
      </c>
      <c r="C24" s="280" t="s">
        <v>159</v>
      </c>
      <c r="D24" s="99" t="s">
        <v>158</v>
      </c>
      <c r="E24" s="344">
        <v>1.2399249999999999</v>
      </c>
      <c r="F24" s="110"/>
      <c r="G24" s="127"/>
      <c r="H24" s="32"/>
      <c r="I24" s="127"/>
      <c r="J24" s="127"/>
      <c r="K24" s="102"/>
      <c r="L24" s="128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ht="14.45" x14ac:dyDescent="0.3">
      <c r="A25" s="278">
        <v>9895</v>
      </c>
      <c r="B25" s="278" t="s">
        <v>18</v>
      </c>
      <c r="C25" s="280" t="s">
        <v>171</v>
      </c>
      <c r="D25" s="24">
        <v>38446</v>
      </c>
      <c r="E25" s="313">
        <v>0.33841100000000002</v>
      </c>
      <c r="F25" s="110"/>
      <c r="G25" s="127"/>
      <c r="H25" s="32"/>
      <c r="I25" s="127"/>
      <c r="J25" s="127"/>
      <c r="K25" s="102"/>
      <c r="L25" s="128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ht="14.45" x14ac:dyDescent="0.3">
      <c r="A26" s="278">
        <v>9895</v>
      </c>
      <c r="B26" s="278" t="s">
        <v>18</v>
      </c>
      <c r="C26" s="280" t="s">
        <v>172</v>
      </c>
      <c r="D26" s="24">
        <v>32690</v>
      </c>
      <c r="E26" s="313">
        <v>5.0330000000000001E-3</v>
      </c>
      <c r="F26" s="110"/>
      <c r="G26" s="127"/>
      <c r="H26" s="32"/>
      <c r="I26" s="127"/>
      <c r="J26" s="127"/>
      <c r="K26" s="102"/>
      <c r="L26" s="128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ht="14.45" x14ac:dyDescent="0.3">
      <c r="A27" s="278"/>
      <c r="B27" s="278"/>
      <c r="C27" s="280"/>
      <c r="D27" s="24"/>
      <c r="E27" s="344">
        <f>SUM(E25:E26)</f>
        <v>0.34344400000000003</v>
      </c>
      <c r="F27" s="110"/>
      <c r="G27" s="127"/>
      <c r="H27" s="32"/>
      <c r="I27" s="127"/>
      <c r="J27" s="127"/>
      <c r="K27" s="102"/>
      <c r="L27" s="128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ht="14.45" x14ac:dyDescent="0.3">
      <c r="A28" s="278">
        <v>9897</v>
      </c>
      <c r="B28" s="278" t="s">
        <v>18</v>
      </c>
      <c r="C28" s="280" t="s">
        <v>173</v>
      </c>
      <c r="D28" s="24">
        <v>37769</v>
      </c>
      <c r="E28" s="313">
        <v>1.0748009999999999</v>
      </c>
      <c r="F28" s="110"/>
      <c r="G28" s="127"/>
      <c r="H28" s="32"/>
      <c r="I28" s="127"/>
      <c r="J28" s="127"/>
      <c r="K28" s="102"/>
      <c r="L28" s="128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ht="14.45" x14ac:dyDescent="0.3">
      <c r="A29" s="278">
        <v>9897</v>
      </c>
      <c r="B29" s="278" t="s">
        <v>18</v>
      </c>
      <c r="C29" s="280" t="s">
        <v>174</v>
      </c>
      <c r="D29" s="24">
        <v>41275</v>
      </c>
      <c r="E29" s="313">
        <v>0.758992</v>
      </c>
      <c r="F29" s="110"/>
      <c r="G29" s="127"/>
      <c r="H29" s="32"/>
      <c r="I29" s="127"/>
      <c r="J29" s="127"/>
      <c r="K29" s="102"/>
      <c r="L29" s="128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ht="14.45" x14ac:dyDescent="0.3">
      <c r="A30" s="278">
        <v>9897</v>
      </c>
      <c r="B30" s="278" t="s">
        <v>18</v>
      </c>
      <c r="C30" s="280" t="s">
        <v>173</v>
      </c>
      <c r="D30" s="24">
        <v>37769</v>
      </c>
      <c r="E30" s="313">
        <v>2.0718809999999999</v>
      </c>
      <c r="F30" s="110"/>
      <c r="G30" s="127"/>
      <c r="H30" s="32"/>
      <c r="I30" s="127"/>
      <c r="J30" s="127"/>
      <c r="K30" s="102"/>
      <c r="L30" s="128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ht="14.45" x14ac:dyDescent="0.3">
      <c r="A31" s="278">
        <v>9897</v>
      </c>
      <c r="B31" s="278" t="s">
        <v>18</v>
      </c>
      <c r="C31" s="280" t="s">
        <v>174</v>
      </c>
      <c r="D31" s="24">
        <v>41275</v>
      </c>
      <c r="E31" s="313">
        <v>2.0718809999999999</v>
      </c>
      <c r="F31" s="110"/>
      <c r="L31" s="128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ht="14.45" x14ac:dyDescent="0.3">
      <c r="A32" s="311"/>
      <c r="B32" s="311"/>
      <c r="C32" s="311"/>
      <c r="D32" s="311"/>
      <c r="E32" s="344">
        <f>SUM(E28:E31)</f>
        <v>5.9775549999999997</v>
      </c>
      <c r="F32" s="110"/>
      <c r="G32" s="127"/>
      <c r="H32" s="32"/>
      <c r="I32" s="127"/>
      <c r="J32" s="127"/>
      <c r="K32" s="102"/>
      <c r="L32" s="128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ht="14.45" x14ac:dyDescent="0.3">
      <c r="A33" s="278">
        <v>9901</v>
      </c>
      <c r="B33" s="278" t="s">
        <v>18</v>
      </c>
      <c r="C33" s="280" t="s">
        <v>175</v>
      </c>
      <c r="D33" s="24">
        <v>39248</v>
      </c>
      <c r="E33" s="344">
        <v>0.108684</v>
      </c>
      <c r="F33" s="110"/>
      <c r="G33" s="127"/>
      <c r="H33" s="32"/>
      <c r="I33" s="127"/>
      <c r="J33" s="127"/>
      <c r="K33" s="102"/>
      <c r="L33" s="128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307" customFormat="1" ht="14.45" x14ac:dyDescent="0.3">
      <c r="A34" s="300" t="s">
        <v>143</v>
      </c>
      <c r="B34" s="298"/>
      <c r="C34" s="303"/>
      <c r="D34" s="302"/>
      <c r="E34" s="294">
        <f>SUM(E4:E9)+E12+E13+E14+E15+E18+E19+E20+E23+E24+E27+E32+E33</f>
        <v>59.590662000000002</v>
      </c>
      <c r="F34" s="325"/>
      <c r="G34" s="328"/>
      <c r="H34" s="314"/>
      <c r="I34" s="328"/>
      <c r="J34" s="314"/>
      <c r="K34" s="325"/>
      <c r="L34" s="329"/>
      <c r="M34" s="315"/>
      <c r="N34" s="315"/>
      <c r="O34" s="315"/>
      <c r="P34" s="315"/>
      <c r="Q34" s="315"/>
      <c r="R34" s="315"/>
      <c r="S34" s="315"/>
      <c r="T34" s="315"/>
      <c r="U34" s="315"/>
      <c r="V34" s="315"/>
      <c r="W34" s="315"/>
      <c r="X34" s="315"/>
      <c r="Y34" s="315"/>
      <c r="Z34" s="315"/>
      <c r="AA34" s="315"/>
      <c r="AB34" s="315"/>
      <c r="AC34" s="315"/>
      <c r="AD34" s="315"/>
      <c r="AE34" s="315"/>
    </row>
    <row r="35" spans="1:31" x14ac:dyDescent="0.25">
      <c r="A35" s="278">
        <v>21618</v>
      </c>
      <c r="B35" s="278" t="s">
        <v>38</v>
      </c>
      <c r="C35" s="280" t="s">
        <v>176</v>
      </c>
      <c r="D35" s="24">
        <v>35065</v>
      </c>
      <c r="E35" s="344">
        <v>0.46784199999999998</v>
      </c>
      <c r="F35" s="110"/>
      <c r="G35" s="110"/>
      <c r="H35" s="32"/>
      <c r="I35" s="110"/>
      <c r="J35" s="104"/>
      <c r="K35" s="125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x14ac:dyDescent="0.25">
      <c r="A36" s="278">
        <v>21670</v>
      </c>
      <c r="B36" s="278" t="s">
        <v>38</v>
      </c>
      <c r="C36" s="280" t="s">
        <v>177</v>
      </c>
      <c r="D36" s="24">
        <v>41694</v>
      </c>
      <c r="E36" s="344">
        <v>0.30973699999999998</v>
      </c>
      <c r="F36" s="110"/>
      <c r="G36" s="110"/>
      <c r="H36" s="32"/>
      <c r="I36" s="110"/>
      <c r="J36" s="104"/>
      <c r="K36" s="125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x14ac:dyDescent="0.25">
      <c r="A37" s="278">
        <v>21672</v>
      </c>
      <c r="B37" s="278" t="s">
        <v>38</v>
      </c>
      <c r="C37" s="280" t="s">
        <v>178</v>
      </c>
      <c r="D37" s="24">
        <v>33390</v>
      </c>
      <c r="E37" s="344">
        <v>3.2030999999999997E-2</v>
      </c>
      <c r="F37" s="110"/>
      <c r="G37" s="110"/>
      <c r="H37" s="32"/>
      <c r="I37" s="110"/>
      <c r="J37" s="125"/>
      <c r="K37" s="125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x14ac:dyDescent="0.25">
      <c r="A38" s="278">
        <v>21673</v>
      </c>
      <c r="B38" s="278" t="s">
        <v>38</v>
      </c>
      <c r="C38" s="280" t="s">
        <v>159</v>
      </c>
      <c r="D38" s="24" t="s">
        <v>158</v>
      </c>
      <c r="E38" s="344">
        <v>1.0546759999999999</v>
      </c>
      <c r="F38" s="110"/>
      <c r="G38" s="127"/>
      <c r="H38" s="32"/>
      <c r="I38" s="110"/>
      <c r="J38" s="128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x14ac:dyDescent="0.25">
      <c r="A39" s="278">
        <v>21674</v>
      </c>
      <c r="B39" s="278" t="s">
        <v>38</v>
      </c>
      <c r="C39" s="280" t="s">
        <v>179</v>
      </c>
      <c r="D39" s="24">
        <v>36951</v>
      </c>
      <c r="E39" s="344">
        <v>0.52997499999999997</v>
      </c>
      <c r="F39" s="110"/>
      <c r="G39" s="127"/>
      <c r="H39" s="32"/>
      <c r="I39" s="110"/>
      <c r="J39" s="128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x14ac:dyDescent="0.25">
      <c r="A40" s="278">
        <v>21675</v>
      </c>
      <c r="B40" s="278" t="s">
        <v>38</v>
      </c>
      <c r="C40" s="280" t="s">
        <v>179</v>
      </c>
      <c r="D40" s="24">
        <v>36951</v>
      </c>
      <c r="E40" s="344">
        <v>5.561E-3</v>
      </c>
      <c r="F40" s="110"/>
      <c r="G40" s="127"/>
      <c r="H40" s="32"/>
      <c r="I40" s="110"/>
      <c r="J40" s="128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x14ac:dyDescent="0.25">
      <c r="A41" s="278">
        <v>21677</v>
      </c>
      <c r="B41" s="278" t="s">
        <v>38</v>
      </c>
      <c r="C41" s="280" t="s">
        <v>180</v>
      </c>
      <c r="D41" s="24">
        <v>41244</v>
      </c>
      <c r="E41" s="313">
        <v>0.281694</v>
      </c>
      <c r="F41" s="110"/>
      <c r="G41" s="127"/>
      <c r="H41" s="32"/>
      <c r="I41" s="110"/>
      <c r="J41" s="128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x14ac:dyDescent="0.25">
      <c r="A42" s="278">
        <v>21677</v>
      </c>
      <c r="B42" s="278" t="s">
        <v>38</v>
      </c>
      <c r="C42" s="280" t="s">
        <v>164</v>
      </c>
      <c r="D42" s="24">
        <v>40358</v>
      </c>
      <c r="E42" s="313">
        <v>2.2548349999999999</v>
      </c>
      <c r="F42" s="110"/>
      <c r="G42" s="32"/>
      <c r="H42" s="32"/>
      <c r="I42" s="33"/>
      <c r="J42" s="128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x14ac:dyDescent="0.25">
      <c r="A43" s="278"/>
      <c r="B43" s="278"/>
      <c r="C43" s="280"/>
      <c r="D43" s="24"/>
      <c r="E43" s="344">
        <f>SUM(E41:E42)</f>
        <v>2.5365289999999998</v>
      </c>
      <c r="F43" s="110"/>
      <c r="G43" s="32"/>
      <c r="H43" s="32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</row>
    <row r="44" spans="1:31" x14ac:dyDescent="0.25">
      <c r="A44" s="300" t="s">
        <v>143</v>
      </c>
      <c r="B44" s="298"/>
      <c r="C44" s="303"/>
      <c r="D44" s="302"/>
      <c r="E44" s="294">
        <f>SUM(E35:E40)+E43</f>
        <v>4.9363510000000002</v>
      </c>
      <c r="F44" s="110"/>
      <c r="G44" s="32"/>
      <c r="H44" s="32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</row>
    <row r="45" spans="1:31" x14ac:dyDescent="0.25">
      <c r="A45" s="278"/>
      <c r="B45" s="278"/>
      <c r="C45" s="280"/>
      <c r="D45" s="24"/>
      <c r="E45" s="313"/>
      <c r="F45" s="110"/>
      <c r="G45" s="32"/>
      <c r="H45" s="32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</row>
    <row r="46" spans="1:31" x14ac:dyDescent="0.25">
      <c r="A46" s="278"/>
      <c r="B46" s="278"/>
      <c r="C46" s="280"/>
      <c r="D46" s="24"/>
      <c r="E46" s="313"/>
      <c r="F46" s="110"/>
      <c r="G46" s="32"/>
      <c r="H46" s="32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</row>
    <row r="47" spans="1:31" x14ac:dyDescent="0.25">
      <c r="A47" s="278"/>
      <c r="B47" s="278"/>
      <c r="C47" s="280"/>
      <c r="D47" s="24"/>
      <c r="E47" s="313"/>
      <c r="F47" s="110"/>
      <c r="G47" s="32"/>
      <c r="H47" s="32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</row>
    <row r="48" spans="1:31" x14ac:dyDescent="0.25">
      <c r="A48" s="278"/>
      <c r="B48" s="278"/>
      <c r="C48" s="280"/>
      <c r="D48" s="24"/>
      <c r="E48" s="313"/>
      <c r="F48" s="33"/>
      <c r="G48" s="32"/>
      <c r="H48" s="32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</row>
    <row r="49" spans="1:31" x14ac:dyDescent="0.25">
      <c r="A49" s="278"/>
      <c r="B49" s="278"/>
      <c r="C49" s="280"/>
      <c r="D49" s="24"/>
      <c r="E49" s="313"/>
      <c r="F49" s="33"/>
      <c r="G49" s="32"/>
      <c r="H49" s="32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</row>
    <row r="50" spans="1:31" x14ac:dyDescent="0.25">
      <c r="A50" s="278"/>
      <c r="B50" s="278"/>
      <c r="C50" s="280"/>
      <c r="D50" s="24"/>
      <c r="E50" s="313"/>
      <c r="F50" s="33"/>
      <c r="G50" s="32"/>
      <c r="H50" s="32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</row>
    <row r="51" spans="1:31" x14ac:dyDescent="0.25">
      <c r="A51" s="278"/>
      <c r="B51" s="278"/>
      <c r="C51" s="280"/>
      <c r="D51" s="24"/>
      <c r="E51" s="313"/>
      <c r="F51" s="33"/>
      <c r="G51" s="32"/>
      <c r="H51" s="32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</row>
    <row r="52" spans="1:31" x14ac:dyDescent="0.25">
      <c r="A52" s="278"/>
      <c r="B52" s="278"/>
      <c r="C52" s="280"/>
      <c r="D52" s="24"/>
      <c r="E52" s="313"/>
      <c r="F52" s="33"/>
      <c r="G52" s="32"/>
      <c r="H52" s="32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</row>
    <row r="53" spans="1:31" x14ac:dyDescent="0.25">
      <c r="A53" s="278"/>
      <c r="B53" s="278"/>
      <c r="C53" s="280"/>
      <c r="D53" s="24"/>
      <c r="E53" s="313"/>
      <c r="F53" s="33"/>
      <c r="G53" s="32"/>
      <c r="H53" s="32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</row>
    <row r="54" spans="1:31" x14ac:dyDescent="0.25">
      <c r="A54" s="278"/>
      <c r="B54" s="278"/>
      <c r="C54" s="280"/>
      <c r="D54" s="24"/>
      <c r="E54" s="313"/>
      <c r="F54" s="33"/>
      <c r="G54" s="32"/>
      <c r="H54" s="32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</row>
    <row r="55" spans="1:31" x14ac:dyDescent="0.25">
      <c r="A55" s="278"/>
      <c r="B55" s="278"/>
      <c r="C55" s="280"/>
      <c r="D55" s="24"/>
      <c r="E55" s="313"/>
      <c r="F55" s="33"/>
      <c r="G55" s="32"/>
      <c r="H55" s="32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</row>
    <row r="56" spans="1:31" x14ac:dyDescent="0.25">
      <c r="A56" s="278"/>
      <c r="B56" s="278"/>
      <c r="C56" s="280"/>
      <c r="D56" s="24"/>
      <c r="E56" s="313"/>
      <c r="F56" s="33"/>
      <c r="G56" s="32"/>
      <c r="H56" s="32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</row>
    <row r="57" spans="1:31" x14ac:dyDescent="0.25">
      <c r="A57" s="278"/>
      <c r="B57" s="278"/>
      <c r="C57" s="280"/>
      <c r="D57" s="24"/>
      <c r="E57" s="313"/>
      <c r="F57" s="33"/>
      <c r="G57" s="32"/>
      <c r="H57" s="32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</row>
    <row r="58" spans="1:31" x14ac:dyDescent="0.25">
      <c r="A58" s="278"/>
      <c r="B58" s="278"/>
      <c r="C58" s="280"/>
      <c r="D58" s="24"/>
      <c r="E58" s="313"/>
      <c r="F58" s="33"/>
      <c r="G58" s="32"/>
      <c r="H58" s="32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</row>
    <row r="59" spans="1:31" x14ac:dyDescent="0.25">
      <c r="A59" s="278"/>
      <c r="B59" s="278"/>
      <c r="C59" s="280"/>
      <c r="D59" s="24"/>
      <c r="E59" s="313"/>
      <c r="F59" s="33"/>
      <c r="G59" s="32"/>
      <c r="H59" s="32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</row>
    <row r="60" spans="1:31" x14ac:dyDescent="0.25">
      <c r="A60" s="267"/>
      <c r="B60" s="267"/>
      <c r="C60" s="265"/>
      <c r="E60" s="272"/>
      <c r="F60" s="33"/>
      <c r="G60" s="32"/>
      <c r="H60" s="32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</row>
    <row r="61" spans="1:31" x14ac:dyDescent="0.25">
      <c r="A61" s="267"/>
      <c r="B61" s="267"/>
      <c r="C61" s="265"/>
      <c r="E61" s="272"/>
      <c r="F61" s="33"/>
      <c r="G61" s="32"/>
      <c r="H61" s="32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x14ac:dyDescent="0.25">
      <c r="A62" s="267"/>
      <c r="B62" s="267"/>
      <c r="C62" s="265"/>
      <c r="E62" s="272"/>
      <c r="F62" s="33"/>
      <c r="G62" s="32"/>
      <c r="H62" s="32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x14ac:dyDescent="0.25">
      <c r="A63" s="267"/>
      <c r="B63" s="267"/>
      <c r="C63" s="265"/>
      <c r="E63" s="272"/>
      <c r="F63" s="33"/>
      <c r="G63" s="32"/>
      <c r="H63" s="32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</row>
    <row r="64" spans="1:31" x14ac:dyDescent="0.25">
      <c r="A64" s="267"/>
      <c r="B64" s="267"/>
      <c r="C64" s="265"/>
      <c r="E64" s="272"/>
      <c r="F64" s="33"/>
      <c r="G64" s="32"/>
      <c r="H64" s="32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</row>
    <row r="65" spans="1:31" x14ac:dyDescent="0.25">
      <c r="A65" s="267"/>
      <c r="B65" s="267"/>
      <c r="C65" s="265"/>
      <c r="E65" s="272"/>
      <c r="F65" s="33"/>
      <c r="G65" s="32"/>
      <c r="H65" s="32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x14ac:dyDescent="0.25">
      <c r="A66" s="267"/>
      <c r="B66" s="267"/>
      <c r="C66" s="265"/>
      <c r="E66" s="272"/>
      <c r="F66" s="33"/>
      <c r="G66" s="32"/>
      <c r="H66" s="32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</row>
    <row r="67" spans="1:31" x14ac:dyDescent="0.25">
      <c r="A67" s="127"/>
      <c r="B67" s="32"/>
      <c r="C67" s="129"/>
      <c r="D67" s="127"/>
      <c r="E67" s="128"/>
      <c r="F67" s="33"/>
      <c r="G67" s="32"/>
      <c r="H67" s="32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</row>
    <row r="68" spans="1:31" x14ac:dyDescent="0.25">
      <c r="A68" s="127"/>
      <c r="B68" s="32"/>
      <c r="C68" s="129"/>
      <c r="D68" s="127"/>
      <c r="E68" s="128"/>
      <c r="F68" s="33"/>
      <c r="G68" s="32"/>
      <c r="H68" s="32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</row>
    <row r="69" spans="1:31" x14ac:dyDescent="0.25">
      <c r="A69" s="127"/>
      <c r="B69" s="32"/>
      <c r="C69" s="129"/>
      <c r="D69" s="127"/>
      <c r="E69" s="128"/>
      <c r="F69" s="33"/>
      <c r="G69" s="32"/>
      <c r="H69" s="32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</row>
    <row r="70" spans="1:31" x14ac:dyDescent="0.25">
      <c r="A70" s="127"/>
      <c r="B70" s="32"/>
      <c r="C70" s="129"/>
      <c r="D70" s="127"/>
      <c r="E70" s="128"/>
      <c r="F70" s="33"/>
      <c r="G70" s="32"/>
      <c r="H70" s="32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</row>
    <row r="71" spans="1:31" x14ac:dyDescent="0.25">
      <c r="A71" s="127"/>
      <c r="B71" s="32"/>
      <c r="C71" s="129"/>
      <c r="D71" s="127"/>
      <c r="E71" s="128"/>
      <c r="F71" s="33"/>
      <c r="G71" s="32"/>
      <c r="H71" s="32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</row>
    <row r="72" spans="1:31" x14ac:dyDescent="0.25">
      <c r="A72" s="127"/>
      <c r="B72" s="32"/>
      <c r="C72" s="129"/>
      <c r="D72" s="127"/>
      <c r="E72" s="128"/>
      <c r="F72" s="33"/>
      <c r="G72" s="32"/>
      <c r="H72" s="32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</row>
    <row r="73" spans="1:31" x14ac:dyDescent="0.25">
      <c r="A73" s="127"/>
      <c r="B73" s="32"/>
      <c r="C73" s="129"/>
      <c r="D73" s="127"/>
      <c r="E73" s="128"/>
      <c r="F73" s="33"/>
      <c r="G73" s="32"/>
      <c r="H73" s="32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</row>
    <row r="74" spans="1:31" x14ac:dyDescent="0.25">
      <c r="A74" s="127"/>
      <c r="B74" s="32"/>
      <c r="C74" s="129"/>
      <c r="D74" s="127"/>
      <c r="E74" s="128"/>
      <c r="F74" s="33"/>
      <c r="G74" s="32"/>
      <c r="H74" s="32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</row>
    <row r="75" spans="1:31" x14ac:dyDescent="0.25">
      <c r="A75" s="127"/>
      <c r="B75" s="32"/>
      <c r="C75" s="129"/>
      <c r="D75" s="127"/>
      <c r="E75" s="128"/>
      <c r="F75" s="33"/>
      <c r="G75" s="32"/>
      <c r="H75" s="32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</row>
    <row r="76" spans="1:31" x14ac:dyDescent="0.25">
      <c r="A76" s="127"/>
      <c r="B76" s="32"/>
      <c r="C76" s="129"/>
      <c r="D76" s="127"/>
      <c r="E76" s="128"/>
      <c r="F76" s="33"/>
      <c r="G76" s="32"/>
      <c r="H76" s="32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x14ac:dyDescent="0.25">
      <c r="A77" s="127"/>
      <c r="B77" s="32"/>
      <c r="C77" s="129"/>
      <c r="D77" s="127"/>
      <c r="E77" s="128"/>
      <c r="F77" s="33"/>
      <c r="G77" s="32"/>
      <c r="H77" s="32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78" spans="1:31" x14ac:dyDescent="0.25">
      <c r="A78" s="127"/>
      <c r="B78" s="32"/>
      <c r="C78" s="129"/>
      <c r="D78" s="127"/>
      <c r="E78" s="128"/>
      <c r="F78" s="33"/>
      <c r="G78" s="32"/>
      <c r="H78" s="32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</row>
    <row r="79" spans="1:31" x14ac:dyDescent="0.25">
      <c r="A79" s="127"/>
      <c r="B79" s="32"/>
      <c r="C79" s="129"/>
      <c r="D79" s="127"/>
      <c r="E79" s="128"/>
      <c r="F79" s="33"/>
      <c r="G79" s="32"/>
      <c r="H79" s="32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</row>
    <row r="80" spans="1:31" x14ac:dyDescent="0.25">
      <c r="A80" s="127"/>
      <c r="B80" s="32"/>
      <c r="C80" s="129"/>
      <c r="D80" s="127"/>
      <c r="E80" s="128"/>
      <c r="F80" s="33"/>
      <c r="G80" s="32"/>
    </row>
    <row r="81" spans="1:7" x14ac:dyDescent="0.25">
      <c r="A81" s="127"/>
      <c r="B81" s="32"/>
      <c r="C81" s="129"/>
      <c r="D81" s="127"/>
      <c r="E81" s="128"/>
      <c r="F81" s="33"/>
      <c r="G81" s="32"/>
    </row>
    <row r="82" spans="1:7" x14ac:dyDescent="0.25">
      <c r="A82" s="32"/>
      <c r="B82" s="32"/>
      <c r="C82" s="32"/>
      <c r="D82" s="32"/>
      <c r="E82" s="128"/>
      <c r="F82" s="33"/>
      <c r="G82" s="32"/>
    </row>
    <row r="83" spans="1:7" x14ac:dyDescent="0.25">
      <c r="A83" s="32"/>
      <c r="B83" s="32"/>
      <c r="C83" s="32"/>
      <c r="D83" s="32"/>
      <c r="E83" s="104"/>
      <c r="F83" s="33"/>
      <c r="G83" s="32"/>
    </row>
    <row r="84" spans="1:7" x14ac:dyDescent="0.25">
      <c r="A84" s="32"/>
      <c r="B84" s="32"/>
      <c r="C84" s="32"/>
      <c r="D84" s="32"/>
      <c r="E84" s="32"/>
      <c r="F84" s="33"/>
      <c r="G84" s="32"/>
    </row>
    <row r="85" spans="1:7" x14ac:dyDescent="0.25">
      <c r="A85" s="32"/>
      <c r="B85" s="32"/>
      <c r="C85" s="32"/>
      <c r="D85" s="32"/>
      <c r="E85" s="32"/>
      <c r="F85" s="33"/>
      <c r="G85" s="32"/>
    </row>
    <row r="86" spans="1:7" x14ac:dyDescent="0.25">
      <c r="A86" s="32"/>
      <c r="B86" s="32"/>
      <c r="C86" s="32"/>
      <c r="D86" s="32"/>
      <c r="E86" s="32"/>
      <c r="F86" s="33"/>
      <c r="G86" s="32"/>
    </row>
    <row r="87" spans="1:7" x14ac:dyDescent="0.25">
      <c r="A87" s="32"/>
      <c r="B87" s="32"/>
      <c r="C87" s="32"/>
      <c r="D87" s="32"/>
      <c r="E87" s="32"/>
      <c r="F87" s="33"/>
      <c r="G87" s="32"/>
    </row>
    <row r="88" spans="1:7" x14ac:dyDescent="0.25">
      <c r="A88" s="32"/>
      <c r="B88" s="32"/>
      <c r="C88" s="32"/>
      <c r="D88" s="32"/>
      <c r="E88" s="32"/>
      <c r="F88" s="33"/>
      <c r="G88" s="32"/>
    </row>
    <row r="89" spans="1:7" x14ac:dyDescent="0.25">
      <c r="A89" s="32"/>
      <c r="B89" s="32"/>
      <c r="C89" s="32"/>
      <c r="D89" s="32"/>
      <c r="E89" s="32"/>
      <c r="F89" s="33"/>
      <c r="G89" s="32"/>
    </row>
    <row r="90" spans="1:7" x14ac:dyDescent="0.25">
      <c r="A90" s="32"/>
      <c r="B90" s="32"/>
      <c r="C90" s="32"/>
      <c r="D90" s="32"/>
      <c r="E90" s="32"/>
      <c r="F90" s="33"/>
      <c r="G90" s="32"/>
    </row>
    <row r="91" spans="1:7" x14ac:dyDescent="0.25">
      <c r="A91" s="32"/>
      <c r="B91" s="32"/>
      <c r="C91" s="32"/>
      <c r="D91" s="32"/>
      <c r="E91" s="32"/>
      <c r="F91" s="33"/>
      <c r="G91" s="3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IBM IBD Poly 2016</vt:lpstr>
      <vt:lpstr>IBM IBD IBS Harvest Data 2016</vt:lpstr>
      <vt:lpstr>IBM IBD IBS Poly 2017</vt:lpstr>
      <vt:lpstr>IBM IBD IBS Harvest Data 2017</vt:lpstr>
      <vt:lpstr>IBM IBD IBS Poly 2018</vt:lpstr>
      <vt:lpstr>IBM IBD IBS Harvest Data 2018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Begley, Robyn FLNR:EX</dc:creator>
  <cp:lastModifiedBy>Christianson, Dean D FLNR:EX</cp:lastModifiedBy>
  <dcterms:created xsi:type="dcterms:W3CDTF">2016-01-06T18:39:50Z</dcterms:created>
  <dcterms:modified xsi:type="dcterms:W3CDTF">2019-08-16T23:35:51Z</dcterms:modified>
</cp:coreProperties>
</file>