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<sst xmlns="http://schemas.openxmlformats.org/spreadsheetml/2006/main" count="280" uniqueCount="183">
  <si>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</si>
  <si>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</si>
  <si>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</si>
  <si>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</si>
  <si>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</si>
  <si>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</si>
  <si>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</si>
  <si>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</si>
  <si>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</si>
  <si>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</si>
  <si>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</si>
  <si>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</si>
  <si>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</si>
  <si>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</si>
  <si>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</si>
  <si>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</si>
  <si>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</si>
  <si>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</si>
  <si>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</si>
  <si>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</si>
  <si>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</si>
  <si>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</si>
  <si>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</si>
  <si>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</si>
  <si>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</si>
  <si>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</si>
  <si>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</si>
  <si>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</si>
  <si>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</si>
  <si>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</si>
  <si>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</si>
  <si>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</si>
  <si>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</si>
  <si>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</si>
  <si>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</si>
  <si>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</si>
  <si>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</si>
  <si>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</si>
  <si>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</si>
  <si>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</si>
  <si>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</si>
  <si>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</si>
  <si>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</si>
  <si>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</si>
  <si>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</si>
  <si>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</si>
  <si>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</si>
  <si>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</si>
  <si>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</si>
  <si>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</si>
  <si>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</si>
  <si>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</si>
  <si>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</si>
  <si>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</si>
  <si>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</si>
  <si>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</si>
  <si>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</si>
  <si>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</si>
  <si>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</si>
  <si>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</si>
  <si>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</si>
  <si>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</si>
  <si>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</si>
  <si>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</si>
  <si>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</si>
  <si>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</si>
  <si>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</si>
  <si>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</si>
  <si>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</si>
  <si>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</si>
  <si>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</si>
  <si>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</si>
  <si>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</si>
  <si>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</si>
  <si>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</si>
  <si>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</si>
  <si>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</si>
  <si>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</si>
  <si>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</si>
  <si>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</si>
  <si>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</si>
  <si>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</si>
  <si>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</si>
  <si>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</si>
  <si>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</si>
  <si>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</si>
  <si>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</si>
  <si>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</si>
  <si>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</si>
  <si>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</si>
  <si>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</si>
  <si>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</si>
  <si>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</si>
  <si>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</si>
  <si>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</si>
  <si>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</si>
  <si>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</si>
  <si>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</si>
  <si>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</si>
  <si>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</si>
  <si>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</si>
  <si>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</si>
  <si>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</si>
  <si>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</si>
  <si>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</si>
  <si>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</si>
  <si>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</si>
  <si>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</si>
  <si>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</si>
  <si>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</si>
  <si>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</si>
  <si>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</si>
  <si>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</si>
  <si>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</si>
  <si>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</si>
  <si>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</si>
  <si>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</si>
  <si>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</si>
  <si>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</si>
  <si>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</si>
  <si>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</si>
  <si>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</si>
  <si>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</si>
  <si>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</si>
  <si>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</si>
  <si>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</si>
  <si>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</si>
  <si>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</si>
  <si>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</si>
  <si>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</si>
  <si>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</si>
  <si>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</si>
  <si>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</si>
  <si>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</si>
  <si>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</si>
  <si>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</si>
  <si>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</si>
  <si>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</si>
  <si>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</si>
  <si>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</si>
  <si>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</si>
  <si>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</si>
  <si>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</si>
  <si>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</si>
  <si>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</si>
  <si>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</si>
  <si>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</si>
  <si>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</si>
  <si>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</si>
  <si>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</si>
  <si>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</si>
  <si>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</si>
  <si>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</si>
  <si>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</si>
  <si>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</si>
  <si>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</si>
  <si>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</si>
  <si>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</si>
  <si>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</si>
  <si>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</si>
  <si>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</si>
  <si>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Ground survey</t>
  </si>
  <si>
    <t>Ospika</t>
  </si>
  <si>
    <t>56°19'26.0"</t>
  </si>
  <si>
    <t>124°15'25.1"</t>
  </si>
  <si>
    <t>NE</t>
  </si>
  <si>
    <t>10-40%</t>
  </si>
  <si>
    <t>NCD - Stream</t>
  </si>
  <si>
    <t>Moose/Lynx</t>
  </si>
  <si>
    <t>~1.8km up Br. 11000 @ ~12.5km Davis</t>
  </si>
  <si>
    <t>4WD + Sled 1.8km</t>
  </si>
  <si>
    <t>Existing</t>
  </si>
  <si>
    <t>Low - Moderate</t>
  </si>
  <si>
    <t>Minor 2020/21</t>
  </si>
  <si>
    <t xml:space="preserve">    Poly 33 has some large, mature spruce throughout. A lot of the spruce is in the range of 30-45cm DBH, with a few pockets in the range of 35-60cm DBH. One Code 1 (off line) and three Code 3 (1 on line, 2 just off line) were mapped. Interestingly, one Code 3 hacked had a large amount of 4th instar larva in the root collar. Due to the volume of spruce, easy access and IBS spread potential; Poly 33 should be monitored after 2019 beetle flights. At that time, if infest has spread, it might be wise to determine the feasibilty of harvesting the site.</t>
  </si>
  <si>
    <t>*No bark patch take - No Code 1 on line.</t>
  </si>
  <si>
    <t>SBl, SAcEp</t>
  </si>
  <si>
    <t>4WD + Quad 1.8km (or walk)</t>
  </si>
  <si>
    <t>821-886m</t>
  </si>
  <si>
    <t>Determine operational feasibility</t>
  </si>
  <si>
    <t>Ground survey and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</si>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</sst>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00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33</v>
      </c>
      <c r="D3" s="143">
        <v>17</v>
      </c>
      <c r="E3" s="143">
        <v>1580</v>
      </c>
      <c r="F3" s="144">
        <v>43445</v>
      </c>
      <c r="G3" s="143" t="s">
        <v>163</v>
      </c>
      <c r="H3" s="143" t="s">
        <v>164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450</v>
      </c>
      <c r="R3" s="146">
        <v>550</v>
      </c>
      <c r="S3" s="152">
        <v>1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1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/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3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8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8</v>
      </c>
      <c r="EC3" s="1">
        <f>DY3+DZ3+EA3+EB3</f>
        <v>8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80</v>
      </c>
      <c r="D8" s="1">
        <f>A8*D3</f>
        <v>1360</v>
      </c>
      <c r="I8" s="87" t="s">
        <v>54</v>
      </c>
      <c r="J8" s="1">
        <f>TOTALS!D20*D3</f>
        <v>1360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100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1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8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0</v>
      </c>
      <c r="EB203" s="22">
        <f t="shared" si="106"/>
        <v>8</v>
      </c>
      <c r="EC203" s="22">
        <f t="shared" si="106"/>
        <v>8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4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Ospika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33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43445</v>
      </c>
      <c r="F10" s="38"/>
      <c r="H10" s="39" t="s">
        <v>83</v>
      </c>
      <c r="I10" s="39" t="s">
        <v>84</v>
      </c>
      <c r="J10" s="119" t="str">
        <f>ENTRY!G3</f>
        <v>56°19'26.0"</v>
      </c>
      <c r="K10" s="39" t="s">
        <v>85</v>
      </c>
      <c r="L10" s="119" t="str">
        <f>ENTRY!H3</f>
        <v>124°15'25.1"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17</v>
      </c>
      <c r="F11" s="38"/>
      <c r="H11" s="39" t="s">
        <v>87</v>
      </c>
      <c r="I11" s="38"/>
      <c r="J11" s="38"/>
      <c r="K11" s="119">
        <f>ENTRY!E3</f>
        <v>1580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8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80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100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8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100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8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0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zoomScale="150" zoomScaleNormal="150" zoomScalePageLayoutView="150" workbookViewId="0">
      <selection activeCell="E5" sqref="E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57031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Ospika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33</v>
      </c>
      <c r="F8" s="110"/>
      <c r="G8" s="110"/>
      <c r="H8" s="43"/>
      <c r="I8" s="109" t="s">
        <v>125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17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43445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56°19'26.0"</v>
      </c>
      <c r="F11" s="116" t="s">
        <v>85</v>
      </c>
      <c r="G11" s="119" t="str">
        <f>ENTRY!H3</f>
        <v>124°15'25.1"</v>
      </c>
      <c r="H11" s="43"/>
      <c r="I11" s="112" t="s">
        <v>87</v>
      </c>
      <c r="J11" s="110"/>
      <c r="K11" s="110"/>
      <c r="L11" s="117">
        <f>ENTRY!E3</f>
        <v>1580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4" t="s">
        <v>169</v>
      </c>
      <c r="F16" s="154"/>
      <c r="G16" s="121"/>
      <c r="H16" s="45" t="s">
        <v>130</v>
      </c>
      <c r="I16" s="43"/>
      <c r="J16" s="88" t="s">
        <v>176</v>
      </c>
      <c r="K16" s="43"/>
      <c r="L16" s="45" t="s">
        <v>131</v>
      </c>
      <c r="M16" s="121" t="s">
        <v>166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/>
      <c r="F18" s="121"/>
      <c r="G18" s="121"/>
      <c r="H18" s="45" t="s">
        <v>133</v>
      </c>
      <c r="I18" s="43"/>
      <c r="J18" s="88" t="s">
        <v>167</v>
      </c>
      <c r="K18" s="121"/>
      <c r="L18" s="45" t="s">
        <v>134</v>
      </c>
      <c r="M18" s="121" t="s">
        <v>30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160</v>
      </c>
      <c r="G20" s="88"/>
      <c r="H20" s="45" t="s">
        <v>136</v>
      </c>
      <c r="I20" s="43"/>
      <c r="J20" s="88" t="s">
        <v>168</v>
      </c>
      <c r="K20" s="43"/>
      <c r="L20" s="45" t="s">
        <v>137</v>
      </c>
      <c r="M20" s="43"/>
      <c r="N20" s="121" t="s">
        <v>178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170</v>
      </c>
      <c r="F24" s="43"/>
      <c r="G24" s="43"/>
      <c r="H24" s="45" t="s">
        <v>140</v>
      </c>
      <c r="I24" s="43"/>
      <c r="J24" s="88" t="s">
        <v>177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/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171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172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172</v>
      </c>
      <c r="F34" s="121"/>
      <c r="G34" s="43"/>
      <c r="H34" s="43"/>
      <c r="I34" s="45" t="s">
        <v>148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180</v>
      </c>
      <c r="F38" s="140"/>
      <c r="G38" s="114"/>
      <c r="H38" s="43"/>
      <c r="I38" s="137" t="s">
        <v>151</v>
      </c>
      <c r="J38" s="43"/>
      <c r="K38" s="43"/>
      <c r="L38" s="121" t="s">
        <v>161</v>
      </c>
      <c r="M38" s="43"/>
      <c r="N38" s="43"/>
      <c r="O38" s="9"/>
    </row>
    <row r="39" spans="1:15" ht="13.5" customHeight="1" x14ac:dyDescent="0.25">
      <c r="A39" s="8"/>
      <c r="B39" s="136"/>
      <c r="C39" s="114"/>
      <c r="D39" s="114"/>
      <c r="E39" s="139" t="s">
        <v>179</v>
      </c>
      <c r="F39" s="140"/>
      <c r="G39" s="114"/>
      <c r="H39" s="43"/>
      <c r="I39" s="137"/>
      <c r="J39" s="43"/>
      <c r="K39" s="43"/>
      <c r="L39" s="121"/>
      <c r="M39" s="43"/>
      <c r="N39" s="43"/>
      <c r="O39" s="9"/>
    </row>
    <row r="40" spans="1:15" x14ac:dyDescent="0.2">
      <c r="A40" s="8"/>
      <c r="B40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9"/>
    </row>
    <row r="41" spans="1:15" x14ac:dyDescent="0.2">
      <c r="A41" s="69"/>
      <c r="B41" s="155" t="s">
        <v>174</v>
      </c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9"/>
    </row>
    <row r="44" spans="1:15" x14ac:dyDescent="0.2">
      <c r="A44" s="69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9"/>
    </row>
    <row r="45" spans="1:15" x14ac:dyDescent="0.2">
      <c r="A45" s="69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 t="s">
        <v>175</v>
      </c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2">
    <mergeCell ref="E16:F17"/>
    <mergeCell ref="B41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2019-01-29T20:34:42Z</dcterms:modified>
</cp:coreProperties>
</file>