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28665" yWindow="-15" windowWidth="25050" windowHeight="12795" tabRatio="688"/>
  </bookViews>
  <sheets>
    <sheet name="Notes" sheetId="9" r:id="rId1"/>
    <sheet name="Single TSA and FHF" sheetId="3" r:id="rId2"/>
    <sheet name="TSA Comparison" sheetId="5" r:id="rId3"/>
    <sheet name="TSA Comparison Charts" sheetId="6" r:id="rId4"/>
    <sheet name="FHF Comparison" sheetId="7" r:id="rId5"/>
    <sheet name="FHF Comparison Charts" sheetId="8" r:id="rId6"/>
    <sheet name="FHF LUT" sheetId="4" r:id="rId7"/>
    <sheet name="inData" sheetId="1" r:id="rId8"/>
    <sheet name="CFLB Definition" sheetId="10" r:id="rId9"/>
    <sheet name="Data Creation Methodology" sheetId="11" r:id="rId10"/>
  </sheets>
  <definedNames>
    <definedName name="_xlnm._FilterDatabase" localSheetId="6" hidden="1">'FHF LUT'!$A$4:$L$80</definedName>
    <definedName name="_xlnm._FilterDatabase" localSheetId="7" hidden="1">inData!$A$1:$G$6005</definedName>
  </definedNames>
  <calcPr calcId="145621"/>
  <pivotCaches>
    <pivotCache cacheId="7" r:id="rId11"/>
  </pivotCaches>
</workbook>
</file>

<file path=xl/calcChain.xml><?xml version="1.0" encoding="utf-8"?>
<calcChain xmlns="http://schemas.openxmlformats.org/spreadsheetml/2006/main">
  <c r="A121" i="7" l="1"/>
  <c r="A97" i="7"/>
  <c r="A73" i="7"/>
  <c r="A49" i="7"/>
  <c r="A121" i="5"/>
  <c r="A97" i="5"/>
  <c r="A73" i="5"/>
  <c r="A49" i="5"/>
  <c r="A52" i="3"/>
  <c r="A27" i="3"/>
  <c r="B79" i="4" l="1"/>
  <c r="A79" i="4"/>
  <c r="B78" i="4"/>
  <c r="A78" i="4"/>
  <c r="B77" i="4"/>
  <c r="A77" i="4"/>
  <c r="B76" i="4"/>
  <c r="A76" i="4"/>
  <c r="B75" i="4"/>
  <c r="A75" i="4"/>
  <c r="B74" i="4"/>
  <c r="A74" i="4"/>
  <c r="B73" i="4"/>
  <c r="A73" i="4"/>
  <c r="B72" i="4"/>
  <c r="A72" i="4"/>
  <c r="B71" i="4"/>
  <c r="A71"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A140" i="7" l="1"/>
  <c r="T140" i="7"/>
  <c r="U140" i="7"/>
  <c r="V140" i="7"/>
  <c r="W140" i="7"/>
  <c r="X140" i="7"/>
  <c r="Y140" i="7"/>
  <c r="Z140" i="7"/>
  <c r="AA140" i="7"/>
  <c r="AB140" i="7"/>
  <c r="AC140" i="7"/>
  <c r="AD140" i="7"/>
  <c r="AE140" i="7"/>
  <c r="AF140" i="7"/>
  <c r="AG140" i="7"/>
  <c r="AH140" i="7"/>
  <c r="AI140" i="7"/>
  <c r="AJ140" i="7"/>
  <c r="AK140" i="7"/>
  <c r="AL140" i="7"/>
  <c r="AM140" i="7"/>
  <c r="A141" i="7"/>
  <c r="T141" i="7"/>
  <c r="U141" i="7"/>
  <c r="V141" i="7"/>
  <c r="W141" i="7"/>
  <c r="X141" i="7"/>
  <c r="Y141" i="7"/>
  <c r="Z141" i="7"/>
  <c r="AA141" i="7"/>
  <c r="AB141" i="7"/>
  <c r="AC141" i="7"/>
  <c r="AD141" i="7"/>
  <c r="AE141" i="7"/>
  <c r="AF141" i="7"/>
  <c r="AG141" i="7"/>
  <c r="AH141" i="7"/>
  <c r="AI141" i="7"/>
  <c r="AJ141" i="7"/>
  <c r="AK141" i="7"/>
  <c r="AL141" i="7"/>
  <c r="AM141" i="7"/>
  <c r="S118" i="7"/>
  <c r="T118" i="7"/>
  <c r="U118" i="7"/>
  <c r="V118" i="7"/>
  <c r="W118" i="7"/>
  <c r="X118" i="7"/>
  <c r="Y118" i="7"/>
  <c r="Z118" i="7"/>
  <c r="AA118" i="7"/>
  <c r="AB118" i="7"/>
  <c r="AC118" i="7"/>
  <c r="AD118" i="7"/>
  <c r="AE118" i="7"/>
  <c r="AF118" i="7"/>
  <c r="AG118" i="7"/>
  <c r="AH118" i="7"/>
  <c r="AI118" i="7"/>
  <c r="AJ118" i="7"/>
  <c r="AK118" i="7"/>
  <c r="AL118" i="7"/>
  <c r="AM118" i="7"/>
  <c r="S116" i="7"/>
  <c r="T116" i="7"/>
  <c r="U116" i="7"/>
  <c r="V116" i="7"/>
  <c r="W116" i="7"/>
  <c r="X116" i="7"/>
  <c r="Y116" i="7"/>
  <c r="Z116" i="7"/>
  <c r="AA116" i="7"/>
  <c r="AB116" i="7"/>
  <c r="AC116" i="7"/>
  <c r="AD116" i="7"/>
  <c r="AE116" i="7"/>
  <c r="AF116" i="7"/>
  <c r="AG116" i="7"/>
  <c r="AH116" i="7"/>
  <c r="AI116" i="7"/>
  <c r="AJ116" i="7"/>
  <c r="AK116" i="7"/>
  <c r="AL116" i="7"/>
  <c r="AM116" i="7"/>
  <c r="S117" i="7"/>
  <c r="T117" i="7"/>
  <c r="U117" i="7"/>
  <c r="V117" i="7"/>
  <c r="W117" i="7"/>
  <c r="X117" i="7"/>
  <c r="Y117" i="7"/>
  <c r="Z117" i="7"/>
  <c r="AA117" i="7"/>
  <c r="AB117" i="7"/>
  <c r="AC117" i="7"/>
  <c r="AD117" i="7"/>
  <c r="AE117" i="7"/>
  <c r="AF117" i="7"/>
  <c r="AG117" i="7"/>
  <c r="AH117" i="7"/>
  <c r="AI117" i="7"/>
  <c r="AJ117" i="7"/>
  <c r="AK117" i="7"/>
  <c r="AL117" i="7"/>
  <c r="AM117" i="7"/>
  <c r="A92" i="7"/>
  <c r="A116" i="7" s="1"/>
  <c r="B92" i="7"/>
  <c r="C92" i="7"/>
  <c r="D92" i="7"/>
  <c r="E92" i="7"/>
  <c r="F92" i="7"/>
  <c r="G92" i="7"/>
  <c r="H92" i="7"/>
  <c r="I92" i="7"/>
  <c r="J92" i="7"/>
  <c r="K92" i="7"/>
  <c r="L92" i="7"/>
  <c r="M92" i="7"/>
  <c r="N92" i="7"/>
  <c r="O92" i="7"/>
  <c r="P92" i="7"/>
  <c r="Q92" i="7"/>
  <c r="A93" i="7"/>
  <c r="A117" i="7" s="1"/>
  <c r="B93" i="7"/>
  <c r="C93" i="7"/>
  <c r="D93" i="7"/>
  <c r="E93" i="7"/>
  <c r="F93" i="7"/>
  <c r="G93" i="7"/>
  <c r="H93" i="7"/>
  <c r="I93" i="7"/>
  <c r="J93" i="7"/>
  <c r="K93" i="7"/>
  <c r="L93" i="7"/>
  <c r="M93" i="7"/>
  <c r="N93" i="7"/>
  <c r="O93" i="7"/>
  <c r="P93" i="7"/>
  <c r="Q93" i="7"/>
  <c r="A69" i="7"/>
  <c r="B69" i="7"/>
  <c r="C69" i="7"/>
  <c r="D69" i="7"/>
  <c r="E69" i="7"/>
  <c r="F69" i="7"/>
  <c r="G69" i="7"/>
  <c r="H69" i="7"/>
  <c r="I69" i="7"/>
  <c r="J69" i="7"/>
  <c r="K69" i="7"/>
  <c r="L69" i="7"/>
  <c r="M69" i="7"/>
  <c r="N69" i="7"/>
  <c r="O69" i="7"/>
  <c r="P69" i="7"/>
  <c r="Q69" i="7"/>
  <c r="A68" i="7"/>
  <c r="B68" i="7"/>
  <c r="C68" i="7"/>
  <c r="D68" i="7"/>
  <c r="E68" i="7"/>
  <c r="F68" i="7"/>
  <c r="G68" i="7"/>
  <c r="H68" i="7"/>
  <c r="I68" i="7"/>
  <c r="J68" i="7"/>
  <c r="K68" i="7"/>
  <c r="L68" i="7"/>
  <c r="M68" i="7"/>
  <c r="N68" i="7"/>
  <c r="O68" i="7"/>
  <c r="P68" i="7"/>
  <c r="Q68" i="7"/>
  <c r="A140" i="5"/>
  <c r="A141" i="5"/>
  <c r="A92" i="5"/>
  <c r="A116" i="5" s="1"/>
  <c r="B92" i="5"/>
  <c r="C92"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A93" i="5"/>
  <c r="A117" i="5" s="1"/>
  <c r="B93" i="5"/>
  <c r="C93"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F68" i="5"/>
  <c r="G68" i="5"/>
  <c r="H68" i="5"/>
  <c r="I68" i="5"/>
  <c r="J68" i="5"/>
  <c r="K68" i="5"/>
  <c r="L68" i="5"/>
  <c r="M68" i="5"/>
  <c r="N68" i="5"/>
  <c r="O68" i="5"/>
  <c r="P68" i="5"/>
  <c r="Q68" i="5"/>
  <c r="R68" i="5"/>
  <c r="S68" i="5"/>
  <c r="T68" i="5"/>
  <c r="U68" i="5"/>
  <c r="V68" i="5"/>
  <c r="W68" i="5"/>
  <c r="X68" i="5"/>
  <c r="Y68" i="5"/>
  <c r="Z68" i="5"/>
  <c r="AA68" i="5"/>
  <c r="AB68" i="5"/>
  <c r="AC68" i="5"/>
  <c r="AD68" i="5"/>
  <c r="AE68" i="5"/>
  <c r="AF68" i="5"/>
  <c r="AG68" i="5"/>
  <c r="AH68" i="5"/>
  <c r="AI68" i="5"/>
  <c r="AJ68" i="5"/>
  <c r="AK68" i="5"/>
  <c r="AL68" i="5"/>
  <c r="AM68" i="5"/>
  <c r="F69" i="5"/>
  <c r="F117" i="5" s="1"/>
  <c r="G69" i="5"/>
  <c r="G117" i="5" s="1"/>
  <c r="H69" i="5"/>
  <c r="H117" i="5" s="1"/>
  <c r="I69" i="5"/>
  <c r="I117" i="5" s="1"/>
  <c r="J69" i="5"/>
  <c r="J117" i="5" s="1"/>
  <c r="K69" i="5"/>
  <c r="K117" i="5" s="1"/>
  <c r="L69" i="5"/>
  <c r="L117" i="5" s="1"/>
  <c r="M69" i="5"/>
  <c r="M117" i="5" s="1"/>
  <c r="N69" i="5"/>
  <c r="N117" i="5" s="1"/>
  <c r="O69" i="5"/>
  <c r="O117" i="5" s="1"/>
  <c r="P69" i="5"/>
  <c r="P117" i="5" s="1"/>
  <c r="Q69" i="5"/>
  <c r="Q117" i="5" s="1"/>
  <c r="R69" i="5"/>
  <c r="R117" i="5" s="1"/>
  <c r="S69" i="5"/>
  <c r="S117" i="5" s="1"/>
  <c r="T69" i="5"/>
  <c r="T117" i="5" s="1"/>
  <c r="U69" i="5"/>
  <c r="U117" i="5" s="1"/>
  <c r="V69" i="5"/>
  <c r="V117" i="5" s="1"/>
  <c r="W69" i="5"/>
  <c r="W117" i="5" s="1"/>
  <c r="X69" i="5"/>
  <c r="X117" i="5" s="1"/>
  <c r="Y69" i="5"/>
  <c r="Y117" i="5" s="1"/>
  <c r="Z69" i="5"/>
  <c r="Z117" i="5" s="1"/>
  <c r="AA69" i="5"/>
  <c r="AA117" i="5" s="1"/>
  <c r="AB69" i="5"/>
  <c r="AB117" i="5" s="1"/>
  <c r="AC69" i="5"/>
  <c r="AC117" i="5" s="1"/>
  <c r="AD69" i="5"/>
  <c r="AD117" i="5" s="1"/>
  <c r="AE69" i="5"/>
  <c r="AE117" i="5" s="1"/>
  <c r="AF69" i="5"/>
  <c r="AF117" i="5" s="1"/>
  <c r="AG69" i="5"/>
  <c r="AG117" i="5" s="1"/>
  <c r="AH69" i="5"/>
  <c r="AH117" i="5" s="1"/>
  <c r="AI69" i="5"/>
  <c r="AI117" i="5" s="1"/>
  <c r="AJ69" i="5"/>
  <c r="AJ117" i="5" s="1"/>
  <c r="AK69" i="5"/>
  <c r="AK117" i="5" s="1"/>
  <c r="AL69" i="5"/>
  <c r="AL117" i="5" s="1"/>
  <c r="AM69" i="5"/>
  <c r="AM117" i="5" s="1"/>
  <c r="E68" i="5"/>
  <c r="E69" i="5"/>
  <c r="E117" i="5" s="1"/>
  <c r="D68" i="5"/>
  <c r="D69" i="5"/>
  <c r="C68" i="5"/>
  <c r="C116" i="5" s="1"/>
  <c r="C69" i="5"/>
  <c r="B68" i="5"/>
  <c r="B69" i="5"/>
  <c r="A68" i="5"/>
  <c r="A69" i="5"/>
  <c r="B46" i="3"/>
  <c r="C46" i="3"/>
  <c r="B47" i="3"/>
  <c r="C47" i="3"/>
  <c r="A46" i="3"/>
  <c r="A71" i="3" s="1"/>
  <c r="A47" i="3"/>
  <c r="A72" i="3" s="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D116" i="5" l="1"/>
  <c r="AJ116" i="5"/>
  <c r="D117" i="5"/>
  <c r="AM116" i="5"/>
  <c r="AI116" i="5"/>
  <c r="AE116" i="5"/>
  <c r="AA116" i="5"/>
  <c r="W116" i="5"/>
  <c r="S116" i="5"/>
  <c r="O116" i="5"/>
  <c r="K116" i="5"/>
  <c r="G116" i="5"/>
  <c r="AF116" i="5"/>
  <c r="M117" i="7"/>
  <c r="E117" i="7"/>
  <c r="P116" i="7"/>
  <c r="L116" i="7"/>
  <c r="H116" i="7"/>
  <c r="D116" i="7"/>
  <c r="B116" i="5"/>
  <c r="C117" i="5"/>
  <c r="AL116" i="5"/>
  <c r="AH116" i="5"/>
  <c r="AD116" i="5"/>
  <c r="Z116" i="5"/>
  <c r="V116" i="5"/>
  <c r="R116" i="5"/>
  <c r="N116" i="5"/>
  <c r="J116" i="5"/>
  <c r="B117" i="5"/>
  <c r="AK116" i="5"/>
  <c r="AG116" i="5"/>
  <c r="AC116" i="5"/>
  <c r="Y116" i="5"/>
  <c r="U116" i="5"/>
  <c r="Q116" i="5"/>
  <c r="M116" i="5"/>
  <c r="I116" i="5"/>
  <c r="AB116" i="5"/>
  <c r="X116" i="5"/>
  <c r="T116" i="5"/>
  <c r="P116" i="5"/>
  <c r="L116" i="5"/>
  <c r="H116" i="5"/>
  <c r="E116" i="5"/>
  <c r="AN92" i="5"/>
  <c r="AN69" i="5"/>
  <c r="AN68" i="5"/>
  <c r="AN93" i="5"/>
  <c r="R68" i="7"/>
  <c r="Q117" i="7"/>
  <c r="I117" i="7"/>
  <c r="F116" i="5"/>
  <c r="D46" i="3"/>
  <c r="D47" i="3"/>
  <c r="Q116" i="7"/>
  <c r="M116" i="7"/>
  <c r="I116" i="7"/>
  <c r="E116" i="7"/>
  <c r="N117" i="7"/>
  <c r="J117" i="7"/>
  <c r="F117" i="7"/>
  <c r="B117" i="7"/>
  <c r="O116" i="7"/>
  <c r="K116" i="7"/>
  <c r="G116" i="7"/>
  <c r="N116" i="7"/>
  <c r="J116" i="7"/>
  <c r="F116" i="7"/>
  <c r="B116" i="7"/>
  <c r="O117" i="7"/>
  <c r="K117" i="7"/>
  <c r="G117" i="7"/>
  <c r="C117" i="7"/>
  <c r="P117" i="7"/>
  <c r="L117" i="7"/>
  <c r="H117" i="7"/>
  <c r="R93" i="7"/>
  <c r="R92" i="7"/>
  <c r="R69" i="7"/>
  <c r="C116" i="7"/>
  <c r="D117" i="7"/>
  <c r="C6294" i="1"/>
  <c r="C6293" i="1"/>
  <c r="C6292" i="1"/>
  <c r="C6291" i="1"/>
  <c r="C6290" i="1"/>
  <c r="C6289" i="1"/>
  <c r="C6288" i="1"/>
  <c r="C6287" i="1"/>
  <c r="C6286" i="1"/>
  <c r="C6285" i="1"/>
  <c r="C6284" i="1"/>
  <c r="C6283" i="1"/>
  <c r="C6282" i="1"/>
  <c r="C6281" i="1"/>
  <c r="C6280" i="1"/>
  <c r="C6279" i="1"/>
  <c r="C6278" i="1"/>
  <c r="C6277" i="1"/>
  <c r="C6276" i="1"/>
  <c r="C6275" i="1"/>
  <c r="C6274" i="1"/>
  <c r="C6273" i="1"/>
  <c r="C6272" i="1"/>
  <c r="C6271" i="1"/>
  <c r="C5966" i="1"/>
  <c r="C5965" i="1"/>
  <c r="C5964" i="1"/>
  <c r="C5963" i="1"/>
  <c r="C5962" i="1"/>
  <c r="C5961" i="1"/>
  <c r="C5960" i="1"/>
  <c r="C5959" i="1"/>
  <c r="C5958" i="1"/>
  <c r="C5957" i="1"/>
  <c r="C5956" i="1"/>
  <c r="C5955" i="1"/>
  <c r="C5954" i="1"/>
  <c r="C5953" i="1"/>
  <c r="C5952" i="1"/>
  <c r="C5951" i="1"/>
  <c r="C5950" i="1"/>
  <c r="C5949" i="1"/>
  <c r="C5948" i="1"/>
  <c r="C5947" i="1"/>
  <c r="C5946" i="1"/>
  <c r="C5945" i="1"/>
  <c r="C5944" i="1"/>
  <c r="C5943" i="1"/>
  <c r="C5942" i="1"/>
  <c r="C5941" i="1"/>
  <c r="C5940" i="1"/>
  <c r="C5939" i="1"/>
  <c r="C5596" i="1"/>
  <c r="C5595" i="1"/>
  <c r="C5594" i="1"/>
  <c r="C5593" i="1"/>
  <c r="C5592" i="1"/>
  <c r="C5591" i="1"/>
  <c r="C5590" i="1"/>
  <c r="C5589" i="1"/>
  <c r="C5588" i="1"/>
  <c r="C5587" i="1"/>
  <c r="C5586" i="1"/>
  <c r="C5585" i="1"/>
  <c r="C5584" i="1"/>
  <c r="C5583" i="1"/>
  <c r="C5582" i="1"/>
  <c r="C5581" i="1"/>
  <c r="C5580" i="1"/>
  <c r="C5579" i="1"/>
  <c r="C5578" i="1"/>
  <c r="C5577" i="1"/>
  <c r="C5576" i="1"/>
  <c r="C5575" i="1"/>
  <c r="C5574" i="1"/>
  <c r="C5573" i="1"/>
  <c r="C5572" i="1"/>
  <c r="C5571" i="1"/>
  <c r="C5570" i="1"/>
  <c r="C5569" i="1"/>
  <c r="C5150" i="1"/>
  <c r="C5149" i="1"/>
  <c r="C5148" i="1"/>
  <c r="C5147" i="1"/>
  <c r="C5146" i="1"/>
  <c r="C5145" i="1"/>
  <c r="C5144" i="1"/>
  <c r="C5143" i="1"/>
  <c r="C5142" i="1"/>
  <c r="C5141" i="1"/>
  <c r="C5140" i="1"/>
  <c r="C5139" i="1"/>
  <c r="C5138" i="1"/>
  <c r="C5137" i="1"/>
  <c r="C5136" i="1"/>
  <c r="C5135" i="1"/>
  <c r="C5134" i="1"/>
  <c r="C5133" i="1"/>
  <c r="C5132" i="1"/>
  <c r="C5131" i="1"/>
  <c r="C5130" i="1"/>
  <c r="C5129" i="1"/>
  <c r="C5128" i="1"/>
  <c r="C5127" i="1"/>
  <c r="C5126" i="1"/>
  <c r="C5125" i="1"/>
  <c r="C5124" i="1"/>
  <c r="C5123" i="1"/>
  <c r="C5122" i="1"/>
  <c r="C5121" i="1"/>
  <c r="C4778" i="1"/>
  <c r="C4777" i="1"/>
  <c r="C4776" i="1"/>
  <c r="C4775" i="1"/>
  <c r="C4774" i="1"/>
  <c r="C4773" i="1"/>
  <c r="C4772" i="1"/>
  <c r="C4771" i="1"/>
  <c r="C4770" i="1"/>
  <c r="C4769" i="1"/>
  <c r="C4768" i="1"/>
  <c r="C4767" i="1"/>
  <c r="C4766" i="1"/>
  <c r="C4765" i="1"/>
  <c r="C4764" i="1"/>
  <c r="C4763" i="1"/>
  <c r="C4762" i="1"/>
  <c r="C4761" i="1"/>
  <c r="C4760" i="1"/>
  <c r="C4759" i="1"/>
  <c r="C4758" i="1"/>
  <c r="C4757" i="1"/>
  <c r="C4756" i="1"/>
  <c r="C4755" i="1"/>
  <c r="C4754" i="1"/>
  <c r="C4753" i="1"/>
  <c r="C4752" i="1"/>
  <c r="C4751" i="1"/>
  <c r="C4750" i="1"/>
  <c r="C4749" i="1"/>
  <c r="C4406" i="1"/>
  <c r="C4405" i="1"/>
  <c r="C4404" i="1"/>
  <c r="C4403" i="1"/>
  <c r="C4402" i="1"/>
  <c r="C4401" i="1"/>
  <c r="C4400" i="1"/>
  <c r="C4399" i="1"/>
  <c r="C4398" i="1"/>
  <c r="C4397" i="1"/>
  <c r="C4396" i="1"/>
  <c r="C4395" i="1"/>
  <c r="C4394" i="1"/>
  <c r="C4393" i="1"/>
  <c r="C4392" i="1"/>
  <c r="C4391" i="1"/>
  <c r="C4390" i="1"/>
  <c r="C4389" i="1"/>
  <c r="C4388" i="1"/>
  <c r="C4387" i="1"/>
  <c r="C4386" i="1"/>
  <c r="C4385" i="1"/>
  <c r="C4384" i="1"/>
  <c r="C4383" i="1"/>
  <c r="C4382" i="1"/>
  <c r="C4381" i="1"/>
  <c r="C4380" i="1"/>
  <c r="C4379" i="1"/>
  <c r="C4378" i="1"/>
  <c r="C4377" i="1"/>
  <c r="C4376" i="1"/>
  <c r="C4033" i="1"/>
  <c r="C4032" i="1"/>
  <c r="C4031" i="1"/>
  <c r="C4030" i="1"/>
  <c r="C4029" i="1"/>
  <c r="C4028" i="1"/>
  <c r="C4027" i="1"/>
  <c r="C4026" i="1"/>
  <c r="C4025" i="1"/>
  <c r="C4024" i="1"/>
  <c r="C4023" i="1"/>
  <c r="C4022" i="1"/>
  <c r="C4021" i="1"/>
  <c r="C4020" i="1"/>
  <c r="C4019" i="1"/>
  <c r="C4018" i="1"/>
  <c r="C4017" i="1"/>
  <c r="C4016" i="1"/>
  <c r="C4015" i="1"/>
  <c r="C4014" i="1"/>
  <c r="C4013" i="1"/>
  <c r="C4012" i="1"/>
  <c r="C4011" i="1"/>
  <c r="C4010" i="1"/>
  <c r="C4009" i="1"/>
  <c r="C4008" i="1"/>
  <c r="C4007" i="1"/>
  <c r="C4006" i="1"/>
  <c r="C4005" i="1"/>
  <c r="C4004" i="1"/>
  <c r="C3585" i="1"/>
  <c r="C3584" i="1"/>
  <c r="C3583" i="1"/>
  <c r="C3582" i="1"/>
  <c r="C3581" i="1"/>
  <c r="C3580" i="1"/>
  <c r="C3579" i="1"/>
  <c r="C3578" i="1"/>
  <c r="C3577" i="1"/>
  <c r="C3576" i="1"/>
  <c r="C3575" i="1"/>
  <c r="C3574" i="1"/>
  <c r="C3573" i="1"/>
  <c r="C3572" i="1"/>
  <c r="C3571" i="1"/>
  <c r="C3570" i="1"/>
  <c r="C3569" i="1"/>
  <c r="C3568" i="1"/>
  <c r="C3567" i="1"/>
  <c r="C3566" i="1"/>
  <c r="C3565" i="1"/>
  <c r="C3564" i="1"/>
  <c r="C3563" i="1"/>
  <c r="C3562" i="1"/>
  <c r="C3561" i="1"/>
  <c r="C3560" i="1"/>
  <c r="C3559" i="1"/>
  <c r="C3558" i="1"/>
  <c r="C3557" i="1"/>
  <c r="C3556" i="1"/>
  <c r="C3555" i="1"/>
  <c r="C3174" i="1"/>
  <c r="C3173" i="1"/>
  <c r="C3172" i="1"/>
  <c r="C3171" i="1"/>
  <c r="C3170" i="1"/>
  <c r="C3169" i="1"/>
  <c r="C3168" i="1"/>
  <c r="C3167" i="1"/>
  <c r="C3166" i="1"/>
  <c r="C3165" i="1"/>
  <c r="C3164" i="1"/>
  <c r="C3163" i="1"/>
  <c r="C3162" i="1"/>
  <c r="C3161" i="1"/>
  <c r="C3160" i="1"/>
  <c r="C3159" i="1"/>
  <c r="C3158" i="1"/>
  <c r="C3157" i="1"/>
  <c r="C3156" i="1"/>
  <c r="C3155" i="1"/>
  <c r="C3154" i="1"/>
  <c r="C3153" i="1"/>
  <c r="C3152" i="1"/>
  <c r="C3151" i="1"/>
  <c r="C3150" i="1"/>
  <c r="C3149" i="1"/>
  <c r="C3148" i="1"/>
  <c r="C3147" i="1"/>
  <c r="C3146" i="1"/>
  <c r="C3145" i="1"/>
  <c r="C2764" i="1"/>
  <c r="C2763" i="1"/>
  <c r="C2762" i="1"/>
  <c r="C2761" i="1"/>
  <c r="C2760" i="1"/>
  <c r="C2759" i="1"/>
  <c r="C2758" i="1"/>
  <c r="C2757" i="1"/>
  <c r="C2756" i="1"/>
  <c r="C2755" i="1"/>
  <c r="C2754" i="1"/>
  <c r="C2753" i="1"/>
  <c r="C2752" i="1"/>
  <c r="C2751" i="1"/>
  <c r="C2750" i="1"/>
  <c r="C2749" i="1"/>
  <c r="C2748" i="1"/>
  <c r="C2747" i="1"/>
  <c r="C2746" i="1"/>
  <c r="C2745" i="1"/>
  <c r="C2744" i="1"/>
  <c r="C2743" i="1"/>
  <c r="C2742" i="1"/>
  <c r="C2741" i="1"/>
  <c r="C2740" i="1"/>
  <c r="C2739" i="1"/>
  <c r="C2434" i="1"/>
  <c r="C2433" i="1"/>
  <c r="C2432" i="1"/>
  <c r="C2431" i="1"/>
  <c r="C2430" i="1"/>
  <c r="C2429" i="1"/>
  <c r="C2428" i="1"/>
  <c r="C2427" i="1"/>
  <c r="C2426" i="1"/>
  <c r="C2425" i="1"/>
  <c r="C2424" i="1"/>
  <c r="C2423" i="1"/>
  <c r="C2422" i="1"/>
  <c r="C2421" i="1"/>
  <c r="C2420" i="1"/>
  <c r="C2419" i="1"/>
  <c r="C2418" i="1"/>
  <c r="C2417" i="1"/>
  <c r="C2416" i="1"/>
  <c r="C2415" i="1"/>
  <c r="C2414" i="1"/>
  <c r="C2413" i="1"/>
  <c r="C2412" i="1"/>
  <c r="C2411" i="1"/>
  <c r="C2410" i="1"/>
  <c r="C2409" i="1"/>
  <c r="C2408" i="1"/>
  <c r="C2407"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AN117" i="5" l="1"/>
  <c r="AN116" i="5"/>
  <c r="R116" i="7"/>
  <c r="AN116" i="7" s="1"/>
  <c r="R117" i="7"/>
  <c r="AN117" i="7" s="1"/>
  <c r="A139" i="7"/>
  <c r="S115" i="7"/>
  <c r="T115" i="7"/>
  <c r="U115" i="7"/>
  <c r="V115" i="7"/>
  <c r="W115" i="7"/>
  <c r="X115" i="7"/>
  <c r="Y115" i="7"/>
  <c r="Z115" i="7"/>
  <c r="AA115" i="7"/>
  <c r="AB115" i="7"/>
  <c r="AC115" i="7"/>
  <c r="AD115" i="7"/>
  <c r="AE115" i="7"/>
  <c r="AF115" i="7"/>
  <c r="AG115" i="7"/>
  <c r="AH115" i="7"/>
  <c r="AI115" i="7"/>
  <c r="AJ115" i="7"/>
  <c r="AK115" i="7"/>
  <c r="AL115" i="7"/>
  <c r="AM115" i="7"/>
  <c r="A91" i="7"/>
  <c r="A115" i="7" s="1"/>
  <c r="B91" i="7"/>
  <c r="C91" i="7"/>
  <c r="D91" i="7"/>
  <c r="E91" i="7"/>
  <c r="F91" i="7"/>
  <c r="G91" i="7"/>
  <c r="H91" i="7"/>
  <c r="I91" i="7"/>
  <c r="J91" i="7"/>
  <c r="K91" i="7"/>
  <c r="L91" i="7"/>
  <c r="M91" i="7"/>
  <c r="N91" i="7"/>
  <c r="O91" i="7"/>
  <c r="P91" i="7"/>
  <c r="Q91" i="7"/>
  <c r="A67" i="7"/>
  <c r="B67" i="7"/>
  <c r="C67" i="7"/>
  <c r="D67" i="7"/>
  <c r="E67" i="7"/>
  <c r="F67" i="7"/>
  <c r="G67" i="7"/>
  <c r="H67" i="7"/>
  <c r="I67" i="7"/>
  <c r="J67" i="7"/>
  <c r="K67" i="7"/>
  <c r="L67" i="7"/>
  <c r="M67" i="7"/>
  <c r="N67" i="7"/>
  <c r="O67" i="7"/>
  <c r="P67" i="7"/>
  <c r="Q67" i="7"/>
  <c r="A139" i="5"/>
  <c r="B91" i="5"/>
  <c r="C91" i="5"/>
  <c r="D91" i="5"/>
  <c r="E91" i="5"/>
  <c r="F91" i="5"/>
  <c r="G91" i="5"/>
  <c r="H91" i="5"/>
  <c r="I91" i="5"/>
  <c r="J91" i="5"/>
  <c r="K91" i="5"/>
  <c r="L91" i="5"/>
  <c r="M91" i="5"/>
  <c r="N91" i="5"/>
  <c r="O91" i="5"/>
  <c r="P91" i="5"/>
  <c r="Q91" i="5"/>
  <c r="R91" i="5"/>
  <c r="S91" i="5"/>
  <c r="T91" i="5"/>
  <c r="U91" i="5"/>
  <c r="V91" i="5"/>
  <c r="W91" i="5"/>
  <c r="X91" i="5"/>
  <c r="Y91" i="5"/>
  <c r="Z91" i="5"/>
  <c r="AA91" i="5"/>
  <c r="AB91" i="5"/>
  <c r="AC91" i="5"/>
  <c r="AD91" i="5"/>
  <c r="AE91" i="5"/>
  <c r="AF91" i="5"/>
  <c r="AG91" i="5"/>
  <c r="AH91" i="5"/>
  <c r="AI91" i="5"/>
  <c r="AJ91" i="5"/>
  <c r="AK91" i="5"/>
  <c r="AL91" i="5"/>
  <c r="AM91" i="5"/>
  <c r="A91" i="5"/>
  <c r="A115" i="5" s="1"/>
  <c r="A67" i="5"/>
  <c r="B67" i="5"/>
  <c r="B115" i="5" s="1"/>
  <c r="C67" i="5"/>
  <c r="D67" i="5"/>
  <c r="D115" i="5" s="1"/>
  <c r="E67" i="5"/>
  <c r="E115" i="5" s="1"/>
  <c r="F67" i="5"/>
  <c r="F115" i="5" s="1"/>
  <c r="G67" i="5"/>
  <c r="H67" i="5"/>
  <c r="H115" i="5" s="1"/>
  <c r="I67" i="5"/>
  <c r="I115" i="5" s="1"/>
  <c r="J67" i="5"/>
  <c r="J115" i="5" s="1"/>
  <c r="K67" i="5"/>
  <c r="L67" i="5"/>
  <c r="L115" i="5" s="1"/>
  <c r="M67" i="5"/>
  <c r="M115" i="5" s="1"/>
  <c r="N67" i="5"/>
  <c r="N115" i="5" s="1"/>
  <c r="O67" i="5"/>
  <c r="P67" i="5"/>
  <c r="P115" i="5" s="1"/>
  <c r="Q67" i="5"/>
  <c r="Q115" i="5" s="1"/>
  <c r="R67" i="5"/>
  <c r="R115" i="5" s="1"/>
  <c r="S67" i="5"/>
  <c r="T67" i="5"/>
  <c r="T115" i="5" s="1"/>
  <c r="U67" i="5"/>
  <c r="U115" i="5" s="1"/>
  <c r="V67" i="5"/>
  <c r="V115" i="5" s="1"/>
  <c r="W67" i="5"/>
  <c r="X67" i="5"/>
  <c r="X115" i="5" s="1"/>
  <c r="Y67" i="5"/>
  <c r="Y115" i="5" s="1"/>
  <c r="Z67" i="5"/>
  <c r="Z115" i="5" s="1"/>
  <c r="AA67" i="5"/>
  <c r="AB67" i="5"/>
  <c r="AB115" i="5" s="1"/>
  <c r="AC67" i="5"/>
  <c r="AC115" i="5" s="1"/>
  <c r="AD67" i="5"/>
  <c r="AD115" i="5" s="1"/>
  <c r="AE67" i="5"/>
  <c r="AF67" i="5"/>
  <c r="AF115" i="5" s="1"/>
  <c r="AG67" i="5"/>
  <c r="AG115" i="5" s="1"/>
  <c r="AH67" i="5"/>
  <c r="AH115" i="5" s="1"/>
  <c r="AI67" i="5"/>
  <c r="AJ67" i="5"/>
  <c r="AJ115" i="5" s="1"/>
  <c r="AK67" i="5"/>
  <c r="AK115" i="5" s="1"/>
  <c r="AL67" i="5"/>
  <c r="AL115" i="5" s="1"/>
  <c r="AM67" i="5"/>
  <c r="A45" i="3"/>
  <c r="A70" i="3" s="1"/>
  <c r="B45" i="3"/>
  <c r="C45" i="3"/>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P115" i="7" l="1"/>
  <c r="L115" i="7"/>
  <c r="H115" i="7"/>
  <c r="N115" i="7"/>
  <c r="J115" i="7"/>
  <c r="F115" i="7"/>
  <c r="B115" i="7"/>
  <c r="AM115" i="5"/>
  <c r="AI115" i="5"/>
  <c r="AE115" i="5"/>
  <c r="AA115" i="5"/>
  <c r="W115" i="5"/>
  <c r="S115" i="5"/>
  <c r="O115" i="5"/>
  <c r="K115" i="5"/>
  <c r="G115" i="5"/>
  <c r="C115" i="5"/>
  <c r="Q115" i="7"/>
  <c r="M115" i="7"/>
  <c r="I115" i="7"/>
  <c r="E115" i="7"/>
  <c r="O115" i="7"/>
  <c r="K115" i="7"/>
  <c r="G115" i="7"/>
  <c r="C115" i="7"/>
  <c r="R91" i="7"/>
  <c r="R67" i="7"/>
  <c r="D115" i="7"/>
  <c r="AN91" i="5"/>
  <c r="AN67" i="5"/>
  <c r="D45" i="3"/>
  <c r="S113" i="7"/>
  <c r="T113" i="7"/>
  <c r="U113" i="7"/>
  <c r="V113" i="7"/>
  <c r="W113" i="7"/>
  <c r="X113" i="7"/>
  <c r="Y113" i="7"/>
  <c r="Z113" i="7"/>
  <c r="AA113" i="7"/>
  <c r="AB113" i="7"/>
  <c r="AC113" i="7"/>
  <c r="AD113" i="7"/>
  <c r="AE113" i="7"/>
  <c r="AF113" i="7"/>
  <c r="AG113" i="7"/>
  <c r="AH113" i="7"/>
  <c r="AI113" i="7"/>
  <c r="AJ113" i="7"/>
  <c r="AK113" i="7"/>
  <c r="AL113" i="7"/>
  <c r="AM113" i="7"/>
  <c r="S114" i="7"/>
  <c r="T114" i="7"/>
  <c r="U114" i="7"/>
  <c r="V114" i="7"/>
  <c r="W114" i="7"/>
  <c r="X114" i="7"/>
  <c r="Y114" i="7"/>
  <c r="Z114" i="7"/>
  <c r="AA114" i="7"/>
  <c r="AB114" i="7"/>
  <c r="AC114" i="7"/>
  <c r="AD114" i="7"/>
  <c r="AE114" i="7"/>
  <c r="AF114" i="7"/>
  <c r="AG114" i="7"/>
  <c r="AH114" i="7"/>
  <c r="AI114" i="7"/>
  <c r="AJ114" i="7"/>
  <c r="AK114" i="7"/>
  <c r="AL114" i="7"/>
  <c r="AM114" i="7"/>
  <c r="A138" i="7"/>
  <c r="A89" i="7"/>
  <c r="A113" i="7" s="1"/>
  <c r="B89" i="7"/>
  <c r="C89" i="7"/>
  <c r="D89" i="7"/>
  <c r="E89" i="7"/>
  <c r="F89" i="7"/>
  <c r="G89" i="7"/>
  <c r="H89" i="7"/>
  <c r="I89" i="7"/>
  <c r="J89" i="7"/>
  <c r="K89" i="7"/>
  <c r="L89" i="7"/>
  <c r="M89" i="7"/>
  <c r="N89" i="7"/>
  <c r="O89" i="7"/>
  <c r="P89" i="7"/>
  <c r="Q89" i="7"/>
  <c r="A90" i="7"/>
  <c r="A114" i="7" s="1"/>
  <c r="B90" i="7"/>
  <c r="C90" i="7"/>
  <c r="D90" i="7"/>
  <c r="E90" i="7"/>
  <c r="F90" i="7"/>
  <c r="G90" i="7"/>
  <c r="H90" i="7"/>
  <c r="I90" i="7"/>
  <c r="J90" i="7"/>
  <c r="K90" i="7"/>
  <c r="L90" i="7"/>
  <c r="M90" i="7"/>
  <c r="N90" i="7"/>
  <c r="O90" i="7"/>
  <c r="P90" i="7"/>
  <c r="Q90" i="7"/>
  <c r="A66" i="7"/>
  <c r="B66" i="7"/>
  <c r="C66" i="7"/>
  <c r="D66" i="7"/>
  <c r="E66" i="7"/>
  <c r="F66" i="7"/>
  <c r="G66" i="7"/>
  <c r="H66" i="7"/>
  <c r="I66" i="7"/>
  <c r="J66" i="7"/>
  <c r="K66" i="7"/>
  <c r="L66" i="7"/>
  <c r="M66" i="7"/>
  <c r="N66" i="7"/>
  <c r="O66" i="7"/>
  <c r="P66" i="7"/>
  <c r="Q66" i="7"/>
  <c r="A138" i="5"/>
  <c r="A90" i="5"/>
  <c r="A114" i="5" s="1"/>
  <c r="B90" i="5"/>
  <c r="C90" i="5"/>
  <c r="D90" i="5"/>
  <c r="E90" i="5"/>
  <c r="F90" i="5"/>
  <c r="G90" i="5"/>
  <c r="H90" i="5"/>
  <c r="I90" i="5"/>
  <c r="J90" i="5"/>
  <c r="K90" i="5"/>
  <c r="L90" i="5"/>
  <c r="M90" i="5"/>
  <c r="N90" i="5"/>
  <c r="O90" i="5"/>
  <c r="P90" i="5"/>
  <c r="Q90" i="5"/>
  <c r="R90" i="5"/>
  <c r="S90" i="5"/>
  <c r="T90" i="5"/>
  <c r="U90" i="5"/>
  <c r="V90" i="5"/>
  <c r="W90" i="5"/>
  <c r="X90" i="5"/>
  <c r="Y90" i="5"/>
  <c r="Z90" i="5"/>
  <c r="AA90" i="5"/>
  <c r="AB90" i="5"/>
  <c r="AC90" i="5"/>
  <c r="AD90" i="5"/>
  <c r="AE90" i="5"/>
  <c r="AF90" i="5"/>
  <c r="AG90" i="5"/>
  <c r="AH90" i="5"/>
  <c r="AI90" i="5"/>
  <c r="AJ90" i="5"/>
  <c r="AK90" i="5"/>
  <c r="AL90" i="5"/>
  <c r="AM90" i="5"/>
  <c r="B66" i="5"/>
  <c r="C66" i="5"/>
  <c r="D66" i="5"/>
  <c r="E66" i="5"/>
  <c r="F66" i="5"/>
  <c r="G66" i="5"/>
  <c r="H66" i="5"/>
  <c r="I66" i="5"/>
  <c r="J66" i="5"/>
  <c r="K66" i="5"/>
  <c r="L66" i="5"/>
  <c r="M66" i="5"/>
  <c r="N66" i="5"/>
  <c r="O66" i="5"/>
  <c r="P66" i="5"/>
  <c r="Q66" i="5"/>
  <c r="R66" i="5"/>
  <c r="S66" i="5"/>
  <c r="T66" i="5"/>
  <c r="U66" i="5"/>
  <c r="V66" i="5"/>
  <c r="W66" i="5"/>
  <c r="X66" i="5"/>
  <c r="Y66" i="5"/>
  <c r="Z66" i="5"/>
  <c r="AA66" i="5"/>
  <c r="AB66" i="5"/>
  <c r="AC66" i="5"/>
  <c r="AD66" i="5"/>
  <c r="AE66" i="5"/>
  <c r="AF66" i="5"/>
  <c r="AG66" i="5"/>
  <c r="AH66" i="5"/>
  <c r="AI66" i="5"/>
  <c r="AJ66" i="5"/>
  <c r="AK66" i="5"/>
  <c r="AL66" i="5"/>
  <c r="AM66" i="5"/>
  <c r="A66" i="5"/>
  <c r="A43" i="3"/>
  <c r="A68" i="3" s="1"/>
  <c r="B43" i="3"/>
  <c r="C43" i="3"/>
  <c r="A44" i="3"/>
  <c r="A69" i="3" s="1"/>
  <c r="B44" i="3"/>
  <c r="C44" i="3"/>
  <c r="B42" i="3"/>
  <c r="C42" i="3"/>
  <c r="D42" i="3" l="1"/>
  <c r="AN115" i="5"/>
  <c r="P114" i="7"/>
  <c r="L114" i="7"/>
  <c r="H114" i="7"/>
  <c r="D114" i="7"/>
  <c r="R115" i="7"/>
  <c r="AN115" i="7" s="1"/>
  <c r="D44" i="3"/>
  <c r="O114" i="7"/>
  <c r="K114" i="7"/>
  <c r="G114" i="7"/>
  <c r="C114" i="7"/>
  <c r="AM114" i="5"/>
  <c r="AI114" i="5"/>
  <c r="AE114" i="5"/>
  <c r="AA114" i="5"/>
  <c r="W114" i="5"/>
  <c r="S114" i="5"/>
  <c r="O114" i="5"/>
  <c r="K114" i="5"/>
  <c r="G114" i="5"/>
  <c r="C114" i="5"/>
  <c r="D43" i="3"/>
  <c r="AL114" i="5"/>
  <c r="AH114" i="5"/>
  <c r="AD114" i="5"/>
  <c r="Z114" i="5"/>
  <c r="V114" i="5"/>
  <c r="R114" i="5"/>
  <c r="N114" i="5"/>
  <c r="J114" i="5"/>
  <c r="F114" i="5"/>
  <c r="B114" i="5"/>
  <c r="AJ114" i="5"/>
  <c r="AF114" i="5"/>
  <c r="AB114" i="5"/>
  <c r="X114" i="5"/>
  <c r="T114" i="5"/>
  <c r="P114" i="5"/>
  <c r="L114" i="5"/>
  <c r="H114" i="5"/>
  <c r="D114" i="5"/>
  <c r="Q114" i="7"/>
  <c r="M114" i="7"/>
  <c r="I114" i="7"/>
  <c r="E114" i="7"/>
  <c r="AK114" i="5"/>
  <c r="AG114" i="5"/>
  <c r="AC114" i="5"/>
  <c r="Y114" i="5"/>
  <c r="U114" i="5"/>
  <c r="Q114" i="5"/>
  <c r="M114" i="5"/>
  <c r="I114" i="5"/>
  <c r="E114" i="5"/>
  <c r="AN66" i="5"/>
  <c r="R90" i="7"/>
  <c r="R89" i="7"/>
  <c r="N114" i="7"/>
  <c r="J114" i="7"/>
  <c r="F114" i="7"/>
  <c r="B114" i="7"/>
  <c r="R66" i="7"/>
  <c r="AN90" i="5"/>
  <c r="A137" i="7"/>
  <c r="A136" i="7"/>
  <c r="A135" i="7"/>
  <c r="A134" i="7"/>
  <c r="A133" i="7"/>
  <c r="A132" i="7"/>
  <c r="A131" i="7"/>
  <c r="A130" i="7"/>
  <c r="A129" i="7"/>
  <c r="A128" i="7"/>
  <c r="A127" i="7"/>
  <c r="A126" i="7"/>
  <c r="A125" i="7"/>
  <c r="A124" i="7"/>
  <c r="AM123" i="7"/>
  <c r="AL123" i="7"/>
  <c r="AK123" i="7"/>
  <c r="AJ123" i="7"/>
  <c r="AI123" i="7"/>
  <c r="AH123" i="7"/>
  <c r="AG123" i="7"/>
  <c r="AF123" i="7"/>
  <c r="AE123" i="7"/>
  <c r="AD123" i="7"/>
  <c r="AC123" i="7"/>
  <c r="AB123" i="7"/>
  <c r="AA123" i="7"/>
  <c r="Z123" i="7"/>
  <c r="Y123" i="7"/>
  <c r="X123" i="7"/>
  <c r="W123" i="7"/>
  <c r="V123" i="7"/>
  <c r="U123" i="7"/>
  <c r="T123" i="7"/>
  <c r="S123" i="7"/>
  <c r="R123" i="7"/>
  <c r="Q123" i="7"/>
  <c r="P123" i="7"/>
  <c r="O123" i="7"/>
  <c r="N123" i="7"/>
  <c r="M123" i="7"/>
  <c r="L123" i="7"/>
  <c r="K123" i="7"/>
  <c r="J123" i="7"/>
  <c r="I123" i="7"/>
  <c r="H123" i="7"/>
  <c r="G123" i="7"/>
  <c r="F123" i="7"/>
  <c r="E123" i="7"/>
  <c r="D123" i="7"/>
  <c r="C123" i="7"/>
  <c r="B123" i="7"/>
  <c r="A123" i="7"/>
  <c r="AM122" i="7"/>
  <c r="AL122" i="7"/>
  <c r="AK122" i="7"/>
  <c r="AJ122" i="7"/>
  <c r="AI122" i="7"/>
  <c r="AH122" i="7"/>
  <c r="AG122" i="7"/>
  <c r="AF122" i="7"/>
  <c r="AE122" i="7"/>
  <c r="AD122" i="7"/>
  <c r="AC122" i="7"/>
  <c r="AB122" i="7"/>
  <c r="AA122" i="7"/>
  <c r="Z122" i="7"/>
  <c r="Y122" i="7"/>
  <c r="X122" i="7"/>
  <c r="W122" i="7"/>
  <c r="V122" i="7"/>
  <c r="U122" i="7"/>
  <c r="T122" i="7"/>
  <c r="S122" i="7"/>
  <c r="R122" i="7"/>
  <c r="Q122" i="7"/>
  <c r="P122" i="7"/>
  <c r="O122" i="7"/>
  <c r="N122" i="7"/>
  <c r="M122" i="7"/>
  <c r="L122" i="7"/>
  <c r="K122" i="7"/>
  <c r="J122" i="7"/>
  <c r="I122" i="7"/>
  <c r="H122" i="7"/>
  <c r="G122" i="7"/>
  <c r="F122" i="7"/>
  <c r="E122" i="7"/>
  <c r="D122" i="7"/>
  <c r="C122" i="7"/>
  <c r="B122" i="7"/>
  <c r="A122" i="7"/>
  <c r="A124" i="5"/>
  <c r="A125" i="5"/>
  <c r="A126" i="5"/>
  <c r="A127" i="5"/>
  <c r="A128" i="5"/>
  <c r="A129" i="5"/>
  <c r="A130" i="5"/>
  <c r="A131" i="5"/>
  <c r="A132" i="5"/>
  <c r="A133" i="5"/>
  <c r="A134" i="5"/>
  <c r="A135" i="5"/>
  <c r="A136" i="5"/>
  <c r="A137" i="5"/>
  <c r="AM123" i="5"/>
  <c r="AM124" i="5" s="1"/>
  <c r="AM125" i="5" s="1"/>
  <c r="AM126" i="5" s="1"/>
  <c r="AM127" i="5" s="1"/>
  <c r="AM128" i="5" s="1"/>
  <c r="AM129" i="5" s="1"/>
  <c r="AM130" i="5" s="1"/>
  <c r="AM131" i="5" s="1"/>
  <c r="AM132" i="5" s="1"/>
  <c r="AM133" i="5" s="1"/>
  <c r="AM134" i="5" s="1"/>
  <c r="AM135" i="5" s="1"/>
  <c r="AM136" i="5" s="1"/>
  <c r="AM137" i="5" s="1"/>
  <c r="AM138" i="5" s="1"/>
  <c r="AM139" i="5" s="1"/>
  <c r="AM140" i="5" s="1"/>
  <c r="AM141" i="5" s="1"/>
  <c r="AL123" i="5"/>
  <c r="AL124" i="5" s="1"/>
  <c r="AL125" i="5" s="1"/>
  <c r="AL126" i="5" s="1"/>
  <c r="AL127" i="5" s="1"/>
  <c r="AL128" i="5" s="1"/>
  <c r="AL129" i="5" s="1"/>
  <c r="AL130" i="5" s="1"/>
  <c r="AL131" i="5" s="1"/>
  <c r="AL132" i="5" s="1"/>
  <c r="AL133" i="5" s="1"/>
  <c r="AL134" i="5" s="1"/>
  <c r="AL135" i="5" s="1"/>
  <c r="AL136" i="5" s="1"/>
  <c r="AL137" i="5" s="1"/>
  <c r="AL138" i="5" s="1"/>
  <c r="AL139" i="5" s="1"/>
  <c r="AL140" i="5" s="1"/>
  <c r="AL141" i="5" s="1"/>
  <c r="AK123" i="5"/>
  <c r="AK124" i="5" s="1"/>
  <c r="AK125" i="5" s="1"/>
  <c r="AK126" i="5" s="1"/>
  <c r="AK127" i="5" s="1"/>
  <c r="AK128" i="5" s="1"/>
  <c r="AK129" i="5" s="1"/>
  <c r="AK130" i="5" s="1"/>
  <c r="AK131" i="5" s="1"/>
  <c r="AK132" i="5" s="1"/>
  <c r="AK133" i="5" s="1"/>
  <c r="AK134" i="5" s="1"/>
  <c r="AK135" i="5" s="1"/>
  <c r="AK136" i="5" s="1"/>
  <c r="AK137" i="5" s="1"/>
  <c r="AK138" i="5" s="1"/>
  <c r="AK139" i="5" s="1"/>
  <c r="AK140" i="5" s="1"/>
  <c r="AK141" i="5" s="1"/>
  <c r="AJ123" i="5"/>
  <c r="AJ124" i="5" s="1"/>
  <c r="AJ125" i="5" s="1"/>
  <c r="AJ126" i="5" s="1"/>
  <c r="AJ127" i="5" s="1"/>
  <c r="AJ128" i="5" s="1"/>
  <c r="AJ129" i="5" s="1"/>
  <c r="AJ130" i="5" s="1"/>
  <c r="AJ131" i="5" s="1"/>
  <c r="AJ132" i="5" s="1"/>
  <c r="AJ133" i="5" s="1"/>
  <c r="AJ134" i="5" s="1"/>
  <c r="AJ135" i="5" s="1"/>
  <c r="AJ136" i="5" s="1"/>
  <c r="AJ137" i="5" s="1"/>
  <c r="AJ138" i="5" s="1"/>
  <c r="AJ139" i="5" s="1"/>
  <c r="AJ140" i="5" s="1"/>
  <c r="AJ141" i="5" s="1"/>
  <c r="AI123" i="5"/>
  <c r="AI124" i="5" s="1"/>
  <c r="AI125" i="5" s="1"/>
  <c r="AI126" i="5" s="1"/>
  <c r="AI127" i="5" s="1"/>
  <c r="AI128" i="5" s="1"/>
  <c r="AI129" i="5" s="1"/>
  <c r="AI130" i="5" s="1"/>
  <c r="AI131" i="5" s="1"/>
  <c r="AI132" i="5" s="1"/>
  <c r="AI133" i="5" s="1"/>
  <c r="AI134" i="5" s="1"/>
  <c r="AI135" i="5" s="1"/>
  <c r="AI136" i="5" s="1"/>
  <c r="AI137" i="5" s="1"/>
  <c r="AI138" i="5" s="1"/>
  <c r="AI139" i="5" s="1"/>
  <c r="AI140" i="5" s="1"/>
  <c r="AI141" i="5" s="1"/>
  <c r="AH123" i="5"/>
  <c r="AH124" i="5" s="1"/>
  <c r="AH125" i="5" s="1"/>
  <c r="AH126" i="5" s="1"/>
  <c r="AH127" i="5" s="1"/>
  <c r="AH128" i="5" s="1"/>
  <c r="AH129" i="5" s="1"/>
  <c r="AH130" i="5" s="1"/>
  <c r="AH131" i="5" s="1"/>
  <c r="AH132" i="5" s="1"/>
  <c r="AH133" i="5" s="1"/>
  <c r="AH134" i="5" s="1"/>
  <c r="AH135" i="5" s="1"/>
  <c r="AH136" i="5" s="1"/>
  <c r="AH137" i="5" s="1"/>
  <c r="AH138" i="5" s="1"/>
  <c r="AH139" i="5" s="1"/>
  <c r="AH140" i="5" s="1"/>
  <c r="AH141" i="5" s="1"/>
  <c r="AG123" i="5"/>
  <c r="AG124" i="5" s="1"/>
  <c r="AG125" i="5" s="1"/>
  <c r="AG126" i="5" s="1"/>
  <c r="AG127" i="5" s="1"/>
  <c r="AG128" i="5" s="1"/>
  <c r="AG129" i="5" s="1"/>
  <c r="AG130" i="5" s="1"/>
  <c r="AG131" i="5" s="1"/>
  <c r="AG132" i="5" s="1"/>
  <c r="AG133" i="5" s="1"/>
  <c r="AG134" i="5" s="1"/>
  <c r="AG135" i="5" s="1"/>
  <c r="AG136" i="5" s="1"/>
  <c r="AG137" i="5" s="1"/>
  <c r="AG138" i="5" s="1"/>
  <c r="AG139" i="5" s="1"/>
  <c r="AG140" i="5" s="1"/>
  <c r="AG141" i="5" s="1"/>
  <c r="AF123" i="5"/>
  <c r="AF124" i="5" s="1"/>
  <c r="AF125" i="5" s="1"/>
  <c r="AF126" i="5" s="1"/>
  <c r="AF127" i="5" s="1"/>
  <c r="AF128" i="5" s="1"/>
  <c r="AF129" i="5" s="1"/>
  <c r="AF130" i="5" s="1"/>
  <c r="AF131" i="5" s="1"/>
  <c r="AF132" i="5" s="1"/>
  <c r="AF133" i="5" s="1"/>
  <c r="AF134" i="5" s="1"/>
  <c r="AF135" i="5" s="1"/>
  <c r="AF136" i="5" s="1"/>
  <c r="AF137" i="5" s="1"/>
  <c r="AF138" i="5" s="1"/>
  <c r="AF139" i="5" s="1"/>
  <c r="AF140" i="5" s="1"/>
  <c r="AF141" i="5" s="1"/>
  <c r="AE123" i="5"/>
  <c r="AD123" i="5"/>
  <c r="AD124" i="5" s="1"/>
  <c r="AD125" i="5" s="1"/>
  <c r="AD126" i="5" s="1"/>
  <c r="AD127" i="5" s="1"/>
  <c r="AD128" i="5" s="1"/>
  <c r="AD129" i="5" s="1"/>
  <c r="AD130" i="5" s="1"/>
  <c r="AD131" i="5" s="1"/>
  <c r="AD132" i="5" s="1"/>
  <c r="AD133" i="5" s="1"/>
  <c r="AD134" i="5" s="1"/>
  <c r="AD135" i="5" s="1"/>
  <c r="AD136" i="5" s="1"/>
  <c r="AD137" i="5" s="1"/>
  <c r="AD138" i="5" s="1"/>
  <c r="AD139" i="5" s="1"/>
  <c r="AD140" i="5" s="1"/>
  <c r="AD141" i="5" s="1"/>
  <c r="AC123" i="5"/>
  <c r="AC124" i="5" s="1"/>
  <c r="AC125" i="5" s="1"/>
  <c r="AC126" i="5" s="1"/>
  <c r="AC127" i="5" s="1"/>
  <c r="AC128" i="5" s="1"/>
  <c r="AC129" i="5" s="1"/>
  <c r="AC130" i="5" s="1"/>
  <c r="AC131" i="5" s="1"/>
  <c r="AC132" i="5" s="1"/>
  <c r="AC133" i="5" s="1"/>
  <c r="AC134" i="5" s="1"/>
  <c r="AC135" i="5" s="1"/>
  <c r="AC136" i="5" s="1"/>
  <c r="AC137" i="5" s="1"/>
  <c r="AC138" i="5" s="1"/>
  <c r="AC139" i="5" s="1"/>
  <c r="AC140" i="5" s="1"/>
  <c r="AC141" i="5" s="1"/>
  <c r="AB123" i="5"/>
  <c r="AB124" i="5" s="1"/>
  <c r="AB125" i="5" s="1"/>
  <c r="AB126" i="5" s="1"/>
  <c r="AB127" i="5" s="1"/>
  <c r="AB128" i="5" s="1"/>
  <c r="AB129" i="5" s="1"/>
  <c r="AB130" i="5" s="1"/>
  <c r="AB131" i="5" s="1"/>
  <c r="AB132" i="5" s="1"/>
  <c r="AB133" i="5" s="1"/>
  <c r="AB134" i="5" s="1"/>
  <c r="AB135" i="5" s="1"/>
  <c r="AB136" i="5" s="1"/>
  <c r="AB137" i="5" s="1"/>
  <c r="AB138" i="5" s="1"/>
  <c r="AB139" i="5" s="1"/>
  <c r="AB140" i="5" s="1"/>
  <c r="AB141" i="5" s="1"/>
  <c r="AA123" i="5"/>
  <c r="Z123" i="5"/>
  <c r="Z124" i="5" s="1"/>
  <c r="Z125" i="5" s="1"/>
  <c r="Z126" i="5" s="1"/>
  <c r="Z127" i="5" s="1"/>
  <c r="Z128" i="5" s="1"/>
  <c r="Z129" i="5" s="1"/>
  <c r="Z130" i="5" s="1"/>
  <c r="Z131" i="5" s="1"/>
  <c r="Z132" i="5" s="1"/>
  <c r="Z133" i="5" s="1"/>
  <c r="Z134" i="5" s="1"/>
  <c r="Z135" i="5" s="1"/>
  <c r="Z136" i="5" s="1"/>
  <c r="Z137" i="5" s="1"/>
  <c r="Z138" i="5" s="1"/>
  <c r="Z139" i="5" s="1"/>
  <c r="Z140" i="5" s="1"/>
  <c r="Z141" i="5" s="1"/>
  <c r="Y123" i="5"/>
  <c r="Y124" i="5" s="1"/>
  <c r="Y125" i="5" s="1"/>
  <c r="Y126" i="5" s="1"/>
  <c r="Y127" i="5" s="1"/>
  <c r="Y128" i="5" s="1"/>
  <c r="Y129" i="5" s="1"/>
  <c r="Y130" i="5" s="1"/>
  <c r="Y131" i="5" s="1"/>
  <c r="Y132" i="5" s="1"/>
  <c r="Y133" i="5" s="1"/>
  <c r="Y134" i="5" s="1"/>
  <c r="Y135" i="5" s="1"/>
  <c r="Y136" i="5" s="1"/>
  <c r="Y137" i="5" s="1"/>
  <c r="Y138" i="5" s="1"/>
  <c r="Y139" i="5" s="1"/>
  <c r="Y140" i="5" s="1"/>
  <c r="Y141" i="5" s="1"/>
  <c r="X123" i="5"/>
  <c r="X124" i="5" s="1"/>
  <c r="X125" i="5" s="1"/>
  <c r="X126" i="5" s="1"/>
  <c r="X127" i="5" s="1"/>
  <c r="X128" i="5" s="1"/>
  <c r="X129" i="5" s="1"/>
  <c r="X130" i="5" s="1"/>
  <c r="X131" i="5" s="1"/>
  <c r="X132" i="5" s="1"/>
  <c r="X133" i="5" s="1"/>
  <c r="X134" i="5" s="1"/>
  <c r="X135" i="5" s="1"/>
  <c r="X136" i="5" s="1"/>
  <c r="X137" i="5" s="1"/>
  <c r="X138" i="5" s="1"/>
  <c r="X139" i="5" s="1"/>
  <c r="X140" i="5" s="1"/>
  <c r="X141" i="5" s="1"/>
  <c r="W123" i="5"/>
  <c r="V123" i="5"/>
  <c r="V124" i="5" s="1"/>
  <c r="V125" i="5" s="1"/>
  <c r="V126" i="5" s="1"/>
  <c r="V127" i="5" s="1"/>
  <c r="V128" i="5" s="1"/>
  <c r="V129" i="5" s="1"/>
  <c r="V130" i="5" s="1"/>
  <c r="V131" i="5" s="1"/>
  <c r="V132" i="5" s="1"/>
  <c r="V133" i="5" s="1"/>
  <c r="V134" i="5" s="1"/>
  <c r="V135" i="5" s="1"/>
  <c r="V136" i="5" s="1"/>
  <c r="V137" i="5" s="1"/>
  <c r="V138" i="5" s="1"/>
  <c r="V139" i="5" s="1"/>
  <c r="V140" i="5" s="1"/>
  <c r="V141" i="5" s="1"/>
  <c r="U123" i="5"/>
  <c r="U124" i="5" s="1"/>
  <c r="U125" i="5" s="1"/>
  <c r="U126" i="5" s="1"/>
  <c r="U127" i="5" s="1"/>
  <c r="U128" i="5" s="1"/>
  <c r="U129" i="5" s="1"/>
  <c r="U130" i="5" s="1"/>
  <c r="U131" i="5" s="1"/>
  <c r="U132" i="5" s="1"/>
  <c r="U133" i="5" s="1"/>
  <c r="U134" i="5" s="1"/>
  <c r="U135" i="5" s="1"/>
  <c r="U136" i="5" s="1"/>
  <c r="U137" i="5" s="1"/>
  <c r="U138" i="5" s="1"/>
  <c r="U139" i="5" s="1"/>
  <c r="U140" i="5" s="1"/>
  <c r="U141" i="5" s="1"/>
  <c r="T123" i="5"/>
  <c r="T124" i="5" s="1"/>
  <c r="T125" i="5" s="1"/>
  <c r="T126" i="5" s="1"/>
  <c r="T127" i="5" s="1"/>
  <c r="T128" i="5" s="1"/>
  <c r="T129" i="5" s="1"/>
  <c r="T130" i="5" s="1"/>
  <c r="T131" i="5" s="1"/>
  <c r="T132" i="5" s="1"/>
  <c r="T133" i="5" s="1"/>
  <c r="T134" i="5" s="1"/>
  <c r="T135" i="5" s="1"/>
  <c r="T136" i="5" s="1"/>
  <c r="T137" i="5" s="1"/>
  <c r="T138" i="5" s="1"/>
  <c r="T139" i="5" s="1"/>
  <c r="T140" i="5" s="1"/>
  <c r="T141" i="5" s="1"/>
  <c r="S123" i="5"/>
  <c r="R123" i="5"/>
  <c r="R124" i="5" s="1"/>
  <c r="R125" i="5" s="1"/>
  <c r="R126" i="5" s="1"/>
  <c r="R127" i="5" s="1"/>
  <c r="R128" i="5" s="1"/>
  <c r="R129" i="5" s="1"/>
  <c r="R130" i="5" s="1"/>
  <c r="R131" i="5" s="1"/>
  <c r="R132" i="5" s="1"/>
  <c r="R133" i="5" s="1"/>
  <c r="R134" i="5" s="1"/>
  <c r="R135" i="5" s="1"/>
  <c r="R136" i="5" s="1"/>
  <c r="R137" i="5" s="1"/>
  <c r="R138" i="5" s="1"/>
  <c r="R139" i="5" s="1"/>
  <c r="R140" i="5" s="1"/>
  <c r="R141" i="5" s="1"/>
  <c r="Q123" i="5"/>
  <c r="Q124" i="5" s="1"/>
  <c r="Q125" i="5" s="1"/>
  <c r="Q126" i="5" s="1"/>
  <c r="Q127" i="5" s="1"/>
  <c r="Q128" i="5" s="1"/>
  <c r="Q129" i="5" s="1"/>
  <c r="Q130" i="5" s="1"/>
  <c r="Q131" i="5" s="1"/>
  <c r="Q132" i="5" s="1"/>
  <c r="Q133" i="5" s="1"/>
  <c r="Q134" i="5" s="1"/>
  <c r="Q135" i="5" s="1"/>
  <c r="Q136" i="5" s="1"/>
  <c r="Q137" i="5" s="1"/>
  <c r="Q138" i="5" s="1"/>
  <c r="Q139" i="5" s="1"/>
  <c r="Q140" i="5" s="1"/>
  <c r="Q141" i="5" s="1"/>
  <c r="P123" i="5"/>
  <c r="P124" i="5" s="1"/>
  <c r="P125" i="5" s="1"/>
  <c r="P126" i="5" s="1"/>
  <c r="P127" i="5" s="1"/>
  <c r="P128" i="5" s="1"/>
  <c r="P129" i="5" s="1"/>
  <c r="P130" i="5" s="1"/>
  <c r="P131" i="5" s="1"/>
  <c r="P132" i="5" s="1"/>
  <c r="P133" i="5" s="1"/>
  <c r="P134" i="5" s="1"/>
  <c r="P135" i="5" s="1"/>
  <c r="P136" i="5" s="1"/>
  <c r="P137" i="5" s="1"/>
  <c r="P138" i="5" s="1"/>
  <c r="P139" i="5" s="1"/>
  <c r="P140" i="5" s="1"/>
  <c r="P141" i="5" s="1"/>
  <c r="O123" i="5"/>
  <c r="N123" i="5"/>
  <c r="N124" i="5" s="1"/>
  <c r="N125" i="5" s="1"/>
  <c r="N126" i="5" s="1"/>
  <c r="N127" i="5" s="1"/>
  <c r="N128" i="5" s="1"/>
  <c r="N129" i="5" s="1"/>
  <c r="N130" i="5" s="1"/>
  <c r="N131" i="5" s="1"/>
  <c r="N132" i="5" s="1"/>
  <c r="N133" i="5" s="1"/>
  <c r="N134" i="5" s="1"/>
  <c r="N135" i="5" s="1"/>
  <c r="N136" i="5" s="1"/>
  <c r="N137" i="5" s="1"/>
  <c r="N138" i="5" s="1"/>
  <c r="N139" i="5" s="1"/>
  <c r="N140" i="5" s="1"/>
  <c r="N141" i="5" s="1"/>
  <c r="M123" i="5"/>
  <c r="M124" i="5" s="1"/>
  <c r="M125" i="5" s="1"/>
  <c r="M126" i="5" s="1"/>
  <c r="M127" i="5" s="1"/>
  <c r="M128" i="5" s="1"/>
  <c r="M129" i="5" s="1"/>
  <c r="M130" i="5" s="1"/>
  <c r="M131" i="5" s="1"/>
  <c r="M132" i="5" s="1"/>
  <c r="M133" i="5" s="1"/>
  <c r="M134" i="5" s="1"/>
  <c r="M135" i="5" s="1"/>
  <c r="M136" i="5" s="1"/>
  <c r="M137" i="5" s="1"/>
  <c r="M138" i="5" s="1"/>
  <c r="M139" i="5" s="1"/>
  <c r="M140" i="5" s="1"/>
  <c r="M141" i="5" s="1"/>
  <c r="L123" i="5"/>
  <c r="L124" i="5" s="1"/>
  <c r="L125" i="5" s="1"/>
  <c r="L126" i="5" s="1"/>
  <c r="L127" i="5" s="1"/>
  <c r="L128" i="5" s="1"/>
  <c r="L129" i="5" s="1"/>
  <c r="L130" i="5" s="1"/>
  <c r="L131" i="5" s="1"/>
  <c r="L132" i="5" s="1"/>
  <c r="L133" i="5" s="1"/>
  <c r="L134" i="5" s="1"/>
  <c r="L135" i="5" s="1"/>
  <c r="L136" i="5" s="1"/>
  <c r="L137" i="5" s="1"/>
  <c r="L138" i="5" s="1"/>
  <c r="L139" i="5" s="1"/>
  <c r="L140" i="5" s="1"/>
  <c r="L141" i="5" s="1"/>
  <c r="K123" i="5"/>
  <c r="J123" i="5"/>
  <c r="J124" i="5" s="1"/>
  <c r="J125" i="5" s="1"/>
  <c r="J126" i="5" s="1"/>
  <c r="J127" i="5" s="1"/>
  <c r="J128" i="5" s="1"/>
  <c r="J129" i="5" s="1"/>
  <c r="J130" i="5" s="1"/>
  <c r="J131" i="5" s="1"/>
  <c r="J132" i="5" s="1"/>
  <c r="J133" i="5" s="1"/>
  <c r="J134" i="5" s="1"/>
  <c r="J135" i="5" s="1"/>
  <c r="J136" i="5" s="1"/>
  <c r="J137" i="5" s="1"/>
  <c r="J138" i="5" s="1"/>
  <c r="J139" i="5" s="1"/>
  <c r="J140" i="5" s="1"/>
  <c r="J141" i="5" s="1"/>
  <c r="I123" i="5"/>
  <c r="I124" i="5" s="1"/>
  <c r="I125" i="5" s="1"/>
  <c r="I126" i="5" s="1"/>
  <c r="I127" i="5" s="1"/>
  <c r="I128" i="5" s="1"/>
  <c r="I129" i="5" s="1"/>
  <c r="I130" i="5" s="1"/>
  <c r="I131" i="5" s="1"/>
  <c r="I132" i="5" s="1"/>
  <c r="I133" i="5" s="1"/>
  <c r="I134" i="5" s="1"/>
  <c r="I135" i="5" s="1"/>
  <c r="I136" i="5" s="1"/>
  <c r="I137" i="5" s="1"/>
  <c r="I138" i="5" s="1"/>
  <c r="I139" i="5" s="1"/>
  <c r="I140" i="5" s="1"/>
  <c r="I141" i="5" s="1"/>
  <c r="H123" i="5"/>
  <c r="H124" i="5" s="1"/>
  <c r="H125" i="5" s="1"/>
  <c r="H126" i="5" s="1"/>
  <c r="H127" i="5" s="1"/>
  <c r="H128" i="5" s="1"/>
  <c r="H129" i="5" s="1"/>
  <c r="H130" i="5" s="1"/>
  <c r="H131" i="5" s="1"/>
  <c r="H132" i="5" s="1"/>
  <c r="H133" i="5" s="1"/>
  <c r="H134" i="5" s="1"/>
  <c r="H135" i="5" s="1"/>
  <c r="H136" i="5" s="1"/>
  <c r="H137" i="5" s="1"/>
  <c r="H138" i="5" s="1"/>
  <c r="H139" i="5" s="1"/>
  <c r="H140" i="5" s="1"/>
  <c r="H141" i="5" s="1"/>
  <c r="G123" i="5"/>
  <c r="F123" i="5"/>
  <c r="F124" i="5" s="1"/>
  <c r="F125" i="5" s="1"/>
  <c r="F126" i="5" s="1"/>
  <c r="F127" i="5" s="1"/>
  <c r="F128" i="5" s="1"/>
  <c r="F129" i="5" s="1"/>
  <c r="F130" i="5" s="1"/>
  <c r="F131" i="5" s="1"/>
  <c r="F132" i="5" s="1"/>
  <c r="F133" i="5" s="1"/>
  <c r="F134" i="5" s="1"/>
  <c r="F135" i="5" s="1"/>
  <c r="F136" i="5" s="1"/>
  <c r="F137" i="5" s="1"/>
  <c r="F138" i="5" s="1"/>
  <c r="F139" i="5" s="1"/>
  <c r="F140" i="5" s="1"/>
  <c r="F141" i="5" s="1"/>
  <c r="E123" i="5"/>
  <c r="E124" i="5" s="1"/>
  <c r="E125" i="5" s="1"/>
  <c r="E126" i="5" s="1"/>
  <c r="E127" i="5" s="1"/>
  <c r="E128" i="5" s="1"/>
  <c r="E129" i="5" s="1"/>
  <c r="E130" i="5" s="1"/>
  <c r="E131" i="5" s="1"/>
  <c r="E132" i="5" s="1"/>
  <c r="E133" i="5" s="1"/>
  <c r="E134" i="5" s="1"/>
  <c r="E135" i="5" s="1"/>
  <c r="E136" i="5" s="1"/>
  <c r="E137" i="5" s="1"/>
  <c r="E138" i="5" s="1"/>
  <c r="E139" i="5" s="1"/>
  <c r="E140" i="5" s="1"/>
  <c r="E141" i="5" s="1"/>
  <c r="D123" i="5"/>
  <c r="D124" i="5" s="1"/>
  <c r="D125" i="5" s="1"/>
  <c r="D126" i="5" s="1"/>
  <c r="D127" i="5" s="1"/>
  <c r="D128" i="5" s="1"/>
  <c r="D129" i="5" s="1"/>
  <c r="D130" i="5" s="1"/>
  <c r="D131" i="5" s="1"/>
  <c r="D132" i="5" s="1"/>
  <c r="D133" i="5" s="1"/>
  <c r="D134" i="5" s="1"/>
  <c r="D135" i="5" s="1"/>
  <c r="D136" i="5" s="1"/>
  <c r="D137" i="5" s="1"/>
  <c r="D138" i="5" s="1"/>
  <c r="D139" i="5" s="1"/>
  <c r="D140" i="5" s="1"/>
  <c r="D141" i="5" s="1"/>
  <c r="C123" i="5"/>
  <c r="B123" i="5"/>
  <c r="B124" i="5" s="1"/>
  <c r="A123" i="5"/>
  <c r="B122" i="5"/>
  <c r="C122" i="5"/>
  <c r="D122" i="5"/>
  <c r="E122" i="5"/>
  <c r="F122" i="5"/>
  <c r="G122" i="5"/>
  <c r="H122" i="5"/>
  <c r="I122" i="5"/>
  <c r="J122" i="5"/>
  <c r="K122" i="5"/>
  <c r="L122" i="5"/>
  <c r="M122" i="5"/>
  <c r="N122" i="5"/>
  <c r="O122" i="5"/>
  <c r="P122" i="5"/>
  <c r="Q122" i="5"/>
  <c r="R122" i="5"/>
  <c r="S122" i="5"/>
  <c r="T122" i="5"/>
  <c r="U122" i="5"/>
  <c r="V122" i="5"/>
  <c r="W122" i="5"/>
  <c r="X122" i="5"/>
  <c r="Y122" i="5"/>
  <c r="Z122" i="5"/>
  <c r="AA122" i="5"/>
  <c r="AB122" i="5"/>
  <c r="AC122" i="5"/>
  <c r="AD122" i="5"/>
  <c r="AE122" i="5"/>
  <c r="AF122" i="5"/>
  <c r="AG122" i="5"/>
  <c r="AH122" i="5"/>
  <c r="AI122" i="5"/>
  <c r="AJ122" i="5"/>
  <c r="AK122" i="5"/>
  <c r="AL122" i="5"/>
  <c r="AM122" i="5"/>
  <c r="A122" i="5"/>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M107" i="7"/>
  <c r="AL107" i="7"/>
  <c r="AK107" i="7"/>
  <c r="AJ107" i="7"/>
  <c r="AI107" i="7"/>
  <c r="AH107" i="7"/>
  <c r="AG107" i="7"/>
  <c r="AF107" i="7"/>
  <c r="AE107" i="7"/>
  <c r="AD107" i="7"/>
  <c r="AC107" i="7"/>
  <c r="AB107" i="7"/>
  <c r="AA107" i="7"/>
  <c r="Z107" i="7"/>
  <c r="Y107" i="7"/>
  <c r="X107" i="7"/>
  <c r="W107" i="7"/>
  <c r="V107" i="7"/>
  <c r="U107" i="7"/>
  <c r="T107" i="7"/>
  <c r="S107" i="7"/>
  <c r="AM106" i="7"/>
  <c r="AL106" i="7"/>
  <c r="AK106" i="7"/>
  <c r="AJ106" i="7"/>
  <c r="AI106" i="7"/>
  <c r="AH106" i="7"/>
  <c r="AG106" i="7"/>
  <c r="AF106" i="7"/>
  <c r="AE106" i="7"/>
  <c r="AD106" i="7"/>
  <c r="AC106" i="7"/>
  <c r="AB106" i="7"/>
  <c r="AA106" i="7"/>
  <c r="Z106" i="7"/>
  <c r="Y106" i="7"/>
  <c r="X106" i="7"/>
  <c r="W106" i="7"/>
  <c r="V106" i="7"/>
  <c r="U106" i="7"/>
  <c r="T106" i="7"/>
  <c r="S106" i="7"/>
  <c r="AM105" i="7"/>
  <c r="AL105" i="7"/>
  <c r="AK105" i="7"/>
  <c r="AJ105" i="7"/>
  <c r="AI105" i="7"/>
  <c r="AH105" i="7"/>
  <c r="AG105" i="7"/>
  <c r="AF105" i="7"/>
  <c r="AE105" i="7"/>
  <c r="AD105" i="7"/>
  <c r="AC105" i="7"/>
  <c r="AB105" i="7"/>
  <c r="AA105" i="7"/>
  <c r="Z105" i="7"/>
  <c r="Y105" i="7"/>
  <c r="X105" i="7"/>
  <c r="W105" i="7"/>
  <c r="V105" i="7"/>
  <c r="U105" i="7"/>
  <c r="T105" i="7"/>
  <c r="S105" i="7"/>
  <c r="AM104" i="7"/>
  <c r="AL104" i="7"/>
  <c r="AK104" i="7"/>
  <c r="AJ104" i="7"/>
  <c r="AI104" i="7"/>
  <c r="AH104" i="7"/>
  <c r="AG104" i="7"/>
  <c r="AF104" i="7"/>
  <c r="AE104" i="7"/>
  <c r="AD104" i="7"/>
  <c r="AC104" i="7"/>
  <c r="AB104" i="7"/>
  <c r="AA104" i="7"/>
  <c r="Z104" i="7"/>
  <c r="Y104" i="7"/>
  <c r="X104" i="7"/>
  <c r="W104" i="7"/>
  <c r="V104" i="7"/>
  <c r="U104" i="7"/>
  <c r="T104" i="7"/>
  <c r="S104" i="7"/>
  <c r="AM103" i="7"/>
  <c r="AL103" i="7"/>
  <c r="AK103" i="7"/>
  <c r="AJ103" i="7"/>
  <c r="AI103" i="7"/>
  <c r="AH103" i="7"/>
  <c r="AG103" i="7"/>
  <c r="AF103" i="7"/>
  <c r="AE103" i="7"/>
  <c r="AD103" i="7"/>
  <c r="AC103" i="7"/>
  <c r="AB103" i="7"/>
  <c r="AA103" i="7"/>
  <c r="Z103" i="7"/>
  <c r="Y103" i="7"/>
  <c r="X103" i="7"/>
  <c r="W103" i="7"/>
  <c r="V103" i="7"/>
  <c r="U103" i="7"/>
  <c r="T103" i="7"/>
  <c r="S103" i="7"/>
  <c r="AM102" i="7"/>
  <c r="AL102" i="7"/>
  <c r="AK102" i="7"/>
  <c r="AJ102" i="7"/>
  <c r="AI102" i="7"/>
  <c r="AH102" i="7"/>
  <c r="AG102" i="7"/>
  <c r="AF102" i="7"/>
  <c r="AE102" i="7"/>
  <c r="AD102" i="7"/>
  <c r="AC102" i="7"/>
  <c r="AB102" i="7"/>
  <c r="AA102" i="7"/>
  <c r="Z102" i="7"/>
  <c r="Y102" i="7"/>
  <c r="X102" i="7"/>
  <c r="W102" i="7"/>
  <c r="V102" i="7"/>
  <c r="U102" i="7"/>
  <c r="T102" i="7"/>
  <c r="S102" i="7"/>
  <c r="AM101" i="7"/>
  <c r="AL101" i="7"/>
  <c r="AK101" i="7"/>
  <c r="AJ101" i="7"/>
  <c r="AI101" i="7"/>
  <c r="AH101" i="7"/>
  <c r="AG101" i="7"/>
  <c r="AF101" i="7"/>
  <c r="AE101" i="7"/>
  <c r="AD101" i="7"/>
  <c r="AC101" i="7"/>
  <c r="AB101" i="7"/>
  <c r="AA101" i="7"/>
  <c r="Z101" i="7"/>
  <c r="Y101" i="7"/>
  <c r="X101" i="7"/>
  <c r="W101" i="7"/>
  <c r="V101" i="7"/>
  <c r="U101" i="7"/>
  <c r="T101" i="7"/>
  <c r="S101" i="7"/>
  <c r="AM100" i="7"/>
  <c r="AL100" i="7"/>
  <c r="AK100" i="7"/>
  <c r="AJ100" i="7"/>
  <c r="AI100" i="7"/>
  <c r="AH100" i="7"/>
  <c r="AG100" i="7"/>
  <c r="AF100" i="7"/>
  <c r="AE100" i="7"/>
  <c r="AD100" i="7"/>
  <c r="AC100" i="7"/>
  <c r="AB100" i="7"/>
  <c r="AA100" i="7"/>
  <c r="Z100" i="7"/>
  <c r="Y100" i="7"/>
  <c r="X100" i="7"/>
  <c r="W100" i="7"/>
  <c r="V100" i="7"/>
  <c r="U100" i="7"/>
  <c r="T100" i="7"/>
  <c r="S100" i="7"/>
  <c r="AM99" i="7"/>
  <c r="AL99" i="7"/>
  <c r="AK99" i="7"/>
  <c r="AJ99" i="7"/>
  <c r="AI99" i="7"/>
  <c r="AH99" i="7"/>
  <c r="AG99" i="7"/>
  <c r="AF99" i="7"/>
  <c r="AE99" i="7"/>
  <c r="AD99" i="7"/>
  <c r="AC99" i="7"/>
  <c r="AB99" i="7"/>
  <c r="AA99" i="7"/>
  <c r="Z99" i="7"/>
  <c r="Y99" i="7"/>
  <c r="X99" i="7"/>
  <c r="W99" i="7"/>
  <c r="V99" i="7"/>
  <c r="U99" i="7"/>
  <c r="T99" i="7"/>
  <c r="S99" i="7"/>
  <c r="AN98" i="7"/>
  <c r="AM98" i="7"/>
  <c r="AL98" i="7"/>
  <c r="AK98" i="7"/>
  <c r="AJ98" i="7"/>
  <c r="AI98" i="7"/>
  <c r="AH98" i="7"/>
  <c r="AG98" i="7"/>
  <c r="AF98" i="7"/>
  <c r="AE98" i="7"/>
  <c r="AD98" i="7"/>
  <c r="AC98" i="7"/>
  <c r="AB98" i="7"/>
  <c r="AA98" i="7"/>
  <c r="Z98" i="7"/>
  <c r="Y98" i="7"/>
  <c r="X98" i="7"/>
  <c r="W98" i="7"/>
  <c r="V98" i="7"/>
  <c r="U98" i="7"/>
  <c r="T98" i="7"/>
  <c r="S98" i="7"/>
  <c r="R98" i="7"/>
  <c r="Q88" i="7"/>
  <c r="P88" i="7"/>
  <c r="O88" i="7"/>
  <c r="N88" i="7"/>
  <c r="M88" i="7"/>
  <c r="L88" i="7"/>
  <c r="K88" i="7"/>
  <c r="J88" i="7"/>
  <c r="I88" i="7"/>
  <c r="H88" i="7"/>
  <c r="G88" i="7"/>
  <c r="F88" i="7"/>
  <c r="E88" i="7"/>
  <c r="D88" i="7"/>
  <c r="C88" i="7"/>
  <c r="B88" i="7"/>
  <c r="A88" i="7"/>
  <c r="A112" i="7" s="1"/>
  <c r="Q87" i="7"/>
  <c r="P87" i="7"/>
  <c r="O87" i="7"/>
  <c r="N87" i="7"/>
  <c r="M87" i="7"/>
  <c r="L87" i="7"/>
  <c r="K87" i="7"/>
  <c r="J87" i="7"/>
  <c r="I87" i="7"/>
  <c r="H87" i="7"/>
  <c r="G87" i="7"/>
  <c r="F87" i="7"/>
  <c r="E87" i="7"/>
  <c r="D87" i="7"/>
  <c r="C87" i="7"/>
  <c r="B87" i="7"/>
  <c r="A87" i="7"/>
  <c r="A111" i="7" s="1"/>
  <c r="Q86" i="7"/>
  <c r="P86" i="7"/>
  <c r="O86" i="7"/>
  <c r="N86" i="7"/>
  <c r="M86" i="7"/>
  <c r="L86" i="7"/>
  <c r="K86" i="7"/>
  <c r="J86" i="7"/>
  <c r="I86" i="7"/>
  <c r="H86" i="7"/>
  <c r="G86" i="7"/>
  <c r="F86" i="7"/>
  <c r="E86" i="7"/>
  <c r="D86" i="7"/>
  <c r="C86" i="7"/>
  <c r="B86" i="7"/>
  <c r="A86" i="7"/>
  <c r="A110" i="7" s="1"/>
  <c r="Q85" i="7"/>
  <c r="P85" i="7"/>
  <c r="O85" i="7"/>
  <c r="N85" i="7"/>
  <c r="M85" i="7"/>
  <c r="L85" i="7"/>
  <c r="K85" i="7"/>
  <c r="J85" i="7"/>
  <c r="I85" i="7"/>
  <c r="H85" i="7"/>
  <c r="G85" i="7"/>
  <c r="F85" i="7"/>
  <c r="E85" i="7"/>
  <c r="D85" i="7"/>
  <c r="C85" i="7"/>
  <c r="B85" i="7"/>
  <c r="A85" i="7"/>
  <c r="A109" i="7" s="1"/>
  <c r="Q84" i="7"/>
  <c r="P84" i="7"/>
  <c r="O84" i="7"/>
  <c r="N84" i="7"/>
  <c r="M84" i="7"/>
  <c r="L84" i="7"/>
  <c r="K84" i="7"/>
  <c r="J84" i="7"/>
  <c r="I84" i="7"/>
  <c r="H84" i="7"/>
  <c r="G84" i="7"/>
  <c r="F84" i="7"/>
  <c r="E84" i="7"/>
  <c r="D84" i="7"/>
  <c r="C84" i="7"/>
  <c r="B84" i="7"/>
  <c r="A84" i="7"/>
  <c r="A108" i="7" s="1"/>
  <c r="Q83" i="7"/>
  <c r="P83" i="7"/>
  <c r="O83" i="7"/>
  <c r="N83" i="7"/>
  <c r="M83" i="7"/>
  <c r="L83" i="7"/>
  <c r="K83" i="7"/>
  <c r="J83" i="7"/>
  <c r="I83" i="7"/>
  <c r="H83" i="7"/>
  <c r="G83" i="7"/>
  <c r="F83" i="7"/>
  <c r="E83" i="7"/>
  <c r="D83" i="7"/>
  <c r="C83" i="7"/>
  <c r="B83" i="7"/>
  <c r="A83" i="7"/>
  <c r="A107" i="7" s="1"/>
  <c r="Q82" i="7"/>
  <c r="P82" i="7"/>
  <c r="O82" i="7"/>
  <c r="N82" i="7"/>
  <c r="M82" i="7"/>
  <c r="L82" i="7"/>
  <c r="K82" i="7"/>
  <c r="J82" i="7"/>
  <c r="I82" i="7"/>
  <c r="H82" i="7"/>
  <c r="G82" i="7"/>
  <c r="F82" i="7"/>
  <c r="E82" i="7"/>
  <c r="D82" i="7"/>
  <c r="C82" i="7"/>
  <c r="B82" i="7"/>
  <c r="A82" i="7"/>
  <c r="A106" i="7" s="1"/>
  <c r="Q81" i="7"/>
  <c r="P81" i="7"/>
  <c r="O81" i="7"/>
  <c r="N81" i="7"/>
  <c r="M81" i="7"/>
  <c r="L81" i="7"/>
  <c r="K81" i="7"/>
  <c r="J81" i="7"/>
  <c r="I81" i="7"/>
  <c r="H81" i="7"/>
  <c r="G81" i="7"/>
  <c r="F81" i="7"/>
  <c r="E81" i="7"/>
  <c r="D81" i="7"/>
  <c r="C81" i="7"/>
  <c r="B81" i="7"/>
  <c r="A81" i="7"/>
  <c r="A105" i="7" s="1"/>
  <c r="Q80" i="7"/>
  <c r="P80" i="7"/>
  <c r="O80" i="7"/>
  <c r="N80" i="7"/>
  <c r="M80" i="7"/>
  <c r="L80" i="7"/>
  <c r="K80" i="7"/>
  <c r="J80" i="7"/>
  <c r="I80" i="7"/>
  <c r="H80" i="7"/>
  <c r="G80" i="7"/>
  <c r="F80" i="7"/>
  <c r="E80" i="7"/>
  <c r="D80" i="7"/>
  <c r="C80" i="7"/>
  <c r="B80" i="7"/>
  <c r="A80" i="7"/>
  <c r="A104" i="7" s="1"/>
  <c r="Q79" i="7"/>
  <c r="P79" i="7"/>
  <c r="O79" i="7"/>
  <c r="N79" i="7"/>
  <c r="M79" i="7"/>
  <c r="L79" i="7"/>
  <c r="K79" i="7"/>
  <c r="J79" i="7"/>
  <c r="I79" i="7"/>
  <c r="H79" i="7"/>
  <c r="G79" i="7"/>
  <c r="F79" i="7"/>
  <c r="E79" i="7"/>
  <c r="D79" i="7"/>
  <c r="C79" i="7"/>
  <c r="B79" i="7"/>
  <c r="A79" i="7"/>
  <c r="A103" i="7" s="1"/>
  <c r="Q78" i="7"/>
  <c r="P78" i="7"/>
  <c r="O78" i="7"/>
  <c r="N78" i="7"/>
  <c r="M78" i="7"/>
  <c r="L78" i="7"/>
  <c r="K78" i="7"/>
  <c r="J78" i="7"/>
  <c r="I78" i="7"/>
  <c r="H78" i="7"/>
  <c r="G78" i="7"/>
  <c r="F78" i="7"/>
  <c r="E78" i="7"/>
  <c r="D78" i="7"/>
  <c r="C78" i="7"/>
  <c r="B78" i="7"/>
  <c r="A78" i="7"/>
  <c r="A102" i="7" s="1"/>
  <c r="Q77" i="7"/>
  <c r="P77" i="7"/>
  <c r="O77" i="7"/>
  <c r="N77" i="7"/>
  <c r="M77" i="7"/>
  <c r="L77" i="7"/>
  <c r="K77" i="7"/>
  <c r="J77" i="7"/>
  <c r="I77" i="7"/>
  <c r="H77" i="7"/>
  <c r="G77" i="7"/>
  <c r="F77" i="7"/>
  <c r="E77" i="7"/>
  <c r="D77" i="7"/>
  <c r="C77" i="7"/>
  <c r="B77" i="7"/>
  <c r="A77" i="7"/>
  <c r="A101" i="7" s="1"/>
  <c r="Q76" i="7"/>
  <c r="P76" i="7"/>
  <c r="O76" i="7"/>
  <c r="N76" i="7"/>
  <c r="M76" i="7"/>
  <c r="L76" i="7"/>
  <c r="K76" i="7"/>
  <c r="J76" i="7"/>
  <c r="I76" i="7"/>
  <c r="H76" i="7"/>
  <c r="G76" i="7"/>
  <c r="F76" i="7"/>
  <c r="E76" i="7"/>
  <c r="D76" i="7"/>
  <c r="C76" i="7"/>
  <c r="B76" i="7"/>
  <c r="A76" i="7"/>
  <c r="A100" i="7" s="1"/>
  <c r="Q75" i="7"/>
  <c r="P75" i="7"/>
  <c r="O75" i="7"/>
  <c r="N75" i="7"/>
  <c r="M75" i="7"/>
  <c r="L75" i="7"/>
  <c r="K75" i="7"/>
  <c r="J75" i="7"/>
  <c r="I75" i="7"/>
  <c r="H75" i="7"/>
  <c r="G75" i="7"/>
  <c r="F75" i="7"/>
  <c r="E75" i="7"/>
  <c r="D75" i="7"/>
  <c r="C75" i="7"/>
  <c r="B75" i="7"/>
  <c r="A75" i="7"/>
  <c r="A99" i="7" s="1"/>
  <c r="Q74" i="7"/>
  <c r="Q98" i="7" s="1"/>
  <c r="P74" i="7"/>
  <c r="P98" i="7" s="1"/>
  <c r="O74" i="7"/>
  <c r="O98" i="7" s="1"/>
  <c r="N74" i="7"/>
  <c r="N98" i="7" s="1"/>
  <c r="M74" i="7"/>
  <c r="M98" i="7" s="1"/>
  <c r="L74" i="7"/>
  <c r="L98" i="7" s="1"/>
  <c r="K74" i="7"/>
  <c r="K98" i="7" s="1"/>
  <c r="J74" i="7"/>
  <c r="J98" i="7" s="1"/>
  <c r="I74" i="7"/>
  <c r="I98" i="7" s="1"/>
  <c r="H74" i="7"/>
  <c r="H98" i="7" s="1"/>
  <c r="G74" i="7"/>
  <c r="G98" i="7" s="1"/>
  <c r="F74" i="7"/>
  <c r="F98" i="7" s="1"/>
  <c r="E74" i="7"/>
  <c r="E98" i="7" s="1"/>
  <c r="D74" i="7"/>
  <c r="D98" i="7" s="1"/>
  <c r="C74" i="7"/>
  <c r="C98" i="7" s="1"/>
  <c r="B74" i="7"/>
  <c r="B98" i="7" s="1"/>
  <c r="A74" i="7"/>
  <c r="A98" i="7" s="1"/>
  <c r="B88" i="5"/>
  <c r="C88" i="5"/>
  <c r="D88" i="5"/>
  <c r="E88" i="5"/>
  <c r="F88" i="5"/>
  <c r="G88" i="5"/>
  <c r="H88" i="5"/>
  <c r="I88" i="5"/>
  <c r="J88" i="5"/>
  <c r="K88" i="5"/>
  <c r="L88" i="5"/>
  <c r="M88" i="5"/>
  <c r="N88" i="5"/>
  <c r="O88" i="5"/>
  <c r="P88" i="5"/>
  <c r="Q88" i="5"/>
  <c r="R88" i="5"/>
  <c r="S88" i="5"/>
  <c r="T88" i="5"/>
  <c r="U88" i="5"/>
  <c r="V88" i="5"/>
  <c r="W88" i="5"/>
  <c r="X88" i="5"/>
  <c r="Y88" i="5"/>
  <c r="Z88" i="5"/>
  <c r="AA88" i="5"/>
  <c r="AB88" i="5"/>
  <c r="AC88" i="5"/>
  <c r="AD88" i="5"/>
  <c r="AE88" i="5"/>
  <c r="AF88" i="5"/>
  <c r="AG88" i="5"/>
  <c r="AH88" i="5"/>
  <c r="AI88" i="5"/>
  <c r="AJ88" i="5"/>
  <c r="AK88" i="5"/>
  <c r="AL88" i="5"/>
  <c r="AM88" i="5"/>
  <c r="B89" i="5"/>
  <c r="C89" i="5"/>
  <c r="D89" i="5"/>
  <c r="E89" i="5"/>
  <c r="F89" i="5"/>
  <c r="G89" i="5"/>
  <c r="H89" i="5"/>
  <c r="I89" i="5"/>
  <c r="J89" i="5"/>
  <c r="K89" i="5"/>
  <c r="L89" i="5"/>
  <c r="M89" i="5"/>
  <c r="N89" i="5"/>
  <c r="O89" i="5"/>
  <c r="P89" i="5"/>
  <c r="Q89" i="5"/>
  <c r="R89" i="5"/>
  <c r="S89" i="5"/>
  <c r="T89" i="5"/>
  <c r="U89" i="5"/>
  <c r="V89" i="5"/>
  <c r="W89" i="5"/>
  <c r="X89" i="5"/>
  <c r="Y89" i="5"/>
  <c r="Z89" i="5"/>
  <c r="AA89" i="5"/>
  <c r="AB89" i="5"/>
  <c r="AC89" i="5"/>
  <c r="AD89" i="5"/>
  <c r="AE89" i="5"/>
  <c r="AF89" i="5"/>
  <c r="AG89" i="5"/>
  <c r="AH89" i="5"/>
  <c r="AI89" i="5"/>
  <c r="AJ89" i="5"/>
  <c r="AK89" i="5"/>
  <c r="AL89" i="5"/>
  <c r="AM89" i="5"/>
  <c r="A89" i="5"/>
  <c r="A113" i="5" s="1"/>
  <c r="A88" i="5"/>
  <c r="A112" i="5" s="1"/>
  <c r="A75" i="5"/>
  <c r="A99" i="5" s="1"/>
  <c r="AN98" i="5"/>
  <c r="B75" i="5"/>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1"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0"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09"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08"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7"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B82" i="5"/>
  <c r="A82" i="5"/>
  <c r="A106" i="5" s="1"/>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A81" i="5"/>
  <c r="A105" i="5" s="1"/>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C80" i="5"/>
  <c r="B80" i="5"/>
  <c r="A80" i="5"/>
  <c r="A104" i="5" s="1"/>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G79" i="5"/>
  <c r="F79" i="5"/>
  <c r="E79" i="5"/>
  <c r="D79" i="5"/>
  <c r="C79" i="5"/>
  <c r="B79" i="5"/>
  <c r="A79" i="5"/>
  <c r="A103" i="5" s="1"/>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C78" i="5"/>
  <c r="B78" i="5"/>
  <c r="A78" i="5"/>
  <c r="A102" i="5" s="1"/>
  <c r="AM77" i="5"/>
  <c r="AL77" i="5"/>
  <c r="AK77" i="5"/>
  <c r="AJ77" i="5"/>
  <c r="AI77" i="5"/>
  <c r="AH77" i="5"/>
  <c r="AG77" i="5"/>
  <c r="AF77" i="5"/>
  <c r="AE77" i="5"/>
  <c r="AD77" i="5"/>
  <c r="AC77" i="5"/>
  <c r="AB77" i="5"/>
  <c r="AA77" i="5"/>
  <c r="Z77" i="5"/>
  <c r="Y77" i="5"/>
  <c r="X77" i="5"/>
  <c r="W77" i="5"/>
  <c r="V77" i="5"/>
  <c r="U77" i="5"/>
  <c r="T77" i="5"/>
  <c r="S77" i="5"/>
  <c r="R77" i="5"/>
  <c r="Q77" i="5"/>
  <c r="P77" i="5"/>
  <c r="O77" i="5"/>
  <c r="N77" i="5"/>
  <c r="M77" i="5"/>
  <c r="L77" i="5"/>
  <c r="K77" i="5"/>
  <c r="J77" i="5"/>
  <c r="I77" i="5"/>
  <c r="H77" i="5"/>
  <c r="G77" i="5"/>
  <c r="F77" i="5"/>
  <c r="E77" i="5"/>
  <c r="D77" i="5"/>
  <c r="C77" i="5"/>
  <c r="B77" i="5"/>
  <c r="A77" i="5"/>
  <c r="A101" i="5" s="1"/>
  <c r="AM76" i="5"/>
  <c r="AL76" i="5"/>
  <c r="AK76" i="5"/>
  <c r="AJ76" i="5"/>
  <c r="AI76" i="5"/>
  <c r="AH76" i="5"/>
  <c r="AG76" i="5"/>
  <c r="AF76" i="5"/>
  <c r="AE76" i="5"/>
  <c r="AD76" i="5"/>
  <c r="AC76" i="5"/>
  <c r="AB76" i="5"/>
  <c r="AA76" i="5"/>
  <c r="Z76" i="5"/>
  <c r="Y76" i="5"/>
  <c r="X76" i="5"/>
  <c r="W76" i="5"/>
  <c r="V76" i="5"/>
  <c r="U76" i="5"/>
  <c r="T76" i="5"/>
  <c r="S76" i="5"/>
  <c r="R76" i="5"/>
  <c r="Q76" i="5"/>
  <c r="P76" i="5"/>
  <c r="O76" i="5"/>
  <c r="N76" i="5"/>
  <c r="M76" i="5"/>
  <c r="L76" i="5"/>
  <c r="K76" i="5"/>
  <c r="J76" i="5"/>
  <c r="I76" i="5"/>
  <c r="H76" i="5"/>
  <c r="G76" i="5"/>
  <c r="F76" i="5"/>
  <c r="E76" i="5"/>
  <c r="D76" i="5"/>
  <c r="C76" i="5"/>
  <c r="B76" i="5"/>
  <c r="A76" i="5"/>
  <c r="A100" i="5" s="1"/>
  <c r="AM75" i="5"/>
  <c r="AL75" i="5"/>
  <c r="AK75" i="5"/>
  <c r="AJ75" i="5"/>
  <c r="AI75" i="5"/>
  <c r="AH75" i="5"/>
  <c r="AG75" i="5"/>
  <c r="AF75" i="5"/>
  <c r="AE75" i="5"/>
  <c r="AD75" i="5"/>
  <c r="AC75" i="5"/>
  <c r="AB75" i="5"/>
  <c r="AA75" i="5"/>
  <c r="Z75" i="5"/>
  <c r="Y75" i="5"/>
  <c r="X75" i="5"/>
  <c r="W75" i="5"/>
  <c r="V75" i="5"/>
  <c r="U75" i="5"/>
  <c r="T75" i="5"/>
  <c r="S75" i="5"/>
  <c r="R75" i="5"/>
  <c r="Q75" i="5"/>
  <c r="P75" i="5"/>
  <c r="O75" i="5"/>
  <c r="N75" i="5"/>
  <c r="M75" i="5"/>
  <c r="L75" i="5"/>
  <c r="K75" i="5"/>
  <c r="J75" i="5"/>
  <c r="I75" i="5"/>
  <c r="H75" i="5"/>
  <c r="G75" i="5"/>
  <c r="F75" i="5"/>
  <c r="E75" i="5"/>
  <c r="D75" i="5"/>
  <c r="C75" i="5"/>
  <c r="AM74" i="5"/>
  <c r="AL74" i="5"/>
  <c r="AK74" i="5"/>
  <c r="AJ74" i="5"/>
  <c r="AI74" i="5"/>
  <c r="AH74" i="5"/>
  <c r="AG74" i="5"/>
  <c r="AF74" i="5"/>
  <c r="AE74" i="5"/>
  <c r="AD74" i="5"/>
  <c r="AC74" i="5"/>
  <c r="AB74" i="5"/>
  <c r="AA74" i="5"/>
  <c r="Z74" i="5"/>
  <c r="Y74" i="5"/>
  <c r="X74" i="5"/>
  <c r="W74" i="5"/>
  <c r="V74" i="5"/>
  <c r="U74" i="5"/>
  <c r="T74" i="5"/>
  <c r="S74" i="5"/>
  <c r="R74" i="5"/>
  <c r="Q74" i="5"/>
  <c r="P74" i="5"/>
  <c r="O74" i="5"/>
  <c r="N74" i="5"/>
  <c r="M74" i="5"/>
  <c r="L74" i="5"/>
  <c r="K74" i="5"/>
  <c r="J74" i="5"/>
  <c r="I74" i="5"/>
  <c r="H74" i="5"/>
  <c r="G74" i="5"/>
  <c r="F74" i="5"/>
  <c r="E74" i="5"/>
  <c r="D74" i="5"/>
  <c r="C74" i="5"/>
  <c r="B74" i="5"/>
  <c r="B98" i="5" s="1"/>
  <c r="A74" i="5"/>
  <c r="A98" i="5" s="1"/>
  <c r="B29" i="3"/>
  <c r="C29" i="3"/>
  <c r="B30" i="3"/>
  <c r="C30" i="3"/>
  <c r="B31" i="3"/>
  <c r="C31" i="3"/>
  <c r="B32" i="3"/>
  <c r="C32" i="3"/>
  <c r="B33" i="3"/>
  <c r="C33" i="3"/>
  <c r="B34" i="3"/>
  <c r="C34" i="3"/>
  <c r="B35" i="3"/>
  <c r="C35" i="3"/>
  <c r="B36" i="3"/>
  <c r="C36" i="3"/>
  <c r="B37" i="3"/>
  <c r="C37" i="3"/>
  <c r="B38" i="3"/>
  <c r="C38" i="3"/>
  <c r="B39" i="3"/>
  <c r="C39" i="3"/>
  <c r="B40" i="3"/>
  <c r="C40" i="3"/>
  <c r="B41" i="3"/>
  <c r="C41" i="3"/>
  <c r="A28" i="3"/>
  <c r="A53" i="3" s="1"/>
  <c r="A29" i="3"/>
  <c r="A54" i="3" s="1"/>
  <c r="A30" i="3"/>
  <c r="A55" i="3" s="1"/>
  <c r="A31" i="3"/>
  <c r="A56" i="3" s="1"/>
  <c r="A32" i="3"/>
  <c r="A57" i="3" s="1"/>
  <c r="A33" i="3"/>
  <c r="A58" i="3" s="1"/>
  <c r="A34" i="3"/>
  <c r="A59" i="3" s="1"/>
  <c r="A35" i="3"/>
  <c r="A60" i="3" s="1"/>
  <c r="A36" i="3"/>
  <c r="A61" i="3" s="1"/>
  <c r="A37" i="3"/>
  <c r="A62" i="3" s="1"/>
  <c r="A38" i="3"/>
  <c r="A63" i="3" s="1"/>
  <c r="A39" i="3"/>
  <c r="A64" i="3" s="1"/>
  <c r="A40" i="3"/>
  <c r="A65" i="3" s="1"/>
  <c r="A41" i="3"/>
  <c r="A66" i="3" s="1"/>
  <c r="A42" i="3"/>
  <c r="A67" i="3" s="1"/>
  <c r="Q65" i="7"/>
  <c r="Q113" i="7" s="1"/>
  <c r="P65" i="7"/>
  <c r="P113" i="7" s="1"/>
  <c r="O65" i="7"/>
  <c r="O113" i="7" s="1"/>
  <c r="N65" i="7"/>
  <c r="N113" i="7" s="1"/>
  <c r="M65" i="7"/>
  <c r="M113" i="7" s="1"/>
  <c r="L65" i="7"/>
  <c r="L113" i="7" s="1"/>
  <c r="K65" i="7"/>
  <c r="K113" i="7" s="1"/>
  <c r="J65" i="7"/>
  <c r="J113" i="7" s="1"/>
  <c r="I65" i="7"/>
  <c r="I113" i="7" s="1"/>
  <c r="H65" i="7"/>
  <c r="H113" i="7" s="1"/>
  <c r="G65" i="7"/>
  <c r="G113" i="7" s="1"/>
  <c r="F65" i="7"/>
  <c r="F113" i="7" s="1"/>
  <c r="E65" i="7"/>
  <c r="E113" i="7" s="1"/>
  <c r="D65" i="7"/>
  <c r="D113" i="7" s="1"/>
  <c r="C65" i="7"/>
  <c r="C113" i="7" s="1"/>
  <c r="B65" i="7"/>
  <c r="B113" i="7" s="1"/>
  <c r="A65" i="7"/>
  <c r="Q64" i="7"/>
  <c r="P64" i="7"/>
  <c r="O64" i="7"/>
  <c r="O112" i="7" s="1"/>
  <c r="N64" i="7"/>
  <c r="M64" i="7"/>
  <c r="L64" i="7"/>
  <c r="K64" i="7"/>
  <c r="K112" i="7" s="1"/>
  <c r="J64" i="7"/>
  <c r="I64" i="7"/>
  <c r="H64" i="7"/>
  <c r="G64" i="7"/>
  <c r="G112" i="7" s="1"/>
  <c r="F64" i="7"/>
  <c r="E64" i="7"/>
  <c r="D64" i="7"/>
  <c r="C64" i="7"/>
  <c r="C112" i="7" s="1"/>
  <c r="B64" i="7"/>
  <c r="A64" i="7"/>
  <c r="Q63" i="7"/>
  <c r="P63" i="7"/>
  <c r="P111" i="7" s="1"/>
  <c r="O63" i="7"/>
  <c r="N63" i="7"/>
  <c r="M63" i="7"/>
  <c r="L63" i="7"/>
  <c r="L111" i="7" s="1"/>
  <c r="K63" i="7"/>
  <c r="J63" i="7"/>
  <c r="I63" i="7"/>
  <c r="H63" i="7"/>
  <c r="H111" i="7" s="1"/>
  <c r="G63" i="7"/>
  <c r="F63" i="7"/>
  <c r="E63" i="7"/>
  <c r="D63" i="7"/>
  <c r="D111" i="7" s="1"/>
  <c r="C63" i="7"/>
  <c r="B63" i="7"/>
  <c r="A63" i="7"/>
  <c r="Q62" i="7"/>
  <c r="Q110" i="7" s="1"/>
  <c r="P62" i="7"/>
  <c r="O62" i="7"/>
  <c r="N62" i="7"/>
  <c r="M62" i="7"/>
  <c r="M110" i="7" s="1"/>
  <c r="L62" i="7"/>
  <c r="K62" i="7"/>
  <c r="J62" i="7"/>
  <c r="I62" i="7"/>
  <c r="I110" i="7" s="1"/>
  <c r="H62" i="7"/>
  <c r="G62" i="7"/>
  <c r="F62" i="7"/>
  <c r="E62" i="7"/>
  <c r="E110" i="7" s="1"/>
  <c r="D62" i="7"/>
  <c r="C62" i="7"/>
  <c r="B62" i="7"/>
  <c r="A62" i="7"/>
  <c r="Q61" i="7"/>
  <c r="P61" i="7"/>
  <c r="O61" i="7"/>
  <c r="N61" i="7"/>
  <c r="N109" i="7" s="1"/>
  <c r="M61" i="7"/>
  <c r="L61" i="7"/>
  <c r="K61" i="7"/>
  <c r="J61" i="7"/>
  <c r="J109" i="7" s="1"/>
  <c r="I61" i="7"/>
  <c r="H61" i="7"/>
  <c r="G61" i="7"/>
  <c r="F61" i="7"/>
  <c r="F109" i="7" s="1"/>
  <c r="E61" i="7"/>
  <c r="D61" i="7"/>
  <c r="C61" i="7"/>
  <c r="B61" i="7"/>
  <c r="B109" i="7" s="1"/>
  <c r="A61" i="7"/>
  <c r="Q60" i="7"/>
  <c r="P60" i="7"/>
  <c r="O60" i="7"/>
  <c r="O108" i="7" s="1"/>
  <c r="N60" i="7"/>
  <c r="M60" i="7"/>
  <c r="L60" i="7"/>
  <c r="K60" i="7"/>
  <c r="K108" i="7" s="1"/>
  <c r="J60" i="7"/>
  <c r="I60" i="7"/>
  <c r="H60" i="7"/>
  <c r="G60" i="7"/>
  <c r="G108" i="7" s="1"/>
  <c r="F60" i="7"/>
  <c r="E60" i="7"/>
  <c r="D60" i="7"/>
  <c r="C60" i="7"/>
  <c r="C108" i="7" s="1"/>
  <c r="B60" i="7"/>
  <c r="A60" i="7"/>
  <c r="Q59" i="7"/>
  <c r="P59" i="7"/>
  <c r="P107" i="7" s="1"/>
  <c r="O59" i="7"/>
  <c r="N59" i="7"/>
  <c r="M59" i="7"/>
  <c r="L59" i="7"/>
  <c r="L107" i="7" s="1"/>
  <c r="K59" i="7"/>
  <c r="J59" i="7"/>
  <c r="I59" i="7"/>
  <c r="H59" i="7"/>
  <c r="H107" i="7" s="1"/>
  <c r="G59" i="7"/>
  <c r="F59" i="7"/>
  <c r="E59" i="7"/>
  <c r="D59" i="7"/>
  <c r="D107" i="7" s="1"/>
  <c r="C59" i="7"/>
  <c r="B59" i="7"/>
  <c r="A59" i="7"/>
  <c r="Q58" i="7"/>
  <c r="Q106" i="7" s="1"/>
  <c r="P58" i="7"/>
  <c r="O58" i="7"/>
  <c r="N58" i="7"/>
  <c r="M58" i="7"/>
  <c r="M106" i="7" s="1"/>
  <c r="L58" i="7"/>
  <c r="K58" i="7"/>
  <c r="J58" i="7"/>
  <c r="I58" i="7"/>
  <c r="I106" i="7" s="1"/>
  <c r="H58" i="7"/>
  <c r="G58" i="7"/>
  <c r="F58" i="7"/>
  <c r="E58" i="7"/>
  <c r="E106" i="7" s="1"/>
  <c r="D58" i="7"/>
  <c r="C58" i="7"/>
  <c r="B58" i="7"/>
  <c r="A58" i="7"/>
  <c r="Q57" i="7"/>
  <c r="P57" i="7"/>
  <c r="O57" i="7"/>
  <c r="N57" i="7"/>
  <c r="N105" i="7" s="1"/>
  <c r="M57" i="7"/>
  <c r="L57" i="7"/>
  <c r="K57" i="7"/>
  <c r="J57" i="7"/>
  <c r="J105" i="7" s="1"/>
  <c r="I57" i="7"/>
  <c r="H57" i="7"/>
  <c r="G57" i="7"/>
  <c r="F57" i="7"/>
  <c r="F105" i="7" s="1"/>
  <c r="E57" i="7"/>
  <c r="D57" i="7"/>
  <c r="C57" i="7"/>
  <c r="B57" i="7"/>
  <c r="B105" i="7" s="1"/>
  <c r="A57" i="7"/>
  <c r="Q56" i="7"/>
  <c r="P56" i="7"/>
  <c r="O56" i="7"/>
  <c r="O104" i="7" s="1"/>
  <c r="N56" i="7"/>
  <c r="M56" i="7"/>
  <c r="L56" i="7"/>
  <c r="K56" i="7"/>
  <c r="K104" i="7" s="1"/>
  <c r="J56" i="7"/>
  <c r="I56" i="7"/>
  <c r="H56" i="7"/>
  <c r="G56" i="7"/>
  <c r="G104" i="7" s="1"/>
  <c r="F56" i="7"/>
  <c r="E56" i="7"/>
  <c r="D56" i="7"/>
  <c r="C56" i="7"/>
  <c r="C104" i="7" s="1"/>
  <c r="B56" i="7"/>
  <c r="A56" i="7"/>
  <c r="Q55" i="7"/>
  <c r="P55" i="7"/>
  <c r="P103" i="7" s="1"/>
  <c r="O55" i="7"/>
  <c r="N55" i="7"/>
  <c r="M55" i="7"/>
  <c r="L55" i="7"/>
  <c r="L103" i="7" s="1"/>
  <c r="K55" i="7"/>
  <c r="J55" i="7"/>
  <c r="I55" i="7"/>
  <c r="H55" i="7"/>
  <c r="H103" i="7" s="1"/>
  <c r="G55" i="7"/>
  <c r="F55" i="7"/>
  <c r="E55" i="7"/>
  <c r="D55" i="7"/>
  <c r="D103" i="7" s="1"/>
  <c r="C55" i="7"/>
  <c r="B55" i="7"/>
  <c r="A55" i="7"/>
  <c r="Q54" i="7"/>
  <c r="Q102" i="7" s="1"/>
  <c r="P54" i="7"/>
  <c r="O54" i="7"/>
  <c r="N54" i="7"/>
  <c r="M54" i="7"/>
  <c r="M102" i="7" s="1"/>
  <c r="L54" i="7"/>
  <c r="K54" i="7"/>
  <c r="J54" i="7"/>
  <c r="I54" i="7"/>
  <c r="I102" i="7" s="1"/>
  <c r="H54" i="7"/>
  <c r="G54" i="7"/>
  <c r="F54" i="7"/>
  <c r="E54" i="7"/>
  <c r="E102" i="7" s="1"/>
  <c r="D54" i="7"/>
  <c r="C54" i="7"/>
  <c r="B54" i="7"/>
  <c r="A54" i="7"/>
  <c r="Q53" i="7"/>
  <c r="P53" i="7"/>
  <c r="O53" i="7"/>
  <c r="N53" i="7"/>
  <c r="N101" i="7" s="1"/>
  <c r="M53" i="7"/>
  <c r="L53" i="7"/>
  <c r="K53" i="7"/>
  <c r="J53" i="7"/>
  <c r="J101" i="7" s="1"/>
  <c r="I53" i="7"/>
  <c r="H53" i="7"/>
  <c r="G53" i="7"/>
  <c r="F53" i="7"/>
  <c r="F101" i="7" s="1"/>
  <c r="E53" i="7"/>
  <c r="D53" i="7"/>
  <c r="C53" i="7"/>
  <c r="B53" i="7"/>
  <c r="B101" i="7" s="1"/>
  <c r="A53" i="7"/>
  <c r="Q52" i="7"/>
  <c r="P52" i="7"/>
  <c r="O52" i="7"/>
  <c r="O100" i="7" s="1"/>
  <c r="N52" i="7"/>
  <c r="M52" i="7"/>
  <c r="L52" i="7"/>
  <c r="K52" i="7"/>
  <c r="K100" i="7" s="1"/>
  <c r="J52" i="7"/>
  <c r="I52" i="7"/>
  <c r="H52" i="7"/>
  <c r="G52" i="7"/>
  <c r="G100" i="7" s="1"/>
  <c r="F52" i="7"/>
  <c r="E52" i="7"/>
  <c r="D52" i="7"/>
  <c r="C52" i="7"/>
  <c r="C100" i="7" s="1"/>
  <c r="B52" i="7"/>
  <c r="A52" i="7"/>
  <c r="Q51" i="7"/>
  <c r="P51" i="7"/>
  <c r="O51" i="7"/>
  <c r="N51" i="7"/>
  <c r="M51" i="7"/>
  <c r="L51" i="7"/>
  <c r="K51" i="7"/>
  <c r="J51" i="7"/>
  <c r="I51" i="7"/>
  <c r="H51" i="7"/>
  <c r="G51" i="7"/>
  <c r="F51" i="7"/>
  <c r="E51" i="7"/>
  <c r="D51" i="7"/>
  <c r="C51" i="7"/>
  <c r="B51" i="7"/>
  <c r="A51" i="7"/>
  <c r="Q50" i="7"/>
  <c r="P50" i="7"/>
  <c r="O50" i="7"/>
  <c r="N50" i="7"/>
  <c r="M50" i="7"/>
  <c r="L50" i="7"/>
  <c r="K50" i="7"/>
  <c r="J50" i="7"/>
  <c r="I50" i="7"/>
  <c r="H50" i="7"/>
  <c r="G50" i="7"/>
  <c r="F50" i="7"/>
  <c r="E50" i="7"/>
  <c r="D50" i="7"/>
  <c r="C50" i="7"/>
  <c r="B50" i="7"/>
  <c r="A50" i="7"/>
  <c r="B50" i="5"/>
  <c r="C50" i="5"/>
  <c r="D50" i="5"/>
  <c r="E50" i="5"/>
  <c r="F50" i="5"/>
  <c r="G50" i="5"/>
  <c r="H50" i="5"/>
  <c r="I50" i="5"/>
  <c r="J50" i="5"/>
  <c r="K50" i="5"/>
  <c r="L50" i="5"/>
  <c r="M50" i="5"/>
  <c r="N50" i="5"/>
  <c r="O50" i="5"/>
  <c r="P50" i="5"/>
  <c r="Q50" i="5"/>
  <c r="R50" i="5"/>
  <c r="S50" i="5"/>
  <c r="T50" i="5"/>
  <c r="U50" i="5"/>
  <c r="V50" i="5"/>
  <c r="W50" i="5"/>
  <c r="X50" i="5"/>
  <c r="Y50" i="5"/>
  <c r="Z50" i="5"/>
  <c r="AA50" i="5"/>
  <c r="AB50" i="5"/>
  <c r="AC50" i="5"/>
  <c r="AD50" i="5"/>
  <c r="AE50" i="5"/>
  <c r="AF50" i="5"/>
  <c r="AG50" i="5"/>
  <c r="AH50" i="5"/>
  <c r="AI50" i="5"/>
  <c r="AJ50" i="5"/>
  <c r="AK50" i="5"/>
  <c r="AL50" i="5"/>
  <c r="AM50" i="5"/>
  <c r="B51" i="5"/>
  <c r="C51" i="5"/>
  <c r="D51" i="5"/>
  <c r="E51" i="5"/>
  <c r="F51" i="5"/>
  <c r="G51" i="5"/>
  <c r="H51" i="5"/>
  <c r="I51" i="5"/>
  <c r="J51" i="5"/>
  <c r="K51" i="5"/>
  <c r="L51" i="5"/>
  <c r="M51" i="5"/>
  <c r="N51" i="5"/>
  <c r="O51" i="5"/>
  <c r="P51" i="5"/>
  <c r="Q51" i="5"/>
  <c r="R51" i="5"/>
  <c r="S51" i="5"/>
  <c r="T51" i="5"/>
  <c r="U51" i="5"/>
  <c r="V51" i="5"/>
  <c r="W51" i="5"/>
  <c r="X51" i="5"/>
  <c r="Y51" i="5"/>
  <c r="Z51" i="5"/>
  <c r="AA51" i="5"/>
  <c r="AB51" i="5"/>
  <c r="AC51" i="5"/>
  <c r="AD51" i="5"/>
  <c r="AE51" i="5"/>
  <c r="AF51" i="5"/>
  <c r="AG51" i="5"/>
  <c r="AH51" i="5"/>
  <c r="AI51" i="5"/>
  <c r="AJ51" i="5"/>
  <c r="AK51" i="5"/>
  <c r="AL51" i="5"/>
  <c r="AM51" i="5"/>
  <c r="B52" i="5"/>
  <c r="C52" i="5"/>
  <c r="D52" i="5"/>
  <c r="E52" i="5"/>
  <c r="F52" i="5"/>
  <c r="G52" i="5"/>
  <c r="H52" i="5"/>
  <c r="I52" i="5"/>
  <c r="J52" i="5"/>
  <c r="K52" i="5"/>
  <c r="L52" i="5"/>
  <c r="M52" i="5"/>
  <c r="N52" i="5"/>
  <c r="O52" i="5"/>
  <c r="P52" i="5"/>
  <c r="Q52" i="5"/>
  <c r="R52" i="5"/>
  <c r="S52" i="5"/>
  <c r="T52" i="5"/>
  <c r="T100" i="5" s="1"/>
  <c r="U52" i="5"/>
  <c r="V52" i="5"/>
  <c r="W52" i="5"/>
  <c r="X52" i="5"/>
  <c r="X100" i="5" s="1"/>
  <c r="Y52" i="5"/>
  <c r="Z52" i="5"/>
  <c r="AA52" i="5"/>
  <c r="AB52" i="5"/>
  <c r="AB100" i="5" s="1"/>
  <c r="AC52" i="5"/>
  <c r="AD52" i="5"/>
  <c r="AE52" i="5"/>
  <c r="AF52" i="5"/>
  <c r="AF100" i="5" s="1"/>
  <c r="AG52" i="5"/>
  <c r="AH52" i="5"/>
  <c r="AI52" i="5"/>
  <c r="AJ52" i="5"/>
  <c r="AJ100" i="5" s="1"/>
  <c r="AK52" i="5"/>
  <c r="AL52" i="5"/>
  <c r="AM52" i="5"/>
  <c r="B53" i="5"/>
  <c r="B101" i="5" s="1"/>
  <c r="C53" i="5"/>
  <c r="D53" i="5"/>
  <c r="E53" i="5"/>
  <c r="F53" i="5"/>
  <c r="F101" i="5" s="1"/>
  <c r="G53" i="5"/>
  <c r="H53" i="5"/>
  <c r="I53" i="5"/>
  <c r="J53" i="5"/>
  <c r="J101" i="5" s="1"/>
  <c r="K53" i="5"/>
  <c r="L53" i="5"/>
  <c r="M53" i="5"/>
  <c r="N53" i="5"/>
  <c r="N101" i="5" s="1"/>
  <c r="O53" i="5"/>
  <c r="P53" i="5"/>
  <c r="Q53" i="5"/>
  <c r="R53" i="5"/>
  <c r="R101" i="5" s="1"/>
  <c r="S53" i="5"/>
  <c r="T53" i="5"/>
  <c r="U53" i="5"/>
  <c r="V53" i="5"/>
  <c r="V101" i="5" s="1"/>
  <c r="W53" i="5"/>
  <c r="X53" i="5"/>
  <c r="Y53" i="5"/>
  <c r="Z53" i="5"/>
  <c r="Z101" i="5" s="1"/>
  <c r="AA53" i="5"/>
  <c r="AB53" i="5"/>
  <c r="AC53" i="5"/>
  <c r="AD53" i="5"/>
  <c r="AD101" i="5" s="1"/>
  <c r="AE53" i="5"/>
  <c r="AF53" i="5"/>
  <c r="AG53" i="5"/>
  <c r="AH53" i="5"/>
  <c r="AH101" i="5" s="1"/>
  <c r="AI53" i="5"/>
  <c r="AJ53" i="5"/>
  <c r="AK53" i="5"/>
  <c r="AL53" i="5"/>
  <c r="AL101" i="5" s="1"/>
  <c r="AM53" i="5"/>
  <c r="B54" i="5"/>
  <c r="C54" i="5"/>
  <c r="D54" i="5"/>
  <c r="E54" i="5"/>
  <c r="E102" i="5" s="1"/>
  <c r="F54" i="5"/>
  <c r="G54" i="5"/>
  <c r="H54" i="5"/>
  <c r="I54" i="5"/>
  <c r="I102" i="5" s="1"/>
  <c r="J54" i="5"/>
  <c r="K54" i="5"/>
  <c r="L54" i="5"/>
  <c r="M54" i="5"/>
  <c r="M102" i="5" s="1"/>
  <c r="N54" i="5"/>
  <c r="O54" i="5"/>
  <c r="P54" i="5"/>
  <c r="Q54" i="5"/>
  <c r="Q102" i="5" s="1"/>
  <c r="R54" i="5"/>
  <c r="S54" i="5"/>
  <c r="T54" i="5"/>
  <c r="U54" i="5"/>
  <c r="U102" i="5" s="1"/>
  <c r="V54" i="5"/>
  <c r="W54" i="5"/>
  <c r="X54" i="5"/>
  <c r="Y54" i="5"/>
  <c r="Y102" i="5" s="1"/>
  <c r="Z54" i="5"/>
  <c r="AA54" i="5"/>
  <c r="AB54" i="5"/>
  <c r="AC54" i="5"/>
  <c r="AC102" i="5" s="1"/>
  <c r="AD54" i="5"/>
  <c r="AE54" i="5"/>
  <c r="AF54" i="5"/>
  <c r="AG54" i="5"/>
  <c r="AG102" i="5" s="1"/>
  <c r="AH54" i="5"/>
  <c r="AI54" i="5"/>
  <c r="AJ54" i="5"/>
  <c r="AK54" i="5"/>
  <c r="AK102" i="5" s="1"/>
  <c r="AL54" i="5"/>
  <c r="AM54" i="5"/>
  <c r="B55" i="5"/>
  <c r="C55" i="5"/>
  <c r="C103" i="5" s="1"/>
  <c r="D55" i="5"/>
  <c r="E55" i="5"/>
  <c r="E103" i="5" s="1"/>
  <c r="F55" i="5"/>
  <c r="G55" i="5"/>
  <c r="G103" i="5" s="1"/>
  <c r="H55" i="5"/>
  <c r="I55" i="5"/>
  <c r="I103" i="5" s="1"/>
  <c r="J55" i="5"/>
  <c r="K55" i="5"/>
  <c r="K103" i="5" s="1"/>
  <c r="L55" i="5"/>
  <c r="M55" i="5"/>
  <c r="M103" i="5" s="1"/>
  <c r="N55" i="5"/>
  <c r="O55" i="5"/>
  <c r="O103" i="5" s="1"/>
  <c r="P55" i="5"/>
  <c r="Q55" i="5"/>
  <c r="Q103" i="5" s="1"/>
  <c r="R55" i="5"/>
  <c r="S55" i="5"/>
  <c r="S103" i="5" s="1"/>
  <c r="T55" i="5"/>
  <c r="U55" i="5"/>
  <c r="U103" i="5" s="1"/>
  <c r="V55" i="5"/>
  <c r="W55" i="5"/>
  <c r="W103" i="5" s="1"/>
  <c r="X55" i="5"/>
  <c r="Y55" i="5"/>
  <c r="Y103" i="5" s="1"/>
  <c r="Z55" i="5"/>
  <c r="AA55" i="5"/>
  <c r="AA103" i="5" s="1"/>
  <c r="AB55" i="5"/>
  <c r="AC55" i="5"/>
  <c r="AC103" i="5" s="1"/>
  <c r="AD55" i="5"/>
  <c r="AE55" i="5"/>
  <c r="AE103" i="5" s="1"/>
  <c r="AF55" i="5"/>
  <c r="AG55" i="5"/>
  <c r="AG103" i="5" s="1"/>
  <c r="AH55" i="5"/>
  <c r="AI55" i="5"/>
  <c r="AI103" i="5" s="1"/>
  <c r="AJ55" i="5"/>
  <c r="AK55" i="5"/>
  <c r="AK103" i="5" s="1"/>
  <c r="AL55" i="5"/>
  <c r="AM55" i="5"/>
  <c r="AM103" i="5" s="1"/>
  <c r="B56" i="5"/>
  <c r="C56" i="5"/>
  <c r="D56" i="5"/>
  <c r="D104" i="5" s="1"/>
  <c r="E56" i="5"/>
  <c r="F56" i="5"/>
  <c r="G56" i="5"/>
  <c r="H56" i="5"/>
  <c r="H104" i="5" s="1"/>
  <c r="I56" i="5"/>
  <c r="J56" i="5"/>
  <c r="K56" i="5"/>
  <c r="L56" i="5"/>
  <c r="L104" i="5" s="1"/>
  <c r="M56" i="5"/>
  <c r="N56" i="5"/>
  <c r="O56" i="5"/>
  <c r="P56" i="5"/>
  <c r="P104" i="5" s="1"/>
  <c r="Q56" i="5"/>
  <c r="R56" i="5"/>
  <c r="S56" i="5"/>
  <c r="T56" i="5"/>
  <c r="T104" i="5" s="1"/>
  <c r="U56" i="5"/>
  <c r="V56" i="5"/>
  <c r="W56" i="5"/>
  <c r="X56" i="5"/>
  <c r="X104" i="5" s="1"/>
  <c r="Y56" i="5"/>
  <c r="Z56" i="5"/>
  <c r="AA56" i="5"/>
  <c r="AB56" i="5"/>
  <c r="AB104" i="5" s="1"/>
  <c r="AC56" i="5"/>
  <c r="AD56" i="5"/>
  <c r="AE56" i="5"/>
  <c r="AF56" i="5"/>
  <c r="AF104" i="5" s="1"/>
  <c r="AG56" i="5"/>
  <c r="AH56" i="5"/>
  <c r="AI56" i="5"/>
  <c r="AJ56" i="5"/>
  <c r="AJ104" i="5" s="1"/>
  <c r="AK56" i="5"/>
  <c r="AL56" i="5"/>
  <c r="AM56" i="5"/>
  <c r="B57" i="5"/>
  <c r="B105" i="5" s="1"/>
  <c r="C57" i="5"/>
  <c r="D57" i="5"/>
  <c r="E57" i="5"/>
  <c r="F57" i="5"/>
  <c r="F105" i="5" s="1"/>
  <c r="G57" i="5"/>
  <c r="H57" i="5"/>
  <c r="I57" i="5"/>
  <c r="J57" i="5"/>
  <c r="J105" i="5" s="1"/>
  <c r="K57" i="5"/>
  <c r="L57" i="5"/>
  <c r="M57" i="5"/>
  <c r="N57" i="5"/>
  <c r="N105" i="5" s="1"/>
  <c r="O57" i="5"/>
  <c r="P57" i="5"/>
  <c r="Q57" i="5"/>
  <c r="R57" i="5"/>
  <c r="R105" i="5" s="1"/>
  <c r="S57" i="5"/>
  <c r="T57" i="5"/>
  <c r="U57" i="5"/>
  <c r="V57" i="5"/>
  <c r="V105" i="5" s="1"/>
  <c r="W57" i="5"/>
  <c r="X57" i="5"/>
  <c r="Y57" i="5"/>
  <c r="Z57" i="5"/>
  <c r="Z105" i="5" s="1"/>
  <c r="AA57" i="5"/>
  <c r="AB57" i="5"/>
  <c r="AC57" i="5"/>
  <c r="AD57" i="5"/>
  <c r="AD105" i="5" s="1"/>
  <c r="AE57" i="5"/>
  <c r="AF57" i="5"/>
  <c r="AG57" i="5"/>
  <c r="AH57" i="5"/>
  <c r="AH105" i="5" s="1"/>
  <c r="AI57" i="5"/>
  <c r="AJ57" i="5"/>
  <c r="AK57" i="5"/>
  <c r="AL57" i="5"/>
  <c r="AL105" i="5" s="1"/>
  <c r="AM57" i="5"/>
  <c r="B58" i="5"/>
  <c r="C58" i="5"/>
  <c r="D58" i="5"/>
  <c r="E58" i="5"/>
  <c r="E106" i="5" s="1"/>
  <c r="F58" i="5"/>
  <c r="F106" i="5" s="1"/>
  <c r="G58" i="5"/>
  <c r="H58" i="5"/>
  <c r="I58" i="5"/>
  <c r="I106" i="5" s="1"/>
  <c r="J58" i="5"/>
  <c r="J106" i="5" s="1"/>
  <c r="K58" i="5"/>
  <c r="L58" i="5"/>
  <c r="M58" i="5"/>
  <c r="M106" i="5" s="1"/>
  <c r="N58" i="5"/>
  <c r="N106" i="5" s="1"/>
  <c r="O58" i="5"/>
  <c r="P58" i="5"/>
  <c r="Q58" i="5"/>
  <c r="Q106" i="5" s="1"/>
  <c r="R58" i="5"/>
  <c r="R106" i="5" s="1"/>
  <c r="S58" i="5"/>
  <c r="T58" i="5"/>
  <c r="U58" i="5"/>
  <c r="U106" i="5" s="1"/>
  <c r="V58" i="5"/>
  <c r="V106" i="5" s="1"/>
  <c r="W58" i="5"/>
  <c r="X58" i="5"/>
  <c r="Y58" i="5"/>
  <c r="Y106" i="5" s="1"/>
  <c r="Z58" i="5"/>
  <c r="Z106" i="5" s="1"/>
  <c r="AA58" i="5"/>
  <c r="AB58" i="5"/>
  <c r="AC58" i="5"/>
  <c r="AC106" i="5" s="1"/>
  <c r="AD58" i="5"/>
  <c r="AD106" i="5" s="1"/>
  <c r="AE58" i="5"/>
  <c r="AF58" i="5"/>
  <c r="AG58" i="5"/>
  <c r="AG106" i="5" s="1"/>
  <c r="AH58" i="5"/>
  <c r="AH106" i="5" s="1"/>
  <c r="AI58" i="5"/>
  <c r="AJ58" i="5"/>
  <c r="AK58" i="5"/>
  <c r="AK106" i="5" s="1"/>
  <c r="AL58" i="5"/>
  <c r="AL106" i="5" s="1"/>
  <c r="AM58" i="5"/>
  <c r="B59" i="5"/>
  <c r="C59" i="5"/>
  <c r="C107" i="5" s="1"/>
  <c r="D59" i="5"/>
  <c r="E59" i="5"/>
  <c r="E107" i="5" s="1"/>
  <c r="F59" i="5"/>
  <c r="G59" i="5"/>
  <c r="G107" i="5" s="1"/>
  <c r="H59" i="5"/>
  <c r="I59" i="5"/>
  <c r="I107" i="5" s="1"/>
  <c r="J59" i="5"/>
  <c r="K59" i="5"/>
  <c r="K107" i="5" s="1"/>
  <c r="L59" i="5"/>
  <c r="M59" i="5"/>
  <c r="M107" i="5" s="1"/>
  <c r="N59" i="5"/>
  <c r="O59" i="5"/>
  <c r="O107" i="5" s="1"/>
  <c r="P59" i="5"/>
  <c r="Q59" i="5"/>
  <c r="Q107" i="5" s="1"/>
  <c r="R59" i="5"/>
  <c r="S59" i="5"/>
  <c r="S107" i="5" s="1"/>
  <c r="T59" i="5"/>
  <c r="U59" i="5"/>
  <c r="U107" i="5" s="1"/>
  <c r="V59" i="5"/>
  <c r="W59" i="5"/>
  <c r="W107" i="5" s="1"/>
  <c r="X59" i="5"/>
  <c r="Y59" i="5"/>
  <c r="Y107" i="5" s="1"/>
  <c r="Z59" i="5"/>
  <c r="AA59" i="5"/>
  <c r="AA107" i="5" s="1"/>
  <c r="AB59" i="5"/>
  <c r="AC59" i="5"/>
  <c r="AC107" i="5" s="1"/>
  <c r="AD59" i="5"/>
  <c r="AE59" i="5"/>
  <c r="AE107" i="5" s="1"/>
  <c r="AF59" i="5"/>
  <c r="AG59" i="5"/>
  <c r="AG107" i="5" s="1"/>
  <c r="AH59" i="5"/>
  <c r="AI59" i="5"/>
  <c r="AI107" i="5" s="1"/>
  <c r="AJ59" i="5"/>
  <c r="AK59" i="5"/>
  <c r="AK107" i="5" s="1"/>
  <c r="AL59" i="5"/>
  <c r="AM59" i="5"/>
  <c r="AM107" i="5" s="1"/>
  <c r="B60" i="5"/>
  <c r="C60" i="5"/>
  <c r="D60" i="5"/>
  <c r="D108" i="5" s="1"/>
  <c r="E60" i="5"/>
  <c r="F60" i="5"/>
  <c r="G60" i="5"/>
  <c r="H60" i="5"/>
  <c r="H108" i="5" s="1"/>
  <c r="I60" i="5"/>
  <c r="J60" i="5"/>
  <c r="K60" i="5"/>
  <c r="L60" i="5"/>
  <c r="L108" i="5" s="1"/>
  <c r="M60" i="5"/>
  <c r="N60" i="5"/>
  <c r="O60" i="5"/>
  <c r="P60" i="5"/>
  <c r="P108" i="5" s="1"/>
  <c r="Q60" i="5"/>
  <c r="R60" i="5"/>
  <c r="S60" i="5"/>
  <c r="T60" i="5"/>
  <c r="T108" i="5" s="1"/>
  <c r="U60" i="5"/>
  <c r="V60" i="5"/>
  <c r="W60" i="5"/>
  <c r="X60" i="5"/>
  <c r="X108" i="5" s="1"/>
  <c r="Y60" i="5"/>
  <c r="Z60" i="5"/>
  <c r="AA60" i="5"/>
  <c r="AB60" i="5"/>
  <c r="AB108" i="5" s="1"/>
  <c r="AC60" i="5"/>
  <c r="AD60" i="5"/>
  <c r="AE60" i="5"/>
  <c r="AF60" i="5"/>
  <c r="AF108" i="5" s="1"/>
  <c r="AG60" i="5"/>
  <c r="AH60" i="5"/>
  <c r="AI60" i="5"/>
  <c r="AJ60" i="5"/>
  <c r="AJ108" i="5" s="1"/>
  <c r="AK60" i="5"/>
  <c r="AL60" i="5"/>
  <c r="AM60" i="5"/>
  <c r="B61" i="5"/>
  <c r="B109" i="5" s="1"/>
  <c r="C61" i="5"/>
  <c r="D61" i="5"/>
  <c r="E61" i="5"/>
  <c r="E109" i="5" s="1"/>
  <c r="F61" i="5"/>
  <c r="F109" i="5" s="1"/>
  <c r="G61" i="5"/>
  <c r="H61" i="5"/>
  <c r="I61" i="5"/>
  <c r="I109" i="5" s="1"/>
  <c r="J61" i="5"/>
  <c r="J109" i="5" s="1"/>
  <c r="K61" i="5"/>
  <c r="L61" i="5"/>
  <c r="M61" i="5"/>
  <c r="M109" i="5" s="1"/>
  <c r="N61" i="5"/>
  <c r="N109" i="5" s="1"/>
  <c r="O61" i="5"/>
  <c r="P61" i="5"/>
  <c r="Q61" i="5"/>
  <c r="Q109" i="5" s="1"/>
  <c r="R61" i="5"/>
  <c r="R109" i="5" s="1"/>
  <c r="S61" i="5"/>
  <c r="T61" i="5"/>
  <c r="U61" i="5"/>
  <c r="U109" i="5" s="1"/>
  <c r="V61" i="5"/>
  <c r="V109" i="5" s="1"/>
  <c r="W61" i="5"/>
  <c r="X61" i="5"/>
  <c r="Y61" i="5"/>
  <c r="Y109" i="5" s="1"/>
  <c r="Z61" i="5"/>
  <c r="Z109" i="5" s="1"/>
  <c r="AA61" i="5"/>
  <c r="AB61" i="5"/>
  <c r="AC61" i="5"/>
  <c r="AC109" i="5" s="1"/>
  <c r="AD61" i="5"/>
  <c r="AD109" i="5" s="1"/>
  <c r="AE61" i="5"/>
  <c r="AF61" i="5"/>
  <c r="AG61" i="5"/>
  <c r="AG109" i="5" s="1"/>
  <c r="AH61" i="5"/>
  <c r="AH109" i="5" s="1"/>
  <c r="AI61" i="5"/>
  <c r="AJ61" i="5"/>
  <c r="AK61" i="5"/>
  <c r="AK109" i="5" s="1"/>
  <c r="AL61" i="5"/>
  <c r="AL109" i="5" s="1"/>
  <c r="AM61" i="5"/>
  <c r="B62" i="5"/>
  <c r="C62" i="5"/>
  <c r="D62" i="5"/>
  <c r="E62" i="5"/>
  <c r="E110" i="5" s="1"/>
  <c r="F62" i="5"/>
  <c r="F110" i="5" s="1"/>
  <c r="G62" i="5"/>
  <c r="H62" i="5"/>
  <c r="I62" i="5"/>
  <c r="I110" i="5" s="1"/>
  <c r="J62" i="5"/>
  <c r="J110" i="5" s="1"/>
  <c r="K62" i="5"/>
  <c r="L62" i="5"/>
  <c r="M62" i="5"/>
  <c r="M110" i="5" s="1"/>
  <c r="N62" i="5"/>
  <c r="N110" i="5" s="1"/>
  <c r="O62" i="5"/>
  <c r="P62" i="5"/>
  <c r="Q62" i="5"/>
  <c r="Q110" i="5" s="1"/>
  <c r="R62" i="5"/>
  <c r="R110" i="5" s="1"/>
  <c r="S62" i="5"/>
  <c r="T62" i="5"/>
  <c r="U62" i="5"/>
  <c r="U110" i="5" s="1"/>
  <c r="V62" i="5"/>
  <c r="V110" i="5" s="1"/>
  <c r="W62" i="5"/>
  <c r="X62" i="5"/>
  <c r="Y62" i="5"/>
  <c r="Y110" i="5" s="1"/>
  <c r="Z62" i="5"/>
  <c r="Z110" i="5" s="1"/>
  <c r="AA62" i="5"/>
  <c r="AB62" i="5"/>
  <c r="AC62" i="5"/>
  <c r="AC110" i="5" s="1"/>
  <c r="AD62" i="5"/>
  <c r="AD110" i="5" s="1"/>
  <c r="AE62" i="5"/>
  <c r="AF62" i="5"/>
  <c r="AG62" i="5"/>
  <c r="AG110" i="5" s="1"/>
  <c r="AH62" i="5"/>
  <c r="AH110" i="5" s="1"/>
  <c r="AI62" i="5"/>
  <c r="AJ62" i="5"/>
  <c r="AK62" i="5"/>
  <c r="AK110" i="5" s="1"/>
  <c r="AL62" i="5"/>
  <c r="AL110" i="5" s="1"/>
  <c r="AM62" i="5"/>
  <c r="B63" i="5"/>
  <c r="B111" i="5" s="1"/>
  <c r="C63" i="5"/>
  <c r="C111" i="5" s="1"/>
  <c r="D63" i="5"/>
  <c r="E63" i="5"/>
  <c r="E111" i="5" s="1"/>
  <c r="F63" i="5"/>
  <c r="F111" i="5" s="1"/>
  <c r="G63" i="5"/>
  <c r="G111" i="5" s="1"/>
  <c r="H63" i="5"/>
  <c r="I63" i="5"/>
  <c r="I111" i="5" s="1"/>
  <c r="J63" i="5"/>
  <c r="J111" i="5" s="1"/>
  <c r="K63" i="5"/>
  <c r="K111" i="5" s="1"/>
  <c r="L63" i="5"/>
  <c r="M63" i="5"/>
  <c r="M111" i="5" s="1"/>
  <c r="N63" i="5"/>
  <c r="N111" i="5" s="1"/>
  <c r="O63" i="5"/>
  <c r="O111" i="5" s="1"/>
  <c r="P63" i="5"/>
  <c r="Q63" i="5"/>
  <c r="Q111" i="5" s="1"/>
  <c r="R63" i="5"/>
  <c r="R111" i="5" s="1"/>
  <c r="S63" i="5"/>
  <c r="S111" i="5" s="1"/>
  <c r="T63" i="5"/>
  <c r="U63" i="5"/>
  <c r="U111" i="5" s="1"/>
  <c r="V63" i="5"/>
  <c r="V111" i="5" s="1"/>
  <c r="W63" i="5"/>
  <c r="W111" i="5" s="1"/>
  <c r="X63" i="5"/>
  <c r="Y63" i="5"/>
  <c r="Y111" i="5" s="1"/>
  <c r="Z63" i="5"/>
  <c r="Z111" i="5" s="1"/>
  <c r="AA63" i="5"/>
  <c r="AA111" i="5" s="1"/>
  <c r="AB63" i="5"/>
  <c r="AC63" i="5"/>
  <c r="AC111" i="5" s="1"/>
  <c r="AD63" i="5"/>
  <c r="AD111" i="5" s="1"/>
  <c r="AE63" i="5"/>
  <c r="AE111" i="5" s="1"/>
  <c r="AF63" i="5"/>
  <c r="AG63" i="5"/>
  <c r="AG111" i="5" s="1"/>
  <c r="AH63" i="5"/>
  <c r="AH111" i="5" s="1"/>
  <c r="AI63" i="5"/>
  <c r="AI111" i="5" s="1"/>
  <c r="AJ63" i="5"/>
  <c r="AK63" i="5"/>
  <c r="AK111" i="5" s="1"/>
  <c r="AL63" i="5"/>
  <c r="AL111" i="5" s="1"/>
  <c r="AM63" i="5"/>
  <c r="AM111" i="5" s="1"/>
  <c r="B64" i="5"/>
  <c r="C64" i="5"/>
  <c r="C112" i="5" s="1"/>
  <c r="D64" i="5"/>
  <c r="D112" i="5" s="1"/>
  <c r="E64" i="5"/>
  <c r="F64" i="5"/>
  <c r="G64" i="5"/>
  <c r="G112" i="5" s="1"/>
  <c r="H64" i="5"/>
  <c r="H112" i="5" s="1"/>
  <c r="I64" i="5"/>
  <c r="J64" i="5"/>
  <c r="K64" i="5"/>
  <c r="K112" i="5" s="1"/>
  <c r="L64" i="5"/>
  <c r="L112" i="5" s="1"/>
  <c r="M64" i="5"/>
  <c r="N64" i="5"/>
  <c r="O64" i="5"/>
  <c r="O112" i="5" s="1"/>
  <c r="P64" i="5"/>
  <c r="P112" i="5" s="1"/>
  <c r="Q64" i="5"/>
  <c r="R64" i="5"/>
  <c r="S64" i="5"/>
  <c r="S112" i="5" s="1"/>
  <c r="T64" i="5"/>
  <c r="T112" i="5" s="1"/>
  <c r="U64" i="5"/>
  <c r="V64" i="5"/>
  <c r="W64" i="5"/>
  <c r="W112" i="5" s="1"/>
  <c r="X64" i="5"/>
  <c r="X112" i="5" s="1"/>
  <c r="Y64" i="5"/>
  <c r="Z64" i="5"/>
  <c r="AA64" i="5"/>
  <c r="AA112" i="5" s="1"/>
  <c r="AB64" i="5"/>
  <c r="AB112" i="5" s="1"/>
  <c r="AC64" i="5"/>
  <c r="AD64" i="5"/>
  <c r="AE64" i="5"/>
  <c r="AE112" i="5" s="1"/>
  <c r="AF64" i="5"/>
  <c r="AF112" i="5" s="1"/>
  <c r="AG64" i="5"/>
  <c r="AH64" i="5"/>
  <c r="AI64" i="5"/>
  <c r="AI112" i="5" s="1"/>
  <c r="AJ64" i="5"/>
  <c r="AJ112" i="5" s="1"/>
  <c r="AK64" i="5"/>
  <c r="AL64" i="5"/>
  <c r="AM64" i="5"/>
  <c r="AM112" i="5" s="1"/>
  <c r="B65" i="5"/>
  <c r="C65" i="5"/>
  <c r="D65" i="5"/>
  <c r="E65" i="5"/>
  <c r="E113" i="5" s="1"/>
  <c r="F65" i="5"/>
  <c r="G65" i="5"/>
  <c r="H65" i="5"/>
  <c r="I65" i="5"/>
  <c r="I113" i="5" s="1"/>
  <c r="J65" i="5"/>
  <c r="K65" i="5"/>
  <c r="L65" i="5"/>
  <c r="M65" i="5"/>
  <c r="M113" i="5" s="1"/>
  <c r="N65" i="5"/>
  <c r="O65" i="5"/>
  <c r="P65" i="5"/>
  <c r="Q65" i="5"/>
  <c r="Q113" i="5" s="1"/>
  <c r="R65" i="5"/>
  <c r="S65" i="5"/>
  <c r="T65" i="5"/>
  <c r="U65" i="5"/>
  <c r="U113" i="5" s="1"/>
  <c r="V65" i="5"/>
  <c r="W65" i="5"/>
  <c r="X65" i="5"/>
  <c r="Y65" i="5"/>
  <c r="Y113" i="5" s="1"/>
  <c r="Z65" i="5"/>
  <c r="AA65" i="5"/>
  <c r="AB65" i="5"/>
  <c r="AC65" i="5"/>
  <c r="AC113" i="5" s="1"/>
  <c r="AD65" i="5"/>
  <c r="AE65" i="5"/>
  <c r="AF65" i="5"/>
  <c r="AG65" i="5"/>
  <c r="AG113" i="5" s="1"/>
  <c r="AH65" i="5"/>
  <c r="AI65" i="5"/>
  <c r="AJ65" i="5"/>
  <c r="AK65" i="5"/>
  <c r="AK113" i="5" s="1"/>
  <c r="AL65" i="5"/>
  <c r="AM65" i="5"/>
  <c r="A51" i="5"/>
  <c r="A52" i="5"/>
  <c r="A53" i="5"/>
  <c r="A54" i="5"/>
  <c r="A55" i="5"/>
  <c r="A56" i="5"/>
  <c r="A57" i="5"/>
  <c r="A58" i="5"/>
  <c r="A59" i="5"/>
  <c r="A60" i="5"/>
  <c r="A61" i="5"/>
  <c r="A62" i="5"/>
  <c r="A63" i="5"/>
  <c r="A64" i="5"/>
  <c r="A65" i="5"/>
  <c r="A50" i="5"/>
  <c r="D94" i="5" l="1"/>
  <c r="H94" i="5"/>
  <c r="L94" i="5"/>
  <c r="P94" i="5"/>
  <c r="T94" i="5"/>
  <c r="X94" i="5"/>
  <c r="AB94" i="5"/>
  <c r="AF94" i="5"/>
  <c r="AK105" i="5"/>
  <c r="AG105" i="5"/>
  <c r="AC105" i="5"/>
  <c r="Y105" i="5"/>
  <c r="U105" i="5"/>
  <c r="Q105" i="5"/>
  <c r="F94" i="5"/>
  <c r="J94" i="5"/>
  <c r="N94" i="5"/>
  <c r="R94" i="5"/>
  <c r="V94" i="5"/>
  <c r="Z94" i="5"/>
  <c r="AD94" i="5"/>
  <c r="AH94" i="5"/>
  <c r="AL94" i="5"/>
  <c r="AJ94" i="5"/>
  <c r="D70" i="7"/>
  <c r="H70" i="7"/>
  <c r="L70" i="7"/>
  <c r="P70" i="7"/>
  <c r="AL70" i="5"/>
  <c r="AH70" i="5"/>
  <c r="AD70" i="5"/>
  <c r="Z70" i="5"/>
  <c r="V70" i="5"/>
  <c r="R70" i="5"/>
  <c r="N70" i="5"/>
  <c r="J70" i="5"/>
  <c r="F70" i="5"/>
  <c r="B70" i="5"/>
  <c r="B94" i="5"/>
  <c r="AK70" i="5"/>
  <c r="AG70" i="5"/>
  <c r="AC70" i="5"/>
  <c r="Y70" i="5"/>
  <c r="U70" i="5"/>
  <c r="Q70" i="5"/>
  <c r="M70" i="5"/>
  <c r="I70" i="5"/>
  <c r="E70" i="5"/>
  <c r="E94" i="5"/>
  <c r="I94" i="5"/>
  <c r="M94" i="5"/>
  <c r="Q94" i="5"/>
  <c r="U94" i="5"/>
  <c r="Y94" i="5"/>
  <c r="AC94" i="5"/>
  <c r="AG94" i="5"/>
  <c r="AK94" i="5"/>
  <c r="AJ70" i="5"/>
  <c r="AF70" i="5"/>
  <c r="AB70" i="5"/>
  <c r="X70" i="5"/>
  <c r="T70" i="5"/>
  <c r="P70" i="5"/>
  <c r="L70" i="5"/>
  <c r="H70" i="5"/>
  <c r="D70" i="5"/>
  <c r="AM70" i="5"/>
  <c r="AI70" i="5"/>
  <c r="AE70" i="5"/>
  <c r="AA70" i="5"/>
  <c r="W70" i="5"/>
  <c r="S70" i="5"/>
  <c r="O70" i="5"/>
  <c r="K70" i="5"/>
  <c r="G70" i="5"/>
  <c r="C70" i="5"/>
  <c r="C94" i="5"/>
  <c r="G94" i="5"/>
  <c r="K94" i="5"/>
  <c r="O94" i="5"/>
  <c r="S94" i="5"/>
  <c r="W94" i="5"/>
  <c r="AA94" i="5"/>
  <c r="AE94" i="5"/>
  <c r="AI94" i="5"/>
  <c r="AM94" i="5"/>
  <c r="C48" i="3"/>
  <c r="B48" i="3"/>
  <c r="B94" i="7"/>
  <c r="F94" i="7"/>
  <c r="J94" i="7"/>
  <c r="D94" i="7"/>
  <c r="H94" i="7"/>
  <c r="L94" i="7"/>
  <c r="P94" i="7"/>
  <c r="E94" i="7"/>
  <c r="I94" i="7"/>
  <c r="M94" i="7"/>
  <c r="Q94" i="7"/>
  <c r="N94" i="7"/>
  <c r="C94" i="7"/>
  <c r="G94" i="7"/>
  <c r="K94" i="7"/>
  <c r="O94" i="7"/>
  <c r="E70" i="7"/>
  <c r="I70" i="7"/>
  <c r="M70" i="7"/>
  <c r="Q70" i="7"/>
  <c r="B70" i="7"/>
  <c r="F70" i="7"/>
  <c r="J70" i="7"/>
  <c r="N70" i="7"/>
  <c r="C70" i="7"/>
  <c r="G70" i="7"/>
  <c r="K70" i="7"/>
  <c r="O70" i="7"/>
  <c r="AM110" i="5"/>
  <c r="AI110" i="5"/>
  <c r="AE110" i="5"/>
  <c r="AA110" i="5"/>
  <c r="W110" i="5"/>
  <c r="S110" i="5"/>
  <c r="O110" i="5"/>
  <c r="K110" i="5"/>
  <c r="G110" i="5"/>
  <c r="C110" i="5"/>
  <c r="AM106" i="5"/>
  <c r="AI106" i="5"/>
  <c r="AE106" i="5"/>
  <c r="AA106" i="5"/>
  <c r="W106" i="5"/>
  <c r="S106" i="5"/>
  <c r="O106" i="5"/>
  <c r="K106" i="5"/>
  <c r="G106" i="5"/>
  <c r="C106" i="5"/>
  <c r="AF113" i="5"/>
  <c r="T113" i="5"/>
  <c r="L113" i="5"/>
  <c r="D113" i="5"/>
  <c r="AH112" i="5"/>
  <c r="Z112" i="5"/>
  <c r="R112" i="5"/>
  <c r="J112" i="5"/>
  <c r="B112" i="5"/>
  <c r="AF111" i="5"/>
  <c r="AB111" i="5"/>
  <c r="X111" i="5"/>
  <c r="P111" i="5"/>
  <c r="L111" i="5"/>
  <c r="H111" i="5"/>
  <c r="D111" i="5"/>
  <c r="AJ107" i="5"/>
  <c r="AF107" i="5"/>
  <c r="AB107" i="5"/>
  <c r="X107" i="5"/>
  <c r="T107" i="5"/>
  <c r="P107" i="5"/>
  <c r="L107" i="5"/>
  <c r="H107" i="5"/>
  <c r="D107" i="5"/>
  <c r="AJ113" i="5"/>
  <c r="AB113" i="5"/>
  <c r="X113" i="5"/>
  <c r="P113" i="5"/>
  <c r="H113" i="5"/>
  <c r="AL112" i="5"/>
  <c r="AD112" i="5"/>
  <c r="V112" i="5"/>
  <c r="N112" i="5"/>
  <c r="F112" i="5"/>
  <c r="AJ111" i="5"/>
  <c r="T111" i="5"/>
  <c r="AK108" i="5"/>
  <c r="AG108" i="5"/>
  <c r="AC108" i="5"/>
  <c r="Y108" i="5"/>
  <c r="U108" i="5"/>
  <c r="Q108" i="5"/>
  <c r="M108" i="5"/>
  <c r="I108" i="5"/>
  <c r="E108" i="5"/>
  <c r="AK104" i="5"/>
  <c r="AG104" i="5"/>
  <c r="AC104" i="5"/>
  <c r="Y104" i="5"/>
  <c r="U104" i="5"/>
  <c r="Q104" i="5"/>
  <c r="M104" i="5"/>
  <c r="I104" i="5"/>
  <c r="E104" i="5"/>
  <c r="P100" i="5"/>
  <c r="L100" i="5"/>
  <c r="H100" i="5"/>
  <c r="AI113" i="5"/>
  <c r="AE113" i="5"/>
  <c r="W113" i="5"/>
  <c r="O113" i="5"/>
  <c r="K113" i="5"/>
  <c r="C113" i="5"/>
  <c r="AK112" i="5"/>
  <c r="AC112" i="5"/>
  <c r="Y112" i="5"/>
  <c r="Q112" i="5"/>
  <c r="M112" i="5"/>
  <c r="E112" i="5"/>
  <c r="AM109" i="5"/>
  <c r="AE109" i="5"/>
  <c r="W109" i="5"/>
  <c r="S109" i="5"/>
  <c r="K109" i="5"/>
  <c r="C109" i="5"/>
  <c r="AJ110" i="5"/>
  <c r="AF110" i="5"/>
  <c r="AB110" i="5"/>
  <c r="X110" i="5"/>
  <c r="T110" i="5"/>
  <c r="P110" i="5"/>
  <c r="L110" i="5"/>
  <c r="H110" i="5"/>
  <c r="D110" i="5"/>
  <c r="AJ106" i="5"/>
  <c r="AF106" i="5"/>
  <c r="AB106" i="5"/>
  <c r="X106" i="5"/>
  <c r="T106" i="5"/>
  <c r="P106" i="5"/>
  <c r="L106" i="5"/>
  <c r="H106" i="5"/>
  <c r="D106" i="5"/>
  <c r="AJ102" i="5"/>
  <c r="AF102" i="5"/>
  <c r="AB102" i="5"/>
  <c r="X102" i="5"/>
  <c r="T102" i="5"/>
  <c r="P102" i="5"/>
  <c r="L102" i="5"/>
  <c r="H102" i="5"/>
  <c r="D102" i="5"/>
  <c r="D100" i="5"/>
  <c r="AL108" i="5"/>
  <c r="AH108" i="5"/>
  <c r="AD108" i="5"/>
  <c r="Z108" i="5"/>
  <c r="V108" i="5"/>
  <c r="R108" i="5"/>
  <c r="N108" i="5"/>
  <c r="J108" i="5"/>
  <c r="F108" i="5"/>
  <c r="B108" i="5"/>
  <c r="AL104" i="5"/>
  <c r="AH104" i="5"/>
  <c r="AD104" i="5"/>
  <c r="Z104" i="5"/>
  <c r="V104" i="5"/>
  <c r="R104" i="5"/>
  <c r="N104" i="5"/>
  <c r="J104" i="5"/>
  <c r="F104" i="5"/>
  <c r="B104" i="5"/>
  <c r="AM113" i="5"/>
  <c r="AA113" i="5"/>
  <c r="S113" i="5"/>
  <c r="G113" i="5"/>
  <c r="AG112" i="5"/>
  <c r="U112" i="5"/>
  <c r="I112" i="5"/>
  <c r="AI109" i="5"/>
  <c r="AA109" i="5"/>
  <c r="O109" i="5"/>
  <c r="G109" i="5"/>
  <c r="AM105" i="5"/>
  <c r="AI105" i="5"/>
  <c r="AE105" i="5"/>
  <c r="AA105" i="5"/>
  <c r="W105" i="5"/>
  <c r="S105" i="5"/>
  <c r="O105" i="5"/>
  <c r="K105" i="5"/>
  <c r="G105" i="5"/>
  <c r="C105" i="5"/>
  <c r="AM101" i="5"/>
  <c r="AI101" i="5"/>
  <c r="AE101" i="5"/>
  <c r="AA101" i="5"/>
  <c r="W101" i="5"/>
  <c r="M105" i="5"/>
  <c r="I105" i="5"/>
  <c r="E105" i="5"/>
  <c r="AM102" i="5"/>
  <c r="AI102" i="5"/>
  <c r="AE102" i="5"/>
  <c r="AA102" i="5"/>
  <c r="W102" i="5"/>
  <c r="S102" i="5"/>
  <c r="O102" i="5"/>
  <c r="K102" i="5"/>
  <c r="G102" i="5"/>
  <c r="C102" i="5"/>
  <c r="D99" i="7"/>
  <c r="H99" i="7"/>
  <c r="L99" i="7"/>
  <c r="P99" i="7"/>
  <c r="AK101" i="5"/>
  <c r="AG101" i="5"/>
  <c r="AC101" i="5"/>
  <c r="Y101" i="5"/>
  <c r="U101" i="5"/>
  <c r="Q101" i="5"/>
  <c r="M101" i="5"/>
  <c r="I101" i="5"/>
  <c r="E101" i="5"/>
  <c r="AK99" i="5"/>
  <c r="AG99" i="5"/>
  <c r="AC99" i="5"/>
  <c r="Y99" i="5"/>
  <c r="U99" i="5"/>
  <c r="Q99" i="5"/>
  <c r="M99" i="5"/>
  <c r="I99" i="5"/>
  <c r="E99" i="5"/>
  <c r="B99" i="5"/>
  <c r="AJ103" i="5"/>
  <c r="AF103" i="5"/>
  <c r="AB103" i="5"/>
  <c r="X103" i="5"/>
  <c r="T103" i="5"/>
  <c r="P103" i="5"/>
  <c r="L103" i="5"/>
  <c r="H103" i="5"/>
  <c r="D103" i="5"/>
  <c r="AL102" i="5"/>
  <c r="AH102" i="5"/>
  <c r="AD102" i="5"/>
  <c r="Z102" i="5"/>
  <c r="V102" i="5"/>
  <c r="R102" i="5"/>
  <c r="N102" i="5"/>
  <c r="J102" i="5"/>
  <c r="F102" i="5"/>
  <c r="AL100" i="5"/>
  <c r="AH100" i="5"/>
  <c r="AD100" i="5"/>
  <c r="Z100" i="5"/>
  <c r="V100" i="5"/>
  <c r="R100" i="5"/>
  <c r="N100" i="5"/>
  <c r="J100" i="5"/>
  <c r="F100" i="5"/>
  <c r="B100" i="5"/>
  <c r="AJ99" i="5"/>
  <c r="AF99" i="5"/>
  <c r="AB99" i="5"/>
  <c r="B110" i="5"/>
  <c r="B106" i="5"/>
  <c r="B102" i="5"/>
  <c r="C54" i="3"/>
  <c r="C55" i="3" s="1"/>
  <c r="C56" i="3" s="1"/>
  <c r="C57" i="3" s="1"/>
  <c r="C58" i="3" s="1"/>
  <c r="C59" i="3" s="1"/>
  <c r="C60" i="3" s="1"/>
  <c r="C61" i="3" s="1"/>
  <c r="C62" i="3" s="1"/>
  <c r="C63" i="3" s="1"/>
  <c r="C64" i="3" s="1"/>
  <c r="C65" i="3" s="1"/>
  <c r="C66" i="3" s="1"/>
  <c r="C67" i="3" s="1"/>
  <c r="C68" i="3" s="1"/>
  <c r="C69" i="3" s="1"/>
  <c r="C70" i="3" s="1"/>
  <c r="C71" i="3" s="1"/>
  <c r="C72" i="3" s="1"/>
  <c r="AN114" i="5"/>
  <c r="S101" i="5"/>
  <c r="O101" i="5"/>
  <c r="K101" i="5"/>
  <c r="G101" i="5"/>
  <c r="C101" i="5"/>
  <c r="AK100" i="5"/>
  <c r="AG100" i="5"/>
  <c r="AC100" i="5"/>
  <c r="Y100" i="5"/>
  <c r="U100" i="5"/>
  <c r="Q100" i="5"/>
  <c r="M100" i="5"/>
  <c r="I100" i="5"/>
  <c r="E100" i="5"/>
  <c r="AM99" i="5"/>
  <c r="AI99" i="5"/>
  <c r="AE99" i="5"/>
  <c r="AA99" i="5"/>
  <c r="W99" i="5"/>
  <c r="S99" i="5"/>
  <c r="O99" i="5"/>
  <c r="K99" i="5"/>
  <c r="G99" i="5"/>
  <c r="C99" i="5"/>
  <c r="R114" i="7"/>
  <c r="AN114" i="7" s="1"/>
  <c r="AL113" i="5"/>
  <c r="AH113" i="5"/>
  <c r="AD113" i="5"/>
  <c r="Z113" i="5"/>
  <c r="V113" i="5"/>
  <c r="R113" i="5"/>
  <c r="N113" i="5"/>
  <c r="J113" i="5"/>
  <c r="F113" i="5"/>
  <c r="B113" i="5"/>
  <c r="X99" i="5"/>
  <c r="T99" i="5"/>
  <c r="P99" i="5"/>
  <c r="L99" i="5"/>
  <c r="H99" i="5"/>
  <c r="D99" i="5"/>
  <c r="AN87" i="5"/>
  <c r="AN83" i="5"/>
  <c r="AM108" i="5"/>
  <c r="AI108" i="5"/>
  <c r="AE108" i="5"/>
  <c r="AA108" i="5"/>
  <c r="W108" i="5"/>
  <c r="S108" i="5"/>
  <c r="O108" i="5"/>
  <c r="K108" i="5"/>
  <c r="G108" i="5"/>
  <c r="C108" i="5"/>
  <c r="AM104" i="5"/>
  <c r="AI104" i="5"/>
  <c r="AE104" i="5"/>
  <c r="AA104" i="5"/>
  <c r="W104" i="5"/>
  <c r="S104" i="5"/>
  <c r="O104" i="5"/>
  <c r="K104" i="5"/>
  <c r="G104" i="5"/>
  <c r="C104" i="5"/>
  <c r="AM100" i="5"/>
  <c r="AI100" i="5"/>
  <c r="C124" i="5"/>
  <c r="C125" i="5" s="1"/>
  <c r="C126" i="5" s="1"/>
  <c r="C127" i="5" s="1"/>
  <c r="C128" i="5" s="1"/>
  <c r="C129" i="5" s="1"/>
  <c r="C130" i="5" s="1"/>
  <c r="C131" i="5" s="1"/>
  <c r="C132" i="5" s="1"/>
  <c r="C133" i="5" s="1"/>
  <c r="C134" i="5" s="1"/>
  <c r="C135" i="5" s="1"/>
  <c r="C136" i="5" s="1"/>
  <c r="C137" i="5" s="1"/>
  <c r="C138" i="5" s="1"/>
  <c r="C139" i="5" s="1"/>
  <c r="C140" i="5" s="1"/>
  <c r="C141" i="5" s="1"/>
  <c r="G124" i="5"/>
  <c r="G125" i="5" s="1"/>
  <c r="G126" i="5" s="1"/>
  <c r="G127" i="5" s="1"/>
  <c r="G128" i="5" s="1"/>
  <c r="G129" i="5" s="1"/>
  <c r="G130" i="5" s="1"/>
  <c r="G131" i="5" s="1"/>
  <c r="G132" i="5" s="1"/>
  <c r="G133" i="5" s="1"/>
  <c r="G134" i="5" s="1"/>
  <c r="G135" i="5" s="1"/>
  <c r="G136" i="5" s="1"/>
  <c r="G137" i="5" s="1"/>
  <c r="G138" i="5" s="1"/>
  <c r="G139" i="5" s="1"/>
  <c r="G140" i="5" s="1"/>
  <c r="G141" i="5" s="1"/>
  <c r="K124" i="5"/>
  <c r="K125" i="5" s="1"/>
  <c r="K126" i="5" s="1"/>
  <c r="K127" i="5" s="1"/>
  <c r="K128" i="5" s="1"/>
  <c r="K129" i="5" s="1"/>
  <c r="K130" i="5" s="1"/>
  <c r="K131" i="5" s="1"/>
  <c r="K132" i="5" s="1"/>
  <c r="K133" i="5" s="1"/>
  <c r="K134" i="5" s="1"/>
  <c r="K135" i="5" s="1"/>
  <c r="K136" i="5" s="1"/>
  <c r="K137" i="5" s="1"/>
  <c r="K138" i="5" s="1"/>
  <c r="K139" i="5" s="1"/>
  <c r="K140" i="5" s="1"/>
  <c r="K141" i="5" s="1"/>
  <c r="O124" i="5"/>
  <c r="O125" i="5" s="1"/>
  <c r="O126" i="5" s="1"/>
  <c r="O127" i="5" s="1"/>
  <c r="O128" i="5" s="1"/>
  <c r="O129" i="5" s="1"/>
  <c r="O130" i="5" s="1"/>
  <c r="O131" i="5" s="1"/>
  <c r="O132" i="5" s="1"/>
  <c r="O133" i="5" s="1"/>
  <c r="O134" i="5" s="1"/>
  <c r="O135" i="5" s="1"/>
  <c r="O136" i="5" s="1"/>
  <c r="O137" i="5" s="1"/>
  <c r="O138" i="5" s="1"/>
  <c r="O139" i="5" s="1"/>
  <c r="O140" i="5" s="1"/>
  <c r="O141" i="5" s="1"/>
  <c r="S124" i="5"/>
  <c r="S125" i="5" s="1"/>
  <c r="S126" i="5" s="1"/>
  <c r="S127" i="5" s="1"/>
  <c r="S128" i="5" s="1"/>
  <c r="S129" i="5" s="1"/>
  <c r="S130" i="5" s="1"/>
  <c r="S131" i="5" s="1"/>
  <c r="S132" i="5" s="1"/>
  <c r="S133" i="5" s="1"/>
  <c r="S134" i="5" s="1"/>
  <c r="S135" i="5" s="1"/>
  <c r="S136" i="5" s="1"/>
  <c r="S137" i="5" s="1"/>
  <c r="S138" i="5" s="1"/>
  <c r="S139" i="5" s="1"/>
  <c r="S140" i="5" s="1"/>
  <c r="S141" i="5" s="1"/>
  <c r="W124" i="5"/>
  <c r="W125" i="5" s="1"/>
  <c r="W126" i="5" s="1"/>
  <c r="W127" i="5" s="1"/>
  <c r="W128" i="5" s="1"/>
  <c r="W129" i="5" s="1"/>
  <c r="W130" i="5" s="1"/>
  <c r="W131" i="5" s="1"/>
  <c r="W132" i="5" s="1"/>
  <c r="W133" i="5" s="1"/>
  <c r="W134" i="5" s="1"/>
  <c r="W135" i="5" s="1"/>
  <c r="W136" i="5" s="1"/>
  <c r="W137" i="5" s="1"/>
  <c r="W138" i="5" s="1"/>
  <c r="W139" i="5" s="1"/>
  <c r="W140" i="5" s="1"/>
  <c r="W141" i="5" s="1"/>
  <c r="AA124" i="5"/>
  <c r="AA125" i="5" s="1"/>
  <c r="AA126" i="5" s="1"/>
  <c r="AA127" i="5" s="1"/>
  <c r="AA128" i="5" s="1"/>
  <c r="AA129" i="5" s="1"/>
  <c r="AA130" i="5" s="1"/>
  <c r="AA131" i="5" s="1"/>
  <c r="AA132" i="5" s="1"/>
  <c r="AA133" i="5" s="1"/>
  <c r="AA134" i="5" s="1"/>
  <c r="AA135" i="5" s="1"/>
  <c r="AA136" i="5" s="1"/>
  <c r="AA137" i="5" s="1"/>
  <c r="AA138" i="5" s="1"/>
  <c r="AA139" i="5" s="1"/>
  <c r="AA140" i="5" s="1"/>
  <c r="AA141" i="5" s="1"/>
  <c r="AE124" i="5"/>
  <c r="AE125" i="5" s="1"/>
  <c r="AE126" i="5" s="1"/>
  <c r="AE127" i="5" s="1"/>
  <c r="AE128" i="5" s="1"/>
  <c r="AE129" i="5" s="1"/>
  <c r="AE130" i="5" s="1"/>
  <c r="AE131" i="5" s="1"/>
  <c r="AE132" i="5" s="1"/>
  <c r="AE133" i="5" s="1"/>
  <c r="AE134" i="5" s="1"/>
  <c r="AE135" i="5" s="1"/>
  <c r="AE136" i="5" s="1"/>
  <c r="AE137" i="5" s="1"/>
  <c r="AE138" i="5" s="1"/>
  <c r="AE139" i="5" s="1"/>
  <c r="AE140" i="5" s="1"/>
  <c r="AE141" i="5" s="1"/>
  <c r="AL107" i="5"/>
  <c r="AH107" i="5"/>
  <c r="AD107" i="5"/>
  <c r="Z107" i="5"/>
  <c r="V107" i="5"/>
  <c r="R107" i="5"/>
  <c r="N107" i="5"/>
  <c r="J107" i="5"/>
  <c r="F107" i="5"/>
  <c r="B107" i="5"/>
  <c r="AJ109" i="5"/>
  <c r="AF109" i="5"/>
  <c r="AB109" i="5"/>
  <c r="X109" i="5"/>
  <c r="T109" i="5"/>
  <c r="P109" i="5"/>
  <c r="L109" i="5"/>
  <c r="H109" i="5"/>
  <c r="D109" i="5"/>
  <c r="AJ105" i="5"/>
  <c r="AF105" i="5"/>
  <c r="AB105" i="5"/>
  <c r="X105" i="5"/>
  <c r="T105" i="5"/>
  <c r="P105" i="5"/>
  <c r="L105" i="5"/>
  <c r="H105" i="5"/>
  <c r="D105" i="5"/>
  <c r="AJ101" i="5"/>
  <c r="AF101" i="5"/>
  <c r="AB101" i="5"/>
  <c r="X101" i="5"/>
  <c r="T101" i="5"/>
  <c r="P101" i="5"/>
  <c r="L101" i="5"/>
  <c r="H101" i="5"/>
  <c r="D101" i="5"/>
  <c r="R78" i="7"/>
  <c r="R82" i="7"/>
  <c r="R86" i="7"/>
  <c r="AL103" i="5"/>
  <c r="AH103" i="5"/>
  <c r="AD103" i="5"/>
  <c r="Z103" i="5"/>
  <c r="V103" i="5"/>
  <c r="R103" i="5"/>
  <c r="N103" i="5"/>
  <c r="J103" i="5"/>
  <c r="F103" i="5"/>
  <c r="B103" i="5"/>
  <c r="AL99" i="5"/>
  <c r="AH99" i="5"/>
  <c r="AD99" i="5"/>
  <c r="Z99" i="5"/>
  <c r="V99" i="5"/>
  <c r="R99" i="5"/>
  <c r="N99" i="5"/>
  <c r="J99" i="5"/>
  <c r="F99" i="5"/>
  <c r="R76" i="7"/>
  <c r="R80" i="7"/>
  <c r="R84" i="7"/>
  <c r="R88" i="7"/>
  <c r="AE100" i="5"/>
  <c r="AA100" i="5"/>
  <c r="W100" i="5"/>
  <c r="S100" i="5"/>
  <c r="O100" i="5"/>
  <c r="K100" i="5"/>
  <c r="G100" i="5"/>
  <c r="C100" i="5"/>
  <c r="B99" i="7"/>
  <c r="F99" i="7"/>
  <c r="J99" i="7"/>
  <c r="N99" i="7"/>
  <c r="E100" i="7"/>
  <c r="I100" i="7"/>
  <c r="M100" i="7"/>
  <c r="Q100" i="7"/>
  <c r="D101" i="7"/>
  <c r="H101" i="7"/>
  <c r="L101" i="7"/>
  <c r="P101" i="7"/>
  <c r="C102" i="7"/>
  <c r="G102" i="7"/>
  <c r="K102" i="7"/>
  <c r="O102" i="7"/>
  <c r="B103" i="7"/>
  <c r="F103" i="7"/>
  <c r="J103" i="7"/>
  <c r="N103" i="7"/>
  <c r="E104" i="7"/>
  <c r="I104" i="7"/>
  <c r="M104" i="7"/>
  <c r="Q104" i="7"/>
  <c r="D105" i="7"/>
  <c r="H105" i="7"/>
  <c r="L105" i="7"/>
  <c r="P105" i="7"/>
  <c r="C106" i="7"/>
  <c r="G106" i="7"/>
  <c r="K106" i="7"/>
  <c r="O106" i="7"/>
  <c r="B107" i="7"/>
  <c r="F107" i="7"/>
  <c r="J107" i="7"/>
  <c r="N107" i="7"/>
  <c r="E108" i="7"/>
  <c r="I108" i="7"/>
  <c r="M108" i="7"/>
  <c r="Q108" i="7"/>
  <c r="D109" i="7"/>
  <c r="H109" i="7"/>
  <c r="L109" i="7"/>
  <c r="P109" i="7"/>
  <c r="C110" i="7"/>
  <c r="G110" i="7"/>
  <c r="K110" i="7"/>
  <c r="O110" i="7"/>
  <c r="B111" i="7"/>
  <c r="F111" i="7"/>
  <c r="J111" i="7"/>
  <c r="N111" i="7"/>
  <c r="E112" i="7"/>
  <c r="I112" i="7"/>
  <c r="M112" i="7"/>
  <c r="Q112" i="7"/>
  <c r="AN81" i="5"/>
  <c r="AN85" i="5"/>
  <c r="AN89" i="5"/>
  <c r="AN88" i="5"/>
  <c r="AN86" i="5"/>
  <c r="B125" i="5"/>
  <c r="AN75" i="5"/>
  <c r="AN76" i="5"/>
  <c r="AN78" i="5"/>
  <c r="AN80" i="5"/>
  <c r="AN82" i="5"/>
  <c r="AN84" i="5"/>
  <c r="P98" i="5"/>
  <c r="N98" i="5"/>
  <c r="L98" i="5"/>
  <c r="J98" i="5"/>
  <c r="H98" i="5"/>
  <c r="F98" i="5"/>
  <c r="D98" i="5"/>
  <c r="O98" i="5"/>
  <c r="M98" i="5"/>
  <c r="K98" i="5"/>
  <c r="I98" i="5"/>
  <c r="G98" i="5"/>
  <c r="E98" i="5"/>
  <c r="C98" i="5"/>
  <c r="C99" i="7"/>
  <c r="E99" i="7"/>
  <c r="G99" i="7"/>
  <c r="I99" i="7"/>
  <c r="K99" i="7"/>
  <c r="M99" i="7"/>
  <c r="O99" i="7"/>
  <c r="Q99" i="7"/>
  <c r="B100" i="7"/>
  <c r="D100" i="7"/>
  <c r="F100" i="7"/>
  <c r="H100" i="7"/>
  <c r="J100" i="7"/>
  <c r="L100" i="7"/>
  <c r="N100" i="7"/>
  <c r="P100" i="7"/>
  <c r="C101" i="7"/>
  <c r="E101" i="7"/>
  <c r="G101" i="7"/>
  <c r="I101" i="7"/>
  <c r="K101" i="7"/>
  <c r="M101" i="7"/>
  <c r="O101" i="7"/>
  <c r="Q101" i="7"/>
  <c r="B102" i="7"/>
  <c r="D102" i="7"/>
  <c r="F102" i="7"/>
  <c r="H102" i="7"/>
  <c r="J102" i="7"/>
  <c r="L102" i="7"/>
  <c r="N102" i="7"/>
  <c r="P102" i="7"/>
  <c r="C103" i="7"/>
  <c r="E103" i="7"/>
  <c r="G103" i="7"/>
  <c r="I103" i="7"/>
  <c r="K103" i="7"/>
  <c r="M103" i="7"/>
  <c r="O103" i="7"/>
  <c r="Q103" i="7"/>
  <c r="B104" i="7"/>
  <c r="D104" i="7"/>
  <c r="F104" i="7"/>
  <c r="H104" i="7"/>
  <c r="J104" i="7"/>
  <c r="L104" i="7"/>
  <c r="N104" i="7"/>
  <c r="P104" i="7"/>
  <c r="C105" i="7"/>
  <c r="E105" i="7"/>
  <c r="G105" i="7"/>
  <c r="I105" i="7"/>
  <c r="K105" i="7"/>
  <c r="M105" i="7"/>
  <c r="O105" i="7"/>
  <c r="Q105" i="7"/>
  <c r="B106" i="7"/>
  <c r="D106" i="7"/>
  <c r="F106" i="7"/>
  <c r="H106" i="7"/>
  <c r="J106" i="7"/>
  <c r="L106" i="7"/>
  <c r="N106" i="7"/>
  <c r="P106" i="7"/>
  <c r="C107" i="7"/>
  <c r="E107" i="7"/>
  <c r="G107" i="7"/>
  <c r="I107" i="7"/>
  <c r="K107" i="7"/>
  <c r="M107" i="7"/>
  <c r="O107" i="7"/>
  <c r="Q107" i="7"/>
  <c r="B108" i="7"/>
  <c r="D108" i="7"/>
  <c r="F108" i="7"/>
  <c r="H108" i="7"/>
  <c r="J108" i="7"/>
  <c r="L108" i="7"/>
  <c r="N108" i="7"/>
  <c r="P108" i="7"/>
  <c r="C109" i="7"/>
  <c r="E109" i="7"/>
  <c r="G109" i="7"/>
  <c r="I109" i="7"/>
  <c r="K109" i="7"/>
  <c r="M109" i="7"/>
  <c r="O109" i="7"/>
  <c r="Q109" i="7"/>
  <c r="B110" i="7"/>
  <c r="D110" i="7"/>
  <c r="F110" i="7"/>
  <c r="H110" i="7"/>
  <c r="J110" i="7"/>
  <c r="L110" i="7"/>
  <c r="N110" i="7"/>
  <c r="P110" i="7"/>
  <c r="C111" i="7"/>
  <c r="E111" i="7"/>
  <c r="G111" i="7"/>
  <c r="I111" i="7"/>
  <c r="K111" i="7"/>
  <c r="M111" i="7"/>
  <c r="O111" i="7"/>
  <c r="Q111" i="7"/>
  <c r="B112" i="7"/>
  <c r="D112" i="7"/>
  <c r="F112" i="7"/>
  <c r="H112" i="7"/>
  <c r="J112" i="7"/>
  <c r="L112" i="7"/>
  <c r="N112" i="7"/>
  <c r="P112" i="7"/>
  <c r="R75" i="7"/>
  <c r="R77" i="7"/>
  <c r="R79" i="7"/>
  <c r="R81" i="7"/>
  <c r="R83" i="7"/>
  <c r="R85" i="7"/>
  <c r="R87" i="7"/>
  <c r="C124" i="7"/>
  <c r="C125" i="7" s="1"/>
  <c r="C126" i="7" s="1"/>
  <c r="C127" i="7" s="1"/>
  <c r="C128" i="7" s="1"/>
  <c r="C129" i="7" s="1"/>
  <c r="C130" i="7" s="1"/>
  <c r="C131" i="7" s="1"/>
  <c r="C132" i="7" s="1"/>
  <c r="C133" i="7" s="1"/>
  <c r="C134" i="7" s="1"/>
  <c r="C135" i="7" s="1"/>
  <c r="C136" i="7" s="1"/>
  <c r="C137" i="7" s="1"/>
  <c r="C138" i="7" s="1"/>
  <c r="C139" i="7" s="1"/>
  <c r="C140" i="7" s="1"/>
  <c r="C141" i="7" s="1"/>
  <c r="E124" i="7"/>
  <c r="E125" i="7" s="1"/>
  <c r="E126" i="7" s="1"/>
  <c r="E127" i="7" s="1"/>
  <c r="E128" i="7" s="1"/>
  <c r="E129" i="7" s="1"/>
  <c r="E130" i="7" s="1"/>
  <c r="E131" i="7" s="1"/>
  <c r="E132" i="7" s="1"/>
  <c r="E133" i="7" s="1"/>
  <c r="E134" i="7" s="1"/>
  <c r="E135" i="7" s="1"/>
  <c r="E136" i="7" s="1"/>
  <c r="E137" i="7" s="1"/>
  <c r="E138" i="7" s="1"/>
  <c r="E139" i="7" s="1"/>
  <c r="E140" i="7" s="1"/>
  <c r="E141" i="7" s="1"/>
  <c r="G124" i="7"/>
  <c r="G125" i="7" s="1"/>
  <c r="G126" i="7" s="1"/>
  <c r="G127" i="7" s="1"/>
  <c r="G128" i="7" s="1"/>
  <c r="G129" i="7" s="1"/>
  <c r="G130" i="7" s="1"/>
  <c r="G131" i="7" s="1"/>
  <c r="G132" i="7" s="1"/>
  <c r="G133" i="7" s="1"/>
  <c r="G134" i="7" s="1"/>
  <c r="G135" i="7" s="1"/>
  <c r="G136" i="7" s="1"/>
  <c r="G137" i="7" s="1"/>
  <c r="G138" i="7" s="1"/>
  <c r="G139" i="7" s="1"/>
  <c r="G140" i="7" s="1"/>
  <c r="G141" i="7" s="1"/>
  <c r="I124" i="7"/>
  <c r="I125" i="7" s="1"/>
  <c r="I126" i="7" s="1"/>
  <c r="I127" i="7" s="1"/>
  <c r="I128" i="7" s="1"/>
  <c r="I129" i="7" s="1"/>
  <c r="I130" i="7" s="1"/>
  <c r="I131" i="7" s="1"/>
  <c r="I132" i="7" s="1"/>
  <c r="I133" i="7" s="1"/>
  <c r="I134" i="7" s="1"/>
  <c r="I135" i="7" s="1"/>
  <c r="I136" i="7" s="1"/>
  <c r="I137" i="7" s="1"/>
  <c r="I138" i="7" s="1"/>
  <c r="I139" i="7" s="1"/>
  <c r="I140" i="7" s="1"/>
  <c r="I141" i="7" s="1"/>
  <c r="K124" i="7"/>
  <c r="K125" i="7" s="1"/>
  <c r="K126" i="7" s="1"/>
  <c r="K127" i="7" s="1"/>
  <c r="K128" i="7" s="1"/>
  <c r="K129" i="7" s="1"/>
  <c r="K130" i="7" s="1"/>
  <c r="K131" i="7" s="1"/>
  <c r="K132" i="7" s="1"/>
  <c r="K133" i="7" s="1"/>
  <c r="K134" i="7" s="1"/>
  <c r="K135" i="7" s="1"/>
  <c r="K136" i="7" s="1"/>
  <c r="K137" i="7" s="1"/>
  <c r="K138" i="7" s="1"/>
  <c r="K139" i="7" s="1"/>
  <c r="K140" i="7" s="1"/>
  <c r="K141" i="7" s="1"/>
  <c r="M124" i="7"/>
  <c r="M125" i="7" s="1"/>
  <c r="M126" i="7" s="1"/>
  <c r="M127" i="7" s="1"/>
  <c r="M128" i="7" s="1"/>
  <c r="M129" i="7" s="1"/>
  <c r="M130" i="7" s="1"/>
  <c r="M131" i="7" s="1"/>
  <c r="M132" i="7" s="1"/>
  <c r="M133" i="7" s="1"/>
  <c r="M134" i="7" s="1"/>
  <c r="M135" i="7" s="1"/>
  <c r="M136" i="7" s="1"/>
  <c r="M137" i="7" s="1"/>
  <c r="M138" i="7" s="1"/>
  <c r="M139" i="7" s="1"/>
  <c r="M140" i="7" s="1"/>
  <c r="M141" i="7" s="1"/>
  <c r="O124" i="7"/>
  <c r="O125" i="7" s="1"/>
  <c r="O126" i="7" s="1"/>
  <c r="O127" i="7" s="1"/>
  <c r="O128" i="7" s="1"/>
  <c r="O129" i="7" s="1"/>
  <c r="O130" i="7" s="1"/>
  <c r="O131" i="7" s="1"/>
  <c r="O132" i="7" s="1"/>
  <c r="O133" i="7" s="1"/>
  <c r="O134" i="7" s="1"/>
  <c r="O135" i="7" s="1"/>
  <c r="O136" i="7" s="1"/>
  <c r="O137" i="7" s="1"/>
  <c r="O138" i="7" s="1"/>
  <c r="O139" i="7" s="1"/>
  <c r="O140" i="7" s="1"/>
  <c r="O141" i="7" s="1"/>
  <c r="Q124" i="7"/>
  <c r="Q125" i="7" s="1"/>
  <c r="Q126" i="7" s="1"/>
  <c r="Q127" i="7" s="1"/>
  <c r="Q128" i="7" s="1"/>
  <c r="Q129" i="7" s="1"/>
  <c r="Q130" i="7" s="1"/>
  <c r="Q131" i="7" s="1"/>
  <c r="Q132" i="7" s="1"/>
  <c r="Q133" i="7" s="1"/>
  <c r="Q134" i="7" s="1"/>
  <c r="Q135" i="7" s="1"/>
  <c r="Q136" i="7" s="1"/>
  <c r="Q137" i="7" s="1"/>
  <c r="Q138" i="7" s="1"/>
  <c r="Q139" i="7" s="1"/>
  <c r="Q140" i="7" s="1"/>
  <c r="Q141" i="7" s="1"/>
  <c r="S124" i="7"/>
  <c r="S125" i="7" s="1"/>
  <c r="S126" i="7" s="1"/>
  <c r="S127" i="7" s="1"/>
  <c r="S128" i="7" s="1"/>
  <c r="S129" i="7" s="1"/>
  <c r="S130" i="7" s="1"/>
  <c r="S131" i="7" s="1"/>
  <c r="S132" i="7" s="1"/>
  <c r="S133" i="7" s="1"/>
  <c r="S134" i="7" s="1"/>
  <c r="S135" i="7" s="1"/>
  <c r="S136" i="7" s="1"/>
  <c r="S137" i="7" s="1"/>
  <c r="S138" i="7" s="1"/>
  <c r="S139" i="7" s="1"/>
  <c r="S140" i="7" s="1"/>
  <c r="S141" i="7" s="1"/>
  <c r="U124" i="7"/>
  <c r="U125" i="7" s="1"/>
  <c r="U126" i="7" s="1"/>
  <c r="U127" i="7" s="1"/>
  <c r="U128" i="7" s="1"/>
  <c r="U129" i="7" s="1"/>
  <c r="U130" i="7" s="1"/>
  <c r="U131" i="7" s="1"/>
  <c r="U132" i="7" s="1"/>
  <c r="U133" i="7" s="1"/>
  <c r="U134" i="7" s="1"/>
  <c r="U135" i="7" s="1"/>
  <c r="U136" i="7" s="1"/>
  <c r="U137" i="7" s="1"/>
  <c r="U138" i="7" s="1"/>
  <c r="U139" i="7" s="1"/>
  <c r="W124" i="7"/>
  <c r="W125" i="7" s="1"/>
  <c r="W126" i="7" s="1"/>
  <c r="W127" i="7" s="1"/>
  <c r="W128" i="7" s="1"/>
  <c r="W129" i="7" s="1"/>
  <c r="W130" i="7" s="1"/>
  <c r="W131" i="7" s="1"/>
  <c r="W132" i="7" s="1"/>
  <c r="W133" i="7" s="1"/>
  <c r="W134" i="7" s="1"/>
  <c r="W135" i="7" s="1"/>
  <c r="W136" i="7" s="1"/>
  <c r="W137" i="7" s="1"/>
  <c r="W138" i="7" s="1"/>
  <c r="W139" i="7" s="1"/>
  <c r="Y124" i="7"/>
  <c r="Y125" i="7" s="1"/>
  <c r="Y126" i="7" s="1"/>
  <c r="Y127" i="7" s="1"/>
  <c r="Y128" i="7" s="1"/>
  <c r="Y129" i="7" s="1"/>
  <c r="Y130" i="7" s="1"/>
  <c r="Y131" i="7" s="1"/>
  <c r="Y132" i="7" s="1"/>
  <c r="Y133" i="7" s="1"/>
  <c r="Y134" i="7" s="1"/>
  <c r="Y135" i="7" s="1"/>
  <c r="Y136" i="7" s="1"/>
  <c r="Y137" i="7" s="1"/>
  <c r="Y138" i="7" s="1"/>
  <c r="Y139" i="7" s="1"/>
  <c r="AA124" i="7"/>
  <c r="AA125" i="7" s="1"/>
  <c r="AA126" i="7" s="1"/>
  <c r="AA127" i="7" s="1"/>
  <c r="AA128" i="7" s="1"/>
  <c r="AA129" i="7" s="1"/>
  <c r="AA130" i="7" s="1"/>
  <c r="AA131" i="7" s="1"/>
  <c r="AA132" i="7" s="1"/>
  <c r="AA133" i="7" s="1"/>
  <c r="AA134" i="7" s="1"/>
  <c r="AA135" i="7" s="1"/>
  <c r="AA136" i="7" s="1"/>
  <c r="AA137" i="7" s="1"/>
  <c r="AA138" i="7" s="1"/>
  <c r="AA139" i="7" s="1"/>
  <c r="AC124" i="7"/>
  <c r="AC125" i="7" s="1"/>
  <c r="AC126" i="7" s="1"/>
  <c r="AC127" i="7" s="1"/>
  <c r="AC128" i="7" s="1"/>
  <c r="AC129" i="7" s="1"/>
  <c r="AC130" i="7" s="1"/>
  <c r="AC131" i="7" s="1"/>
  <c r="AC132" i="7" s="1"/>
  <c r="AC133" i="7" s="1"/>
  <c r="AC134" i="7" s="1"/>
  <c r="AC135" i="7" s="1"/>
  <c r="AC136" i="7" s="1"/>
  <c r="AC137" i="7" s="1"/>
  <c r="AC138" i="7" s="1"/>
  <c r="AC139" i="7" s="1"/>
  <c r="AE124" i="7"/>
  <c r="AE125" i="7" s="1"/>
  <c r="AE126" i="7" s="1"/>
  <c r="AE127" i="7" s="1"/>
  <c r="AE128" i="7" s="1"/>
  <c r="AE129" i="7" s="1"/>
  <c r="AE130" i="7" s="1"/>
  <c r="AE131" i="7" s="1"/>
  <c r="AE132" i="7" s="1"/>
  <c r="AE133" i="7" s="1"/>
  <c r="AE134" i="7" s="1"/>
  <c r="AE135" i="7" s="1"/>
  <c r="AE136" i="7" s="1"/>
  <c r="AE137" i="7" s="1"/>
  <c r="AE138" i="7" s="1"/>
  <c r="AE139" i="7" s="1"/>
  <c r="AG124" i="7"/>
  <c r="AG125" i="7" s="1"/>
  <c r="AG126" i="7" s="1"/>
  <c r="AG127" i="7" s="1"/>
  <c r="AG128" i="7" s="1"/>
  <c r="AG129" i="7" s="1"/>
  <c r="AG130" i="7" s="1"/>
  <c r="AG131" i="7" s="1"/>
  <c r="AG132" i="7" s="1"/>
  <c r="AG133" i="7" s="1"/>
  <c r="AG134" i="7" s="1"/>
  <c r="AG135" i="7" s="1"/>
  <c r="AG136" i="7" s="1"/>
  <c r="AG137" i="7" s="1"/>
  <c r="AG138" i="7" s="1"/>
  <c r="AG139" i="7" s="1"/>
  <c r="AI124" i="7"/>
  <c r="AI125" i="7" s="1"/>
  <c r="AI126" i="7" s="1"/>
  <c r="AI127" i="7" s="1"/>
  <c r="AI128" i="7" s="1"/>
  <c r="AI129" i="7" s="1"/>
  <c r="AI130" i="7" s="1"/>
  <c r="AI131" i="7" s="1"/>
  <c r="AI132" i="7" s="1"/>
  <c r="AI133" i="7" s="1"/>
  <c r="AI134" i="7" s="1"/>
  <c r="AI135" i="7" s="1"/>
  <c r="AI136" i="7" s="1"/>
  <c r="AI137" i="7" s="1"/>
  <c r="AI138" i="7" s="1"/>
  <c r="AI139" i="7" s="1"/>
  <c r="AK124" i="7"/>
  <c r="AK125" i="7" s="1"/>
  <c r="AK126" i="7" s="1"/>
  <c r="AK127" i="7" s="1"/>
  <c r="AK128" i="7" s="1"/>
  <c r="AK129" i="7" s="1"/>
  <c r="AK130" i="7" s="1"/>
  <c r="AK131" i="7" s="1"/>
  <c r="AK132" i="7" s="1"/>
  <c r="AK133" i="7" s="1"/>
  <c r="AK134" i="7" s="1"/>
  <c r="AK135" i="7" s="1"/>
  <c r="AK136" i="7" s="1"/>
  <c r="AK137" i="7" s="1"/>
  <c r="AK138" i="7" s="1"/>
  <c r="AK139" i="7" s="1"/>
  <c r="AM124" i="7"/>
  <c r="AM125" i="7" s="1"/>
  <c r="AM126" i="7" s="1"/>
  <c r="AM127" i="7" s="1"/>
  <c r="AM128" i="7" s="1"/>
  <c r="AM129" i="7" s="1"/>
  <c r="AM130" i="7" s="1"/>
  <c r="AM131" i="7" s="1"/>
  <c r="AM132" i="7" s="1"/>
  <c r="AM133" i="7" s="1"/>
  <c r="AM134" i="7" s="1"/>
  <c r="AM135" i="7" s="1"/>
  <c r="AM136" i="7" s="1"/>
  <c r="AM137" i="7" s="1"/>
  <c r="AM138" i="7" s="1"/>
  <c r="AM139" i="7" s="1"/>
  <c r="AN123" i="7"/>
  <c r="B124" i="7"/>
  <c r="D124" i="7"/>
  <c r="D125" i="7" s="1"/>
  <c r="D126" i="7" s="1"/>
  <c r="D127" i="7" s="1"/>
  <c r="D128" i="7" s="1"/>
  <c r="D129" i="7" s="1"/>
  <c r="D130" i="7" s="1"/>
  <c r="D131" i="7" s="1"/>
  <c r="D132" i="7" s="1"/>
  <c r="D133" i="7" s="1"/>
  <c r="D134" i="7" s="1"/>
  <c r="D135" i="7" s="1"/>
  <c r="D136" i="7" s="1"/>
  <c r="D137" i="7" s="1"/>
  <c r="D138" i="7" s="1"/>
  <c r="D139" i="7" s="1"/>
  <c r="D140" i="7" s="1"/>
  <c r="D141" i="7" s="1"/>
  <c r="F124" i="7"/>
  <c r="F125" i="7" s="1"/>
  <c r="F126" i="7" s="1"/>
  <c r="F127" i="7" s="1"/>
  <c r="F128" i="7" s="1"/>
  <c r="F129" i="7" s="1"/>
  <c r="F130" i="7" s="1"/>
  <c r="F131" i="7" s="1"/>
  <c r="F132" i="7" s="1"/>
  <c r="F133" i="7" s="1"/>
  <c r="F134" i="7" s="1"/>
  <c r="F135" i="7" s="1"/>
  <c r="F136" i="7" s="1"/>
  <c r="F137" i="7" s="1"/>
  <c r="F138" i="7" s="1"/>
  <c r="F139" i="7" s="1"/>
  <c r="F140" i="7" s="1"/>
  <c r="F141" i="7" s="1"/>
  <c r="H124" i="7"/>
  <c r="H125" i="7" s="1"/>
  <c r="H126" i="7" s="1"/>
  <c r="H127" i="7" s="1"/>
  <c r="H128" i="7" s="1"/>
  <c r="H129" i="7" s="1"/>
  <c r="H130" i="7" s="1"/>
  <c r="H131" i="7" s="1"/>
  <c r="H132" i="7" s="1"/>
  <c r="H133" i="7" s="1"/>
  <c r="H134" i="7" s="1"/>
  <c r="H135" i="7" s="1"/>
  <c r="H136" i="7" s="1"/>
  <c r="H137" i="7" s="1"/>
  <c r="H138" i="7" s="1"/>
  <c r="H139" i="7" s="1"/>
  <c r="H140" i="7" s="1"/>
  <c r="H141" i="7" s="1"/>
  <c r="J124" i="7"/>
  <c r="J125" i="7" s="1"/>
  <c r="J126" i="7" s="1"/>
  <c r="J127" i="7" s="1"/>
  <c r="J128" i="7" s="1"/>
  <c r="J129" i="7" s="1"/>
  <c r="J130" i="7" s="1"/>
  <c r="J131" i="7" s="1"/>
  <c r="J132" i="7" s="1"/>
  <c r="J133" i="7" s="1"/>
  <c r="J134" i="7" s="1"/>
  <c r="J135" i="7" s="1"/>
  <c r="J136" i="7" s="1"/>
  <c r="J137" i="7" s="1"/>
  <c r="J138" i="7" s="1"/>
  <c r="J139" i="7" s="1"/>
  <c r="J140" i="7" s="1"/>
  <c r="J141" i="7" s="1"/>
  <c r="L124" i="7"/>
  <c r="L125" i="7" s="1"/>
  <c r="L126" i="7" s="1"/>
  <c r="L127" i="7" s="1"/>
  <c r="L128" i="7" s="1"/>
  <c r="L129" i="7" s="1"/>
  <c r="L130" i="7" s="1"/>
  <c r="L131" i="7" s="1"/>
  <c r="L132" i="7" s="1"/>
  <c r="L133" i="7" s="1"/>
  <c r="L134" i="7" s="1"/>
  <c r="L135" i="7" s="1"/>
  <c r="L136" i="7" s="1"/>
  <c r="L137" i="7" s="1"/>
  <c r="L138" i="7" s="1"/>
  <c r="L139" i="7" s="1"/>
  <c r="L140" i="7" s="1"/>
  <c r="L141" i="7" s="1"/>
  <c r="N124" i="7"/>
  <c r="N125" i="7" s="1"/>
  <c r="N126" i="7" s="1"/>
  <c r="N127" i="7" s="1"/>
  <c r="N128" i="7" s="1"/>
  <c r="N129" i="7" s="1"/>
  <c r="N130" i="7" s="1"/>
  <c r="N131" i="7" s="1"/>
  <c r="N132" i="7" s="1"/>
  <c r="N133" i="7" s="1"/>
  <c r="N134" i="7" s="1"/>
  <c r="N135" i="7" s="1"/>
  <c r="N136" i="7" s="1"/>
  <c r="N137" i="7" s="1"/>
  <c r="N138" i="7" s="1"/>
  <c r="N139" i="7" s="1"/>
  <c r="N140" i="7" s="1"/>
  <c r="N141" i="7" s="1"/>
  <c r="P124" i="7"/>
  <c r="P125" i="7" s="1"/>
  <c r="P126" i="7" s="1"/>
  <c r="P127" i="7" s="1"/>
  <c r="P128" i="7" s="1"/>
  <c r="P129" i="7" s="1"/>
  <c r="P130" i="7" s="1"/>
  <c r="P131" i="7" s="1"/>
  <c r="P132" i="7" s="1"/>
  <c r="P133" i="7" s="1"/>
  <c r="P134" i="7" s="1"/>
  <c r="P135" i="7" s="1"/>
  <c r="P136" i="7" s="1"/>
  <c r="P137" i="7" s="1"/>
  <c r="P138" i="7" s="1"/>
  <c r="P139" i="7" s="1"/>
  <c r="P140" i="7" s="1"/>
  <c r="P141" i="7" s="1"/>
  <c r="R124" i="7"/>
  <c r="R125" i="7" s="1"/>
  <c r="R126" i="7" s="1"/>
  <c r="R127" i="7" s="1"/>
  <c r="R128" i="7" s="1"/>
  <c r="R129" i="7" s="1"/>
  <c r="R130" i="7" s="1"/>
  <c r="R131" i="7" s="1"/>
  <c r="R132" i="7" s="1"/>
  <c r="R133" i="7" s="1"/>
  <c r="R134" i="7" s="1"/>
  <c r="R135" i="7" s="1"/>
  <c r="R136" i="7" s="1"/>
  <c r="R137" i="7" s="1"/>
  <c r="R138" i="7" s="1"/>
  <c r="R139" i="7" s="1"/>
  <c r="R140" i="7" s="1"/>
  <c r="R141" i="7" s="1"/>
  <c r="T124" i="7"/>
  <c r="T125" i="7" s="1"/>
  <c r="T126" i="7" s="1"/>
  <c r="T127" i="7" s="1"/>
  <c r="T128" i="7" s="1"/>
  <c r="T129" i="7" s="1"/>
  <c r="T130" i="7" s="1"/>
  <c r="T131" i="7" s="1"/>
  <c r="T132" i="7" s="1"/>
  <c r="T133" i="7" s="1"/>
  <c r="T134" i="7" s="1"/>
  <c r="T135" i="7" s="1"/>
  <c r="T136" i="7" s="1"/>
  <c r="T137" i="7" s="1"/>
  <c r="T138" i="7" s="1"/>
  <c r="T139" i="7" s="1"/>
  <c r="V124" i="7"/>
  <c r="V125" i="7" s="1"/>
  <c r="V126" i="7" s="1"/>
  <c r="V127" i="7" s="1"/>
  <c r="V128" i="7" s="1"/>
  <c r="V129" i="7" s="1"/>
  <c r="V130" i="7" s="1"/>
  <c r="V131" i="7" s="1"/>
  <c r="V132" i="7" s="1"/>
  <c r="V133" i="7" s="1"/>
  <c r="V134" i="7" s="1"/>
  <c r="V135" i="7" s="1"/>
  <c r="V136" i="7" s="1"/>
  <c r="V137" i="7" s="1"/>
  <c r="V138" i="7" s="1"/>
  <c r="V139" i="7" s="1"/>
  <c r="X124" i="7"/>
  <c r="X125" i="7" s="1"/>
  <c r="X126" i="7" s="1"/>
  <c r="X127" i="7" s="1"/>
  <c r="X128" i="7" s="1"/>
  <c r="X129" i="7" s="1"/>
  <c r="X130" i="7" s="1"/>
  <c r="X131" i="7" s="1"/>
  <c r="X132" i="7" s="1"/>
  <c r="X133" i="7" s="1"/>
  <c r="X134" i="7" s="1"/>
  <c r="X135" i="7" s="1"/>
  <c r="X136" i="7" s="1"/>
  <c r="X137" i="7" s="1"/>
  <c r="X138" i="7" s="1"/>
  <c r="X139" i="7" s="1"/>
  <c r="Z124" i="7"/>
  <c r="Z125" i="7" s="1"/>
  <c r="Z126" i="7" s="1"/>
  <c r="Z127" i="7" s="1"/>
  <c r="Z128" i="7" s="1"/>
  <c r="Z129" i="7" s="1"/>
  <c r="Z130" i="7" s="1"/>
  <c r="Z131" i="7" s="1"/>
  <c r="Z132" i="7" s="1"/>
  <c r="Z133" i="7" s="1"/>
  <c r="Z134" i="7" s="1"/>
  <c r="Z135" i="7" s="1"/>
  <c r="Z136" i="7" s="1"/>
  <c r="Z137" i="7" s="1"/>
  <c r="Z138" i="7" s="1"/>
  <c r="Z139" i="7" s="1"/>
  <c r="AB124" i="7"/>
  <c r="AB125" i="7" s="1"/>
  <c r="AB126" i="7" s="1"/>
  <c r="AB127" i="7" s="1"/>
  <c r="AB128" i="7" s="1"/>
  <c r="AB129" i="7" s="1"/>
  <c r="AB130" i="7" s="1"/>
  <c r="AB131" i="7" s="1"/>
  <c r="AB132" i="7" s="1"/>
  <c r="AB133" i="7" s="1"/>
  <c r="AB134" i="7" s="1"/>
  <c r="AB135" i="7" s="1"/>
  <c r="AB136" i="7" s="1"/>
  <c r="AB137" i="7" s="1"/>
  <c r="AB138" i="7" s="1"/>
  <c r="AB139" i="7" s="1"/>
  <c r="AD124" i="7"/>
  <c r="AD125" i="7" s="1"/>
  <c r="AD126" i="7" s="1"/>
  <c r="AD127" i="7" s="1"/>
  <c r="AD128" i="7" s="1"/>
  <c r="AD129" i="7" s="1"/>
  <c r="AD130" i="7" s="1"/>
  <c r="AD131" i="7" s="1"/>
  <c r="AD132" i="7" s="1"/>
  <c r="AD133" i="7" s="1"/>
  <c r="AD134" i="7" s="1"/>
  <c r="AD135" i="7" s="1"/>
  <c r="AD136" i="7" s="1"/>
  <c r="AD137" i="7" s="1"/>
  <c r="AD138" i="7" s="1"/>
  <c r="AD139" i="7" s="1"/>
  <c r="AF124" i="7"/>
  <c r="AF125" i="7" s="1"/>
  <c r="AF126" i="7" s="1"/>
  <c r="AF127" i="7" s="1"/>
  <c r="AF128" i="7" s="1"/>
  <c r="AF129" i="7" s="1"/>
  <c r="AF130" i="7" s="1"/>
  <c r="AF131" i="7" s="1"/>
  <c r="AF132" i="7" s="1"/>
  <c r="AF133" i="7" s="1"/>
  <c r="AF134" i="7" s="1"/>
  <c r="AF135" i="7" s="1"/>
  <c r="AF136" i="7" s="1"/>
  <c r="AF137" i="7" s="1"/>
  <c r="AF138" i="7" s="1"/>
  <c r="AF139" i="7" s="1"/>
  <c r="AH124" i="7"/>
  <c r="AH125" i="7" s="1"/>
  <c r="AH126" i="7" s="1"/>
  <c r="AH127" i="7" s="1"/>
  <c r="AH128" i="7" s="1"/>
  <c r="AH129" i="7" s="1"/>
  <c r="AH130" i="7" s="1"/>
  <c r="AH131" i="7" s="1"/>
  <c r="AH132" i="7" s="1"/>
  <c r="AH133" i="7" s="1"/>
  <c r="AH134" i="7" s="1"/>
  <c r="AH135" i="7" s="1"/>
  <c r="AH136" i="7" s="1"/>
  <c r="AH137" i="7" s="1"/>
  <c r="AH138" i="7" s="1"/>
  <c r="AH139" i="7" s="1"/>
  <c r="AJ124" i="7"/>
  <c r="AJ125" i="7" s="1"/>
  <c r="AJ126" i="7" s="1"/>
  <c r="AJ127" i="7" s="1"/>
  <c r="AJ128" i="7" s="1"/>
  <c r="AJ129" i="7" s="1"/>
  <c r="AJ130" i="7" s="1"/>
  <c r="AJ131" i="7" s="1"/>
  <c r="AJ132" i="7" s="1"/>
  <c r="AJ133" i="7" s="1"/>
  <c r="AJ134" i="7" s="1"/>
  <c r="AJ135" i="7" s="1"/>
  <c r="AJ136" i="7" s="1"/>
  <c r="AJ137" i="7" s="1"/>
  <c r="AJ138" i="7" s="1"/>
  <c r="AJ139" i="7" s="1"/>
  <c r="AL124" i="7"/>
  <c r="AL125" i="7" s="1"/>
  <c r="AL126" i="7" s="1"/>
  <c r="AL127" i="7" s="1"/>
  <c r="AL128" i="7" s="1"/>
  <c r="AL129" i="7" s="1"/>
  <c r="AL130" i="7" s="1"/>
  <c r="AL131" i="7" s="1"/>
  <c r="AL132" i="7" s="1"/>
  <c r="AL133" i="7" s="1"/>
  <c r="AL134" i="7" s="1"/>
  <c r="AL135" i="7" s="1"/>
  <c r="AL136" i="7" s="1"/>
  <c r="AL137" i="7" s="1"/>
  <c r="AL138" i="7" s="1"/>
  <c r="AL139" i="7" s="1"/>
  <c r="AN123" i="5"/>
  <c r="D41" i="3"/>
  <c r="D40" i="3"/>
  <c r="D39" i="3"/>
  <c r="D38" i="3"/>
  <c r="D37" i="3"/>
  <c r="D36" i="3"/>
  <c r="D35" i="3"/>
  <c r="D34" i="3"/>
  <c r="D29" i="3"/>
  <c r="D33" i="3"/>
  <c r="B54" i="3"/>
  <c r="D32" i="3"/>
  <c r="D31" i="3"/>
  <c r="D30" i="3"/>
  <c r="AM98" i="5"/>
  <c r="AK98" i="5"/>
  <c r="AI98" i="5"/>
  <c r="AG98" i="5"/>
  <c r="AE98" i="5"/>
  <c r="AC98" i="5"/>
  <c r="AA98" i="5"/>
  <c r="Y98" i="5"/>
  <c r="W98" i="5"/>
  <c r="U98" i="5"/>
  <c r="S98" i="5"/>
  <c r="Q98" i="5"/>
  <c r="AN77" i="5"/>
  <c r="AN79" i="5"/>
  <c r="AL98" i="5"/>
  <c r="AJ98" i="5"/>
  <c r="AH98" i="5"/>
  <c r="AF98" i="5"/>
  <c r="AD98" i="5"/>
  <c r="AB98" i="5"/>
  <c r="Z98" i="5"/>
  <c r="X98" i="5"/>
  <c r="V98" i="5"/>
  <c r="T98" i="5"/>
  <c r="R98" i="5"/>
  <c r="AN65" i="5"/>
  <c r="AN64" i="5"/>
  <c r="AN63" i="5"/>
  <c r="AN62" i="5"/>
  <c r="AN61" i="5"/>
  <c r="AN60" i="5"/>
  <c r="AN59" i="5"/>
  <c r="AN58" i="5"/>
  <c r="AN57" i="5"/>
  <c r="AN56" i="5"/>
  <c r="AN55" i="5"/>
  <c r="AN54" i="5"/>
  <c r="AN53" i="5"/>
  <c r="AN52" i="5"/>
  <c r="AN51" i="5"/>
  <c r="R52" i="7"/>
  <c r="R54" i="7"/>
  <c r="R56" i="7"/>
  <c r="R58" i="7"/>
  <c r="R60" i="7"/>
  <c r="R62" i="7"/>
  <c r="R64" i="7"/>
  <c r="R51" i="7"/>
  <c r="R53" i="7"/>
  <c r="R55" i="7"/>
  <c r="R57" i="7"/>
  <c r="R59" i="7"/>
  <c r="R61" i="7"/>
  <c r="R63" i="7"/>
  <c r="R65" i="7"/>
  <c r="R113" i="7" s="1"/>
  <c r="AN113" i="7" s="1"/>
  <c r="AN106" i="5" l="1"/>
  <c r="F118" i="5"/>
  <c r="V118" i="5"/>
  <c r="AL118" i="5"/>
  <c r="R118" i="5"/>
  <c r="AH118" i="5"/>
  <c r="M118" i="5"/>
  <c r="AC118" i="5"/>
  <c r="AM118" i="5"/>
  <c r="E118" i="5"/>
  <c r="U118" i="5"/>
  <c r="AK118" i="5"/>
  <c r="N118" i="5"/>
  <c r="AD118" i="5"/>
  <c r="P118" i="5"/>
  <c r="K118" i="5"/>
  <c r="AA118" i="5"/>
  <c r="AF118" i="5"/>
  <c r="I118" i="5"/>
  <c r="Y118" i="5"/>
  <c r="D118" i="5"/>
  <c r="T118" i="5"/>
  <c r="O118" i="5"/>
  <c r="AE118" i="5"/>
  <c r="AJ118" i="5"/>
  <c r="H118" i="5"/>
  <c r="X118" i="5"/>
  <c r="C118" i="5"/>
  <c r="S118" i="5"/>
  <c r="AI118" i="5"/>
  <c r="B118" i="5"/>
  <c r="Q118" i="5"/>
  <c r="AG118" i="5"/>
  <c r="J118" i="5"/>
  <c r="Z118" i="5"/>
  <c r="L118" i="5"/>
  <c r="G118" i="5"/>
  <c r="W118" i="5"/>
  <c r="AB118" i="5"/>
  <c r="D48" i="3"/>
  <c r="Q118" i="7"/>
  <c r="I118" i="7"/>
  <c r="F118" i="7"/>
  <c r="D118" i="7"/>
  <c r="O118" i="7"/>
  <c r="G118" i="7"/>
  <c r="B118" i="7"/>
  <c r="P118" i="7"/>
  <c r="M118" i="7"/>
  <c r="E118" i="7"/>
  <c r="N118" i="7"/>
  <c r="L118" i="7"/>
  <c r="K118" i="7"/>
  <c r="C118" i="7"/>
  <c r="J118" i="7"/>
  <c r="H118" i="7"/>
  <c r="R94" i="7"/>
  <c r="R112" i="7"/>
  <c r="AN112" i="7" s="1"/>
  <c r="R102" i="7"/>
  <c r="AN102" i="7" s="1"/>
  <c r="R70" i="7"/>
  <c r="AN70" i="5"/>
  <c r="AN94" i="5"/>
  <c r="AN111" i="5"/>
  <c r="AN112" i="5"/>
  <c r="AN110" i="5"/>
  <c r="AN102" i="5"/>
  <c r="R105" i="7"/>
  <c r="AN105" i="7" s="1"/>
  <c r="R104" i="7"/>
  <c r="AN104" i="7" s="1"/>
  <c r="AN104" i="5"/>
  <c r="AN113" i="5"/>
  <c r="D54" i="3"/>
  <c r="D55" i="3" s="1"/>
  <c r="D56" i="3" s="1"/>
  <c r="D57" i="3" s="1"/>
  <c r="D58" i="3" s="1"/>
  <c r="D59" i="3" s="1"/>
  <c r="D60" i="3" s="1"/>
  <c r="D61" i="3" s="1"/>
  <c r="D62" i="3" s="1"/>
  <c r="D63" i="3" s="1"/>
  <c r="D64" i="3" s="1"/>
  <c r="D65" i="3" s="1"/>
  <c r="D66" i="3" s="1"/>
  <c r="D67" i="3" s="1"/>
  <c r="D68" i="3" s="1"/>
  <c r="D69" i="3" s="1"/>
  <c r="D70" i="3" s="1"/>
  <c r="D71" i="3" s="1"/>
  <c r="D72" i="3" s="1"/>
  <c r="AN103" i="5"/>
  <c r="AN101" i="5"/>
  <c r="AN105" i="5"/>
  <c r="AN107" i="5"/>
  <c r="AN108" i="5"/>
  <c r="AN99" i="5"/>
  <c r="R103" i="7"/>
  <c r="AN103" i="7" s="1"/>
  <c r="AN100" i="5"/>
  <c r="R111" i="7"/>
  <c r="AN111" i="7" s="1"/>
  <c r="R110" i="7"/>
  <c r="AN110" i="7" s="1"/>
  <c r="R107" i="7"/>
  <c r="AN107" i="7" s="1"/>
  <c r="R99" i="7"/>
  <c r="R106" i="7"/>
  <c r="AN106" i="7" s="1"/>
  <c r="R109" i="7"/>
  <c r="AN109" i="7" s="1"/>
  <c r="R101" i="7"/>
  <c r="AN101" i="7" s="1"/>
  <c r="R108" i="7"/>
  <c r="AN108" i="7" s="1"/>
  <c r="AN109" i="5"/>
  <c r="AN124" i="5"/>
  <c r="R100" i="7"/>
  <c r="AN100" i="7" s="1"/>
  <c r="B126" i="5"/>
  <c r="AN125" i="5"/>
  <c r="B125" i="7"/>
  <c r="AN124" i="7"/>
  <c r="B55" i="3"/>
  <c r="B56" i="3" s="1"/>
  <c r="B57" i="3" s="1"/>
  <c r="B58" i="3" s="1"/>
  <c r="B59" i="3" s="1"/>
  <c r="B60" i="3" s="1"/>
  <c r="B61" i="3" s="1"/>
  <c r="B62" i="3" s="1"/>
  <c r="B63" i="3" s="1"/>
  <c r="B64" i="3" s="1"/>
  <c r="B65" i="3" s="1"/>
  <c r="B66" i="3" s="1"/>
  <c r="B67" i="3" s="1"/>
  <c r="B68" i="3" s="1"/>
  <c r="B69" i="3" s="1"/>
  <c r="B70" i="3" s="1"/>
  <c r="B71" i="3" s="1"/>
  <c r="B72" i="3" s="1"/>
  <c r="AN118" i="5" l="1"/>
  <c r="R118" i="7"/>
  <c r="AN99" i="7"/>
  <c r="AN118" i="7" s="1"/>
  <c r="AN126" i="5"/>
  <c r="B127" i="5"/>
  <c r="B126" i="7"/>
  <c r="AN125" i="7"/>
  <c r="AN127" i="5" l="1"/>
  <c r="B128" i="5"/>
  <c r="B127" i="7"/>
  <c r="AN126" i="7"/>
  <c r="AN128" i="5" l="1"/>
  <c r="B129" i="5"/>
  <c r="B128" i="7"/>
  <c r="AN127" i="7"/>
  <c r="B130" i="5" l="1"/>
  <c r="AN129" i="5"/>
  <c r="B129" i="7"/>
  <c r="AN128" i="7"/>
  <c r="B131" i="5" l="1"/>
  <c r="AN130" i="5"/>
  <c r="B130" i="7"/>
  <c r="AN129" i="7"/>
  <c r="AN131" i="5" l="1"/>
  <c r="B132" i="5"/>
  <c r="B131" i="7"/>
  <c r="AN130" i="7"/>
  <c r="AN132" i="5" l="1"/>
  <c r="B133" i="5"/>
  <c r="B132" i="7"/>
  <c r="AN131" i="7"/>
  <c r="B134" i="5" l="1"/>
  <c r="AN133" i="5"/>
  <c r="B133" i="7"/>
  <c r="AN132" i="7"/>
  <c r="B135" i="5" l="1"/>
  <c r="AN134" i="5"/>
  <c r="B134" i="7"/>
  <c r="AN133" i="7"/>
  <c r="B136" i="5" l="1"/>
  <c r="AN135" i="5"/>
  <c r="B135" i="7"/>
  <c r="AN134" i="7"/>
  <c r="B137" i="5" l="1"/>
  <c r="AN136" i="5"/>
  <c r="B136" i="7"/>
  <c r="AN135" i="7"/>
  <c r="AN137" i="5" l="1"/>
  <c r="B138" i="5"/>
  <c r="B137" i="7"/>
  <c r="B138" i="7" s="1"/>
  <c r="AN136" i="7"/>
  <c r="AN138" i="7" l="1"/>
  <c r="B139" i="7"/>
  <c r="AN138" i="5"/>
  <c r="B139" i="5"/>
  <c r="AN137" i="7"/>
  <c r="AN139" i="5" l="1"/>
  <c r="B140" i="5"/>
  <c r="AN139" i="7"/>
  <c r="B140" i="7"/>
  <c r="B141" i="5" l="1"/>
  <c r="AN141" i="5" s="1"/>
  <c r="AN140" i="5"/>
  <c r="AN140" i="7"/>
  <c r="B141" i="7"/>
  <c r="AN141" i="7" s="1"/>
</calcChain>
</file>

<file path=xl/comments1.xml><?xml version="1.0" encoding="utf-8"?>
<comments xmlns="http://schemas.openxmlformats.org/spreadsheetml/2006/main">
  <authors>
    <author>apwalton</author>
  </authors>
  <commentList>
    <comment ref="B1" authorId="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authors>
    <author>apwalton</author>
  </authors>
  <commentList>
    <comment ref="B2" authorId="0">
      <text>
        <r>
          <rPr>
            <sz val="9"/>
            <color indexed="81"/>
            <rFont val="Tahoma"/>
            <family val="2"/>
          </rPr>
          <t>Choose Forest Health Factor in both locations.
Chart will automatically update on 'TSA Comparison Chart' worksheet.  You can also filter on selected TSA(s).</t>
        </r>
      </text>
    </comment>
    <comment ref="B25" authorId="0">
      <text>
        <r>
          <rPr>
            <sz val="9"/>
            <color indexed="81"/>
            <rFont val="Tahoma"/>
            <family val="2"/>
          </rPr>
          <t>Choose Forest Health Factor in both locations.
Chart will automatically update on 'TSA Comparison Chart' worksheet.  You can also filter on selected TSA(s).</t>
        </r>
      </text>
    </comment>
  </commentList>
</comments>
</file>

<file path=xl/comments3.xml><?xml version="1.0" encoding="utf-8"?>
<comments xmlns="http://schemas.openxmlformats.org/spreadsheetml/2006/main">
  <authors>
    <author>apwalton</author>
  </authors>
  <commentList>
    <comment ref="B2" authorId="0">
      <text>
        <r>
          <rPr>
            <sz val="9"/>
            <color indexed="81"/>
            <rFont val="Tahoma"/>
            <family val="2"/>
          </rPr>
          <t>Choose TSA in both Tables.
Chart will automatically update on 'FHF Comparison Chart' worksheet.  You can also filter on selected TSA(s).</t>
        </r>
      </text>
    </comment>
    <comment ref="B25" authorId="0">
      <text>
        <r>
          <rPr>
            <sz val="9"/>
            <color indexed="81"/>
            <rFont val="Tahoma"/>
            <family val="2"/>
          </rPr>
          <t>Choose TSA in both Tables.
Chart will automatically update on 'FHF Comparison Chart' worksheet.  You can also filter on selected TSA(s).</t>
        </r>
      </text>
    </comment>
  </commentList>
</comments>
</file>

<file path=xl/sharedStrings.xml><?xml version="1.0" encoding="utf-8"?>
<sst xmlns="http://schemas.openxmlformats.org/spreadsheetml/2006/main" count="15530" uniqueCount="332">
  <si>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</si>
  <si>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</si>
  <si>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</si>
  <si>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</si>
  <si>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</si>
  <si>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</si>
  <si>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</si>
  <si>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</si>
  <si>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</si>
  <si>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</si>
  <si>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</si>
  <si>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</si>
  <si>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</si>
  <si>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</si>
  <si>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</si>
  <si>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</si>
  <si>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</si>
  <si>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</si>
  <si>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</si>
  <si>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</si>
  <si>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</si>
  <si>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</si>
  <si>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</si>
  <si>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</si>
  <si>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</si>
  <si>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</si>
  <si>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</si>
  <si>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</si>
  <si>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</si>
  <si>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</si>
  <si>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</si>
  <si>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</si>
  <si>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</si>
  <si>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</si>
  <si>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</si>
  <si>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</si>
  <si>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</si>
  <si>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</si>
  <si>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</si>
  <si>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(blank)</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</si>
  <si>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</si>
  <si>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</si>
  <si>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</si>
  <si>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</si>
  <si>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</si>
  <si>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</si>
  <si>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</si>
  <si>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</si>
  <si>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</si>
  <si>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</si>
  <si>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</si>
  <si>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</si>
  <si>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</si>
  <si>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</si>
  <si>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</si>
  <si>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</si>
  <si>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</si>
  <si>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</si>
  <si>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</si>
  <si>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</si>
  <si>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</si>
  <si>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</si>
  <si>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</si>
  <si>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</si>
  <si>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</si>
  <si>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</si>
  <si>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</si>
  <si>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</si>
  <si>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</si>
  <si>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</si>
  <si>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</si>
  <si>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</si>
  <si>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</si>
  <si>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</si>
  <si>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</si>
  <si>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</si>
  <si>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</si>
  <si>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</si>
  <si>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</si>
  <si>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</si>
  <si>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</si>
  <si>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</si>
  <si>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</si>
  <si>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</si>
  <si>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</si>
  <si>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</si>
  <si>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</si>
  <si>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</si>
  <si>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</si>
  <si>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</si>
  <si>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</si>
  <si>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</si>
  <si>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</si>
  <si>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</si>
  <si>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</si>
  <si>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</si>
  <si>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</si>
  <si>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</si>
  <si>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</si>
  <si>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</si>
  <si>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</si>
  <si>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</si>
  <si>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</si>
  <si>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</si>
  <si>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</si>
  <si>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</si>
  <si>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</si>
  <si>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</si>
  <si>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</si>
  <si>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</si>
  <si>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</si>
  <si>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</si>
  <si>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</si>
  <si>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</si>
  <si>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</si>
  <si>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</si>
  <si>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</si>
  <si>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</si>
  <si>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</si>
  <si>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</si>
  <si>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</si>
  <si>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</si>
  <si>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</si>
  <si>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</si>
  <si>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</si>
  <si>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</si>
  <si>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</si>
  <si>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</si>
  <si>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</si>
  <si>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</si>
  <si>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</si>
  <si>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</si>
  <si>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</si>
  <si>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</si>
  <si>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</si>
  <si>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</si>
  <si>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</si>
  <si>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</si>
  <si>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</si>
  <si>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</si>
  <si>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</si>
  <si>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</si>
  <si>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</si>
  <si>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</si>
  <si>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</si>
  <si>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</si>
  <si>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</si>
  <si>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</si>
  <si>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</si>
  <si>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</si>
  <si>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</si>
  <si>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</si>
  <si>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</si>
  <si>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</si>
  <si>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</si>
  <si>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</si>
  <si>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</si>
  <si>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</si>
  <si>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</si>
  <si>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</si>
  <si>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</si>
  <si>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</si>
  <si>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</si>
  <si>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</si>
  <si>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</si>
  <si>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</si>
  <si>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</si>
  <si>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</si>
  <si>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</si>
  <si>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</si>
  <si>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</si>
  <si>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</si>
  <si>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</si>
  <si>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</si>
  <si>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</si>
  <si>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</si>
  <si>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</si>
  <si>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</si>
  <si>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</si>
  <si>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</si>
  <si>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</si>
  <si>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</si>
  <si>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</si>
  <si>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</si>
  <si>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</si>
  <si>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</si>
  <si>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</si>
  <si>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</si>
  <si>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</si>
  <si>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</si>
  <si>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</si>
  <si>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</si>
  <si>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</si>
  <si>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</si>
  <si>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</si>
  <si>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</si>
  <si>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</si>
  <si>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</si>
  <si>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</si>
  <si>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</si>
  <si>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</si>
  <si>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</si>
  <si>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</si>
  <si>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</si>
  <si>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</si>
  <si>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</si>
  <si>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</si>
  <si>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</si>
  <si>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</si>
  <si>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</si>
  <si>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</si>
  <si>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</si>
  <si>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</si>
  <si>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</si>
  <si>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</si>
  <si>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</si>
  <si>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</si>
  <si>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</si>
  <si>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</si>
  <si>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</si>
  <si>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</si>
  <si>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</si>
  <si>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</si>
  <si>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</si>
  <si>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</si>
  <si>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</si>
  <si>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</si>
  <si>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</si>
  <si>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</si>
  <si>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</si>
  <si>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</si>
  <si>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</si>
  <si>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1) Choose the desired TSA and/or Forest Health Factor on the 'Single TSA and FHF' worksheet and the tables and chart will update to reflect the choice.
2) Similarly, choose the desired TSA(s) and/or Forest Health Factor(s) on the 'Tsa Comparson' worksheet and the tables will be updated on that sheet as well as the charts on the 'TSA Comparison Chart' worksheet.
3) Again Similarly, choose the desired TSA(s) and/or Forest Health Factor(s) on the 'FHF Comparson' worksheet and the tables will be updated on that sheet as well as the charts on the 'FHF Comparison Chart' worksheet.</t>
  </si>
  <si>
    <t>TSA_NUMBER_DESCR</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</si>
  <si>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</si>
  <si>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Volume Killed and Not Harvested (NRL) as of 2017</t>
  </si>
  <si>
    <t>Volume Killed and Harvested as of 2017</t>
  </si>
  <si>
    <t>Adrian Walton, Ministry of Forests, Lands, Natural Resource Operations and Rural Development</t>
  </si>
  <si>
    <t>GBR South TSA</t>
  </si>
  <si>
    <t>GBR North TSA</t>
  </si>
  <si>
    <t>North Island TSA</t>
  </si>
  <si>
    <t>#N/A</t>
  </si>
  <si>
    <t>Private lands (Crown Grants – Private Administration)</t>
  </si>
  <si>
    <t>Private</t>
  </si>
  <si>
    <t>Private - Land Claim Settlement Area</t>
  </si>
  <si>
    <t>Federal Lands  (Federal Administration)</t>
  </si>
  <si>
    <t>Federal - Federal Reserve</t>
  </si>
  <si>
    <t>Federal - National Park</t>
  </si>
  <si>
    <t>Federal - Indian Reserve</t>
  </si>
  <si>
    <t>Federal - Military Reserve</t>
  </si>
  <si>
    <t>Federal - Dominion government Block/Federal Parcels</t>
  </si>
  <si>
    <t>Crown Lands (Provincial Administration)</t>
  </si>
  <si>
    <t>Crown - Conservancy Area, Ecological Reserve, Protected Area, Provincial Park</t>
  </si>
  <si>
    <t>C</t>
  </si>
  <si>
    <t>Crown - UREP (Use, Recreation and Enjoyment of the Public Reserve)</t>
  </si>
  <si>
    <t xml:space="preserve">Crown - Forest Management Unit </t>
  </si>
  <si>
    <t>Crown - Biodiversity, Mining, Tourism Area</t>
  </si>
  <si>
    <t>Crown - Special Forest Management Area</t>
  </si>
  <si>
    <t>U</t>
  </si>
  <si>
    <t>Crown - Wildlife Management Area</t>
  </si>
  <si>
    <t>Crown - Recreation Area</t>
  </si>
  <si>
    <t>Crown -  Heritage Site</t>
  </si>
  <si>
    <t>Crown - Forest Recreation Reserves</t>
  </si>
  <si>
    <t>Crown - Community Watershed</t>
  </si>
  <si>
    <t>Crown - Misc. Reserves, Watershed Reserve/ Crown - Misc. Reserves Caribou</t>
  </si>
  <si>
    <t>Crown Tenure</t>
  </si>
  <si>
    <t>Crown Tenure - Timber Licence</t>
  </si>
  <si>
    <t>Crown Tenure - Tree Farm Licence, Schedule A</t>
  </si>
  <si>
    <t>Crown Tenure - Tree Farm Licence, Schedule B</t>
  </si>
  <si>
    <t>Crown - Timber Alienated in Watershed</t>
  </si>
  <si>
    <t>Crown Tenure - Christmas Tree Licence</t>
  </si>
  <si>
    <t>Crown Tenure - Woodlot Licence, Schedule A</t>
  </si>
  <si>
    <t>Crown Tenure - Woodlot Licence, Schedule B</t>
  </si>
  <si>
    <t>Crown Tenure - First Nations Woodland Licence</t>
  </si>
  <si>
    <t>Crown Tenure - Community Forest Agreement, Schedule A</t>
  </si>
  <si>
    <t>Crown Tenure - Community Forest Agreement, Schedule B</t>
  </si>
  <si>
    <t>Crown Lands (Municipal  Administration)</t>
  </si>
  <si>
    <t>Crown - Municipal Parcels</t>
  </si>
  <si>
    <t>Crown - Local/Regional Park</t>
  </si>
  <si>
    <t>Crown Leases</t>
  </si>
  <si>
    <t>Crown Lease – Misc. lease</t>
  </si>
  <si>
    <t>Exceptions</t>
  </si>
  <si>
    <t>Unknown Ownership/Exceptions</t>
  </si>
  <si>
    <t>Y</t>
  </si>
  <si>
    <t>Schedule</t>
  </si>
  <si>
    <t>Ownership Code</t>
  </si>
  <si>
    <t>Category</t>
  </si>
  <si>
    <t>CFLB (Y/N)</t>
  </si>
  <si>
    <t>1) Crica 2001 forest inventory derived from the circa 2001 Vegetation Inventory (VRI) and the circa 2001 State of the Forest.
2) 1999 through 2017 Aerial Overview Surveys of Forest Health.
3) Logging history derived from the VRI and Results databases.
4) Provincial Mountain Pine Beetle Spread Model (www.for.gov.bc.ca/hre/bcmpb)
5) Crown Forested Land Base based on F_own (see 'CFLB Definition' worksheet for criteria used), excluding areas within Tree Farm Licences</t>
  </si>
  <si>
    <t>Timber Supply Significance</t>
  </si>
  <si>
    <t>No</t>
  </si>
  <si>
    <t>Yes</t>
  </si>
  <si>
    <t>Volume Losses Calculated in this Analysis? (Yes/No)</t>
  </si>
  <si>
    <t>This Excel Workbook presents the estimated forest volume killed in the Crown Forested Land Base by selected Aerial Overview Forest Health Factors, as well as the amount of that killed volume that has been either harvested or not harvested as of the year 2017.  See the 'FHF LUT' worksheet to see with Aerial Overview forest health factors are included in this analysis.  The estimates are only for Timber Supply Areas and do not include Tree Farm Licences.</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</si>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</sst>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0%"/>
    <numFmt numFmtId="165" formatCode="_-* #,##0_-;\-* #,##0_-;_-* &quot;-&quot;??_-;_-@_-"/>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10"/>
      <color theme="1"/>
      <name val="Calibri"/>
      <family val="2"/>
      <scheme val="minor"/>
    </font>
    <font>
      <sz val="10"/>
      <color rgb="FF000000"/>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09">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17" fontId="0" fillId="33" borderId="11" xfId="0" applyNumberFormat="1" applyFill="1" applyBorder="1" applyAlignment="1">
      <alignment horizontal="left" vertical="top"/>
    </xf>
    <xf numFmtId="49" fontId="0" fillId="33" borderId="11" xfId="0" applyNumberFormat="1" applyFill="1" applyBorder="1" applyAlignment="1">
      <alignment horizontal="left" vertical="top" wrapText="1"/>
    </xf>
    <xf numFmtId="0" fontId="0" fillId="0" borderId="13" xfId="0" applyBorder="1"/>
    <xf numFmtId="0" fontId="0" fillId="0" borderId="0" xfId="0" applyAlignment="1">
      <alignment horizontal="center"/>
    </xf>
    <xf numFmtId="0" fontId="16" fillId="0" borderId="15" xfId="0" applyFont="1" applyBorder="1"/>
    <xf numFmtId="0" fontId="16" fillId="0" borderId="16" xfId="0" applyFont="1" applyBorder="1"/>
    <xf numFmtId="0" fontId="16" fillId="0" borderId="17" xfId="0" applyFont="1" applyBorder="1"/>
    <xf numFmtId="0" fontId="22" fillId="0" borderId="12"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Border="1" applyAlignment="1">
      <alignment horizontal="center" vertical="center"/>
    </xf>
    <xf numFmtId="0" fontId="23" fillId="0" borderId="0" xfId="0" applyFont="1" applyBorder="1" applyAlignment="1">
      <alignment horizontal="center" vertical="center"/>
    </xf>
    <xf numFmtId="0" fontId="22" fillId="0" borderId="11"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vertical="center"/>
    </xf>
    <xf numFmtId="0" fontId="22" fillId="0" borderId="22" xfId="0" applyFont="1" applyBorder="1" applyAlignment="1">
      <alignment vertical="center"/>
    </xf>
    <xf numFmtId="0" fontId="22" fillId="0" borderId="24" xfId="0" applyFont="1" applyBorder="1" applyAlignment="1">
      <alignment vertical="center"/>
    </xf>
    <xf numFmtId="0" fontId="22" fillId="0" borderId="26" xfId="0" applyFont="1" applyBorder="1" applyAlignment="1">
      <alignment vertical="center"/>
    </xf>
    <xf numFmtId="0" fontId="23" fillId="0" borderId="26" xfId="0" applyFont="1" applyBorder="1" applyAlignment="1">
      <alignment vertical="center"/>
    </xf>
    <xf numFmtId="0" fontId="22" fillId="0" borderId="26" xfId="0" applyFont="1" applyBorder="1" applyAlignment="1">
      <alignment vertical="center" wrapText="1"/>
    </xf>
    <xf numFmtId="0" fontId="22" fillId="0" borderId="22" xfId="0" applyFont="1" applyBorder="1" applyAlignment="1">
      <alignment vertical="center" wrapText="1"/>
    </xf>
    <xf numFmtId="0" fontId="0" fillId="0" borderId="27" xfId="0" applyFont="1" applyBorder="1" applyAlignment="1">
      <alignment vertical="center"/>
    </xf>
    <xf numFmtId="0" fontId="22" fillId="0" borderId="28" xfId="0" applyFont="1" applyBorder="1" applyAlignment="1">
      <alignment vertical="center"/>
    </xf>
    <xf numFmtId="0" fontId="0" fillId="0" borderId="29" xfId="0" applyFont="1" applyBorder="1" applyAlignment="1">
      <alignment vertical="center"/>
    </xf>
    <xf numFmtId="0" fontId="22" fillId="0" borderId="30" xfId="0" applyFont="1" applyBorder="1" applyAlignment="1">
      <alignment horizontal="center" vertical="center"/>
    </xf>
    <xf numFmtId="0" fontId="22" fillId="0" borderId="31" xfId="0" applyFont="1" applyBorder="1" applyAlignment="1">
      <alignment vertical="center"/>
    </xf>
    <xf numFmtId="0" fontId="16" fillId="0" borderId="16" xfId="0" applyFont="1"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30" xfId="0" applyBorder="1" applyAlignment="1">
      <alignment horizontal="center"/>
    </xf>
    <xf numFmtId="0" fontId="16" fillId="0" borderId="0" xfId="0" applyFont="1" applyAlignment="1">
      <alignment horizontal="center"/>
    </xf>
    <xf numFmtId="0" fontId="18" fillId="0" borderId="0" xfId="0" applyFont="1" applyAlignment="1">
      <alignment wrapText="1"/>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25"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5" fillId="0" borderId="0" xfId="0" applyFont="1" applyAlignment="1">
      <alignment horizontal="left" vertical="center" wrapText="1" indent="4"/>
    </xf>
    <xf numFmtId="0" fontId="0" fillId="0" borderId="0" xfId="0" applyAlignment="1">
      <alignment horizontal="left" wrapText="1" indent="4"/>
    </xf>
    <xf numFmtId="0" fontId="0" fillId="0" borderId="26" xfId="0" applyBorder="1"/>
    <xf numFmtId="0" fontId="27" fillId="0" borderId="14"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33" xfId="0" applyFont="1" applyBorder="1" applyAlignment="1">
      <alignment vertical="center" wrapText="1"/>
    </xf>
    <xf numFmtId="0" fontId="29" fillId="0" borderId="26" xfId="0" applyFont="1" applyBorder="1" applyAlignment="1">
      <alignment horizontal="center" vertical="center" wrapText="1"/>
    </xf>
    <xf numFmtId="0" fontId="29" fillId="0" borderId="34" xfId="0" applyFont="1" applyBorder="1" applyAlignment="1">
      <alignment vertical="center" wrapText="1"/>
    </xf>
    <xf numFmtId="0" fontId="29" fillId="0" borderId="35" xfId="0" applyFont="1" applyBorder="1" applyAlignment="1">
      <alignment horizontal="center" vertical="center" wrapText="1"/>
    </xf>
    <xf numFmtId="0" fontId="16" fillId="0" borderId="14" xfId="0" applyFont="1" applyBorder="1" applyAlignment="1">
      <alignment vertical="center" wrapText="1"/>
    </xf>
    <xf numFmtId="0" fontId="16" fillId="0" borderId="17" xfId="0" applyFont="1" applyBorder="1" applyAlignment="1">
      <alignment vertical="center" wrapText="1"/>
    </xf>
    <xf numFmtId="0" fontId="0" fillId="0" borderId="33" xfId="0" applyBorder="1" applyAlignment="1">
      <alignment vertical="center" wrapText="1"/>
    </xf>
    <xf numFmtId="0" fontId="0" fillId="0" borderId="26"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21" fillId="34" borderId="11" xfId="0" applyFont="1" applyFill="1" applyBorder="1" applyAlignment="1">
      <alignment horizontal="center" wrapText="1"/>
    </xf>
    <xf numFmtId="0" fontId="0" fillId="0" borderId="18" xfId="0" applyFont="1" applyBorder="1" applyAlignment="1">
      <alignment horizontal="left" vertical="top"/>
    </xf>
    <xf numFmtId="0" fontId="0" fillId="0" borderId="21" xfId="0" applyFont="1" applyBorder="1" applyAlignment="1">
      <alignment horizontal="left" vertical="top"/>
    </xf>
    <xf numFmtId="0" fontId="0" fillId="0" borderId="23" xfId="0" applyFont="1" applyBorder="1" applyAlignment="1">
      <alignment horizontal="left" vertical="top"/>
    </xf>
    <xf numFmtId="0" fontId="0" fillId="0" borderId="25" xfId="0" applyFont="1" applyBorder="1" applyAlignment="1">
      <alignment horizontal="left" vertical="top"/>
    </xf>
    <xf numFmtId="0" fontId="25" fillId="0" borderId="0" xfId="0" applyFont="1" applyAlignment="1">
      <alignment horizontal="left" vertical="center" wrapText="1" indent="5"/>
    </xf>
    <xf numFmtId="0" fontId="0" fillId="0" borderId="0" xfId="0" applyAlignment="1">
      <alignment horizontal="left" wrapText="1" indent="5"/>
    </xf>
    <xf numFmtId="0" fontId="0" fillId="0" borderId="0" xfId="0" applyAlignment="1">
      <alignment horizontal="left" vertical="center" wrapText="1"/>
    </xf>
    <xf numFmtId="0" fontId="25" fillId="0" borderId="0" xfId="0" applyFont="1" applyBorder="1" applyAlignment="1">
      <alignment horizontal="left" vertical="center" wrapText="1" indent="5"/>
    </xf>
    <xf numFmtId="0" fontId="0" fillId="0" borderId="32" xfId="0" applyBorder="1" applyAlignment="1">
      <alignment horizontal="left" wrapText="1" indent="5"/>
    </xf>
    <xf numFmtId="0" fontId="0" fillId="0" borderId="0" xfId="0" applyAlignment="1">
      <alignment wrapText="1"/>
    </xf>
    <xf numFmtId="0" fontId="0" fillId="0" borderId="0" xfId="0" applyFont="1" applyAlignment="1">
      <alignment horizontal="left" vertical="center" wrapText="1" indent="5"/>
    </xf>
    <xf numFmtId="0" fontId="0" fillId="0" borderId="0" xfId="0" applyFont="1" applyAlignment="1">
      <alignment horizontal="left" wrapText="1" indent="5"/>
    </xf>
    <xf numFmtId="0" fontId="30"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indent="16"/>
    </xf>
    <xf numFmtId="0" fontId="0" fillId="0" borderId="0" xfId="0" applyAlignment="1">
      <alignment horizontal="left" wrapText="1" indent="16"/>
    </xf>
    <xf numFmtId="0" fontId="30" fillId="0" borderId="0" xfId="0" applyFont="1" applyAlignment="1">
      <alignment horizontal="left" vertical="center" wrapText="1" indent="9"/>
    </xf>
    <xf numFmtId="0" fontId="0" fillId="0" borderId="0" xfId="0" applyAlignment="1">
      <alignment horizontal="left" wrapText="1" indent="9"/>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FHF'!$A$27</c:f>
          <c:strCache>
            <c:ptCount val="1"/>
            <c:pt idx="0">
              <c:v>Annual Volume Killed -- ALL Modelled Health Factors -- Entire Province CFLB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393"/>
        </c:manualLayout>
      </c:layout>
      <c:barChart>
        <c:barDir val="col"/>
        <c:grouping val="stacked"/>
        <c:varyColors val="0"/>
        <c:ser>
          <c:idx val="0"/>
          <c:order val="0"/>
          <c:tx>
            <c:strRef>
              <c:f>'Single TSA and FHF'!$C$28</c:f>
              <c:strCache>
                <c:ptCount val="1"/>
                <c:pt idx="0">
                  <c:v>Volume Killed and Not Harvested (NRL)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FHF'!$C$29:$C$47</c:f>
              <c:numCache>
                <c:formatCode>_-* #,##0_-;\-* #,##0_-;_-* "-"??_-;_-@_-</c:formatCode>
                <c:ptCount val="19"/>
                <c:pt idx="0">
                  <c:v>12528819</c:v>
                </c:pt>
                <c:pt idx="1">
                  <c:v>23644474</c:v>
                </c:pt>
                <c:pt idx="2">
                  <c:v>29765241</c:v>
                </c:pt>
                <c:pt idx="3">
                  <c:v>50987050</c:v>
                </c:pt>
                <c:pt idx="4">
                  <c:v>78329454</c:v>
                </c:pt>
                <c:pt idx="5">
                  <c:v>90545266</c:v>
                </c:pt>
                <c:pt idx="6">
                  <c:v>136628167</c:v>
                </c:pt>
                <c:pt idx="7">
                  <c:v>120923305</c:v>
                </c:pt>
                <c:pt idx="8">
                  <c:v>111827902</c:v>
                </c:pt>
                <c:pt idx="9">
                  <c:v>71172280</c:v>
                </c:pt>
                <c:pt idx="10">
                  <c:v>77582053</c:v>
                </c:pt>
                <c:pt idx="11">
                  <c:v>68513048</c:v>
                </c:pt>
                <c:pt idx="12">
                  <c:v>38026926</c:v>
                </c:pt>
                <c:pt idx="13">
                  <c:v>26129899</c:v>
                </c:pt>
                <c:pt idx="14">
                  <c:v>12150095</c:v>
                </c:pt>
                <c:pt idx="15">
                  <c:v>20472684</c:v>
                </c:pt>
                <c:pt idx="16">
                  <c:v>16473764</c:v>
                </c:pt>
                <c:pt idx="17">
                  <c:v>14736429</c:v>
                </c:pt>
                <c:pt idx="18">
                  <c:v>27507828</c:v>
                </c:pt>
              </c:numCache>
            </c:numRef>
          </c:val>
        </c:ser>
        <c:ser>
          <c:idx val="1"/>
          <c:order val="1"/>
          <c:tx>
            <c:strRef>
              <c:f>'Single TSA and FHF'!$D$28</c:f>
              <c:strCache>
                <c:ptCount val="1"/>
                <c:pt idx="0">
                  <c:v>Volume Killed and Harvested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FHF'!$D$29:$D$47</c:f>
              <c:numCache>
                <c:formatCode>_-* #,##0_-;\-* #,##0_-;_-* "-"??_-;_-@_-</c:formatCode>
                <c:ptCount val="19"/>
                <c:pt idx="0">
                  <c:v>2393789</c:v>
                </c:pt>
                <c:pt idx="1">
                  <c:v>3293604</c:v>
                </c:pt>
                <c:pt idx="2">
                  <c:v>4823837</c:v>
                </c:pt>
                <c:pt idx="3">
                  <c:v>10575253</c:v>
                </c:pt>
                <c:pt idx="4">
                  <c:v>19159500</c:v>
                </c:pt>
                <c:pt idx="5">
                  <c:v>28526570</c:v>
                </c:pt>
                <c:pt idx="6">
                  <c:v>52680366</c:v>
                </c:pt>
                <c:pt idx="7">
                  <c:v>40608477</c:v>
                </c:pt>
                <c:pt idx="8">
                  <c:v>32713582</c:v>
                </c:pt>
                <c:pt idx="9">
                  <c:v>14576811</c:v>
                </c:pt>
                <c:pt idx="10">
                  <c:v>8156211</c:v>
                </c:pt>
                <c:pt idx="11">
                  <c:v>4698283</c:v>
                </c:pt>
                <c:pt idx="12">
                  <c:v>2164329</c:v>
                </c:pt>
                <c:pt idx="13">
                  <c:v>1141456</c:v>
                </c:pt>
                <c:pt idx="14">
                  <c:v>395048</c:v>
                </c:pt>
                <c:pt idx="15">
                  <c:v>402227</c:v>
                </c:pt>
                <c:pt idx="16">
                  <c:v>332138</c:v>
                </c:pt>
                <c:pt idx="17">
                  <c:v>329650</c:v>
                </c:pt>
                <c:pt idx="18">
                  <c:v>607620</c:v>
                </c:pt>
              </c:numCache>
            </c:numRef>
          </c:val>
        </c:ser>
        <c:dLbls>
          <c:showLegendKey val="0"/>
          <c:showVal val="0"/>
          <c:showCatName val="0"/>
          <c:showSerName val="0"/>
          <c:showPercent val="0"/>
          <c:showBubbleSize val="0"/>
        </c:dLbls>
        <c:gapWidth val="150"/>
        <c:overlap val="100"/>
        <c:axId val="131163648"/>
        <c:axId val="151748608"/>
      </c:barChart>
      <c:catAx>
        <c:axId val="131163648"/>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1748608"/>
        <c:crosses val="autoZero"/>
        <c:auto val="1"/>
        <c:lblAlgn val="ctr"/>
        <c:lblOffset val="100"/>
        <c:noMultiLvlLbl val="0"/>
      </c:catAx>
      <c:valAx>
        <c:axId val="151748608"/>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31163648"/>
        <c:crosses val="autoZero"/>
        <c:crossBetween val="between"/>
      </c:valAx>
      <c:spPr>
        <a:noFill/>
        <a:ln w="25400">
          <a:noFill/>
        </a:ln>
      </c:spPr>
    </c:plotArea>
    <c:legend>
      <c:legendPos val="r"/>
      <c:layout>
        <c:manualLayout>
          <c:xMode val="edge"/>
          <c:yMode val="edge"/>
          <c:x val="0.81074562793323401"/>
          <c:y val="0.43543112064552303"/>
          <c:w val="0.18640822375491312"/>
          <c:h val="0.13862915742343351"/>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FHF'!$A$52</c:f>
          <c:strCache>
            <c:ptCount val="1"/>
            <c:pt idx="0">
              <c:v>Cumulative Volume Killed -- ALL Modelled Health Factors -- Entire Province CFLB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415"/>
        </c:manualLayout>
      </c:layout>
      <c:barChart>
        <c:barDir val="col"/>
        <c:grouping val="stacked"/>
        <c:varyColors val="0"/>
        <c:ser>
          <c:idx val="0"/>
          <c:order val="0"/>
          <c:tx>
            <c:strRef>
              <c:f>'Single TSA and FHF'!$C$53</c:f>
              <c:strCache>
                <c:ptCount val="1"/>
                <c:pt idx="0">
                  <c:v>Volume Killed and Not Harvested (NRL)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FHF'!$C$54:$C$72</c:f>
              <c:numCache>
                <c:formatCode>_-* #,##0_-;\-* #,##0_-;_-* "-"??_-;_-@_-</c:formatCode>
                <c:ptCount val="19"/>
                <c:pt idx="0">
                  <c:v>12528819</c:v>
                </c:pt>
                <c:pt idx="1">
                  <c:v>36173293</c:v>
                </c:pt>
                <c:pt idx="2">
                  <c:v>65938534</c:v>
                </c:pt>
                <c:pt idx="3">
                  <c:v>116925584</c:v>
                </c:pt>
                <c:pt idx="4">
                  <c:v>195255038</c:v>
                </c:pt>
                <c:pt idx="5">
                  <c:v>285800304</c:v>
                </c:pt>
                <c:pt idx="6">
                  <c:v>422428471</c:v>
                </c:pt>
                <c:pt idx="7">
                  <c:v>543351776</c:v>
                </c:pt>
                <c:pt idx="8">
                  <c:v>655179678</c:v>
                </c:pt>
                <c:pt idx="9">
                  <c:v>726351958</c:v>
                </c:pt>
                <c:pt idx="10">
                  <c:v>803934011</c:v>
                </c:pt>
                <c:pt idx="11">
                  <c:v>872447059</c:v>
                </c:pt>
                <c:pt idx="12">
                  <c:v>910473985</c:v>
                </c:pt>
                <c:pt idx="13">
                  <c:v>936603884</c:v>
                </c:pt>
                <c:pt idx="14">
                  <c:v>948753979</c:v>
                </c:pt>
                <c:pt idx="15">
                  <c:v>969226663</c:v>
                </c:pt>
                <c:pt idx="16">
                  <c:v>985700427</c:v>
                </c:pt>
                <c:pt idx="17">
                  <c:v>1000436856</c:v>
                </c:pt>
                <c:pt idx="18">
                  <c:v>1027944684</c:v>
                </c:pt>
              </c:numCache>
            </c:numRef>
          </c:val>
        </c:ser>
        <c:ser>
          <c:idx val="1"/>
          <c:order val="1"/>
          <c:tx>
            <c:strRef>
              <c:f>'Single TSA and FHF'!$D$53</c:f>
              <c:strCache>
                <c:ptCount val="1"/>
                <c:pt idx="0">
                  <c:v>Volume Killed and Harvested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FHF'!$D$54:$D$72</c:f>
              <c:numCache>
                <c:formatCode>_-* #,##0_-;\-* #,##0_-;_-* "-"??_-;_-@_-</c:formatCode>
                <c:ptCount val="19"/>
                <c:pt idx="0">
                  <c:v>2393789</c:v>
                </c:pt>
                <c:pt idx="1">
                  <c:v>5687393</c:v>
                </c:pt>
                <c:pt idx="2">
                  <c:v>10511230</c:v>
                </c:pt>
                <c:pt idx="3">
                  <c:v>21086483</c:v>
                </c:pt>
                <c:pt idx="4">
                  <c:v>40245983</c:v>
                </c:pt>
                <c:pt idx="5">
                  <c:v>68772553</c:v>
                </c:pt>
                <c:pt idx="6">
                  <c:v>121452919</c:v>
                </c:pt>
                <c:pt idx="7">
                  <c:v>162061396</c:v>
                </c:pt>
                <c:pt idx="8">
                  <c:v>194774978</c:v>
                </c:pt>
                <c:pt idx="9">
                  <c:v>209351789</c:v>
                </c:pt>
                <c:pt idx="10">
                  <c:v>217508000</c:v>
                </c:pt>
                <c:pt idx="11">
                  <c:v>222206283</c:v>
                </c:pt>
                <c:pt idx="12">
                  <c:v>224370612</c:v>
                </c:pt>
                <c:pt idx="13">
                  <c:v>225512068</c:v>
                </c:pt>
                <c:pt idx="14">
                  <c:v>225907116</c:v>
                </c:pt>
                <c:pt idx="15">
                  <c:v>226309343</c:v>
                </c:pt>
                <c:pt idx="16">
                  <c:v>226641481</c:v>
                </c:pt>
                <c:pt idx="17">
                  <c:v>226971131</c:v>
                </c:pt>
                <c:pt idx="18">
                  <c:v>227578751</c:v>
                </c:pt>
              </c:numCache>
            </c:numRef>
          </c:val>
        </c:ser>
        <c:dLbls>
          <c:showLegendKey val="0"/>
          <c:showVal val="0"/>
          <c:showCatName val="0"/>
          <c:showSerName val="0"/>
          <c:showPercent val="0"/>
          <c:showBubbleSize val="0"/>
        </c:dLbls>
        <c:gapWidth val="150"/>
        <c:overlap val="100"/>
        <c:axId val="166741888"/>
        <c:axId val="171401216"/>
      </c:barChart>
      <c:catAx>
        <c:axId val="166741888"/>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71401216"/>
        <c:crosses val="autoZero"/>
        <c:auto val="1"/>
        <c:lblAlgn val="ctr"/>
        <c:lblOffset val="100"/>
        <c:noMultiLvlLbl val="0"/>
      </c:catAx>
      <c:valAx>
        <c:axId val="171401216"/>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66741888"/>
        <c:crosses val="autoZero"/>
        <c:crossBetween val="between"/>
      </c:valAx>
      <c:spPr>
        <a:noFill/>
        <a:ln w="25400">
          <a:noFill/>
        </a:ln>
      </c:spPr>
    </c:plotArea>
    <c:legend>
      <c:legendPos val="r"/>
      <c:layout>
        <c:manualLayout>
          <c:xMode val="edge"/>
          <c:yMode val="edge"/>
          <c:x val="0.81074562793323424"/>
          <c:y val="0.43543112064552303"/>
          <c:w val="0.18640822375491323"/>
          <c:h val="0.13862915742343351"/>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Comparison'!$A$73</c:f>
          <c:strCache>
            <c:ptCount val="1"/>
            <c:pt idx="0">
              <c:v>Annual Volume Killed on the CFLB and Not Harvested as of 2017 -- ALL Modelled Health Factors</c:v>
            </c:pt>
          </c:strCache>
        </c:strRef>
      </c:tx>
      <c:layout/>
      <c:overlay val="0"/>
    </c:title>
    <c:autoTitleDeleted val="0"/>
    <c:plotArea>
      <c:layout>
        <c:manualLayout>
          <c:layoutTarget val="inner"/>
          <c:xMode val="edge"/>
          <c:yMode val="edge"/>
          <c:x val="6.9053891628032507E-2"/>
          <c:y val="7.4015055505924562E-2"/>
          <c:w val="0.80758933170736769"/>
          <c:h val="0.84497939736424765"/>
        </c:manualLayout>
      </c:layout>
      <c:scatterChart>
        <c:scatterStyle val="lineMarker"/>
        <c:varyColors val="0"/>
        <c:ser>
          <c:idx val="0"/>
          <c:order val="0"/>
          <c:tx>
            <c:strRef>
              <c:f>'TSA Comparison'!$B$74</c:f>
              <c:strCache>
                <c:ptCount val="1"/>
                <c:pt idx="0">
                  <c:v> 100 Mile House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Comparison'!$B$75:$B$93</c:f>
              <c:numCache>
                <c:formatCode>_-* #,##0_-;\-* #,##0_-;_-* "-"??_-;_-@_-</c:formatCode>
                <c:ptCount val="19"/>
                <c:pt idx="0">
                  <c:v>250980</c:v>
                </c:pt>
                <c:pt idx="1">
                  <c:v>159191</c:v>
                </c:pt>
                <c:pt idx="2">
                  <c:v>243117</c:v>
                </c:pt>
                <c:pt idx="3">
                  <c:v>370964</c:v>
                </c:pt>
                <c:pt idx="4">
                  <c:v>1712406</c:v>
                </c:pt>
                <c:pt idx="5">
                  <c:v>4715008</c:v>
                </c:pt>
                <c:pt idx="6">
                  <c:v>8333797</c:v>
                </c:pt>
                <c:pt idx="7">
                  <c:v>15101090</c:v>
                </c:pt>
                <c:pt idx="8">
                  <c:v>7075582</c:v>
                </c:pt>
                <c:pt idx="9">
                  <c:v>1971545</c:v>
                </c:pt>
                <c:pt idx="10">
                  <c:v>955784</c:v>
                </c:pt>
                <c:pt idx="11">
                  <c:v>190900</c:v>
                </c:pt>
                <c:pt idx="12">
                  <c:v>23142</c:v>
                </c:pt>
                <c:pt idx="13" formatCode="General">
                  <c:v>223486</c:v>
                </c:pt>
                <c:pt idx="14" formatCode="General">
                  <c:v>5028</c:v>
                </c:pt>
                <c:pt idx="15" formatCode="General">
                  <c:v>20011</c:v>
                </c:pt>
                <c:pt idx="16" formatCode="General">
                  <c:v>40837</c:v>
                </c:pt>
                <c:pt idx="17" formatCode="General">
                  <c:v>97689</c:v>
                </c:pt>
                <c:pt idx="18" formatCode="General">
                  <c:v>1893741</c:v>
                </c:pt>
              </c:numCache>
            </c:numRef>
          </c:yVal>
          <c:smooth val="0"/>
        </c:ser>
        <c:ser>
          <c:idx val="1"/>
          <c:order val="1"/>
          <c:tx>
            <c:strRef>
              <c:f>'TSA Comparison'!$C$74</c:f>
              <c:strCache>
                <c:ptCount val="1"/>
                <c:pt idx="0">
                  <c:v> Arrow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Comparison'!$C$75:$C$93</c:f>
              <c:numCache>
                <c:formatCode>_-* #,##0_-;\-* #,##0_-;_-* "-"??_-;_-@_-</c:formatCode>
                <c:ptCount val="19"/>
                <c:pt idx="0">
                  <c:v>101767</c:v>
                </c:pt>
                <c:pt idx="1">
                  <c:v>142996</c:v>
                </c:pt>
                <c:pt idx="2">
                  <c:v>96238</c:v>
                </c:pt>
                <c:pt idx="3">
                  <c:v>114132</c:v>
                </c:pt>
                <c:pt idx="4">
                  <c:v>267438</c:v>
                </c:pt>
                <c:pt idx="5">
                  <c:v>639931</c:v>
                </c:pt>
                <c:pt idx="6">
                  <c:v>774675</c:v>
                </c:pt>
                <c:pt idx="7">
                  <c:v>948250</c:v>
                </c:pt>
                <c:pt idx="8">
                  <c:v>602453</c:v>
                </c:pt>
                <c:pt idx="9">
                  <c:v>434393</c:v>
                </c:pt>
                <c:pt idx="10">
                  <c:v>284323</c:v>
                </c:pt>
                <c:pt idx="11">
                  <c:v>105952</c:v>
                </c:pt>
                <c:pt idx="12">
                  <c:v>39954</c:v>
                </c:pt>
                <c:pt idx="13" formatCode="General">
                  <c:v>31927</c:v>
                </c:pt>
                <c:pt idx="14" formatCode="General">
                  <c:v>43331</c:v>
                </c:pt>
                <c:pt idx="15" formatCode="General">
                  <c:v>41183</c:v>
                </c:pt>
                <c:pt idx="16" formatCode="General">
                  <c:v>73768</c:v>
                </c:pt>
                <c:pt idx="17" formatCode="General">
                  <c:v>38782</c:v>
                </c:pt>
                <c:pt idx="18" formatCode="General">
                  <c:v>56065</c:v>
                </c:pt>
              </c:numCache>
            </c:numRef>
          </c:yVal>
          <c:smooth val="0"/>
        </c:ser>
        <c:ser>
          <c:idx val="2"/>
          <c:order val="2"/>
          <c:tx>
            <c:strRef>
              <c:f>'TSA Comparison'!$D$74</c:f>
              <c:strCache>
                <c:ptCount val="1"/>
                <c:pt idx="0">
                  <c:v> Arrowsmith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Comparison'!$D$75:$D$93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8411</c:v>
                </c:pt>
                <c:pt idx="12">
                  <c:v>1517</c:v>
                </c:pt>
                <c:pt idx="13" formatCode="General">
                  <c:v>757</c:v>
                </c:pt>
                <c:pt idx="14" formatCode="General">
                  <c:v>2596</c:v>
                </c:pt>
                <c:pt idx="15" formatCode="General">
                  <c:v>0</c:v>
                </c:pt>
                <c:pt idx="16" formatCode="General">
                  <c:v>2425</c:v>
                </c:pt>
                <c:pt idx="17" formatCode="General">
                  <c:v>8589</c:v>
                </c:pt>
                <c:pt idx="18" formatCode="General">
                  <c:v>613</c:v>
                </c:pt>
              </c:numCache>
            </c:numRef>
          </c:yVal>
          <c:smooth val="0"/>
        </c:ser>
        <c:ser>
          <c:idx val="3"/>
          <c:order val="3"/>
          <c:tx>
            <c:strRef>
              <c:f>'TSA Comparison'!$E$74</c:f>
              <c:strCache>
                <c:ptCount val="1"/>
                <c:pt idx="0">
                  <c:v> Boundary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Comparison'!$E$75:$E$93</c:f>
              <c:numCache>
                <c:formatCode>_-* #,##0_-;\-* #,##0_-;_-* "-"??_-;_-@_-</c:formatCode>
                <c:ptCount val="19"/>
                <c:pt idx="0">
                  <c:v>3971</c:v>
                </c:pt>
                <c:pt idx="1">
                  <c:v>43527</c:v>
                </c:pt>
                <c:pt idx="2">
                  <c:v>5353</c:v>
                </c:pt>
                <c:pt idx="3">
                  <c:v>4166</c:v>
                </c:pt>
                <c:pt idx="4">
                  <c:v>16018</c:v>
                </c:pt>
                <c:pt idx="5">
                  <c:v>62011</c:v>
                </c:pt>
                <c:pt idx="6">
                  <c:v>105992</c:v>
                </c:pt>
                <c:pt idx="7">
                  <c:v>125342</c:v>
                </c:pt>
                <c:pt idx="8">
                  <c:v>125249</c:v>
                </c:pt>
                <c:pt idx="9">
                  <c:v>304919</c:v>
                </c:pt>
                <c:pt idx="10">
                  <c:v>126311</c:v>
                </c:pt>
                <c:pt idx="11">
                  <c:v>85375</c:v>
                </c:pt>
                <c:pt idx="12">
                  <c:v>52243</c:v>
                </c:pt>
                <c:pt idx="13" formatCode="General">
                  <c:v>71052</c:v>
                </c:pt>
                <c:pt idx="14" formatCode="General">
                  <c:v>82508</c:v>
                </c:pt>
                <c:pt idx="15" formatCode="General">
                  <c:v>92023</c:v>
                </c:pt>
                <c:pt idx="16" formatCode="General">
                  <c:v>161754</c:v>
                </c:pt>
                <c:pt idx="17" formatCode="General">
                  <c:v>73672</c:v>
                </c:pt>
                <c:pt idx="18" formatCode="General">
                  <c:v>43630</c:v>
                </c:pt>
              </c:numCache>
            </c:numRef>
          </c:yVal>
          <c:smooth val="0"/>
        </c:ser>
        <c:ser>
          <c:idx val="4"/>
          <c:order val="4"/>
          <c:tx>
            <c:strRef>
              <c:f>'TSA Comparison'!$F$74</c:f>
              <c:strCache>
                <c:ptCount val="1"/>
                <c:pt idx="0">
                  <c:v> Bulkley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Comparison'!$F$75:$F$93</c:f>
              <c:numCache>
                <c:formatCode>_-* #,##0_-;\-* #,##0_-;_-* "-"??_-;_-@_-</c:formatCode>
                <c:ptCount val="19"/>
                <c:pt idx="0">
                  <c:v>151953</c:v>
                </c:pt>
                <c:pt idx="1">
                  <c:v>183038</c:v>
                </c:pt>
                <c:pt idx="2">
                  <c:v>703055</c:v>
                </c:pt>
                <c:pt idx="3">
                  <c:v>112889</c:v>
                </c:pt>
                <c:pt idx="4">
                  <c:v>144651</c:v>
                </c:pt>
                <c:pt idx="5">
                  <c:v>98667</c:v>
                </c:pt>
                <c:pt idx="6">
                  <c:v>166894</c:v>
                </c:pt>
                <c:pt idx="7">
                  <c:v>117449</c:v>
                </c:pt>
                <c:pt idx="8">
                  <c:v>333644</c:v>
                </c:pt>
                <c:pt idx="9">
                  <c:v>711517</c:v>
                </c:pt>
                <c:pt idx="10">
                  <c:v>742205</c:v>
                </c:pt>
                <c:pt idx="11">
                  <c:v>1290145</c:v>
                </c:pt>
                <c:pt idx="12">
                  <c:v>1512148</c:v>
                </c:pt>
                <c:pt idx="13" formatCode="General">
                  <c:v>942850</c:v>
                </c:pt>
                <c:pt idx="14" formatCode="General">
                  <c:v>346366</c:v>
                </c:pt>
                <c:pt idx="15" formatCode="General">
                  <c:v>72996</c:v>
                </c:pt>
                <c:pt idx="16" formatCode="General">
                  <c:v>92628</c:v>
                </c:pt>
                <c:pt idx="17" formatCode="General">
                  <c:v>165340</c:v>
                </c:pt>
                <c:pt idx="18" formatCode="General">
                  <c:v>121190</c:v>
                </c:pt>
              </c:numCache>
            </c:numRef>
          </c:yVal>
          <c:smooth val="0"/>
        </c:ser>
        <c:ser>
          <c:idx val="5"/>
          <c:order val="5"/>
          <c:tx>
            <c:strRef>
              <c:f>'TSA Comparison'!$G$74</c:f>
              <c:strCache>
                <c:ptCount val="1"/>
                <c:pt idx="0">
                  <c:v> Cascadia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Comparison'!$G$75:$G$93</c:f>
              <c:numCache>
                <c:formatCode>_-* #,##0_-;\-* #,##0_-;_-* "-"??_-;_-@_-</c:formatCode>
                <c:ptCount val="19"/>
                <c:pt idx="0">
                  <c:v>9988</c:v>
                </c:pt>
                <c:pt idx="1">
                  <c:v>58900</c:v>
                </c:pt>
                <c:pt idx="2">
                  <c:v>46674</c:v>
                </c:pt>
                <c:pt idx="3">
                  <c:v>63943</c:v>
                </c:pt>
                <c:pt idx="4">
                  <c:v>273663</c:v>
                </c:pt>
                <c:pt idx="5">
                  <c:v>425288</c:v>
                </c:pt>
                <c:pt idx="6">
                  <c:v>514818</c:v>
                </c:pt>
                <c:pt idx="7">
                  <c:v>181597</c:v>
                </c:pt>
                <c:pt idx="8">
                  <c:v>72928</c:v>
                </c:pt>
                <c:pt idx="9">
                  <c:v>56310</c:v>
                </c:pt>
                <c:pt idx="10">
                  <c:v>143693</c:v>
                </c:pt>
                <c:pt idx="11">
                  <c:v>27315</c:v>
                </c:pt>
                <c:pt idx="12">
                  <c:v>9689</c:v>
                </c:pt>
                <c:pt idx="13" formatCode="General">
                  <c:v>26511</c:v>
                </c:pt>
                <c:pt idx="14" formatCode="General">
                  <c:v>7034</c:v>
                </c:pt>
                <c:pt idx="15" formatCode="General">
                  <c:v>6911</c:v>
                </c:pt>
                <c:pt idx="16" formatCode="General">
                  <c:v>4258</c:v>
                </c:pt>
                <c:pt idx="17" formatCode="General">
                  <c:v>21656</c:v>
                </c:pt>
                <c:pt idx="18" formatCode="General">
                  <c:v>36756</c:v>
                </c:pt>
              </c:numCache>
            </c:numRef>
          </c:yVal>
          <c:smooth val="0"/>
        </c:ser>
        <c:ser>
          <c:idx val="6"/>
          <c:order val="6"/>
          <c:tx>
            <c:strRef>
              <c:f>'TSA Comparison'!$H$74</c:f>
              <c:strCache>
                <c:ptCount val="1"/>
                <c:pt idx="0">
                  <c:v> Cassiar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Comparison'!$H$75:$H$93</c:f>
              <c:numCache>
                <c:formatCode>_-* #,##0_-;\-* #,##0_-;_-* "-"??_-;_-@_-</c:formatCode>
                <c:ptCount val="19"/>
                <c:pt idx="0">
                  <c:v>0</c:v>
                </c:pt>
                <c:pt idx="1">
                  <c:v>554</c:v>
                </c:pt>
                <c:pt idx="2">
                  <c:v>13856</c:v>
                </c:pt>
                <c:pt idx="3">
                  <c:v>45960</c:v>
                </c:pt>
                <c:pt idx="4">
                  <c:v>0</c:v>
                </c:pt>
                <c:pt idx="5">
                  <c:v>1397008</c:v>
                </c:pt>
                <c:pt idx="6">
                  <c:v>284</c:v>
                </c:pt>
                <c:pt idx="7">
                  <c:v>12290</c:v>
                </c:pt>
                <c:pt idx="8">
                  <c:v>1503</c:v>
                </c:pt>
                <c:pt idx="9">
                  <c:v>4688</c:v>
                </c:pt>
                <c:pt idx="10">
                  <c:v>410417</c:v>
                </c:pt>
                <c:pt idx="11">
                  <c:v>1232148</c:v>
                </c:pt>
                <c:pt idx="12">
                  <c:v>328000</c:v>
                </c:pt>
                <c:pt idx="13" formatCode="General">
                  <c:v>116561</c:v>
                </c:pt>
                <c:pt idx="14" formatCode="General">
                  <c:v>126769</c:v>
                </c:pt>
                <c:pt idx="15" formatCode="General">
                  <c:v>24180</c:v>
                </c:pt>
                <c:pt idx="16" formatCode="General">
                  <c:v>537464</c:v>
                </c:pt>
                <c:pt idx="17" formatCode="General">
                  <c:v>133345</c:v>
                </c:pt>
                <c:pt idx="18" formatCode="General">
                  <c:v>45710</c:v>
                </c:pt>
              </c:numCache>
            </c:numRef>
          </c:yVal>
          <c:smooth val="0"/>
        </c:ser>
        <c:ser>
          <c:idx val="7"/>
          <c:order val="7"/>
          <c:tx>
            <c:strRef>
              <c:f>'TSA Comparison'!$I$74</c:f>
              <c:strCache>
                <c:ptCount val="1"/>
                <c:pt idx="0">
                  <c:v> Cranbrook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Comparison'!$I$75:$I$93</c:f>
              <c:numCache>
                <c:formatCode>_-* #,##0_-;\-* #,##0_-;_-* "-"??_-;_-@_-</c:formatCode>
                <c:ptCount val="19"/>
                <c:pt idx="0">
                  <c:v>85033</c:v>
                </c:pt>
                <c:pt idx="1">
                  <c:v>67374</c:v>
                </c:pt>
                <c:pt idx="2">
                  <c:v>71277</c:v>
                </c:pt>
                <c:pt idx="3">
                  <c:v>130715</c:v>
                </c:pt>
                <c:pt idx="4">
                  <c:v>241833</c:v>
                </c:pt>
                <c:pt idx="5">
                  <c:v>428400</c:v>
                </c:pt>
                <c:pt idx="6">
                  <c:v>827240</c:v>
                </c:pt>
                <c:pt idx="7">
                  <c:v>711320</c:v>
                </c:pt>
                <c:pt idx="8">
                  <c:v>443369</c:v>
                </c:pt>
                <c:pt idx="9">
                  <c:v>912074</c:v>
                </c:pt>
                <c:pt idx="10">
                  <c:v>503667</c:v>
                </c:pt>
                <c:pt idx="11">
                  <c:v>491975</c:v>
                </c:pt>
                <c:pt idx="12">
                  <c:v>202470</c:v>
                </c:pt>
                <c:pt idx="13" formatCode="General">
                  <c:v>96180</c:v>
                </c:pt>
                <c:pt idx="14" formatCode="General">
                  <c:v>61629</c:v>
                </c:pt>
                <c:pt idx="15" formatCode="General">
                  <c:v>76843</c:v>
                </c:pt>
                <c:pt idx="16" formatCode="General">
                  <c:v>84791</c:v>
                </c:pt>
                <c:pt idx="17" formatCode="General">
                  <c:v>94574</c:v>
                </c:pt>
                <c:pt idx="18" formatCode="General">
                  <c:v>1320265</c:v>
                </c:pt>
              </c:numCache>
            </c:numRef>
          </c:yVal>
          <c:smooth val="0"/>
        </c:ser>
        <c:ser>
          <c:idx val="8"/>
          <c:order val="8"/>
          <c:tx>
            <c:strRef>
              <c:f>'TSA Comparison'!$J$74</c:f>
              <c:strCache>
                <c:ptCount val="1"/>
                <c:pt idx="0">
                  <c:v> Dawson Creek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Comparison'!$J$75:$J$93</c:f>
              <c:numCache>
                <c:formatCode>_-* #,##0_-;\-* #,##0_-;_-* "-"??_-;_-@_-</c:formatCode>
                <c:ptCount val="19"/>
                <c:pt idx="0">
                  <c:v>7</c:v>
                </c:pt>
                <c:pt idx="1">
                  <c:v>121383</c:v>
                </c:pt>
                <c:pt idx="2">
                  <c:v>266513</c:v>
                </c:pt>
                <c:pt idx="3">
                  <c:v>183338</c:v>
                </c:pt>
                <c:pt idx="4">
                  <c:v>399973</c:v>
                </c:pt>
                <c:pt idx="5">
                  <c:v>121068</c:v>
                </c:pt>
                <c:pt idx="6">
                  <c:v>134486</c:v>
                </c:pt>
                <c:pt idx="7">
                  <c:v>1125803</c:v>
                </c:pt>
                <c:pt idx="8">
                  <c:v>4438441</c:v>
                </c:pt>
                <c:pt idx="9">
                  <c:v>5550904</c:v>
                </c:pt>
                <c:pt idx="10">
                  <c:v>3152643</c:v>
                </c:pt>
                <c:pt idx="11">
                  <c:v>5777824</c:v>
                </c:pt>
                <c:pt idx="12">
                  <c:v>2329983</c:v>
                </c:pt>
                <c:pt idx="13" formatCode="General">
                  <c:v>1056489</c:v>
                </c:pt>
                <c:pt idx="14" formatCode="General">
                  <c:v>343453</c:v>
                </c:pt>
                <c:pt idx="15" formatCode="General">
                  <c:v>1410564</c:v>
                </c:pt>
                <c:pt idx="16" formatCode="General">
                  <c:v>369346</c:v>
                </c:pt>
                <c:pt idx="17" formatCode="General">
                  <c:v>451063</c:v>
                </c:pt>
                <c:pt idx="18" formatCode="General">
                  <c:v>347726</c:v>
                </c:pt>
              </c:numCache>
            </c:numRef>
          </c:yVal>
          <c:smooth val="0"/>
        </c:ser>
        <c:ser>
          <c:idx val="9"/>
          <c:order val="9"/>
          <c:tx>
            <c:strRef>
              <c:f>'TSA Comparison'!$K$74</c:f>
              <c:strCache>
                <c:ptCount val="1"/>
                <c:pt idx="0">
                  <c:v> Fort Nelson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Comparison'!$K$75:$K$93</c:f>
              <c:numCache>
                <c:formatCode>_-* #,##0_-;\-* #,##0_-;_-* "-"??_-;_-@_-</c:formatCode>
                <c:ptCount val="19"/>
                <c:pt idx="0">
                  <c:v>0</c:v>
                </c:pt>
                <c:pt idx="1">
                  <c:v>52688</c:v>
                </c:pt>
                <c:pt idx="2">
                  <c:v>0</c:v>
                </c:pt>
                <c:pt idx="3">
                  <c:v>9576</c:v>
                </c:pt>
                <c:pt idx="4">
                  <c:v>145228</c:v>
                </c:pt>
                <c:pt idx="5">
                  <c:v>897721</c:v>
                </c:pt>
                <c:pt idx="6">
                  <c:v>64349</c:v>
                </c:pt>
                <c:pt idx="7">
                  <c:v>732088</c:v>
                </c:pt>
                <c:pt idx="8">
                  <c:v>248438</c:v>
                </c:pt>
                <c:pt idx="9">
                  <c:v>164324</c:v>
                </c:pt>
                <c:pt idx="10">
                  <c:v>1437904</c:v>
                </c:pt>
                <c:pt idx="11">
                  <c:v>125341</c:v>
                </c:pt>
                <c:pt idx="12">
                  <c:v>395960</c:v>
                </c:pt>
                <c:pt idx="13" formatCode="General">
                  <c:v>1940963</c:v>
                </c:pt>
                <c:pt idx="14" formatCode="General">
                  <c:v>962970</c:v>
                </c:pt>
                <c:pt idx="15" formatCode="General">
                  <c:v>887048</c:v>
                </c:pt>
                <c:pt idx="16" formatCode="General">
                  <c:v>3952641</c:v>
                </c:pt>
                <c:pt idx="17" formatCode="General">
                  <c:v>292379</c:v>
                </c:pt>
                <c:pt idx="18" formatCode="General">
                  <c:v>808450</c:v>
                </c:pt>
              </c:numCache>
            </c:numRef>
          </c:yVal>
          <c:smooth val="0"/>
        </c:ser>
        <c:ser>
          <c:idx val="10"/>
          <c:order val="10"/>
          <c:tx>
            <c:strRef>
              <c:f>'TSA Comparison'!$L$74</c:f>
              <c:strCache>
                <c:ptCount val="1"/>
                <c:pt idx="0">
                  <c:v> Fort St. John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Comparison'!$L$75:$L$93</c:f>
              <c:numCache>
                <c:formatCode>_-* #,##0_-;\-* #,##0_-;_-* "-"??_-;_-@_-</c:formatCode>
                <c:ptCount val="19"/>
                <c:pt idx="0">
                  <c:v>0</c:v>
                </c:pt>
                <c:pt idx="1">
                  <c:v>2777</c:v>
                </c:pt>
                <c:pt idx="2">
                  <c:v>75146</c:v>
                </c:pt>
                <c:pt idx="3">
                  <c:v>7543</c:v>
                </c:pt>
                <c:pt idx="4">
                  <c:v>23023</c:v>
                </c:pt>
                <c:pt idx="5">
                  <c:v>137807</c:v>
                </c:pt>
                <c:pt idx="6">
                  <c:v>55524</c:v>
                </c:pt>
                <c:pt idx="7">
                  <c:v>336849</c:v>
                </c:pt>
                <c:pt idx="8">
                  <c:v>67284</c:v>
                </c:pt>
                <c:pt idx="9">
                  <c:v>736481</c:v>
                </c:pt>
                <c:pt idx="10">
                  <c:v>2205764</c:v>
                </c:pt>
                <c:pt idx="11">
                  <c:v>6682719</c:v>
                </c:pt>
                <c:pt idx="12">
                  <c:v>6845796</c:v>
                </c:pt>
                <c:pt idx="13" formatCode="General">
                  <c:v>6223836</c:v>
                </c:pt>
                <c:pt idx="14" formatCode="General">
                  <c:v>4626338</c:v>
                </c:pt>
                <c:pt idx="15" formatCode="General">
                  <c:v>1864895</c:v>
                </c:pt>
                <c:pt idx="16" formatCode="General">
                  <c:v>607518</c:v>
                </c:pt>
                <c:pt idx="17" formatCode="General">
                  <c:v>1634766</c:v>
                </c:pt>
                <c:pt idx="18" formatCode="General">
                  <c:v>122266</c:v>
                </c:pt>
              </c:numCache>
            </c:numRef>
          </c:yVal>
          <c:smooth val="0"/>
        </c:ser>
        <c:ser>
          <c:idx val="11"/>
          <c:order val="11"/>
          <c:tx>
            <c:strRef>
              <c:f>'TSA Comparison'!$M$74</c:f>
              <c:strCache>
                <c:ptCount val="1"/>
                <c:pt idx="0">
                  <c:v> Fraser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Comparison'!$M$75:$M$93</c:f>
              <c:numCache>
                <c:formatCode>_-* #,##0_-;\-* #,##0_-;_-* "-"??_-;_-@_-</c:formatCode>
                <c:ptCount val="19"/>
                <c:pt idx="0">
                  <c:v>50815</c:v>
                </c:pt>
                <c:pt idx="1">
                  <c:v>111839</c:v>
                </c:pt>
                <c:pt idx="2">
                  <c:v>131115</c:v>
                </c:pt>
                <c:pt idx="3">
                  <c:v>177126</c:v>
                </c:pt>
                <c:pt idx="4">
                  <c:v>210401</c:v>
                </c:pt>
                <c:pt idx="5">
                  <c:v>555929</c:v>
                </c:pt>
                <c:pt idx="6">
                  <c:v>579105</c:v>
                </c:pt>
                <c:pt idx="7">
                  <c:v>477660</c:v>
                </c:pt>
                <c:pt idx="8">
                  <c:v>416495</c:v>
                </c:pt>
                <c:pt idx="9">
                  <c:v>333764</c:v>
                </c:pt>
                <c:pt idx="10">
                  <c:v>252740</c:v>
                </c:pt>
                <c:pt idx="11">
                  <c:v>126199</c:v>
                </c:pt>
                <c:pt idx="12">
                  <c:v>225835</c:v>
                </c:pt>
                <c:pt idx="13" formatCode="General">
                  <c:v>42035</c:v>
                </c:pt>
                <c:pt idx="14" formatCode="General">
                  <c:v>51787</c:v>
                </c:pt>
                <c:pt idx="15" formatCode="General">
                  <c:v>220333</c:v>
                </c:pt>
                <c:pt idx="16" formatCode="General">
                  <c:v>398325</c:v>
                </c:pt>
                <c:pt idx="17" formatCode="General">
                  <c:v>57820</c:v>
                </c:pt>
                <c:pt idx="18" formatCode="General">
                  <c:v>136628</c:v>
                </c:pt>
              </c:numCache>
            </c:numRef>
          </c:yVal>
          <c:smooth val="0"/>
        </c:ser>
        <c:ser>
          <c:idx val="12"/>
          <c:order val="12"/>
          <c:tx>
            <c:strRef>
              <c:f>'TSA Comparison'!$N$74</c:f>
              <c:strCache>
                <c:ptCount val="1"/>
                <c:pt idx="0">
                  <c:v> Golden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Comparison'!$N$75:$N$93</c:f>
              <c:numCache>
                <c:formatCode>_-* #,##0_-;\-* #,##0_-;_-* "-"??_-;_-@_-</c:formatCode>
                <c:ptCount val="19"/>
                <c:pt idx="0">
                  <c:v>91734</c:v>
                </c:pt>
                <c:pt idx="1">
                  <c:v>129305</c:v>
                </c:pt>
                <c:pt idx="2">
                  <c:v>55735</c:v>
                </c:pt>
                <c:pt idx="3">
                  <c:v>79969</c:v>
                </c:pt>
                <c:pt idx="4">
                  <c:v>92128</c:v>
                </c:pt>
                <c:pt idx="5">
                  <c:v>88153</c:v>
                </c:pt>
                <c:pt idx="6">
                  <c:v>310754</c:v>
                </c:pt>
                <c:pt idx="7">
                  <c:v>398716</c:v>
                </c:pt>
                <c:pt idx="8">
                  <c:v>176694</c:v>
                </c:pt>
                <c:pt idx="9">
                  <c:v>242923</c:v>
                </c:pt>
                <c:pt idx="10">
                  <c:v>110187</c:v>
                </c:pt>
                <c:pt idx="11">
                  <c:v>90743</c:v>
                </c:pt>
                <c:pt idx="12">
                  <c:v>54841</c:v>
                </c:pt>
                <c:pt idx="13" formatCode="General">
                  <c:v>70949</c:v>
                </c:pt>
                <c:pt idx="14" formatCode="General">
                  <c:v>28450</c:v>
                </c:pt>
                <c:pt idx="15" formatCode="General">
                  <c:v>71805</c:v>
                </c:pt>
                <c:pt idx="16" formatCode="General">
                  <c:v>74623</c:v>
                </c:pt>
                <c:pt idx="17" formatCode="General">
                  <c:v>87220</c:v>
                </c:pt>
                <c:pt idx="18" formatCode="General">
                  <c:v>92010</c:v>
                </c:pt>
              </c:numCache>
            </c:numRef>
          </c:yVal>
          <c:smooth val="0"/>
        </c:ser>
        <c:ser>
          <c:idx val="13"/>
          <c:order val="13"/>
          <c:tx>
            <c:strRef>
              <c:f>'TSA Comparison'!$O$74</c:f>
              <c:strCache>
                <c:ptCount val="1"/>
                <c:pt idx="0">
                  <c:v> Invermere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Comparison'!$O$75:$O$93</c:f>
              <c:numCache>
                <c:formatCode>_-* #,##0_-;\-* #,##0_-;_-* "-"??_-;_-@_-</c:formatCode>
                <c:ptCount val="19"/>
                <c:pt idx="0">
                  <c:v>48759</c:v>
                </c:pt>
                <c:pt idx="1">
                  <c:v>119894</c:v>
                </c:pt>
                <c:pt idx="2">
                  <c:v>47593</c:v>
                </c:pt>
                <c:pt idx="3">
                  <c:v>49272</c:v>
                </c:pt>
                <c:pt idx="4">
                  <c:v>130585</c:v>
                </c:pt>
                <c:pt idx="5">
                  <c:v>232398</c:v>
                </c:pt>
                <c:pt idx="6">
                  <c:v>512308</c:v>
                </c:pt>
                <c:pt idx="7">
                  <c:v>653728</c:v>
                </c:pt>
                <c:pt idx="8">
                  <c:v>789967</c:v>
                </c:pt>
                <c:pt idx="9">
                  <c:v>984575</c:v>
                </c:pt>
                <c:pt idx="10">
                  <c:v>535081</c:v>
                </c:pt>
                <c:pt idx="11">
                  <c:v>546887</c:v>
                </c:pt>
                <c:pt idx="12">
                  <c:v>268012</c:v>
                </c:pt>
                <c:pt idx="13" formatCode="General">
                  <c:v>207391</c:v>
                </c:pt>
                <c:pt idx="14" formatCode="General">
                  <c:v>125228</c:v>
                </c:pt>
                <c:pt idx="15" formatCode="General">
                  <c:v>274595</c:v>
                </c:pt>
                <c:pt idx="16" formatCode="General">
                  <c:v>204730</c:v>
                </c:pt>
                <c:pt idx="17" formatCode="General">
                  <c:v>325483</c:v>
                </c:pt>
                <c:pt idx="18" formatCode="General">
                  <c:v>1134576</c:v>
                </c:pt>
              </c:numCache>
            </c:numRef>
          </c:yVal>
          <c:smooth val="0"/>
        </c:ser>
        <c:ser>
          <c:idx val="14"/>
          <c:order val="14"/>
          <c:tx>
            <c:strRef>
              <c:f>'TSA Comparison'!$P$74</c:f>
              <c:strCache>
                <c:ptCount val="1"/>
                <c:pt idx="0">
                  <c:v> Kalum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Comparison'!$P$75:$P$93</c:f>
              <c:numCache>
                <c:formatCode>_-* #,##0_-;\-* #,##0_-;_-* "-"??_-;_-@_-</c:formatCode>
                <c:ptCount val="19"/>
                <c:pt idx="0">
                  <c:v>288</c:v>
                </c:pt>
                <c:pt idx="1">
                  <c:v>383</c:v>
                </c:pt>
                <c:pt idx="2">
                  <c:v>10696</c:v>
                </c:pt>
                <c:pt idx="3">
                  <c:v>17625</c:v>
                </c:pt>
                <c:pt idx="4">
                  <c:v>2962</c:v>
                </c:pt>
                <c:pt idx="5">
                  <c:v>7454</c:v>
                </c:pt>
                <c:pt idx="6">
                  <c:v>70</c:v>
                </c:pt>
                <c:pt idx="7">
                  <c:v>9682</c:v>
                </c:pt>
                <c:pt idx="8">
                  <c:v>126</c:v>
                </c:pt>
                <c:pt idx="9">
                  <c:v>35097</c:v>
                </c:pt>
                <c:pt idx="10">
                  <c:v>97299</c:v>
                </c:pt>
                <c:pt idx="11">
                  <c:v>24260</c:v>
                </c:pt>
                <c:pt idx="12">
                  <c:v>24966</c:v>
                </c:pt>
                <c:pt idx="13" formatCode="General">
                  <c:v>46162</c:v>
                </c:pt>
                <c:pt idx="14" formatCode="General">
                  <c:v>5767</c:v>
                </c:pt>
                <c:pt idx="15" formatCode="General">
                  <c:v>11069</c:v>
                </c:pt>
                <c:pt idx="16" formatCode="General">
                  <c:v>5977</c:v>
                </c:pt>
                <c:pt idx="17" formatCode="General">
                  <c:v>34989</c:v>
                </c:pt>
                <c:pt idx="18" formatCode="General">
                  <c:v>18079</c:v>
                </c:pt>
              </c:numCache>
            </c:numRef>
          </c:yVal>
          <c:smooth val="0"/>
        </c:ser>
        <c:ser>
          <c:idx val="15"/>
          <c:order val="15"/>
          <c:tx>
            <c:strRef>
              <c:f>'TSA Comparison'!$Q$74</c:f>
              <c:strCache>
                <c:ptCount val="1"/>
                <c:pt idx="0">
                  <c:v> Kamloops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Comparison'!$Q$75:$Q$93</c:f>
              <c:numCache>
                <c:formatCode>_-* #,##0_-;\-* #,##0_-;_-* "-"??_-;_-@_-</c:formatCode>
                <c:ptCount val="19"/>
                <c:pt idx="0">
                  <c:v>264105</c:v>
                </c:pt>
                <c:pt idx="1">
                  <c:v>194545</c:v>
                </c:pt>
                <c:pt idx="2">
                  <c:v>297210</c:v>
                </c:pt>
                <c:pt idx="3">
                  <c:v>460520</c:v>
                </c:pt>
                <c:pt idx="4">
                  <c:v>976289</c:v>
                </c:pt>
                <c:pt idx="5">
                  <c:v>2999118</c:v>
                </c:pt>
                <c:pt idx="6">
                  <c:v>5298607</c:v>
                </c:pt>
                <c:pt idx="7">
                  <c:v>8171423</c:v>
                </c:pt>
                <c:pt idx="8">
                  <c:v>7182523</c:v>
                </c:pt>
                <c:pt idx="9">
                  <c:v>2296517</c:v>
                </c:pt>
                <c:pt idx="10">
                  <c:v>1295472</c:v>
                </c:pt>
                <c:pt idx="11">
                  <c:v>457018</c:v>
                </c:pt>
                <c:pt idx="12">
                  <c:v>151364</c:v>
                </c:pt>
                <c:pt idx="13" formatCode="General">
                  <c:v>82387</c:v>
                </c:pt>
                <c:pt idx="14" formatCode="General">
                  <c:v>127848</c:v>
                </c:pt>
                <c:pt idx="15" formatCode="General">
                  <c:v>54480</c:v>
                </c:pt>
                <c:pt idx="16" formatCode="General">
                  <c:v>87175</c:v>
                </c:pt>
                <c:pt idx="17" formatCode="General">
                  <c:v>204724</c:v>
                </c:pt>
                <c:pt idx="18" formatCode="General">
                  <c:v>2025767</c:v>
                </c:pt>
              </c:numCache>
            </c:numRef>
          </c:yVal>
          <c:smooth val="0"/>
        </c:ser>
        <c:ser>
          <c:idx val="16"/>
          <c:order val="16"/>
          <c:tx>
            <c:strRef>
              <c:f>'TSA Comparison'!$R$74</c:f>
              <c:strCache>
                <c:ptCount val="1"/>
                <c:pt idx="0">
                  <c:v> Kispiox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Comparison'!$R$75:$R$93</c:f>
              <c:numCache>
                <c:formatCode>_-* #,##0_-;\-* #,##0_-;_-* "-"??_-;_-@_-</c:formatCode>
                <c:ptCount val="19"/>
                <c:pt idx="0">
                  <c:v>622206</c:v>
                </c:pt>
                <c:pt idx="1">
                  <c:v>646619</c:v>
                </c:pt>
                <c:pt idx="2">
                  <c:v>3189675</c:v>
                </c:pt>
                <c:pt idx="3">
                  <c:v>327314</c:v>
                </c:pt>
                <c:pt idx="4">
                  <c:v>447964</c:v>
                </c:pt>
                <c:pt idx="5">
                  <c:v>125795</c:v>
                </c:pt>
                <c:pt idx="6">
                  <c:v>159199</c:v>
                </c:pt>
                <c:pt idx="7">
                  <c:v>403891</c:v>
                </c:pt>
                <c:pt idx="8">
                  <c:v>203558</c:v>
                </c:pt>
                <c:pt idx="9">
                  <c:v>202680</c:v>
                </c:pt>
                <c:pt idx="10">
                  <c:v>312639</c:v>
                </c:pt>
                <c:pt idx="11">
                  <c:v>279816</c:v>
                </c:pt>
                <c:pt idx="12">
                  <c:v>266823</c:v>
                </c:pt>
                <c:pt idx="13" formatCode="General">
                  <c:v>233122</c:v>
                </c:pt>
                <c:pt idx="14" formatCode="General">
                  <c:v>179713</c:v>
                </c:pt>
                <c:pt idx="15" formatCode="General">
                  <c:v>216997</c:v>
                </c:pt>
                <c:pt idx="16" formatCode="General">
                  <c:v>178471</c:v>
                </c:pt>
                <c:pt idx="17" formatCode="General">
                  <c:v>279790</c:v>
                </c:pt>
                <c:pt idx="18" formatCode="General">
                  <c:v>175027</c:v>
                </c:pt>
              </c:numCache>
            </c:numRef>
          </c:yVal>
          <c:smooth val="0"/>
        </c:ser>
        <c:ser>
          <c:idx val="17"/>
          <c:order val="17"/>
          <c:tx>
            <c:strRef>
              <c:f>'TSA Comparison'!$S$74</c:f>
              <c:strCache>
                <c:ptCount val="1"/>
                <c:pt idx="0">
                  <c:v> Kootenay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Comparison'!$S$75:$S$93</c:f>
              <c:numCache>
                <c:formatCode>_-* #,##0_-;\-* #,##0_-;_-* "-"??_-;_-@_-</c:formatCode>
                <c:ptCount val="19"/>
                <c:pt idx="0">
                  <c:v>30162</c:v>
                </c:pt>
                <c:pt idx="1">
                  <c:v>55794</c:v>
                </c:pt>
                <c:pt idx="2">
                  <c:v>76049</c:v>
                </c:pt>
                <c:pt idx="3">
                  <c:v>96209</c:v>
                </c:pt>
                <c:pt idx="4">
                  <c:v>159751</c:v>
                </c:pt>
                <c:pt idx="5">
                  <c:v>333851</c:v>
                </c:pt>
                <c:pt idx="6">
                  <c:v>663888</c:v>
                </c:pt>
                <c:pt idx="7">
                  <c:v>941649</c:v>
                </c:pt>
                <c:pt idx="8">
                  <c:v>914237</c:v>
                </c:pt>
                <c:pt idx="9">
                  <c:v>1053423</c:v>
                </c:pt>
                <c:pt idx="10">
                  <c:v>457158</c:v>
                </c:pt>
                <c:pt idx="11">
                  <c:v>380233</c:v>
                </c:pt>
                <c:pt idx="12">
                  <c:v>140954</c:v>
                </c:pt>
                <c:pt idx="13" formatCode="General">
                  <c:v>99482</c:v>
                </c:pt>
                <c:pt idx="14" formatCode="General">
                  <c:v>75106</c:v>
                </c:pt>
                <c:pt idx="15" formatCode="General">
                  <c:v>69474</c:v>
                </c:pt>
                <c:pt idx="16" formatCode="General">
                  <c:v>167909</c:v>
                </c:pt>
                <c:pt idx="17" formatCode="General">
                  <c:v>153770</c:v>
                </c:pt>
                <c:pt idx="18" formatCode="General">
                  <c:v>779813</c:v>
                </c:pt>
              </c:numCache>
            </c:numRef>
          </c:yVal>
          <c:smooth val="0"/>
        </c:ser>
        <c:ser>
          <c:idx val="18"/>
          <c:order val="18"/>
          <c:tx>
            <c:strRef>
              <c:f>'TSA Comparison'!$T$74</c:f>
              <c:strCache>
                <c:ptCount val="1"/>
                <c:pt idx="0">
                  <c:v> Lakes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Comparison'!$T$75:$T$93</c:f>
              <c:numCache>
                <c:formatCode>_-* #,##0_-;\-* #,##0_-;_-* "-"??_-;_-@_-</c:formatCode>
                <c:ptCount val="19"/>
                <c:pt idx="0">
                  <c:v>1536831</c:v>
                </c:pt>
                <c:pt idx="1">
                  <c:v>5323173</c:v>
                </c:pt>
                <c:pt idx="2">
                  <c:v>8614776</c:v>
                </c:pt>
                <c:pt idx="3">
                  <c:v>13611515</c:v>
                </c:pt>
                <c:pt idx="4">
                  <c:v>11909182</c:v>
                </c:pt>
                <c:pt idx="5">
                  <c:v>6365672</c:v>
                </c:pt>
                <c:pt idx="6">
                  <c:v>18658980</c:v>
                </c:pt>
                <c:pt idx="7">
                  <c:v>11107698</c:v>
                </c:pt>
                <c:pt idx="8">
                  <c:v>6916859</c:v>
                </c:pt>
                <c:pt idx="9">
                  <c:v>3133658</c:v>
                </c:pt>
                <c:pt idx="10">
                  <c:v>808953</c:v>
                </c:pt>
                <c:pt idx="11">
                  <c:v>814772</c:v>
                </c:pt>
                <c:pt idx="12">
                  <c:v>78628</c:v>
                </c:pt>
                <c:pt idx="13" formatCode="General">
                  <c:v>76326</c:v>
                </c:pt>
                <c:pt idx="14" formatCode="General">
                  <c:v>65867</c:v>
                </c:pt>
                <c:pt idx="15" formatCode="General">
                  <c:v>2247432</c:v>
                </c:pt>
                <c:pt idx="16" formatCode="General">
                  <c:v>126946</c:v>
                </c:pt>
                <c:pt idx="17" formatCode="General">
                  <c:v>155528</c:v>
                </c:pt>
                <c:pt idx="18" formatCode="General">
                  <c:v>92795</c:v>
                </c:pt>
              </c:numCache>
            </c:numRef>
          </c:yVal>
          <c:smooth val="0"/>
        </c:ser>
        <c:ser>
          <c:idx val="19"/>
          <c:order val="19"/>
          <c:tx>
            <c:strRef>
              <c:f>'TSA Comparison'!$U$74</c:f>
              <c:strCache>
                <c:ptCount val="1"/>
                <c:pt idx="0">
                  <c:v> Lillooet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Comparison'!$U$75:$U$93</c:f>
              <c:numCache>
                <c:formatCode>_-* #,##0_-;\-* #,##0_-;_-* "-"??_-;_-@_-</c:formatCode>
                <c:ptCount val="19"/>
                <c:pt idx="0">
                  <c:v>33715</c:v>
                </c:pt>
                <c:pt idx="1">
                  <c:v>41161</c:v>
                </c:pt>
                <c:pt idx="2">
                  <c:v>87911</c:v>
                </c:pt>
                <c:pt idx="3">
                  <c:v>158621</c:v>
                </c:pt>
                <c:pt idx="4">
                  <c:v>82592</c:v>
                </c:pt>
                <c:pt idx="5">
                  <c:v>319884</c:v>
                </c:pt>
                <c:pt idx="6">
                  <c:v>721842</c:v>
                </c:pt>
                <c:pt idx="7">
                  <c:v>1293229</c:v>
                </c:pt>
                <c:pt idx="8">
                  <c:v>2058838</c:v>
                </c:pt>
                <c:pt idx="9">
                  <c:v>1987136</c:v>
                </c:pt>
                <c:pt idx="10">
                  <c:v>3443535</c:v>
                </c:pt>
                <c:pt idx="11">
                  <c:v>758022</c:v>
                </c:pt>
                <c:pt idx="12">
                  <c:v>238279</c:v>
                </c:pt>
                <c:pt idx="13" formatCode="General">
                  <c:v>163986</c:v>
                </c:pt>
                <c:pt idx="14" formatCode="General">
                  <c:v>117918</c:v>
                </c:pt>
                <c:pt idx="15" formatCode="General">
                  <c:v>184615</c:v>
                </c:pt>
                <c:pt idx="16" formatCode="General">
                  <c:v>315586</c:v>
                </c:pt>
                <c:pt idx="17" formatCode="General">
                  <c:v>317987</c:v>
                </c:pt>
                <c:pt idx="18" formatCode="General">
                  <c:v>216809</c:v>
                </c:pt>
              </c:numCache>
            </c:numRef>
          </c:yVal>
          <c:smooth val="0"/>
        </c:ser>
        <c:ser>
          <c:idx val="20"/>
          <c:order val="20"/>
          <c:tx>
            <c:strRef>
              <c:f>'TSA Comparison'!$V$74</c:f>
              <c:strCache>
                <c:ptCount val="1"/>
                <c:pt idx="0">
                  <c:v> MacKenzie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Comparison'!$V$75:$V$93</c:f>
              <c:numCache>
                <c:formatCode>_-* #,##0_-;\-* #,##0_-;_-* "-"??_-;_-@_-</c:formatCode>
                <c:ptCount val="19"/>
                <c:pt idx="0">
                  <c:v>2464745</c:v>
                </c:pt>
                <c:pt idx="1">
                  <c:v>3227438</c:v>
                </c:pt>
                <c:pt idx="2">
                  <c:v>491201</c:v>
                </c:pt>
                <c:pt idx="3">
                  <c:v>1931300</c:v>
                </c:pt>
                <c:pt idx="4">
                  <c:v>3965069</c:v>
                </c:pt>
                <c:pt idx="5">
                  <c:v>1531510</c:v>
                </c:pt>
                <c:pt idx="6">
                  <c:v>2021745</c:v>
                </c:pt>
                <c:pt idx="7">
                  <c:v>3964023</c:v>
                </c:pt>
                <c:pt idx="8">
                  <c:v>7490069</c:v>
                </c:pt>
                <c:pt idx="9">
                  <c:v>12202335</c:v>
                </c:pt>
                <c:pt idx="10">
                  <c:v>33135857</c:v>
                </c:pt>
                <c:pt idx="11">
                  <c:v>32265380</c:v>
                </c:pt>
                <c:pt idx="12">
                  <c:v>15439528</c:v>
                </c:pt>
                <c:pt idx="13" formatCode="General">
                  <c:v>7959278</c:v>
                </c:pt>
                <c:pt idx="14" formatCode="General">
                  <c:v>2976980</c:v>
                </c:pt>
                <c:pt idx="15" formatCode="General">
                  <c:v>7727567</c:v>
                </c:pt>
                <c:pt idx="16" formatCode="General">
                  <c:v>2422150</c:v>
                </c:pt>
                <c:pt idx="17" formatCode="General">
                  <c:v>3215747</c:v>
                </c:pt>
                <c:pt idx="18" formatCode="General">
                  <c:v>1883905</c:v>
                </c:pt>
              </c:numCache>
            </c:numRef>
          </c:yVal>
          <c:smooth val="0"/>
        </c:ser>
        <c:ser>
          <c:idx val="21"/>
          <c:order val="21"/>
          <c:tx>
            <c:strRef>
              <c:f>'TSA Comparison'!$W$74</c:f>
              <c:strCache>
                <c:ptCount val="1"/>
                <c:pt idx="0">
                  <c:v> Merritt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Comparison'!$W$75:$W$93</c:f>
              <c:numCache>
                <c:formatCode>_-* #,##0_-;\-* #,##0_-;_-* "-"??_-;_-@_-</c:formatCode>
                <c:ptCount val="19"/>
                <c:pt idx="0">
                  <c:v>206585</c:v>
                </c:pt>
                <c:pt idx="1">
                  <c:v>223251</c:v>
                </c:pt>
                <c:pt idx="2">
                  <c:v>354537</c:v>
                </c:pt>
                <c:pt idx="3">
                  <c:v>251381</c:v>
                </c:pt>
                <c:pt idx="4">
                  <c:v>177840</c:v>
                </c:pt>
                <c:pt idx="5">
                  <c:v>492960</c:v>
                </c:pt>
                <c:pt idx="6">
                  <c:v>941039</c:v>
                </c:pt>
                <c:pt idx="7">
                  <c:v>1949886</c:v>
                </c:pt>
                <c:pt idx="8">
                  <c:v>2674862</c:v>
                </c:pt>
                <c:pt idx="9">
                  <c:v>2604981</c:v>
                </c:pt>
                <c:pt idx="10">
                  <c:v>2671384</c:v>
                </c:pt>
                <c:pt idx="11">
                  <c:v>645350</c:v>
                </c:pt>
                <c:pt idx="12">
                  <c:v>189567</c:v>
                </c:pt>
                <c:pt idx="13" formatCode="General">
                  <c:v>94801</c:v>
                </c:pt>
                <c:pt idx="14" formatCode="General">
                  <c:v>47358</c:v>
                </c:pt>
                <c:pt idx="15" formatCode="General">
                  <c:v>63780</c:v>
                </c:pt>
                <c:pt idx="16" formatCode="General">
                  <c:v>45460</c:v>
                </c:pt>
                <c:pt idx="17" formatCode="General">
                  <c:v>39584</c:v>
                </c:pt>
                <c:pt idx="18" formatCode="General">
                  <c:v>187076</c:v>
                </c:pt>
              </c:numCache>
            </c:numRef>
          </c:yVal>
          <c:smooth val="0"/>
        </c:ser>
        <c:ser>
          <c:idx val="22"/>
          <c:order val="22"/>
          <c:tx>
            <c:strRef>
              <c:f>'TSA Comparison'!$X$74</c:f>
              <c:strCache>
                <c:ptCount val="1"/>
                <c:pt idx="0">
                  <c:v> Morice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Comparison'!$X$75:$X$93</c:f>
              <c:numCache>
                <c:formatCode>_-* #,##0_-;\-* #,##0_-;_-* "-"??_-;_-@_-</c:formatCode>
                <c:ptCount val="19"/>
                <c:pt idx="0">
                  <c:v>798600</c:v>
                </c:pt>
                <c:pt idx="1">
                  <c:v>991865</c:v>
                </c:pt>
                <c:pt idx="2">
                  <c:v>1627434</c:v>
                </c:pt>
                <c:pt idx="3">
                  <c:v>409807</c:v>
                </c:pt>
                <c:pt idx="4">
                  <c:v>696573</c:v>
                </c:pt>
                <c:pt idx="5">
                  <c:v>645936</c:v>
                </c:pt>
                <c:pt idx="6">
                  <c:v>4251375</c:v>
                </c:pt>
                <c:pt idx="7">
                  <c:v>6444127</c:v>
                </c:pt>
                <c:pt idx="8">
                  <c:v>7114199</c:v>
                </c:pt>
                <c:pt idx="9">
                  <c:v>6871266</c:v>
                </c:pt>
                <c:pt idx="10">
                  <c:v>2504782</c:v>
                </c:pt>
                <c:pt idx="11">
                  <c:v>1872686</c:v>
                </c:pt>
                <c:pt idx="12">
                  <c:v>1237085</c:v>
                </c:pt>
                <c:pt idx="13" formatCode="General">
                  <c:v>769865</c:v>
                </c:pt>
                <c:pt idx="14" formatCode="General">
                  <c:v>210993</c:v>
                </c:pt>
                <c:pt idx="15" formatCode="General">
                  <c:v>161027</c:v>
                </c:pt>
                <c:pt idx="16" formatCode="General">
                  <c:v>110316</c:v>
                </c:pt>
                <c:pt idx="17" formatCode="General">
                  <c:v>131566</c:v>
                </c:pt>
                <c:pt idx="18" formatCode="General">
                  <c:v>163800</c:v>
                </c:pt>
              </c:numCache>
            </c:numRef>
          </c:yVal>
          <c:smooth val="0"/>
        </c:ser>
        <c:ser>
          <c:idx val="23"/>
          <c:order val="23"/>
          <c:tx>
            <c:strRef>
              <c:f>'TSA Comparison'!$Y$74</c:f>
              <c:strCache>
                <c:ptCount val="1"/>
                <c:pt idx="0">
                  <c:v> Nass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Comparison'!$Y$75:$Y$93</c:f>
              <c:numCache>
                <c:formatCode>_-* #,##0_-;\-* #,##0_-;_-* "-"??_-;_-@_-</c:formatCode>
                <c:ptCount val="19"/>
                <c:pt idx="0">
                  <c:v>10544</c:v>
                </c:pt>
                <c:pt idx="1">
                  <c:v>10104</c:v>
                </c:pt>
                <c:pt idx="2">
                  <c:v>51747</c:v>
                </c:pt>
                <c:pt idx="3">
                  <c:v>93617</c:v>
                </c:pt>
                <c:pt idx="4">
                  <c:v>19206</c:v>
                </c:pt>
                <c:pt idx="5">
                  <c:v>21636</c:v>
                </c:pt>
                <c:pt idx="6">
                  <c:v>44945</c:v>
                </c:pt>
                <c:pt idx="7">
                  <c:v>59868</c:v>
                </c:pt>
                <c:pt idx="8">
                  <c:v>7114</c:v>
                </c:pt>
                <c:pt idx="9">
                  <c:v>8256</c:v>
                </c:pt>
                <c:pt idx="10">
                  <c:v>15990</c:v>
                </c:pt>
                <c:pt idx="11">
                  <c:v>5307</c:v>
                </c:pt>
                <c:pt idx="12">
                  <c:v>1119</c:v>
                </c:pt>
                <c:pt idx="13" formatCode="General">
                  <c:v>11899</c:v>
                </c:pt>
                <c:pt idx="14" formatCode="General">
                  <c:v>11226</c:v>
                </c:pt>
                <c:pt idx="15" formatCode="General">
                  <c:v>33800</c:v>
                </c:pt>
                <c:pt idx="16" formatCode="General">
                  <c:v>31749</c:v>
                </c:pt>
                <c:pt idx="17" formatCode="General">
                  <c:v>16237</c:v>
                </c:pt>
                <c:pt idx="18" formatCode="General">
                  <c:v>73564</c:v>
                </c:pt>
              </c:numCache>
            </c:numRef>
          </c:yVal>
          <c:smooth val="0"/>
        </c:ser>
        <c:ser>
          <c:idx val="24"/>
          <c:order val="24"/>
          <c:tx>
            <c:strRef>
              <c:f>'TSA Comparison'!$Z$74</c:f>
              <c:strCache>
                <c:ptCount val="1"/>
                <c:pt idx="0">
                  <c:v> Okanagan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Comparison'!$Z$75:$Z$93</c:f>
              <c:numCache>
                <c:formatCode>_-* #,##0_-;\-* #,##0_-;_-* "-"??_-;_-@_-</c:formatCode>
                <c:ptCount val="19"/>
                <c:pt idx="0">
                  <c:v>214928</c:v>
                </c:pt>
                <c:pt idx="1">
                  <c:v>98335</c:v>
                </c:pt>
                <c:pt idx="2">
                  <c:v>215807</c:v>
                </c:pt>
                <c:pt idx="3">
                  <c:v>179954</c:v>
                </c:pt>
                <c:pt idx="4">
                  <c:v>252958</c:v>
                </c:pt>
                <c:pt idx="5">
                  <c:v>706709</c:v>
                </c:pt>
                <c:pt idx="6">
                  <c:v>981591</c:v>
                </c:pt>
                <c:pt idx="7">
                  <c:v>1476895</c:v>
                </c:pt>
                <c:pt idx="8">
                  <c:v>1992516</c:v>
                </c:pt>
                <c:pt idx="9">
                  <c:v>1808661</c:v>
                </c:pt>
                <c:pt idx="10">
                  <c:v>1886632</c:v>
                </c:pt>
                <c:pt idx="11">
                  <c:v>892847</c:v>
                </c:pt>
                <c:pt idx="12">
                  <c:v>508497</c:v>
                </c:pt>
                <c:pt idx="13" formatCode="General">
                  <c:v>355153</c:v>
                </c:pt>
                <c:pt idx="14" formatCode="General">
                  <c:v>158814</c:v>
                </c:pt>
                <c:pt idx="15" formatCode="General">
                  <c:v>105358</c:v>
                </c:pt>
                <c:pt idx="16" formatCode="General">
                  <c:v>146559</c:v>
                </c:pt>
                <c:pt idx="17" formatCode="General">
                  <c:v>67965</c:v>
                </c:pt>
                <c:pt idx="18" formatCode="General">
                  <c:v>540829</c:v>
                </c:pt>
              </c:numCache>
            </c:numRef>
          </c:yVal>
          <c:smooth val="0"/>
        </c:ser>
        <c:ser>
          <c:idx val="25"/>
          <c:order val="25"/>
          <c:tx>
            <c:strRef>
              <c:f>'TSA Comparison'!$AA$74</c:f>
              <c:strCache>
                <c:ptCount val="1"/>
                <c:pt idx="0">
                  <c:v> Pacific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Comparison'!$AA$75:$AA$93</c:f>
              <c:numCache>
                <c:formatCode>_-* #,##0_-;\-* #,##0_-;_-* "-"??_-;_-@_-</c:formatCode>
                <c:ptCount val="19"/>
                <c:pt idx="0">
                  <c:v>0</c:v>
                </c:pt>
                <c:pt idx="1">
                  <c:v>0</c:v>
                </c:pt>
                <c:pt idx="2">
                  <c:v>370</c:v>
                </c:pt>
                <c:pt idx="3">
                  <c:v>0</c:v>
                </c:pt>
                <c:pt idx="4">
                  <c:v>0</c:v>
                </c:pt>
                <c:pt idx="5">
                  <c:v>0</c:v>
                </c:pt>
                <c:pt idx="6">
                  <c:v>0</c:v>
                </c:pt>
                <c:pt idx="7">
                  <c:v>465</c:v>
                </c:pt>
                <c:pt idx="8">
                  <c:v>39561</c:v>
                </c:pt>
                <c:pt idx="9">
                  <c:v>28242</c:v>
                </c:pt>
                <c:pt idx="10">
                  <c:v>24544</c:v>
                </c:pt>
                <c:pt idx="11">
                  <c:v>2660</c:v>
                </c:pt>
                <c:pt idx="12">
                  <c:v>6915</c:v>
                </c:pt>
                <c:pt idx="13" formatCode="General">
                  <c:v>7589</c:v>
                </c:pt>
                <c:pt idx="14" formatCode="General">
                  <c:v>1958</c:v>
                </c:pt>
                <c:pt idx="15" formatCode="General">
                  <c:v>15099</c:v>
                </c:pt>
                <c:pt idx="16" formatCode="General">
                  <c:v>45040</c:v>
                </c:pt>
                <c:pt idx="17" formatCode="General">
                  <c:v>52968</c:v>
                </c:pt>
                <c:pt idx="18" formatCode="General">
                  <c:v>40696</c:v>
                </c:pt>
              </c:numCache>
            </c:numRef>
          </c:yVal>
          <c:smooth val="0"/>
        </c:ser>
        <c:ser>
          <c:idx val="26"/>
          <c:order val="26"/>
          <c:tx>
            <c:strRef>
              <c:f>'TSA Comparison'!$AB$74</c:f>
              <c:strCache>
                <c:ptCount val="1"/>
                <c:pt idx="0">
                  <c:v> Prince George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Comparison'!$AB$75:$AB$93</c:f>
              <c:numCache>
                <c:formatCode>_-* #,##0_-;\-* #,##0_-;_-* "-"??_-;_-@_-</c:formatCode>
                <c:ptCount val="19"/>
                <c:pt idx="0">
                  <c:v>2204742</c:v>
                </c:pt>
                <c:pt idx="1">
                  <c:v>8234693</c:v>
                </c:pt>
                <c:pt idx="2">
                  <c:v>5313906</c:v>
                </c:pt>
                <c:pt idx="3">
                  <c:v>17704337</c:v>
                </c:pt>
                <c:pt idx="4">
                  <c:v>28678748</c:v>
                </c:pt>
                <c:pt idx="5">
                  <c:v>26331647</c:v>
                </c:pt>
                <c:pt idx="6">
                  <c:v>45186982</c:v>
                </c:pt>
                <c:pt idx="7">
                  <c:v>24030871</c:v>
                </c:pt>
                <c:pt idx="8">
                  <c:v>28474466</c:v>
                </c:pt>
                <c:pt idx="9">
                  <c:v>15491155</c:v>
                </c:pt>
                <c:pt idx="10">
                  <c:v>12780528</c:v>
                </c:pt>
                <c:pt idx="11">
                  <c:v>8619809</c:v>
                </c:pt>
                <c:pt idx="12">
                  <c:v>6255231</c:v>
                </c:pt>
                <c:pt idx="13" formatCode="General">
                  <c:v>3181124</c:v>
                </c:pt>
                <c:pt idx="14" formatCode="General">
                  <c:v>734951</c:v>
                </c:pt>
                <c:pt idx="15" formatCode="General">
                  <c:v>3369595</c:v>
                </c:pt>
                <c:pt idx="16" formatCode="General">
                  <c:v>4117905</c:v>
                </c:pt>
                <c:pt idx="17" formatCode="General">
                  <c:v>4558529</c:v>
                </c:pt>
                <c:pt idx="18" formatCode="General">
                  <c:v>4994455</c:v>
                </c:pt>
              </c:numCache>
            </c:numRef>
          </c:yVal>
          <c:smooth val="0"/>
        </c:ser>
        <c:ser>
          <c:idx val="27"/>
          <c:order val="27"/>
          <c:tx>
            <c:strRef>
              <c:f>'TSA Comparison'!$AC$74</c:f>
              <c:strCache>
                <c:ptCount val="1"/>
                <c:pt idx="0">
                  <c:v> Queen Charlotte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Comparison'!$AC$75:$AC$93</c:f>
              <c:numCache>
                <c:formatCode>_-* #,##0_-;\-* #,##0_-;_-* "-"??_-;_-@_-</c:formatCode>
                <c:ptCount val="19"/>
                <c:pt idx="0">
                  <c:v>0</c:v>
                </c:pt>
                <c:pt idx="1">
                  <c:v>0</c:v>
                </c:pt>
                <c:pt idx="2">
                  <c:v>0</c:v>
                </c:pt>
                <c:pt idx="3">
                  <c:v>0</c:v>
                </c:pt>
                <c:pt idx="4">
                  <c:v>0</c:v>
                </c:pt>
                <c:pt idx="5">
                  <c:v>0</c:v>
                </c:pt>
                <c:pt idx="6">
                  <c:v>0</c:v>
                </c:pt>
                <c:pt idx="7">
                  <c:v>0</c:v>
                </c:pt>
                <c:pt idx="8">
                  <c:v>40664</c:v>
                </c:pt>
                <c:pt idx="9">
                  <c:v>16626</c:v>
                </c:pt>
                <c:pt idx="10">
                  <c:v>0</c:v>
                </c:pt>
                <c:pt idx="11">
                  <c:v>996</c:v>
                </c:pt>
                <c:pt idx="12">
                  <c:v>0</c:v>
                </c:pt>
                <c:pt idx="13" formatCode="General">
                  <c:v>44</c:v>
                </c:pt>
                <c:pt idx="14" formatCode="General">
                  <c:v>0</c:v>
                </c:pt>
                <c:pt idx="15" formatCode="General">
                  <c:v>19407</c:v>
                </c:pt>
                <c:pt idx="16" formatCode="General">
                  <c:v>193635</c:v>
                </c:pt>
                <c:pt idx="17" formatCode="General">
                  <c:v>33028</c:v>
                </c:pt>
                <c:pt idx="18" formatCode="General">
                  <c:v>17812</c:v>
                </c:pt>
              </c:numCache>
            </c:numRef>
          </c:yVal>
          <c:smooth val="0"/>
        </c:ser>
        <c:ser>
          <c:idx val="28"/>
          <c:order val="28"/>
          <c:tx>
            <c:strRef>
              <c:f>'TSA Comparison'!$AD$74</c:f>
              <c:strCache>
                <c:ptCount val="1"/>
                <c:pt idx="0">
                  <c:v> Quesnel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Comparison'!$AD$75:$AD$93</c:f>
              <c:numCache>
                <c:formatCode>_-* #,##0_-;\-* #,##0_-;_-* "-"??_-;_-@_-</c:formatCode>
                <c:ptCount val="19"/>
                <c:pt idx="0">
                  <c:v>996874</c:v>
                </c:pt>
                <c:pt idx="1">
                  <c:v>1267466</c:v>
                </c:pt>
                <c:pt idx="2">
                  <c:v>2490988</c:v>
                </c:pt>
                <c:pt idx="3">
                  <c:v>6130999</c:v>
                </c:pt>
                <c:pt idx="4">
                  <c:v>14864304</c:v>
                </c:pt>
                <c:pt idx="5">
                  <c:v>20951123</c:v>
                </c:pt>
                <c:pt idx="6">
                  <c:v>23488651</c:v>
                </c:pt>
                <c:pt idx="7">
                  <c:v>13651250</c:v>
                </c:pt>
                <c:pt idx="8">
                  <c:v>6188439</c:v>
                </c:pt>
                <c:pt idx="9">
                  <c:v>1434538</c:v>
                </c:pt>
                <c:pt idx="10">
                  <c:v>640481</c:v>
                </c:pt>
                <c:pt idx="11">
                  <c:v>811936</c:v>
                </c:pt>
                <c:pt idx="12">
                  <c:v>6971</c:v>
                </c:pt>
                <c:pt idx="13" formatCode="General">
                  <c:v>49123</c:v>
                </c:pt>
                <c:pt idx="14" formatCode="General">
                  <c:v>12640</c:v>
                </c:pt>
                <c:pt idx="15" formatCode="General">
                  <c:v>190392</c:v>
                </c:pt>
                <c:pt idx="16" formatCode="General">
                  <c:v>17536</c:v>
                </c:pt>
                <c:pt idx="17" formatCode="General">
                  <c:v>28671</c:v>
                </c:pt>
                <c:pt idx="18" formatCode="General">
                  <c:v>2965159</c:v>
                </c:pt>
              </c:numCache>
            </c:numRef>
          </c:yVal>
          <c:smooth val="0"/>
        </c:ser>
        <c:ser>
          <c:idx val="29"/>
          <c:order val="29"/>
          <c:tx>
            <c:strRef>
              <c:f>'TSA Comparison'!$AE$74</c:f>
              <c:strCache>
                <c:ptCount val="1"/>
                <c:pt idx="0">
                  <c:v> Revelstoke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Comparison'!$AE$75:$AE$93</c:f>
              <c:numCache>
                <c:formatCode>_-* #,##0_-;\-* #,##0_-;_-* "-"??_-;_-@_-</c:formatCode>
                <c:ptCount val="19"/>
                <c:pt idx="0">
                  <c:v>0</c:v>
                </c:pt>
                <c:pt idx="1">
                  <c:v>9682</c:v>
                </c:pt>
                <c:pt idx="2">
                  <c:v>1195</c:v>
                </c:pt>
                <c:pt idx="3">
                  <c:v>376</c:v>
                </c:pt>
                <c:pt idx="4">
                  <c:v>2009</c:v>
                </c:pt>
                <c:pt idx="5">
                  <c:v>16588</c:v>
                </c:pt>
                <c:pt idx="6">
                  <c:v>40058</c:v>
                </c:pt>
                <c:pt idx="7">
                  <c:v>63228</c:v>
                </c:pt>
                <c:pt idx="8">
                  <c:v>49369</c:v>
                </c:pt>
                <c:pt idx="9">
                  <c:v>11031</c:v>
                </c:pt>
                <c:pt idx="10">
                  <c:v>15300</c:v>
                </c:pt>
                <c:pt idx="11">
                  <c:v>14965</c:v>
                </c:pt>
                <c:pt idx="12">
                  <c:v>7468</c:v>
                </c:pt>
                <c:pt idx="13" formatCode="General">
                  <c:v>1823</c:v>
                </c:pt>
                <c:pt idx="14" formatCode="General">
                  <c:v>8211</c:v>
                </c:pt>
                <c:pt idx="15" formatCode="General">
                  <c:v>4549</c:v>
                </c:pt>
                <c:pt idx="16" formatCode="General">
                  <c:v>2727</c:v>
                </c:pt>
                <c:pt idx="17" formatCode="General">
                  <c:v>24332</c:v>
                </c:pt>
                <c:pt idx="18" formatCode="General">
                  <c:v>30630</c:v>
                </c:pt>
              </c:numCache>
            </c:numRef>
          </c:yVal>
          <c:smooth val="0"/>
        </c:ser>
        <c:ser>
          <c:idx val="30"/>
          <c:order val="30"/>
          <c:tx>
            <c:strRef>
              <c:f>'TSA Comparison'!$AF$74</c:f>
              <c:strCache>
                <c:ptCount val="1"/>
                <c:pt idx="0">
                  <c:v> Robson Valley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Comparison'!$AF$75:$AF$93</c:f>
              <c:numCache>
                <c:formatCode>_-* #,##0_-;\-* #,##0_-;_-* "-"??_-;_-@_-</c:formatCode>
                <c:ptCount val="19"/>
                <c:pt idx="0">
                  <c:v>1346324</c:v>
                </c:pt>
                <c:pt idx="1">
                  <c:v>864828</c:v>
                </c:pt>
                <c:pt idx="2">
                  <c:v>174323</c:v>
                </c:pt>
                <c:pt idx="3">
                  <c:v>1072203</c:v>
                </c:pt>
                <c:pt idx="4">
                  <c:v>138264</c:v>
                </c:pt>
                <c:pt idx="5">
                  <c:v>491977</c:v>
                </c:pt>
                <c:pt idx="6">
                  <c:v>541994</c:v>
                </c:pt>
                <c:pt idx="7">
                  <c:v>543096</c:v>
                </c:pt>
                <c:pt idx="8">
                  <c:v>835614</c:v>
                </c:pt>
                <c:pt idx="9">
                  <c:v>792314</c:v>
                </c:pt>
                <c:pt idx="10">
                  <c:v>619066</c:v>
                </c:pt>
                <c:pt idx="11">
                  <c:v>722387</c:v>
                </c:pt>
                <c:pt idx="12">
                  <c:v>850932</c:v>
                </c:pt>
                <c:pt idx="13" formatCode="General">
                  <c:v>580658</c:v>
                </c:pt>
                <c:pt idx="14" formatCode="General">
                  <c:v>300735</c:v>
                </c:pt>
                <c:pt idx="15" formatCode="General">
                  <c:v>444167</c:v>
                </c:pt>
                <c:pt idx="16" formatCode="General">
                  <c:v>670890</c:v>
                </c:pt>
                <c:pt idx="17" formatCode="General">
                  <c:v>996158</c:v>
                </c:pt>
                <c:pt idx="18" formatCode="General">
                  <c:v>570880</c:v>
                </c:pt>
              </c:numCache>
            </c:numRef>
          </c:yVal>
          <c:smooth val="0"/>
        </c:ser>
        <c:ser>
          <c:idx val="31"/>
          <c:order val="31"/>
          <c:tx>
            <c:strRef>
              <c:f>'TSA Comparison'!$AG$74</c:f>
              <c:strCache>
                <c:ptCount val="1"/>
                <c:pt idx="0">
                  <c:v> Soo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Comparison'!$AG$75:$AG$93</c:f>
              <c:numCache>
                <c:formatCode>_-* #,##0_-;\-* #,##0_-;_-* "-"??_-;_-@_-</c:formatCode>
                <c:ptCount val="19"/>
                <c:pt idx="0">
                  <c:v>181929</c:v>
                </c:pt>
                <c:pt idx="1">
                  <c:v>59442</c:v>
                </c:pt>
                <c:pt idx="2">
                  <c:v>63455</c:v>
                </c:pt>
                <c:pt idx="3">
                  <c:v>88235</c:v>
                </c:pt>
                <c:pt idx="4">
                  <c:v>73823</c:v>
                </c:pt>
                <c:pt idx="5">
                  <c:v>141061</c:v>
                </c:pt>
                <c:pt idx="6">
                  <c:v>52550</c:v>
                </c:pt>
                <c:pt idx="7">
                  <c:v>233581</c:v>
                </c:pt>
                <c:pt idx="8">
                  <c:v>183010</c:v>
                </c:pt>
                <c:pt idx="9">
                  <c:v>111413</c:v>
                </c:pt>
                <c:pt idx="10">
                  <c:v>184077</c:v>
                </c:pt>
                <c:pt idx="11">
                  <c:v>46060</c:v>
                </c:pt>
                <c:pt idx="12">
                  <c:v>24690</c:v>
                </c:pt>
                <c:pt idx="13" formatCode="General">
                  <c:v>27880</c:v>
                </c:pt>
                <c:pt idx="14" formatCode="General">
                  <c:v>17091</c:v>
                </c:pt>
                <c:pt idx="15" formatCode="General">
                  <c:v>28380</c:v>
                </c:pt>
                <c:pt idx="16" formatCode="General">
                  <c:v>654496</c:v>
                </c:pt>
                <c:pt idx="17" formatCode="General">
                  <c:v>39299</c:v>
                </c:pt>
                <c:pt idx="18" formatCode="General">
                  <c:v>30423</c:v>
                </c:pt>
              </c:numCache>
            </c:numRef>
          </c:yVal>
          <c:smooth val="0"/>
        </c:ser>
        <c:ser>
          <c:idx val="32"/>
          <c:order val="32"/>
          <c:tx>
            <c:strRef>
              <c:f>'TSA Comparison'!$AH$74</c:f>
              <c:strCache>
                <c:ptCount val="1"/>
                <c:pt idx="0">
                  <c:v> Sunshine Coast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Comparison'!$AH$75:$AH$93</c:f>
              <c:numCache>
                <c:formatCode>_-* #,##0_-;\-* #,##0_-;_-* "-"??_-;_-@_-</c:formatCode>
                <c:ptCount val="19"/>
                <c:pt idx="0">
                  <c:v>0</c:v>
                </c:pt>
                <c:pt idx="1">
                  <c:v>0</c:v>
                </c:pt>
                <c:pt idx="2">
                  <c:v>0</c:v>
                </c:pt>
                <c:pt idx="3">
                  <c:v>0</c:v>
                </c:pt>
                <c:pt idx="4">
                  <c:v>0</c:v>
                </c:pt>
                <c:pt idx="5">
                  <c:v>0</c:v>
                </c:pt>
                <c:pt idx="6">
                  <c:v>0</c:v>
                </c:pt>
                <c:pt idx="7">
                  <c:v>0</c:v>
                </c:pt>
                <c:pt idx="8">
                  <c:v>700</c:v>
                </c:pt>
                <c:pt idx="9">
                  <c:v>8725</c:v>
                </c:pt>
                <c:pt idx="10">
                  <c:v>38717</c:v>
                </c:pt>
                <c:pt idx="11">
                  <c:v>36804</c:v>
                </c:pt>
                <c:pt idx="12">
                  <c:v>14842</c:v>
                </c:pt>
                <c:pt idx="13" formatCode="General">
                  <c:v>12856</c:v>
                </c:pt>
                <c:pt idx="14" formatCode="General">
                  <c:v>14274</c:v>
                </c:pt>
                <c:pt idx="15" formatCode="General">
                  <c:v>3373</c:v>
                </c:pt>
                <c:pt idx="16" formatCode="General">
                  <c:v>30961</c:v>
                </c:pt>
                <c:pt idx="17" formatCode="General">
                  <c:v>35529</c:v>
                </c:pt>
                <c:pt idx="18" formatCode="General">
                  <c:v>23235</c:v>
                </c:pt>
              </c:numCache>
            </c:numRef>
          </c:yVal>
          <c:smooth val="0"/>
        </c:ser>
        <c:ser>
          <c:idx val="33"/>
          <c:order val="33"/>
          <c:tx>
            <c:strRef>
              <c:f>'TSA Comparison'!$AI$74</c:f>
              <c:strCache>
                <c:ptCount val="1"/>
                <c:pt idx="0">
                  <c:v> Williams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Comparison'!$AI$75:$AI$93</c:f>
              <c:numCache>
                <c:formatCode>_-* #,##0_-;\-* #,##0_-;_-* "-"??_-;_-@_-</c:formatCode>
                <c:ptCount val="19"/>
                <c:pt idx="0">
                  <c:v>487089</c:v>
                </c:pt>
                <c:pt idx="1">
                  <c:v>452789</c:v>
                </c:pt>
                <c:pt idx="2">
                  <c:v>1113634</c:v>
                </c:pt>
                <c:pt idx="3">
                  <c:v>2285875</c:v>
                </c:pt>
                <c:pt idx="4">
                  <c:v>7181246</c:v>
                </c:pt>
                <c:pt idx="5">
                  <c:v>15470632</c:v>
                </c:pt>
                <c:pt idx="6">
                  <c:v>19589433</c:v>
                </c:pt>
                <c:pt idx="7">
                  <c:v>23844984</c:v>
                </c:pt>
                <c:pt idx="8">
                  <c:v>23027807</c:v>
                </c:pt>
                <c:pt idx="9">
                  <c:v>7687147</c:v>
                </c:pt>
                <c:pt idx="10">
                  <c:v>5089252</c:v>
                </c:pt>
                <c:pt idx="11">
                  <c:v>1773441</c:v>
                </c:pt>
                <c:pt idx="12">
                  <c:v>183869</c:v>
                </c:pt>
                <c:pt idx="13" formatCode="General">
                  <c:v>642740</c:v>
                </c:pt>
                <c:pt idx="14" formatCode="General">
                  <c:v>132058</c:v>
                </c:pt>
                <c:pt idx="15" formatCode="General">
                  <c:v>256800</c:v>
                </c:pt>
                <c:pt idx="16" formatCode="General">
                  <c:v>338510</c:v>
                </c:pt>
                <c:pt idx="17" formatCode="General">
                  <c:v>682592</c:v>
                </c:pt>
                <c:pt idx="18" formatCode="General">
                  <c:v>6160761</c:v>
                </c:pt>
              </c:numCache>
            </c:numRef>
          </c:yVal>
          <c:smooth val="0"/>
        </c:ser>
        <c:ser>
          <c:idx val="34"/>
          <c:order val="34"/>
          <c:tx>
            <c:strRef>
              <c:f>'TSA Comparison'!$AJ$74</c:f>
              <c:strCache>
                <c:ptCount val="1"/>
                <c:pt idx="0">
                  <c:v> GBR South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Comparison'!$AJ$75:$AJ$93</c:f>
              <c:numCache>
                <c:formatCode>_-* #,##0_-;\-* #,##0_-;_-* "-"??_-;_-@_-</c:formatCode>
                <c:ptCount val="19"/>
                <c:pt idx="0">
                  <c:v>0</c:v>
                </c:pt>
                <c:pt idx="1">
                  <c:v>3648</c:v>
                </c:pt>
                <c:pt idx="2">
                  <c:v>0</c:v>
                </c:pt>
                <c:pt idx="3">
                  <c:v>0</c:v>
                </c:pt>
                <c:pt idx="4">
                  <c:v>0</c:v>
                </c:pt>
                <c:pt idx="5">
                  <c:v>453</c:v>
                </c:pt>
                <c:pt idx="6">
                  <c:v>40756</c:v>
                </c:pt>
                <c:pt idx="7">
                  <c:v>93821</c:v>
                </c:pt>
                <c:pt idx="8">
                  <c:v>43770</c:v>
                </c:pt>
                <c:pt idx="9">
                  <c:v>195489</c:v>
                </c:pt>
                <c:pt idx="10">
                  <c:v>29098</c:v>
                </c:pt>
                <c:pt idx="11">
                  <c:v>5266</c:v>
                </c:pt>
                <c:pt idx="12">
                  <c:v>19929</c:v>
                </c:pt>
                <c:pt idx="13" formatCode="General">
                  <c:v>26378</c:v>
                </c:pt>
                <c:pt idx="14" formatCode="General">
                  <c:v>22380</c:v>
                </c:pt>
                <c:pt idx="15" formatCode="General">
                  <c:v>19605</c:v>
                </c:pt>
                <c:pt idx="16" formatCode="General">
                  <c:v>33263</c:v>
                </c:pt>
                <c:pt idx="17" formatCode="General">
                  <c:v>25983</c:v>
                </c:pt>
                <c:pt idx="18" formatCode="General">
                  <c:v>9612</c:v>
                </c:pt>
              </c:numCache>
            </c:numRef>
          </c:yVal>
          <c:smooth val="0"/>
        </c:ser>
        <c:ser>
          <c:idx val="35"/>
          <c:order val="35"/>
          <c:tx>
            <c:strRef>
              <c:f>'TSA Comparison'!$AK$74</c:f>
              <c:strCache>
                <c:ptCount val="1"/>
                <c:pt idx="0">
                  <c:v> GBR North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Comparison'!$AK$75:$AK$93</c:f>
              <c:numCache>
                <c:formatCode>_-* #,##0_-;\-* #,##0_-;_-* "-"??_-;_-@_-</c:formatCode>
                <c:ptCount val="19"/>
                <c:pt idx="0">
                  <c:v>334145</c:v>
                </c:pt>
                <c:pt idx="1">
                  <c:v>745792</c:v>
                </c:pt>
                <c:pt idx="2">
                  <c:v>3834655</c:v>
                </c:pt>
                <c:pt idx="3">
                  <c:v>4817569</c:v>
                </c:pt>
                <c:pt idx="4">
                  <c:v>5043327</c:v>
                </c:pt>
                <c:pt idx="5">
                  <c:v>3791871</c:v>
                </c:pt>
                <c:pt idx="6">
                  <c:v>1564236</c:v>
                </c:pt>
                <c:pt idx="7">
                  <c:v>1716552</c:v>
                </c:pt>
                <c:pt idx="8">
                  <c:v>1597554</c:v>
                </c:pt>
                <c:pt idx="9">
                  <c:v>783173</c:v>
                </c:pt>
                <c:pt idx="10">
                  <c:v>474425</c:v>
                </c:pt>
                <c:pt idx="11">
                  <c:v>1300999</c:v>
                </c:pt>
                <c:pt idx="12">
                  <c:v>89643</c:v>
                </c:pt>
                <c:pt idx="13" formatCode="General">
                  <c:v>603311</c:v>
                </c:pt>
                <c:pt idx="14" formatCode="General">
                  <c:v>108499</c:v>
                </c:pt>
                <c:pt idx="15" formatCode="General">
                  <c:v>182118</c:v>
                </c:pt>
                <c:pt idx="16" formatCode="General">
                  <c:v>93947</c:v>
                </c:pt>
                <c:pt idx="17" formatCode="General">
                  <c:v>158125</c:v>
                </c:pt>
                <c:pt idx="18" formatCode="General">
                  <c:v>338093</c:v>
                </c:pt>
              </c:numCache>
            </c:numRef>
          </c:yVal>
          <c:smooth val="0"/>
        </c:ser>
        <c:ser>
          <c:idx val="36"/>
          <c:order val="36"/>
          <c:tx>
            <c:strRef>
              <c:f>'TSA Comparison'!$AL$74</c:f>
              <c:strCache>
                <c:ptCount val="1"/>
                <c:pt idx="0">
                  <c:v> North Island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Comparison'!$AL$75:$AL$93</c:f>
              <c:numCache>
                <c:formatCode>_-* #,##0_-;\-* #,##0_-;_-* "-"??_-;_-@_-</c:formatCode>
                <c:ptCount val="19"/>
                <c:pt idx="0">
                  <c:v>0</c:v>
                </c:pt>
                <c:pt idx="1">
                  <c:v>0</c:v>
                </c:pt>
                <c:pt idx="2">
                  <c:v>0</c:v>
                </c:pt>
                <c:pt idx="3">
                  <c:v>0</c:v>
                </c:pt>
                <c:pt idx="4">
                  <c:v>0</c:v>
                </c:pt>
                <c:pt idx="5">
                  <c:v>0</c:v>
                </c:pt>
                <c:pt idx="6">
                  <c:v>0</c:v>
                </c:pt>
                <c:pt idx="7">
                  <c:v>904</c:v>
                </c:pt>
                <c:pt idx="8">
                  <c:v>0</c:v>
                </c:pt>
                <c:pt idx="9">
                  <c:v>0</c:v>
                </c:pt>
                <c:pt idx="10">
                  <c:v>196145</c:v>
                </c:pt>
                <c:pt idx="11">
                  <c:v>100</c:v>
                </c:pt>
                <c:pt idx="12">
                  <c:v>36</c:v>
                </c:pt>
                <c:pt idx="13" formatCode="General">
                  <c:v>52925</c:v>
                </c:pt>
                <c:pt idx="14" formatCode="General">
                  <c:v>6221</c:v>
                </c:pt>
                <c:pt idx="15" formatCode="General">
                  <c:v>213</c:v>
                </c:pt>
                <c:pt idx="16" formatCode="General">
                  <c:v>31448</c:v>
                </c:pt>
                <c:pt idx="17" formatCode="General">
                  <c:v>950</c:v>
                </c:pt>
                <c:pt idx="18" formatCode="General">
                  <c:v>8982</c:v>
                </c:pt>
              </c:numCache>
            </c:numRef>
          </c:yVal>
          <c:smooth val="0"/>
        </c:ser>
        <c:ser>
          <c:idx val="37"/>
          <c:order val="37"/>
          <c:tx>
            <c:strRef>
              <c:f>'TSA Comparison'!$AM$74</c:f>
              <c:strCache>
                <c:ptCount val="1"/>
                <c:pt idx="0">
                  <c:v> -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Comparison'!$AM$75:$AM$93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formatCode="General">
                  <c:v>0</c:v>
                </c:pt>
                <c:pt idx="14" formatCode="General">
                  <c:v>0</c:v>
                </c:pt>
                <c:pt idx="15" formatCode="General">
                  <c:v>0</c:v>
                </c:pt>
                <c:pt idx="16" formatCode="General">
                  <c:v>0</c:v>
                </c:pt>
                <c:pt idx="17" formatCode="General">
                  <c:v>0</c:v>
                </c:pt>
                <c:pt idx="18" formatCode="General">
                  <c:v>0</c:v>
                </c:pt>
              </c:numCache>
            </c:numRef>
          </c:yVal>
          <c:smooth val="0"/>
        </c:ser>
        <c:dLbls>
          <c:showLegendKey val="0"/>
          <c:showVal val="0"/>
          <c:showCatName val="0"/>
          <c:showSerName val="0"/>
          <c:showPercent val="0"/>
          <c:showBubbleSize val="0"/>
        </c:dLbls>
        <c:axId val="45722624"/>
        <c:axId val="45724800"/>
      </c:scatterChart>
      <c:valAx>
        <c:axId val="45722624"/>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45724800"/>
        <c:crosses val="autoZero"/>
        <c:crossBetween val="midCat"/>
        <c:majorUnit val="1"/>
      </c:valAx>
      <c:valAx>
        <c:axId val="45724800"/>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45722624"/>
        <c:crosses val="autoZero"/>
        <c:crossBetween val="midCat"/>
      </c:valAx>
    </c:plotArea>
    <c:legend>
      <c:legendPos val="r"/>
      <c:layout>
        <c:manualLayout>
          <c:xMode val="edge"/>
          <c:yMode val="edge"/>
          <c:x val="0.87706387209581416"/>
          <c:y val="0.11373721424663612"/>
          <c:w val="0.1171306126647086"/>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Comparison'!$A$121</c:f>
          <c:strCache>
            <c:ptCount val="1"/>
            <c:pt idx="0">
              <c:v>Cumulative Volume Killed on the CFLB  and Not Harvested as of 2014 -- ALL Modelled Health Factors</c:v>
            </c:pt>
          </c:strCache>
        </c:strRef>
      </c:tx>
      <c:layout/>
      <c:overlay val="0"/>
    </c:title>
    <c:autoTitleDeleted val="0"/>
    <c:plotArea>
      <c:layout>
        <c:manualLayout>
          <c:layoutTarget val="inner"/>
          <c:xMode val="edge"/>
          <c:yMode val="edge"/>
          <c:x val="6.9053891628032535E-2"/>
          <c:y val="7.4015055505924562E-2"/>
          <c:w val="0.80758933170736735"/>
          <c:h val="0.84497939736424765"/>
        </c:manualLayout>
      </c:layout>
      <c:scatterChart>
        <c:scatterStyle val="lineMarker"/>
        <c:varyColors val="0"/>
        <c:ser>
          <c:idx val="0"/>
          <c:order val="0"/>
          <c:tx>
            <c:strRef>
              <c:f>'TSA Comparison'!$B$122</c:f>
              <c:strCache>
                <c:ptCount val="1"/>
                <c:pt idx="0">
                  <c:v>100 Mile House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Comparison'!$B$123:$B$141</c:f>
              <c:numCache>
                <c:formatCode>_-* #,##0_-;\-* #,##0_-;_-* "-"??_-;_-@_-</c:formatCode>
                <c:ptCount val="19"/>
                <c:pt idx="0">
                  <c:v>250980</c:v>
                </c:pt>
                <c:pt idx="1">
                  <c:v>410171</c:v>
                </c:pt>
                <c:pt idx="2">
                  <c:v>653288</c:v>
                </c:pt>
                <c:pt idx="3">
                  <c:v>1024252</c:v>
                </c:pt>
                <c:pt idx="4">
                  <c:v>2736658</c:v>
                </c:pt>
                <c:pt idx="5">
                  <c:v>7451666</c:v>
                </c:pt>
                <c:pt idx="6">
                  <c:v>15785463</c:v>
                </c:pt>
                <c:pt idx="7">
                  <c:v>30886553</c:v>
                </c:pt>
                <c:pt idx="8">
                  <c:v>37962135</c:v>
                </c:pt>
                <c:pt idx="9">
                  <c:v>39933680</c:v>
                </c:pt>
                <c:pt idx="10">
                  <c:v>40889464</c:v>
                </c:pt>
                <c:pt idx="11">
                  <c:v>41080364</c:v>
                </c:pt>
                <c:pt idx="12">
                  <c:v>41103506</c:v>
                </c:pt>
                <c:pt idx="13">
                  <c:v>41326992</c:v>
                </c:pt>
                <c:pt idx="14">
                  <c:v>41332020</c:v>
                </c:pt>
                <c:pt idx="15">
                  <c:v>41352031</c:v>
                </c:pt>
                <c:pt idx="16">
                  <c:v>41392868</c:v>
                </c:pt>
                <c:pt idx="17">
                  <c:v>41490557</c:v>
                </c:pt>
                <c:pt idx="18">
                  <c:v>43384298</c:v>
                </c:pt>
              </c:numCache>
            </c:numRef>
          </c:yVal>
          <c:smooth val="0"/>
        </c:ser>
        <c:ser>
          <c:idx val="1"/>
          <c:order val="1"/>
          <c:tx>
            <c:strRef>
              <c:f>'TSA Comparison'!$C$122</c:f>
              <c:strCache>
                <c:ptCount val="1"/>
                <c:pt idx="0">
                  <c:v>Arrow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Comparison'!$C$123:$C$141</c:f>
              <c:numCache>
                <c:formatCode>_-* #,##0_-;\-* #,##0_-;_-* "-"??_-;_-@_-</c:formatCode>
                <c:ptCount val="19"/>
                <c:pt idx="0">
                  <c:v>101767</c:v>
                </c:pt>
                <c:pt idx="1">
                  <c:v>244763</c:v>
                </c:pt>
                <c:pt idx="2">
                  <c:v>341001</c:v>
                </c:pt>
                <c:pt idx="3">
                  <c:v>455133</c:v>
                </c:pt>
                <c:pt idx="4">
                  <c:v>722571</c:v>
                </c:pt>
                <c:pt idx="5">
                  <c:v>1362502</c:v>
                </c:pt>
                <c:pt idx="6">
                  <c:v>2137177</c:v>
                </c:pt>
                <c:pt idx="7">
                  <c:v>3085427</c:v>
                </c:pt>
                <c:pt idx="8">
                  <c:v>3687880</c:v>
                </c:pt>
                <c:pt idx="9">
                  <c:v>4122273</c:v>
                </c:pt>
                <c:pt idx="10">
                  <c:v>4406596</c:v>
                </c:pt>
                <c:pt idx="11">
                  <c:v>4512548</c:v>
                </c:pt>
                <c:pt idx="12">
                  <c:v>4552502</c:v>
                </c:pt>
                <c:pt idx="13">
                  <c:v>4584429</c:v>
                </c:pt>
                <c:pt idx="14">
                  <c:v>4627760</c:v>
                </c:pt>
                <c:pt idx="15">
                  <c:v>4668943</c:v>
                </c:pt>
                <c:pt idx="16">
                  <c:v>4742711</c:v>
                </c:pt>
                <c:pt idx="17">
                  <c:v>4781493</c:v>
                </c:pt>
                <c:pt idx="18">
                  <c:v>4837558</c:v>
                </c:pt>
              </c:numCache>
            </c:numRef>
          </c:yVal>
          <c:smooth val="0"/>
        </c:ser>
        <c:ser>
          <c:idx val="2"/>
          <c:order val="2"/>
          <c:tx>
            <c:strRef>
              <c:f>'TSA Comparison'!$D$122</c:f>
              <c:strCache>
                <c:ptCount val="1"/>
                <c:pt idx="0">
                  <c:v>Arrowsmith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Comparison'!$D$123:$D$141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8411</c:v>
                </c:pt>
                <c:pt idx="12">
                  <c:v>9928</c:v>
                </c:pt>
                <c:pt idx="13">
                  <c:v>10685</c:v>
                </c:pt>
                <c:pt idx="14">
                  <c:v>13281</c:v>
                </c:pt>
                <c:pt idx="15">
                  <c:v>13281</c:v>
                </c:pt>
                <c:pt idx="16">
                  <c:v>15706</c:v>
                </c:pt>
                <c:pt idx="17">
                  <c:v>24295</c:v>
                </c:pt>
                <c:pt idx="18">
                  <c:v>24908</c:v>
                </c:pt>
              </c:numCache>
            </c:numRef>
          </c:yVal>
          <c:smooth val="0"/>
        </c:ser>
        <c:ser>
          <c:idx val="3"/>
          <c:order val="3"/>
          <c:tx>
            <c:strRef>
              <c:f>'TSA Comparison'!$E$122</c:f>
              <c:strCache>
                <c:ptCount val="1"/>
                <c:pt idx="0">
                  <c:v>Boundary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Comparison'!$E$123:$E$141</c:f>
              <c:numCache>
                <c:formatCode>_-* #,##0_-;\-* #,##0_-;_-* "-"??_-;_-@_-</c:formatCode>
                <c:ptCount val="19"/>
                <c:pt idx="0">
                  <c:v>3971</c:v>
                </c:pt>
                <c:pt idx="1">
                  <c:v>47498</c:v>
                </c:pt>
                <c:pt idx="2">
                  <c:v>52851</c:v>
                </c:pt>
                <c:pt idx="3">
                  <c:v>57017</c:v>
                </c:pt>
                <c:pt idx="4">
                  <c:v>73035</c:v>
                </c:pt>
                <c:pt idx="5">
                  <c:v>135046</c:v>
                </c:pt>
                <c:pt idx="6">
                  <c:v>241038</c:v>
                </c:pt>
                <c:pt idx="7">
                  <c:v>366380</c:v>
                </c:pt>
                <c:pt idx="8">
                  <c:v>491629</c:v>
                </c:pt>
                <c:pt idx="9">
                  <c:v>796548</c:v>
                </c:pt>
                <c:pt idx="10">
                  <c:v>922859</c:v>
                </c:pt>
                <c:pt idx="11">
                  <c:v>1008234</c:v>
                </c:pt>
                <c:pt idx="12">
                  <c:v>1060477</c:v>
                </c:pt>
                <c:pt idx="13">
                  <c:v>1131529</c:v>
                </c:pt>
                <c:pt idx="14">
                  <c:v>1214037</c:v>
                </c:pt>
                <c:pt idx="15">
                  <c:v>1306060</c:v>
                </c:pt>
                <c:pt idx="16">
                  <c:v>1467814</c:v>
                </c:pt>
                <c:pt idx="17">
                  <c:v>1541486</c:v>
                </c:pt>
                <c:pt idx="18">
                  <c:v>1585116</c:v>
                </c:pt>
              </c:numCache>
            </c:numRef>
          </c:yVal>
          <c:smooth val="0"/>
        </c:ser>
        <c:ser>
          <c:idx val="4"/>
          <c:order val="4"/>
          <c:tx>
            <c:strRef>
              <c:f>'TSA Comparison'!$F$122</c:f>
              <c:strCache>
                <c:ptCount val="1"/>
                <c:pt idx="0">
                  <c:v>Bulkley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Comparison'!$F$123:$F$141</c:f>
              <c:numCache>
                <c:formatCode>_-* #,##0_-;\-* #,##0_-;_-* "-"??_-;_-@_-</c:formatCode>
                <c:ptCount val="19"/>
                <c:pt idx="0">
                  <c:v>151953</c:v>
                </c:pt>
                <c:pt idx="1">
                  <c:v>334991</c:v>
                </c:pt>
                <c:pt idx="2">
                  <c:v>1038046</c:v>
                </c:pt>
                <c:pt idx="3">
                  <c:v>1150935</c:v>
                </c:pt>
                <c:pt idx="4">
                  <c:v>1295586</c:v>
                </c:pt>
                <c:pt idx="5">
                  <c:v>1394253</c:v>
                </c:pt>
                <c:pt idx="6">
                  <c:v>1561147</c:v>
                </c:pt>
                <c:pt idx="7">
                  <c:v>1678596</c:v>
                </c:pt>
                <c:pt idx="8">
                  <c:v>2012240</c:v>
                </c:pt>
                <c:pt idx="9">
                  <c:v>2723757</c:v>
                </c:pt>
                <c:pt idx="10">
                  <c:v>3465962</c:v>
                </c:pt>
                <c:pt idx="11">
                  <c:v>4756107</c:v>
                </c:pt>
                <c:pt idx="12">
                  <c:v>6268255</c:v>
                </c:pt>
                <c:pt idx="13">
                  <c:v>7211105</c:v>
                </c:pt>
                <c:pt idx="14">
                  <c:v>7557471</c:v>
                </c:pt>
                <c:pt idx="15">
                  <c:v>7630467</c:v>
                </c:pt>
                <c:pt idx="16">
                  <c:v>7723095</c:v>
                </c:pt>
                <c:pt idx="17">
                  <c:v>7888435</c:v>
                </c:pt>
                <c:pt idx="18">
                  <c:v>8009625</c:v>
                </c:pt>
              </c:numCache>
            </c:numRef>
          </c:yVal>
          <c:smooth val="0"/>
        </c:ser>
        <c:ser>
          <c:idx val="5"/>
          <c:order val="5"/>
          <c:tx>
            <c:strRef>
              <c:f>'TSA Comparison'!$G$122</c:f>
              <c:strCache>
                <c:ptCount val="1"/>
                <c:pt idx="0">
                  <c:v>Cascadia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Comparison'!$G$123:$G$141</c:f>
              <c:numCache>
                <c:formatCode>_-* #,##0_-;\-* #,##0_-;_-* "-"??_-;_-@_-</c:formatCode>
                <c:ptCount val="19"/>
                <c:pt idx="0">
                  <c:v>9988</c:v>
                </c:pt>
                <c:pt idx="1">
                  <c:v>68888</c:v>
                </c:pt>
                <c:pt idx="2">
                  <c:v>115562</c:v>
                </c:pt>
                <c:pt idx="3">
                  <c:v>179505</c:v>
                </c:pt>
                <c:pt idx="4">
                  <c:v>453168</c:v>
                </c:pt>
                <c:pt idx="5">
                  <c:v>878456</c:v>
                </c:pt>
                <c:pt idx="6">
                  <c:v>1393274</c:v>
                </c:pt>
                <c:pt idx="7">
                  <c:v>1574871</c:v>
                </c:pt>
                <c:pt idx="8">
                  <c:v>1647799</c:v>
                </c:pt>
                <c:pt idx="9">
                  <c:v>1704109</c:v>
                </c:pt>
                <c:pt idx="10">
                  <c:v>1847802</c:v>
                </c:pt>
                <c:pt idx="11">
                  <c:v>1875117</c:v>
                </c:pt>
                <c:pt idx="12">
                  <c:v>1884806</c:v>
                </c:pt>
                <c:pt idx="13">
                  <c:v>1911317</c:v>
                </c:pt>
                <c:pt idx="14">
                  <c:v>1918351</c:v>
                </c:pt>
                <c:pt idx="15">
                  <c:v>1925262</c:v>
                </c:pt>
                <c:pt idx="16">
                  <c:v>1929520</c:v>
                </c:pt>
                <c:pt idx="17">
                  <c:v>1951176</c:v>
                </c:pt>
                <c:pt idx="18">
                  <c:v>1987932</c:v>
                </c:pt>
              </c:numCache>
            </c:numRef>
          </c:yVal>
          <c:smooth val="0"/>
        </c:ser>
        <c:ser>
          <c:idx val="6"/>
          <c:order val="6"/>
          <c:tx>
            <c:strRef>
              <c:f>'TSA Comparison'!$H$122</c:f>
              <c:strCache>
                <c:ptCount val="1"/>
                <c:pt idx="0">
                  <c:v>Cassiar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Comparison'!$H$123:$H$141</c:f>
              <c:numCache>
                <c:formatCode>_-* #,##0_-;\-* #,##0_-;_-* "-"??_-;_-@_-</c:formatCode>
                <c:ptCount val="19"/>
                <c:pt idx="0">
                  <c:v>0</c:v>
                </c:pt>
                <c:pt idx="1">
                  <c:v>554</c:v>
                </c:pt>
                <c:pt idx="2">
                  <c:v>14410</c:v>
                </c:pt>
                <c:pt idx="3">
                  <c:v>60370</c:v>
                </c:pt>
                <c:pt idx="4">
                  <c:v>60370</c:v>
                </c:pt>
                <c:pt idx="5">
                  <c:v>1457378</c:v>
                </c:pt>
                <c:pt idx="6">
                  <c:v>1457662</c:v>
                </c:pt>
                <c:pt idx="7">
                  <c:v>1469952</c:v>
                </c:pt>
                <c:pt idx="8">
                  <c:v>1471455</c:v>
                </c:pt>
                <c:pt idx="9">
                  <c:v>1476143</c:v>
                </c:pt>
                <c:pt idx="10">
                  <c:v>1886560</c:v>
                </c:pt>
                <c:pt idx="11">
                  <c:v>3118708</c:v>
                </c:pt>
                <c:pt idx="12">
                  <c:v>3446708</c:v>
                </c:pt>
                <c:pt idx="13">
                  <c:v>3563269</c:v>
                </c:pt>
                <c:pt idx="14">
                  <c:v>3690038</c:v>
                </c:pt>
                <c:pt idx="15">
                  <c:v>3714218</c:v>
                </c:pt>
                <c:pt idx="16">
                  <c:v>4251682</c:v>
                </c:pt>
                <c:pt idx="17">
                  <c:v>4385027</c:v>
                </c:pt>
                <c:pt idx="18">
                  <c:v>4430737</c:v>
                </c:pt>
              </c:numCache>
            </c:numRef>
          </c:yVal>
          <c:smooth val="0"/>
        </c:ser>
        <c:ser>
          <c:idx val="7"/>
          <c:order val="7"/>
          <c:tx>
            <c:strRef>
              <c:f>'TSA Comparison'!$I$122</c:f>
              <c:strCache>
                <c:ptCount val="1"/>
                <c:pt idx="0">
                  <c:v>Cranbrook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Comparison'!$I$123:$I$141</c:f>
              <c:numCache>
                <c:formatCode>_-* #,##0_-;\-* #,##0_-;_-* "-"??_-;_-@_-</c:formatCode>
                <c:ptCount val="19"/>
                <c:pt idx="0">
                  <c:v>85033</c:v>
                </c:pt>
                <c:pt idx="1">
                  <c:v>152407</c:v>
                </c:pt>
                <c:pt idx="2">
                  <c:v>223684</c:v>
                </c:pt>
                <c:pt idx="3">
                  <c:v>354399</c:v>
                </c:pt>
                <c:pt idx="4">
                  <c:v>596232</c:v>
                </c:pt>
                <c:pt idx="5">
                  <c:v>1024632</c:v>
                </c:pt>
                <c:pt idx="6">
                  <c:v>1851872</c:v>
                </c:pt>
                <c:pt idx="7">
                  <c:v>2563192</c:v>
                </c:pt>
                <c:pt idx="8">
                  <c:v>3006561</c:v>
                </c:pt>
                <c:pt idx="9">
                  <c:v>3918635</c:v>
                </c:pt>
                <c:pt idx="10">
                  <c:v>4422302</c:v>
                </c:pt>
                <c:pt idx="11">
                  <c:v>4914277</c:v>
                </c:pt>
                <c:pt idx="12">
                  <c:v>5116747</c:v>
                </c:pt>
                <c:pt idx="13">
                  <c:v>5212927</c:v>
                </c:pt>
                <c:pt idx="14">
                  <c:v>5274556</c:v>
                </c:pt>
                <c:pt idx="15">
                  <c:v>5351399</c:v>
                </c:pt>
                <c:pt idx="16">
                  <c:v>5436190</c:v>
                </c:pt>
                <c:pt idx="17">
                  <c:v>5530764</c:v>
                </c:pt>
                <c:pt idx="18">
                  <c:v>6851029</c:v>
                </c:pt>
              </c:numCache>
            </c:numRef>
          </c:yVal>
          <c:smooth val="0"/>
        </c:ser>
        <c:ser>
          <c:idx val="8"/>
          <c:order val="8"/>
          <c:tx>
            <c:strRef>
              <c:f>'TSA Comparison'!$J$122</c:f>
              <c:strCache>
                <c:ptCount val="1"/>
                <c:pt idx="0">
                  <c:v>Dawson Creek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Comparison'!$J$123:$J$141</c:f>
              <c:numCache>
                <c:formatCode>_-* #,##0_-;\-* #,##0_-;_-* "-"??_-;_-@_-</c:formatCode>
                <c:ptCount val="19"/>
                <c:pt idx="0">
                  <c:v>7</c:v>
                </c:pt>
                <c:pt idx="1">
                  <c:v>121390</c:v>
                </c:pt>
                <c:pt idx="2">
                  <c:v>387903</c:v>
                </c:pt>
                <c:pt idx="3">
                  <c:v>571241</c:v>
                </c:pt>
                <c:pt idx="4">
                  <c:v>971214</c:v>
                </c:pt>
                <c:pt idx="5">
                  <c:v>1092282</c:v>
                </c:pt>
                <c:pt idx="6">
                  <c:v>1226768</c:v>
                </c:pt>
                <c:pt idx="7">
                  <c:v>2352571</c:v>
                </c:pt>
                <c:pt idx="8">
                  <c:v>6791012</c:v>
                </c:pt>
                <c:pt idx="9">
                  <c:v>12341916</c:v>
                </c:pt>
                <c:pt idx="10">
                  <c:v>15494559</c:v>
                </c:pt>
                <c:pt idx="11">
                  <c:v>21272383</c:v>
                </c:pt>
                <c:pt idx="12">
                  <c:v>23602366</c:v>
                </c:pt>
                <c:pt idx="13">
                  <c:v>24658855</c:v>
                </c:pt>
                <c:pt idx="14">
                  <c:v>25002308</c:v>
                </c:pt>
                <c:pt idx="15">
                  <c:v>26412872</c:v>
                </c:pt>
                <c:pt idx="16">
                  <c:v>26782218</c:v>
                </c:pt>
                <c:pt idx="17">
                  <c:v>27233281</c:v>
                </c:pt>
                <c:pt idx="18">
                  <c:v>27581007</c:v>
                </c:pt>
              </c:numCache>
            </c:numRef>
          </c:yVal>
          <c:smooth val="0"/>
        </c:ser>
        <c:ser>
          <c:idx val="9"/>
          <c:order val="9"/>
          <c:tx>
            <c:strRef>
              <c:f>'TSA Comparison'!$K$122</c:f>
              <c:strCache>
                <c:ptCount val="1"/>
                <c:pt idx="0">
                  <c:v>Fort Nelson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Comparison'!$K$123:$K$141</c:f>
              <c:numCache>
                <c:formatCode>_-* #,##0_-;\-* #,##0_-;_-* "-"??_-;_-@_-</c:formatCode>
                <c:ptCount val="19"/>
                <c:pt idx="0">
                  <c:v>0</c:v>
                </c:pt>
                <c:pt idx="1">
                  <c:v>52688</c:v>
                </c:pt>
                <c:pt idx="2">
                  <c:v>52688</c:v>
                </c:pt>
                <c:pt idx="3">
                  <c:v>62264</c:v>
                </c:pt>
                <c:pt idx="4">
                  <c:v>207492</c:v>
                </c:pt>
                <c:pt idx="5">
                  <c:v>1105213</c:v>
                </c:pt>
                <c:pt idx="6">
                  <c:v>1169562</c:v>
                </c:pt>
                <c:pt idx="7">
                  <c:v>1901650</c:v>
                </c:pt>
                <c:pt idx="8">
                  <c:v>2150088</c:v>
                </c:pt>
                <c:pt idx="9">
                  <c:v>2314412</c:v>
                </c:pt>
                <c:pt idx="10">
                  <c:v>3752316</c:v>
                </c:pt>
                <c:pt idx="11">
                  <c:v>3877657</c:v>
                </c:pt>
                <c:pt idx="12">
                  <c:v>4273617</c:v>
                </c:pt>
                <c:pt idx="13">
                  <c:v>6214580</c:v>
                </c:pt>
                <c:pt idx="14">
                  <c:v>7177550</c:v>
                </c:pt>
                <c:pt idx="15">
                  <c:v>8064598</c:v>
                </c:pt>
                <c:pt idx="16">
                  <c:v>12017239</c:v>
                </c:pt>
                <c:pt idx="17">
                  <c:v>12309618</c:v>
                </c:pt>
                <c:pt idx="18">
                  <c:v>13118068</c:v>
                </c:pt>
              </c:numCache>
            </c:numRef>
          </c:yVal>
          <c:smooth val="0"/>
        </c:ser>
        <c:ser>
          <c:idx val="10"/>
          <c:order val="10"/>
          <c:tx>
            <c:strRef>
              <c:f>'TSA Comparison'!$L$122</c:f>
              <c:strCache>
                <c:ptCount val="1"/>
                <c:pt idx="0">
                  <c:v>Fort St. John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Comparison'!$L$123:$L$141</c:f>
              <c:numCache>
                <c:formatCode>_-* #,##0_-;\-* #,##0_-;_-* "-"??_-;_-@_-</c:formatCode>
                <c:ptCount val="19"/>
                <c:pt idx="0">
                  <c:v>0</c:v>
                </c:pt>
                <c:pt idx="1">
                  <c:v>2777</c:v>
                </c:pt>
                <c:pt idx="2">
                  <c:v>77923</c:v>
                </c:pt>
                <c:pt idx="3">
                  <c:v>85466</c:v>
                </c:pt>
                <c:pt idx="4">
                  <c:v>108489</c:v>
                </c:pt>
                <c:pt idx="5">
                  <c:v>246296</c:v>
                </c:pt>
                <c:pt idx="6">
                  <c:v>301820</c:v>
                </c:pt>
                <c:pt idx="7">
                  <c:v>638669</c:v>
                </c:pt>
                <c:pt idx="8">
                  <c:v>705953</c:v>
                </c:pt>
                <c:pt idx="9">
                  <c:v>1442434</c:v>
                </c:pt>
                <c:pt idx="10">
                  <c:v>3648198</c:v>
                </c:pt>
                <c:pt idx="11">
                  <c:v>10330917</c:v>
                </c:pt>
                <c:pt idx="12">
                  <c:v>17176713</c:v>
                </c:pt>
                <c:pt idx="13">
                  <c:v>23400549</c:v>
                </c:pt>
                <c:pt idx="14">
                  <c:v>28026887</c:v>
                </c:pt>
                <c:pt idx="15">
                  <c:v>29891782</c:v>
                </c:pt>
                <c:pt idx="16">
                  <c:v>30499300</c:v>
                </c:pt>
                <c:pt idx="17">
                  <c:v>32134066</c:v>
                </c:pt>
                <c:pt idx="18">
                  <c:v>32256332</c:v>
                </c:pt>
              </c:numCache>
            </c:numRef>
          </c:yVal>
          <c:smooth val="0"/>
        </c:ser>
        <c:ser>
          <c:idx val="11"/>
          <c:order val="11"/>
          <c:tx>
            <c:strRef>
              <c:f>'TSA Comparison'!$M$122</c:f>
              <c:strCache>
                <c:ptCount val="1"/>
                <c:pt idx="0">
                  <c:v>Fraser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Comparison'!$M$123:$M$141</c:f>
              <c:numCache>
                <c:formatCode>_-* #,##0_-;\-* #,##0_-;_-* "-"??_-;_-@_-</c:formatCode>
                <c:ptCount val="19"/>
                <c:pt idx="0">
                  <c:v>50815</c:v>
                </c:pt>
                <c:pt idx="1">
                  <c:v>162654</c:v>
                </c:pt>
                <c:pt idx="2">
                  <c:v>293769</c:v>
                </c:pt>
                <c:pt idx="3">
                  <c:v>470895</c:v>
                </c:pt>
                <c:pt idx="4">
                  <c:v>681296</c:v>
                </c:pt>
                <c:pt idx="5">
                  <c:v>1237225</c:v>
                </c:pt>
                <c:pt idx="6">
                  <c:v>1816330</c:v>
                </c:pt>
                <c:pt idx="7">
                  <c:v>2293990</c:v>
                </c:pt>
                <c:pt idx="8">
                  <c:v>2710485</c:v>
                </c:pt>
                <c:pt idx="9">
                  <c:v>3044249</c:v>
                </c:pt>
                <c:pt idx="10">
                  <c:v>3296989</c:v>
                </c:pt>
                <c:pt idx="11">
                  <c:v>3423188</c:v>
                </c:pt>
                <c:pt idx="12">
                  <c:v>3649023</c:v>
                </c:pt>
                <c:pt idx="13">
                  <c:v>3691058</c:v>
                </c:pt>
                <c:pt idx="14">
                  <c:v>3742845</c:v>
                </c:pt>
                <c:pt idx="15">
                  <c:v>3963178</c:v>
                </c:pt>
                <c:pt idx="16">
                  <c:v>4361503</c:v>
                </c:pt>
                <c:pt idx="17">
                  <c:v>4419323</c:v>
                </c:pt>
                <c:pt idx="18">
                  <c:v>4555951</c:v>
                </c:pt>
              </c:numCache>
            </c:numRef>
          </c:yVal>
          <c:smooth val="0"/>
        </c:ser>
        <c:ser>
          <c:idx val="12"/>
          <c:order val="12"/>
          <c:tx>
            <c:strRef>
              <c:f>'TSA Comparison'!$N$122</c:f>
              <c:strCache>
                <c:ptCount val="1"/>
                <c:pt idx="0">
                  <c:v>Golden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Comparison'!$N$123:$N$141</c:f>
              <c:numCache>
                <c:formatCode>_-* #,##0_-;\-* #,##0_-;_-* "-"??_-;_-@_-</c:formatCode>
                <c:ptCount val="19"/>
                <c:pt idx="0">
                  <c:v>91734</c:v>
                </c:pt>
                <c:pt idx="1">
                  <c:v>221039</c:v>
                </c:pt>
                <c:pt idx="2">
                  <c:v>276774</c:v>
                </c:pt>
                <c:pt idx="3">
                  <c:v>356743</c:v>
                </c:pt>
                <c:pt idx="4">
                  <c:v>448871</c:v>
                </c:pt>
                <c:pt idx="5">
                  <c:v>537024</c:v>
                </c:pt>
                <c:pt idx="6">
                  <c:v>847778</c:v>
                </c:pt>
                <c:pt idx="7">
                  <c:v>1246494</c:v>
                </c:pt>
                <c:pt idx="8">
                  <c:v>1423188</c:v>
                </c:pt>
                <c:pt idx="9">
                  <c:v>1666111</c:v>
                </c:pt>
                <c:pt idx="10">
                  <c:v>1776298</c:v>
                </c:pt>
                <c:pt idx="11">
                  <c:v>1867041</c:v>
                </c:pt>
                <c:pt idx="12">
                  <c:v>1921882</c:v>
                </c:pt>
                <c:pt idx="13">
                  <c:v>1992831</c:v>
                </c:pt>
                <c:pt idx="14">
                  <c:v>2021281</c:v>
                </c:pt>
                <c:pt idx="15">
                  <c:v>2093086</c:v>
                </c:pt>
                <c:pt idx="16">
                  <c:v>2167709</c:v>
                </c:pt>
                <c:pt idx="17">
                  <c:v>2254929</c:v>
                </c:pt>
                <c:pt idx="18">
                  <c:v>2346939</c:v>
                </c:pt>
              </c:numCache>
            </c:numRef>
          </c:yVal>
          <c:smooth val="0"/>
        </c:ser>
        <c:ser>
          <c:idx val="13"/>
          <c:order val="13"/>
          <c:tx>
            <c:strRef>
              <c:f>'TSA Comparison'!$O$122</c:f>
              <c:strCache>
                <c:ptCount val="1"/>
                <c:pt idx="0">
                  <c:v>Invermere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Comparison'!$O$123:$O$141</c:f>
              <c:numCache>
                <c:formatCode>_-* #,##0_-;\-* #,##0_-;_-* "-"??_-;_-@_-</c:formatCode>
                <c:ptCount val="19"/>
                <c:pt idx="0">
                  <c:v>48759</c:v>
                </c:pt>
                <c:pt idx="1">
                  <c:v>168653</c:v>
                </c:pt>
                <c:pt idx="2">
                  <c:v>216246</c:v>
                </c:pt>
                <c:pt idx="3">
                  <c:v>265518</c:v>
                </c:pt>
                <c:pt idx="4">
                  <c:v>396103</c:v>
                </c:pt>
                <c:pt idx="5">
                  <c:v>628501</c:v>
                </c:pt>
                <c:pt idx="6">
                  <c:v>1140809</c:v>
                </c:pt>
                <c:pt idx="7">
                  <c:v>1794537</c:v>
                </c:pt>
                <c:pt idx="8">
                  <c:v>2584504</c:v>
                </c:pt>
                <c:pt idx="9">
                  <c:v>3569079</c:v>
                </c:pt>
                <c:pt idx="10">
                  <c:v>4104160</c:v>
                </c:pt>
                <c:pt idx="11">
                  <c:v>4651047</c:v>
                </c:pt>
                <c:pt idx="12">
                  <c:v>4919059</c:v>
                </c:pt>
                <c:pt idx="13">
                  <c:v>5126450</c:v>
                </c:pt>
                <c:pt idx="14">
                  <c:v>5251678</c:v>
                </c:pt>
                <c:pt idx="15">
                  <c:v>5526273</c:v>
                </c:pt>
                <c:pt idx="16">
                  <c:v>5731003</c:v>
                </c:pt>
                <c:pt idx="17">
                  <c:v>6056486</c:v>
                </c:pt>
                <c:pt idx="18">
                  <c:v>7191062</c:v>
                </c:pt>
              </c:numCache>
            </c:numRef>
          </c:yVal>
          <c:smooth val="0"/>
        </c:ser>
        <c:ser>
          <c:idx val="14"/>
          <c:order val="14"/>
          <c:tx>
            <c:strRef>
              <c:f>'TSA Comparison'!$P$122</c:f>
              <c:strCache>
                <c:ptCount val="1"/>
                <c:pt idx="0">
                  <c:v>Kalum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Comparison'!$P$123:$P$141</c:f>
              <c:numCache>
                <c:formatCode>_-* #,##0_-;\-* #,##0_-;_-* "-"??_-;_-@_-</c:formatCode>
                <c:ptCount val="19"/>
                <c:pt idx="0">
                  <c:v>288</c:v>
                </c:pt>
                <c:pt idx="1">
                  <c:v>671</c:v>
                </c:pt>
                <c:pt idx="2">
                  <c:v>11367</c:v>
                </c:pt>
                <c:pt idx="3">
                  <c:v>28992</c:v>
                </c:pt>
                <c:pt idx="4">
                  <c:v>31954</c:v>
                </c:pt>
                <c:pt idx="5">
                  <c:v>39408</c:v>
                </c:pt>
                <c:pt idx="6">
                  <c:v>39478</c:v>
                </c:pt>
                <c:pt idx="7">
                  <c:v>49160</c:v>
                </c:pt>
                <c:pt idx="8">
                  <c:v>49286</c:v>
                </c:pt>
                <c:pt idx="9">
                  <c:v>84383</c:v>
                </c:pt>
                <c:pt idx="10">
                  <c:v>181682</c:v>
                </c:pt>
                <c:pt idx="11">
                  <c:v>205942</c:v>
                </c:pt>
                <c:pt idx="12">
                  <c:v>230908</c:v>
                </c:pt>
                <c:pt idx="13">
                  <c:v>277070</c:v>
                </c:pt>
                <c:pt idx="14">
                  <c:v>282837</c:v>
                </c:pt>
                <c:pt idx="15">
                  <c:v>293906</c:v>
                </c:pt>
                <c:pt idx="16">
                  <c:v>299883</c:v>
                </c:pt>
                <c:pt idx="17">
                  <c:v>334872</c:v>
                </c:pt>
                <c:pt idx="18">
                  <c:v>352951</c:v>
                </c:pt>
              </c:numCache>
            </c:numRef>
          </c:yVal>
          <c:smooth val="0"/>
        </c:ser>
        <c:ser>
          <c:idx val="15"/>
          <c:order val="15"/>
          <c:tx>
            <c:strRef>
              <c:f>'TSA Comparison'!$Q$122</c:f>
              <c:strCache>
                <c:ptCount val="1"/>
                <c:pt idx="0">
                  <c:v>Kamloops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Comparison'!$Q$123:$Q$141</c:f>
              <c:numCache>
                <c:formatCode>_-* #,##0_-;\-* #,##0_-;_-* "-"??_-;_-@_-</c:formatCode>
                <c:ptCount val="19"/>
                <c:pt idx="0">
                  <c:v>264105</c:v>
                </c:pt>
                <c:pt idx="1">
                  <c:v>458650</c:v>
                </c:pt>
                <c:pt idx="2">
                  <c:v>755860</c:v>
                </c:pt>
                <c:pt idx="3">
                  <c:v>1216380</c:v>
                </c:pt>
                <c:pt idx="4">
                  <c:v>2192669</c:v>
                </c:pt>
                <c:pt idx="5">
                  <c:v>5191787</c:v>
                </c:pt>
                <c:pt idx="6">
                  <c:v>10490394</c:v>
                </c:pt>
                <c:pt idx="7">
                  <c:v>18661817</c:v>
                </c:pt>
                <c:pt idx="8">
                  <c:v>25844340</c:v>
                </c:pt>
                <c:pt idx="9">
                  <c:v>28140857</c:v>
                </c:pt>
                <c:pt idx="10">
                  <c:v>29436329</c:v>
                </c:pt>
                <c:pt idx="11">
                  <c:v>29893347</c:v>
                </c:pt>
                <c:pt idx="12">
                  <c:v>30044711</c:v>
                </c:pt>
                <c:pt idx="13">
                  <c:v>30127098</c:v>
                </c:pt>
                <c:pt idx="14">
                  <c:v>30254946</c:v>
                </c:pt>
                <c:pt idx="15">
                  <c:v>30309426</c:v>
                </c:pt>
                <c:pt idx="16">
                  <c:v>30396601</c:v>
                </c:pt>
                <c:pt idx="17">
                  <c:v>30601325</c:v>
                </c:pt>
                <c:pt idx="18">
                  <c:v>32627092</c:v>
                </c:pt>
              </c:numCache>
            </c:numRef>
          </c:yVal>
          <c:smooth val="0"/>
        </c:ser>
        <c:ser>
          <c:idx val="16"/>
          <c:order val="16"/>
          <c:tx>
            <c:strRef>
              <c:f>'TSA Comparison'!$R$122</c:f>
              <c:strCache>
                <c:ptCount val="1"/>
                <c:pt idx="0">
                  <c:v>Kispiox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Comparison'!$R$123:$R$141</c:f>
              <c:numCache>
                <c:formatCode>_-* #,##0_-;\-* #,##0_-;_-* "-"??_-;_-@_-</c:formatCode>
                <c:ptCount val="19"/>
                <c:pt idx="0">
                  <c:v>622206</c:v>
                </c:pt>
                <c:pt idx="1">
                  <c:v>1268825</c:v>
                </c:pt>
                <c:pt idx="2">
                  <c:v>4458500</c:v>
                </c:pt>
                <c:pt idx="3">
                  <c:v>4785814</c:v>
                </c:pt>
                <c:pt idx="4">
                  <c:v>5233778</c:v>
                </c:pt>
                <c:pt idx="5">
                  <c:v>5359573</c:v>
                </c:pt>
                <c:pt idx="6">
                  <c:v>5518772</c:v>
                </c:pt>
                <c:pt idx="7">
                  <c:v>5922663</c:v>
                </c:pt>
                <c:pt idx="8">
                  <c:v>6126221</c:v>
                </c:pt>
                <c:pt idx="9">
                  <c:v>6328901</c:v>
                </c:pt>
                <c:pt idx="10">
                  <c:v>6641540</c:v>
                </c:pt>
                <c:pt idx="11">
                  <c:v>6921356</c:v>
                </c:pt>
                <c:pt idx="12">
                  <c:v>7188179</c:v>
                </c:pt>
                <c:pt idx="13">
                  <c:v>7421301</c:v>
                </c:pt>
                <c:pt idx="14">
                  <c:v>7601014</c:v>
                </c:pt>
                <c:pt idx="15">
                  <c:v>7818011</c:v>
                </c:pt>
                <c:pt idx="16">
                  <c:v>7996482</c:v>
                </c:pt>
                <c:pt idx="17">
                  <c:v>8276272</c:v>
                </c:pt>
                <c:pt idx="18">
                  <c:v>8451299</c:v>
                </c:pt>
              </c:numCache>
            </c:numRef>
          </c:yVal>
          <c:smooth val="0"/>
        </c:ser>
        <c:ser>
          <c:idx val="17"/>
          <c:order val="17"/>
          <c:tx>
            <c:strRef>
              <c:f>'TSA Comparison'!$S$122</c:f>
              <c:strCache>
                <c:ptCount val="1"/>
                <c:pt idx="0">
                  <c:v>Kootenay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Comparison'!$S$123:$S$141</c:f>
              <c:numCache>
                <c:formatCode>_-* #,##0_-;\-* #,##0_-;_-* "-"??_-;_-@_-</c:formatCode>
                <c:ptCount val="19"/>
                <c:pt idx="0">
                  <c:v>30162</c:v>
                </c:pt>
                <c:pt idx="1">
                  <c:v>85956</c:v>
                </c:pt>
                <c:pt idx="2">
                  <c:v>162005</c:v>
                </c:pt>
                <c:pt idx="3">
                  <c:v>258214</c:v>
                </c:pt>
                <c:pt idx="4">
                  <c:v>417965</c:v>
                </c:pt>
                <c:pt idx="5">
                  <c:v>751816</c:v>
                </c:pt>
                <c:pt idx="6">
                  <c:v>1415704</c:v>
                </c:pt>
                <c:pt idx="7">
                  <c:v>2357353</c:v>
                </c:pt>
                <c:pt idx="8">
                  <c:v>3271590</c:v>
                </c:pt>
                <c:pt idx="9">
                  <c:v>4325013</c:v>
                </c:pt>
                <c:pt idx="10">
                  <c:v>4782171</c:v>
                </c:pt>
                <c:pt idx="11">
                  <c:v>5162404</c:v>
                </c:pt>
                <c:pt idx="12">
                  <c:v>5303358</c:v>
                </c:pt>
                <c:pt idx="13">
                  <c:v>5402840</c:v>
                </c:pt>
                <c:pt idx="14">
                  <c:v>5477946</c:v>
                </c:pt>
                <c:pt idx="15">
                  <c:v>5547420</c:v>
                </c:pt>
                <c:pt idx="16">
                  <c:v>5715329</c:v>
                </c:pt>
                <c:pt idx="17">
                  <c:v>5869099</c:v>
                </c:pt>
                <c:pt idx="18">
                  <c:v>6648912</c:v>
                </c:pt>
              </c:numCache>
            </c:numRef>
          </c:yVal>
          <c:smooth val="0"/>
        </c:ser>
        <c:ser>
          <c:idx val="18"/>
          <c:order val="18"/>
          <c:tx>
            <c:strRef>
              <c:f>'TSA Comparison'!$T$122</c:f>
              <c:strCache>
                <c:ptCount val="1"/>
                <c:pt idx="0">
                  <c:v>Lakes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Comparison'!$T$123:$T$141</c:f>
              <c:numCache>
                <c:formatCode>_-* #,##0_-;\-* #,##0_-;_-* "-"??_-;_-@_-</c:formatCode>
                <c:ptCount val="19"/>
                <c:pt idx="0">
                  <c:v>1536831</c:v>
                </c:pt>
                <c:pt idx="1">
                  <c:v>6860004</c:v>
                </c:pt>
                <c:pt idx="2">
                  <c:v>15474780</c:v>
                </c:pt>
                <c:pt idx="3">
                  <c:v>29086295</c:v>
                </c:pt>
                <c:pt idx="4">
                  <c:v>40995477</c:v>
                </c:pt>
                <c:pt idx="5">
                  <c:v>47361149</c:v>
                </c:pt>
                <c:pt idx="6">
                  <c:v>66020129</c:v>
                </c:pt>
                <c:pt idx="7">
                  <c:v>77127827</c:v>
                </c:pt>
                <c:pt idx="8">
                  <c:v>84044686</c:v>
                </c:pt>
                <c:pt idx="9">
                  <c:v>87178344</c:v>
                </c:pt>
                <c:pt idx="10">
                  <c:v>87987297</c:v>
                </c:pt>
                <c:pt idx="11">
                  <c:v>88802069</c:v>
                </c:pt>
                <c:pt idx="12">
                  <c:v>88880697</c:v>
                </c:pt>
                <c:pt idx="13">
                  <c:v>88957023</c:v>
                </c:pt>
                <c:pt idx="14">
                  <c:v>89022890</c:v>
                </c:pt>
                <c:pt idx="15">
                  <c:v>91270322</c:v>
                </c:pt>
                <c:pt idx="16">
                  <c:v>91397268</c:v>
                </c:pt>
                <c:pt idx="17">
                  <c:v>91552796</c:v>
                </c:pt>
                <c:pt idx="18">
                  <c:v>91645591</c:v>
                </c:pt>
              </c:numCache>
            </c:numRef>
          </c:yVal>
          <c:smooth val="0"/>
        </c:ser>
        <c:ser>
          <c:idx val="19"/>
          <c:order val="19"/>
          <c:tx>
            <c:strRef>
              <c:f>'TSA Comparison'!$U$122</c:f>
              <c:strCache>
                <c:ptCount val="1"/>
                <c:pt idx="0">
                  <c:v>Lillooet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Comparison'!$U$123:$U$141</c:f>
              <c:numCache>
                <c:formatCode>_-* #,##0_-;\-* #,##0_-;_-* "-"??_-;_-@_-</c:formatCode>
                <c:ptCount val="19"/>
                <c:pt idx="0">
                  <c:v>33715</c:v>
                </c:pt>
                <c:pt idx="1">
                  <c:v>74876</c:v>
                </c:pt>
                <c:pt idx="2">
                  <c:v>162787</c:v>
                </c:pt>
                <c:pt idx="3">
                  <c:v>321408</c:v>
                </c:pt>
                <c:pt idx="4">
                  <c:v>404000</c:v>
                </c:pt>
                <c:pt idx="5">
                  <c:v>723884</c:v>
                </c:pt>
                <c:pt idx="6">
                  <c:v>1445726</c:v>
                </c:pt>
                <c:pt idx="7">
                  <c:v>2738955</c:v>
                </c:pt>
                <c:pt idx="8">
                  <c:v>4797793</c:v>
                </c:pt>
                <c:pt idx="9">
                  <c:v>6784929</c:v>
                </c:pt>
                <c:pt idx="10">
                  <c:v>10228464</c:v>
                </c:pt>
                <c:pt idx="11">
                  <c:v>10986486</c:v>
                </c:pt>
                <c:pt idx="12">
                  <c:v>11224765</c:v>
                </c:pt>
                <c:pt idx="13">
                  <c:v>11388751</c:v>
                </c:pt>
                <c:pt idx="14">
                  <c:v>11506669</c:v>
                </c:pt>
                <c:pt idx="15">
                  <c:v>11691284</c:v>
                </c:pt>
                <c:pt idx="16">
                  <c:v>12006870</c:v>
                </c:pt>
                <c:pt idx="17">
                  <c:v>12324857</c:v>
                </c:pt>
                <c:pt idx="18">
                  <c:v>12541666</c:v>
                </c:pt>
              </c:numCache>
            </c:numRef>
          </c:yVal>
          <c:smooth val="0"/>
        </c:ser>
        <c:ser>
          <c:idx val="20"/>
          <c:order val="20"/>
          <c:tx>
            <c:strRef>
              <c:f>'TSA Comparison'!$V$122</c:f>
              <c:strCache>
                <c:ptCount val="1"/>
                <c:pt idx="0">
                  <c:v>MacKenzie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Comparison'!$V$123:$V$141</c:f>
              <c:numCache>
                <c:formatCode>_-* #,##0_-;\-* #,##0_-;_-* "-"??_-;_-@_-</c:formatCode>
                <c:ptCount val="19"/>
                <c:pt idx="0">
                  <c:v>2464745</c:v>
                </c:pt>
                <c:pt idx="1">
                  <c:v>5692183</c:v>
                </c:pt>
                <c:pt idx="2">
                  <c:v>6183384</c:v>
                </c:pt>
                <c:pt idx="3">
                  <c:v>8114684</c:v>
                </c:pt>
                <c:pt idx="4">
                  <c:v>12079753</c:v>
                </c:pt>
                <c:pt idx="5">
                  <c:v>13611263</c:v>
                </c:pt>
                <c:pt idx="6">
                  <c:v>15633008</c:v>
                </c:pt>
                <c:pt idx="7">
                  <c:v>19597031</c:v>
                </c:pt>
                <c:pt idx="8">
                  <c:v>27087100</c:v>
                </c:pt>
                <c:pt idx="9">
                  <c:v>39289435</c:v>
                </c:pt>
                <c:pt idx="10">
                  <c:v>72425292</c:v>
                </c:pt>
                <c:pt idx="11">
                  <c:v>104690672</c:v>
                </c:pt>
                <c:pt idx="12">
                  <c:v>120130200</c:v>
                </c:pt>
                <c:pt idx="13">
                  <c:v>128089478</c:v>
                </c:pt>
                <c:pt idx="14">
                  <c:v>131066458</c:v>
                </c:pt>
                <c:pt idx="15">
                  <c:v>138794025</c:v>
                </c:pt>
                <c:pt idx="16">
                  <c:v>141216175</c:v>
                </c:pt>
                <c:pt idx="17">
                  <c:v>144431922</c:v>
                </c:pt>
                <c:pt idx="18">
                  <c:v>146315827</c:v>
                </c:pt>
              </c:numCache>
            </c:numRef>
          </c:yVal>
          <c:smooth val="0"/>
        </c:ser>
        <c:ser>
          <c:idx val="21"/>
          <c:order val="21"/>
          <c:tx>
            <c:strRef>
              <c:f>'TSA Comparison'!$W$122</c:f>
              <c:strCache>
                <c:ptCount val="1"/>
                <c:pt idx="0">
                  <c:v>Merritt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Comparison'!$W$123:$W$141</c:f>
              <c:numCache>
                <c:formatCode>_-* #,##0_-;\-* #,##0_-;_-* "-"??_-;_-@_-</c:formatCode>
                <c:ptCount val="19"/>
                <c:pt idx="0">
                  <c:v>206585</c:v>
                </c:pt>
                <c:pt idx="1">
                  <c:v>429836</c:v>
                </c:pt>
                <c:pt idx="2">
                  <c:v>784373</c:v>
                </c:pt>
                <c:pt idx="3">
                  <c:v>1035754</c:v>
                </c:pt>
                <c:pt idx="4">
                  <c:v>1213594</c:v>
                </c:pt>
                <c:pt idx="5">
                  <c:v>1706554</c:v>
                </c:pt>
                <c:pt idx="6">
                  <c:v>2647593</c:v>
                </c:pt>
                <c:pt idx="7">
                  <c:v>4597479</c:v>
                </c:pt>
                <c:pt idx="8">
                  <c:v>7272341</c:v>
                </c:pt>
                <c:pt idx="9">
                  <c:v>9877322</c:v>
                </c:pt>
                <c:pt idx="10">
                  <c:v>12548706</c:v>
                </c:pt>
                <c:pt idx="11">
                  <c:v>13194056</c:v>
                </c:pt>
                <c:pt idx="12">
                  <c:v>13383623</c:v>
                </c:pt>
                <c:pt idx="13">
                  <c:v>13478424</c:v>
                </c:pt>
                <c:pt idx="14">
                  <c:v>13525782</c:v>
                </c:pt>
                <c:pt idx="15">
                  <c:v>13589562</c:v>
                </c:pt>
                <c:pt idx="16">
                  <c:v>13635022</c:v>
                </c:pt>
                <c:pt idx="17">
                  <c:v>13674606</c:v>
                </c:pt>
                <c:pt idx="18">
                  <c:v>13861682</c:v>
                </c:pt>
              </c:numCache>
            </c:numRef>
          </c:yVal>
          <c:smooth val="0"/>
        </c:ser>
        <c:ser>
          <c:idx val="22"/>
          <c:order val="22"/>
          <c:tx>
            <c:strRef>
              <c:f>'TSA Comparison'!$X$122</c:f>
              <c:strCache>
                <c:ptCount val="1"/>
                <c:pt idx="0">
                  <c:v>Morice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Comparison'!$X$123:$X$141</c:f>
              <c:numCache>
                <c:formatCode>_-* #,##0_-;\-* #,##0_-;_-* "-"??_-;_-@_-</c:formatCode>
                <c:ptCount val="19"/>
                <c:pt idx="0">
                  <c:v>798600</c:v>
                </c:pt>
                <c:pt idx="1">
                  <c:v>1790465</c:v>
                </c:pt>
                <c:pt idx="2">
                  <c:v>3417899</c:v>
                </c:pt>
                <c:pt idx="3">
                  <c:v>3827706</c:v>
                </c:pt>
                <c:pt idx="4">
                  <c:v>4524279</c:v>
                </c:pt>
                <c:pt idx="5">
                  <c:v>5170215</c:v>
                </c:pt>
                <c:pt idx="6">
                  <c:v>9421590</c:v>
                </c:pt>
                <c:pt idx="7">
                  <c:v>15865717</c:v>
                </c:pt>
                <c:pt idx="8">
                  <c:v>22979916</c:v>
                </c:pt>
                <c:pt idx="9">
                  <c:v>29851182</c:v>
                </c:pt>
                <c:pt idx="10">
                  <c:v>32355964</c:v>
                </c:pt>
                <c:pt idx="11">
                  <c:v>34228650</c:v>
                </c:pt>
                <c:pt idx="12">
                  <c:v>35465735</c:v>
                </c:pt>
                <c:pt idx="13">
                  <c:v>36235600</c:v>
                </c:pt>
                <c:pt idx="14">
                  <c:v>36446593</c:v>
                </c:pt>
                <c:pt idx="15">
                  <c:v>36607620</c:v>
                </c:pt>
                <c:pt idx="16">
                  <c:v>36717936</c:v>
                </c:pt>
                <c:pt idx="17">
                  <c:v>36849502</c:v>
                </c:pt>
                <c:pt idx="18">
                  <c:v>37013302</c:v>
                </c:pt>
              </c:numCache>
            </c:numRef>
          </c:yVal>
          <c:smooth val="0"/>
        </c:ser>
        <c:ser>
          <c:idx val="23"/>
          <c:order val="23"/>
          <c:tx>
            <c:strRef>
              <c:f>'TSA Comparison'!$Y$122</c:f>
              <c:strCache>
                <c:ptCount val="1"/>
                <c:pt idx="0">
                  <c:v>Nass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Comparison'!$Y$123:$Y$141</c:f>
              <c:numCache>
                <c:formatCode>_-* #,##0_-;\-* #,##0_-;_-* "-"??_-;_-@_-</c:formatCode>
                <c:ptCount val="19"/>
                <c:pt idx="0">
                  <c:v>10544</c:v>
                </c:pt>
                <c:pt idx="1">
                  <c:v>20648</c:v>
                </c:pt>
                <c:pt idx="2">
                  <c:v>72395</c:v>
                </c:pt>
                <c:pt idx="3">
                  <c:v>166012</c:v>
                </c:pt>
                <c:pt idx="4">
                  <c:v>185218</c:v>
                </c:pt>
                <c:pt idx="5">
                  <c:v>206854</c:v>
                </c:pt>
                <c:pt idx="6">
                  <c:v>251799</c:v>
                </c:pt>
                <c:pt idx="7">
                  <c:v>311667</c:v>
                </c:pt>
                <c:pt idx="8">
                  <c:v>318781</c:v>
                </c:pt>
                <c:pt idx="9">
                  <c:v>327037</c:v>
                </c:pt>
                <c:pt idx="10">
                  <c:v>343027</c:v>
                </c:pt>
                <c:pt idx="11">
                  <c:v>348334</c:v>
                </c:pt>
                <c:pt idx="12">
                  <c:v>349453</c:v>
                </c:pt>
                <c:pt idx="13">
                  <c:v>361352</c:v>
                </c:pt>
                <c:pt idx="14">
                  <c:v>372578</c:v>
                </c:pt>
                <c:pt idx="15">
                  <c:v>406378</c:v>
                </c:pt>
                <c:pt idx="16">
                  <c:v>438127</c:v>
                </c:pt>
                <c:pt idx="17">
                  <c:v>454364</c:v>
                </c:pt>
                <c:pt idx="18">
                  <c:v>527928</c:v>
                </c:pt>
              </c:numCache>
            </c:numRef>
          </c:yVal>
          <c:smooth val="0"/>
        </c:ser>
        <c:ser>
          <c:idx val="24"/>
          <c:order val="24"/>
          <c:tx>
            <c:strRef>
              <c:f>'TSA Comparison'!$Z$122</c:f>
              <c:strCache>
                <c:ptCount val="1"/>
                <c:pt idx="0">
                  <c:v>Okanagan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Comparison'!$Z$123:$Z$141</c:f>
              <c:numCache>
                <c:formatCode>_-* #,##0_-;\-* #,##0_-;_-* "-"??_-;_-@_-</c:formatCode>
                <c:ptCount val="19"/>
                <c:pt idx="0">
                  <c:v>214928</c:v>
                </c:pt>
                <c:pt idx="1">
                  <c:v>313263</c:v>
                </c:pt>
                <c:pt idx="2">
                  <c:v>529070</c:v>
                </c:pt>
                <c:pt idx="3">
                  <c:v>709024</c:v>
                </c:pt>
                <c:pt idx="4">
                  <c:v>961982</c:v>
                </c:pt>
                <c:pt idx="5">
                  <c:v>1668691</c:v>
                </c:pt>
                <c:pt idx="6">
                  <c:v>2650282</c:v>
                </c:pt>
                <c:pt idx="7">
                  <c:v>4127177</c:v>
                </c:pt>
                <c:pt idx="8">
                  <c:v>6119693</c:v>
                </c:pt>
                <c:pt idx="9">
                  <c:v>7928354</c:v>
                </c:pt>
                <c:pt idx="10">
                  <c:v>9814986</c:v>
                </c:pt>
                <c:pt idx="11">
                  <c:v>10707833</c:v>
                </c:pt>
                <c:pt idx="12">
                  <c:v>11216330</c:v>
                </c:pt>
                <c:pt idx="13">
                  <c:v>11571483</c:v>
                </c:pt>
                <c:pt idx="14">
                  <c:v>11730297</c:v>
                </c:pt>
                <c:pt idx="15">
                  <c:v>11835655</c:v>
                </c:pt>
                <c:pt idx="16">
                  <c:v>11982214</c:v>
                </c:pt>
                <c:pt idx="17">
                  <c:v>12050179</c:v>
                </c:pt>
                <c:pt idx="18">
                  <c:v>12591008</c:v>
                </c:pt>
              </c:numCache>
            </c:numRef>
          </c:yVal>
          <c:smooth val="0"/>
        </c:ser>
        <c:ser>
          <c:idx val="25"/>
          <c:order val="25"/>
          <c:tx>
            <c:strRef>
              <c:f>'TSA Comparison'!$AA$122</c:f>
              <c:strCache>
                <c:ptCount val="1"/>
                <c:pt idx="0">
                  <c:v>Pacific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Comparison'!$AA$123:$AA$141</c:f>
              <c:numCache>
                <c:formatCode>_-* #,##0_-;\-* #,##0_-;_-* "-"??_-;_-@_-</c:formatCode>
                <c:ptCount val="19"/>
                <c:pt idx="0">
                  <c:v>0</c:v>
                </c:pt>
                <c:pt idx="1">
                  <c:v>0</c:v>
                </c:pt>
                <c:pt idx="2">
                  <c:v>370</c:v>
                </c:pt>
                <c:pt idx="3">
                  <c:v>370</c:v>
                </c:pt>
                <c:pt idx="4">
                  <c:v>370</c:v>
                </c:pt>
                <c:pt idx="5">
                  <c:v>370</c:v>
                </c:pt>
                <c:pt idx="6">
                  <c:v>370</c:v>
                </c:pt>
                <c:pt idx="7">
                  <c:v>835</c:v>
                </c:pt>
                <c:pt idx="8">
                  <c:v>40396</c:v>
                </c:pt>
                <c:pt idx="9">
                  <c:v>68638</c:v>
                </c:pt>
                <c:pt idx="10">
                  <c:v>93182</c:v>
                </c:pt>
                <c:pt idx="11">
                  <c:v>95842</c:v>
                </c:pt>
                <c:pt idx="12">
                  <c:v>102757</c:v>
                </c:pt>
                <c:pt idx="13">
                  <c:v>110346</c:v>
                </c:pt>
                <c:pt idx="14">
                  <c:v>112304</c:v>
                </c:pt>
                <c:pt idx="15">
                  <c:v>127403</c:v>
                </c:pt>
                <c:pt idx="16">
                  <c:v>172443</c:v>
                </c:pt>
                <c:pt idx="17">
                  <c:v>225411</c:v>
                </c:pt>
                <c:pt idx="18">
                  <c:v>266107</c:v>
                </c:pt>
              </c:numCache>
            </c:numRef>
          </c:yVal>
          <c:smooth val="0"/>
        </c:ser>
        <c:ser>
          <c:idx val="26"/>
          <c:order val="26"/>
          <c:tx>
            <c:strRef>
              <c:f>'TSA Comparison'!$AB$122</c:f>
              <c:strCache>
                <c:ptCount val="1"/>
                <c:pt idx="0">
                  <c:v>Prince George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Comparison'!$AB$123:$AB$141</c:f>
              <c:numCache>
                <c:formatCode>_-* #,##0_-;\-* #,##0_-;_-* "-"??_-;_-@_-</c:formatCode>
                <c:ptCount val="19"/>
                <c:pt idx="0">
                  <c:v>2204742</c:v>
                </c:pt>
                <c:pt idx="1">
                  <c:v>10439435</c:v>
                </c:pt>
                <c:pt idx="2">
                  <c:v>15753341</c:v>
                </c:pt>
                <c:pt idx="3">
                  <c:v>33457678</c:v>
                </c:pt>
                <c:pt idx="4">
                  <c:v>62136426</c:v>
                </c:pt>
                <c:pt idx="5">
                  <c:v>88468073</c:v>
                </c:pt>
                <c:pt idx="6">
                  <c:v>133655055</c:v>
                </c:pt>
                <c:pt idx="7">
                  <c:v>157685926</c:v>
                </c:pt>
                <c:pt idx="8">
                  <c:v>186160392</c:v>
                </c:pt>
                <c:pt idx="9">
                  <c:v>201651547</c:v>
                </c:pt>
                <c:pt idx="10">
                  <c:v>214432075</c:v>
                </c:pt>
                <c:pt idx="11">
                  <c:v>223051884</c:v>
                </c:pt>
                <c:pt idx="12">
                  <c:v>229307115</c:v>
                </c:pt>
                <c:pt idx="13">
                  <c:v>232488239</c:v>
                </c:pt>
                <c:pt idx="14">
                  <c:v>233223190</c:v>
                </c:pt>
                <c:pt idx="15">
                  <c:v>236592785</c:v>
                </c:pt>
                <c:pt idx="16">
                  <c:v>240710690</c:v>
                </c:pt>
                <c:pt idx="17">
                  <c:v>245269219</c:v>
                </c:pt>
                <c:pt idx="18">
                  <c:v>250263674</c:v>
                </c:pt>
              </c:numCache>
            </c:numRef>
          </c:yVal>
          <c:smooth val="0"/>
        </c:ser>
        <c:ser>
          <c:idx val="27"/>
          <c:order val="27"/>
          <c:tx>
            <c:strRef>
              <c:f>'TSA Comparison'!$AC$122</c:f>
              <c:strCache>
                <c:ptCount val="1"/>
                <c:pt idx="0">
                  <c:v>Queen Charlotte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Comparison'!$AC$123:$AC$141</c:f>
              <c:numCache>
                <c:formatCode>_-* #,##0_-;\-* #,##0_-;_-* "-"??_-;_-@_-</c:formatCode>
                <c:ptCount val="19"/>
                <c:pt idx="0">
                  <c:v>0</c:v>
                </c:pt>
                <c:pt idx="1">
                  <c:v>0</c:v>
                </c:pt>
                <c:pt idx="2">
                  <c:v>0</c:v>
                </c:pt>
                <c:pt idx="3">
                  <c:v>0</c:v>
                </c:pt>
                <c:pt idx="4">
                  <c:v>0</c:v>
                </c:pt>
                <c:pt idx="5">
                  <c:v>0</c:v>
                </c:pt>
                <c:pt idx="6">
                  <c:v>0</c:v>
                </c:pt>
                <c:pt idx="7">
                  <c:v>0</c:v>
                </c:pt>
                <c:pt idx="8">
                  <c:v>40664</c:v>
                </c:pt>
                <c:pt idx="9">
                  <c:v>57290</c:v>
                </c:pt>
                <c:pt idx="10">
                  <c:v>57290</c:v>
                </c:pt>
                <c:pt idx="11">
                  <c:v>58286</c:v>
                </c:pt>
                <c:pt idx="12">
                  <c:v>58286</c:v>
                </c:pt>
                <c:pt idx="13">
                  <c:v>58330</c:v>
                </c:pt>
                <c:pt idx="14">
                  <c:v>58330</c:v>
                </c:pt>
                <c:pt idx="15">
                  <c:v>77737</c:v>
                </c:pt>
                <c:pt idx="16">
                  <c:v>271372</c:v>
                </c:pt>
                <c:pt idx="17">
                  <c:v>304400</c:v>
                </c:pt>
                <c:pt idx="18">
                  <c:v>322212</c:v>
                </c:pt>
              </c:numCache>
            </c:numRef>
          </c:yVal>
          <c:smooth val="0"/>
        </c:ser>
        <c:ser>
          <c:idx val="28"/>
          <c:order val="28"/>
          <c:tx>
            <c:strRef>
              <c:f>'TSA Comparison'!$AD$122</c:f>
              <c:strCache>
                <c:ptCount val="1"/>
                <c:pt idx="0">
                  <c:v>Quesnel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Comparison'!$AD$123:$AD$141</c:f>
              <c:numCache>
                <c:formatCode>_-* #,##0_-;\-* #,##0_-;_-* "-"??_-;_-@_-</c:formatCode>
                <c:ptCount val="19"/>
                <c:pt idx="0">
                  <c:v>996874</c:v>
                </c:pt>
                <c:pt idx="1">
                  <c:v>2264340</c:v>
                </c:pt>
                <c:pt idx="2">
                  <c:v>4755328</c:v>
                </c:pt>
                <c:pt idx="3">
                  <c:v>10886327</c:v>
                </c:pt>
                <c:pt idx="4">
                  <c:v>25750631</c:v>
                </c:pt>
                <c:pt idx="5">
                  <c:v>46701754</c:v>
                </c:pt>
                <c:pt idx="6">
                  <c:v>70190405</c:v>
                </c:pt>
                <c:pt idx="7">
                  <c:v>83841655</c:v>
                </c:pt>
                <c:pt idx="8">
                  <c:v>90030094</c:v>
                </c:pt>
                <c:pt idx="9">
                  <c:v>91464632</c:v>
                </c:pt>
                <c:pt idx="10">
                  <c:v>92105113</c:v>
                </c:pt>
                <c:pt idx="11">
                  <c:v>92917049</c:v>
                </c:pt>
                <c:pt idx="12">
                  <c:v>92924020</c:v>
                </c:pt>
                <c:pt idx="13">
                  <c:v>92973143</c:v>
                </c:pt>
                <c:pt idx="14">
                  <c:v>92985783</c:v>
                </c:pt>
                <c:pt idx="15">
                  <c:v>93176175</c:v>
                </c:pt>
                <c:pt idx="16">
                  <c:v>93193711</c:v>
                </c:pt>
                <c:pt idx="17">
                  <c:v>93222382</c:v>
                </c:pt>
                <c:pt idx="18">
                  <c:v>96187541</c:v>
                </c:pt>
              </c:numCache>
            </c:numRef>
          </c:yVal>
          <c:smooth val="0"/>
        </c:ser>
        <c:ser>
          <c:idx val="29"/>
          <c:order val="29"/>
          <c:tx>
            <c:strRef>
              <c:f>'TSA Comparison'!$AE$122</c:f>
              <c:strCache>
                <c:ptCount val="1"/>
                <c:pt idx="0">
                  <c:v>Revelstoke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Comparison'!$AE$123:$AE$141</c:f>
              <c:numCache>
                <c:formatCode>_-* #,##0_-;\-* #,##0_-;_-* "-"??_-;_-@_-</c:formatCode>
                <c:ptCount val="19"/>
                <c:pt idx="0">
                  <c:v>0</c:v>
                </c:pt>
                <c:pt idx="1">
                  <c:v>9682</c:v>
                </c:pt>
                <c:pt idx="2">
                  <c:v>10877</c:v>
                </c:pt>
                <c:pt idx="3">
                  <c:v>11253</c:v>
                </c:pt>
                <c:pt idx="4">
                  <c:v>13262</c:v>
                </c:pt>
                <c:pt idx="5">
                  <c:v>29850</c:v>
                </c:pt>
                <c:pt idx="6">
                  <c:v>69908</c:v>
                </c:pt>
                <c:pt idx="7">
                  <c:v>133136</c:v>
                </c:pt>
                <c:pt idx="8">
                  <c:v>182505</c:v>
                </c:pt>
                <c:pt idx="9">
                  <c:v>193536</c:v>
                </c:pt>
                <c:pt idx="10">
                  <c:v>208836</c:v>
                </c:pt>
                <c:pt idx="11">
                  <c:v>223801</c:v>
                </c:pt>
                <c:pt idx="12">
                  <c:v>231269</c:v>
                </c:pt>
                <c:pt idx="13">
                  <c:v>233092</c:v>
                </c:pt>
                <c:pt idx="14">
                  <c:v>241303</c:v>
                </c:pt>
                <c:pt idx="15">
                  <c:v>245852</c:v>
                </c:pt>
                <c:pt idx="16">
                  <c:v>248579</c:v>
                </c:pt>
                <c:pt idx="17">
                  <c:v>272911</c:v>
                </c:pt>
                <c:pt idx="18">
                  <c:v>303541</c:v>
                </c:pt>
              </c:numCache>
            </c:numRef>
          </c:yVal>
          <c:smooth val="0"/>
        </c:ser>
        <c:ser>
          <c:idx val="30"/>
          <c:order val="30"/>
          <c:tx>
            <c:strRef>
              <c:f>'TSA Comparison'!$AF$122</c:f>
              <c:strCache>
                <c:ptCount val="1"/>
                <c:pt idx="0">
                  <c:v>Robson Valley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Comparison'!$AF$123:$AF$141</c:f>
              <c:numCache>
                <c:formatCode>_-* #,##0_-;\-* #,##0_-;_-* "-"??_-;_-@_-</c:formatCode>
                <c:ptCount val="19"/>
                <c:pt idx="0">
                  <c:v>1346324</c:v>
                </c:pt>
                <c:pt idx="1">
                  <c:v>2211152</c:v>
                </c:pt>
                <c:pt idx="2">
                  <c:v>2385475</c:v>
                </c:pt>
                <c:pt idx="3">
                  <c:v>3457678</c:v>
                </c:pt>
                <c:pt idx="4">
                  <c:v>3595942</c:v>
                </c:pt>
                <c:pt idx="5">
                  <c:v>4087919</c:v>
                </c:pt>
                <c:pt idx="6">
                  <c:v>4629913</c:v>
                </c:pt>
                <c:pt idx="7">
                  <c:v>5173009</c:v>
                </c:pt>
                <c:pt idx="8">
                  <c:v>6008623</c:v>
                </c:pt>
                <c:pt idx="9">
                  <c:v>6800937</c:v>
                </c:pt>
                <c:pt idx="10">
                  <c:v>7420003</c:v>
                </c:pt>
                <c:pt idx="11">
                  <c:v>8142390</c:v>
                </c:pt>
                <c:pt idx="12">
                  <c:v>8993322</c:v>
                </c:pt>
                <c:pt idx="13">
                  <c:v>9573980</c:v>
                </c:pt>
                <c:pt idx="14">
                  <c:v>9874715</c:v>
                </c:pt>
                <c:pt idx="15">
                  <c:v>10318882</c:v>
                </c:pt>
                <c:pt idx="16">
                  <c:v>10989772</c:v>
                </c:pt>
                <c:pt idx="17">
                  <c:v>11985930</c:v>
                </c:pt>
                <c:pt idx="18">
                  <c:v>12556810</c:v>
                </c:pt>
              </c:numCache>
            </c:numRef>
          </c:yVal>
          <c:smooth val="0"/>
        </c:ser>
        <c:ser>
          <c:idx val="31"/>
          <c:order val="31"/>
          <c:tx>
            <c:strRef>
              <c:f>'TSA Comparison'!$AG$122</c:f>
              <c:strCache>
                <c:ptCount val="1"/>
                <c:pt idx="0">
                  <c:v>Soo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Comparison'!$AG$123:$AG$141</c:f>
              <c:numCache>
                <c:formatCode>_-* #,##0_-;\-* #,##0_-;_-* "-"??_-;_-@_-</c:formatCode>
                <c:ptCount val="19"/>
                <c:pt idx="0">
                  <c:v>181929</c:v>
                </c:pt>
                <c:pt idx="1">
                  <c:v>241371</c:v>
                </c:pt>
                <c:pt idx="2">
                  <c:v>304826</c:v>
                </c:pt>
                <c:pt idx="3">
                  <c:v>393061</c:v>
                </c:pt>
                <c:pt idx="4">
                  <c:v>466884</c:v>
                </c:pt>
                <c:pt idx="5">
                  <c:v>607945</c:v>
                </c:pt>
                <c:pt idx="6">
                  <c:v>660495</c:v>
                </c:pt>
                <c:pt idx="7">
                  <c:v>894076</c:v>
                </c:pt>
                <c:pt idx="8">
                  <c:v>1077086</c:v>
                </c:pt>
                <c:pt idx="9">
                  <c:v>1188499</c:v>
                </c:pt>
                <c:pt idx="10">
                  <c:v>1372576</c:v>
                </c:pt>
                <c:pt idx="11">
                  <c:v>1418636</c:v>
                </c:pt>
                <c:pt idx="12">
                  <c:v>1443326</c:v>
                </c:pt>
                <c:pt idx="13">
                  <c:v>1471206</c:v>
                </c:pt>
                <c:pt idx="14">
                  <c:v>1488297</c:v>
                </c:pt>
                <c:pt idx="15">
                  <c:v>1516677</c:v>
                </c:pt>
                <c:pt idx="16">
                  <c:v>2171173</c:v>
                </c:pt>
                <c:pt idx="17">
                  <c:v>2210472</c:v>
                </c:pt>
                <c:pt idx="18">
                  <c:v>2240895</c:v>
                </c:pt>
              </c:numCache>
            </c:numRef>
          </c:yVal>
          <c:smooth val="0"/>
        </c:ser>
        <c:ser>
          <c:idx val="32"/>
          <c:order val="32"/>
          <c:tx>
            <c:strRef>
              <c:f>'TSA Comparison'!$AH$122</c:f>
              <c:strCache>
                <c:ptCount val="1"/>
                <c:pt idx="0">
                  <c:v>Sunshine Coast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Comparison'!$AH$123:$AH$141</c:f>
              <c:numCache>
                <c:formatCode>_-* #,##0_-;\-* #,##0_-;_-* "-"??_-;_-@_-</c:formatCode>
                <c:ptCount val="19"/>
                <c:pt idx="0">
                  <c:v>0</c:v>
                </c:pt>
                <c:pt idx="1">
                  <c:v>0</c:v>
                </c:pt>
                <c:pt idx="2">
                  <c:v>0</c:v>
                </c:pt>
                <c:pt idx="3">
                  <c:v>0</c:v>
                </c:pt>
                <c:pt idx="4">
                  <c:v>0</c:v>
                </c:pt>
                <c:pt idx="5">
                  <c:v>0</c:v>
                </c:pt>
                <c:pt idx="6">
                  <c:v>0</c:v>
                </c:pt>
                <c:pt idx="7">
                  <c:v>0</c:v>
                </c:pt>
                <c:pt idx="8">
                  <c:v>700</c:v>
                </c:pt>
                <c:pt idx="9">
                  <c:v>9425</c:v>
                </c:pt>
                <c:pt idx="10">
                  <c:v>48142</c:v>
                </c:pt>
                <c:pt idx="11">
                  <c:v>84946</c:v>
                </c:pt>
                <c:pt idx="12">
                  <c:v>99788</c:v>
                </c:pt>
                <c:pt idx="13">
                  <c:v>112644</c:v>
                </c:pt>
                <c:pt idx="14">
                  <c:v>126918</c:v>
                </c:pt>
                <c:pt idx="15">
                  <c:v>130291</c:v>
                </c:pt>
                <c:pt idx="16">
                  <c:v>161252</c:v>
                </c:pt>
                <c:pt idx="17">
                  <c:v>196781</c:v>
                </c:pt>
                <c:pt idx="18">
                  <c:v>220016</c:v>
                </c:pt>
              </c:numCache>
            </c:numRef>
          </c:yVal>
          <c:smooth val="0"/>
        </c:ser>
        <c:ser>
          <c:idx val="33"/>
          <c:order val="33"/>
          <c:tx>
            <c:strRef>
              <c:f>'TSA Comparison'!$AI$122</c:f>
              <c:strCache>
                <c:ptCount val="1"/>
                <c:pt idx="0">
                  <c:v>Williams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Comparison'!$AI$123:$AI$141</c:f>
              <c:numCache>
                <c:formatCode>_-* #,##0_-;\-* #,##0_-;_-* "-"??_-;_-@_-</c:formatCode>
                <c:ptCount val="19"/>
                <c:pt idx="0">
                  <c:v>487089</c:v>
                </c:pt>
                <c:pt idx="1">
                  <c:v>939878</c:v>
                </c:pt>
                <c:pt idx="2">
                  <c:v>2053512</c:v>
                </c:pt>
                <c:pt idx="3">
                  <c:v>4339387</c:v>
                </c:pt>
                <c:pt idx="4">
                  <c:v>11520633</c:v>
                </c:pt>
                <c:pt idx="5">
                  <c:v>26991265</c:v>
                </c:pt>
                <c:pt idx="6">
                  <c:v>46580698</c:v>
                </c:pt>
                <c:pt idx="7">
                  <c:v>70425682</c:v>
                </c:pt>
                <c:pt idx="8">
                  <c:v>93453489</c:v>
                </c:pt>
                <c:pt idx="9">
                  <c:v>101140636</c:v>
                </c:pt>
                <c:pt idx="10">
                  <c:v>106229888</c:v>
                </c:pt>
                <c:pt idx="11">
                  <c:v>108003329</c:v>
                </c:pt>
                <c:pt idx="12">
                  <c:v>108187198</c:v>
                </c:pt>
                <c:pt idx="13">
                  <c:v>108829938</c:v>
                </c:pt>
                <c:pt idx="14">
                  <c:v>108961996</c:v>
                </c:pt>
                <c:pt idx="15">
                  <c:v>109218796</c:v>
                </c:pt>
                <c:pt idx="16">
                  <c:v>109557306</c:v>
                </c:pt>
                <c:pt idx="17">
                  <c:v>110239898</c:v>
                </c:pt>
                <c:pt idx="18">
                  <c:v>116400659</c:v>
                </c:pt>
              </c:numCache>
            </c:numRef>
          </c:yVal>
          <c:smooth val="0"/>
        </c:ser>
        <c:ser>
          <c:idx val="34"/>
          <c:order val="34"/>
          <c:tx>
            <c:strRef>
              <c:f>'TSA Comparison'!$AJ$122</c:f>
              <c:strCache>
                <c:ptCount val="1"/>
                <c:pt idx="0">
                  <c:v>GBR South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Comparison'!$AJ$123:$AJ$141</c:f>
              <c:numCache>
                <c:formatCode>_-* #,##0_-;\-* #,##0_-;_-* "-"??_-;_-@_-</c:formatCode>
                <c:ptCount val="19"/>
                <c:pt idx="0">
                  <c:v>0</c:v>
                </c:pt>
                <c:pt idx="1">
                  <c:v>3648</c:v>
                </c:pt>
                <c:pt idx="2">
                  <c:v>3648</c:v>
                </c:pt>
                <c:pt idx="3">
                  <c:v>3648</c:v>
                </c:pt>
                <c:pt idx="4">
                  <c:v>3648</c:v>
                </c:pt>
                <c:pt idx="5">
                  <c:v>4101</c:v>
                </c:pt>
                <c:pt idx="6">
                  <c:v>44857</c:v>
                </c:pt>
                <c:pt idx="7">
                  <c:v>138678</c:v>
                </c:pt>
                <c:pt idx="8">
                  <c:v>182448</c:v>
                </c:pt>
                <c:pt idx="9">
                  <c:v>377937</c:v>
                </c:pt>
                <c:pt idx="10">
                  <c:v>407035</c:v>
                </c:pt>
                <c:pt idx="11">
                  <c:v>412301</c:v>
                </c:pt>
                <c:pt idx="12">
                  <c:v>432230</c:v>
                </c:pt>
                <c:pt idx="13">
                  <c:v>458608</c:v>
                </c:pt>
                <c:pt idx="14">
                  <c:v>480988</c:v>
                </c:pt>
                <c:pt idx="15">
                  <c:v>500593</c:v>
                </c:pt>
                <c:pt idx="16">
                  <c:v>533856</c:v>
                </c:pt>
                <c:pt idx="17">
                  <c:v>559839</c:v>
                </c:pt>
                <c:pt idx="18">
                  <c:v>569451</c:v>
                </c:pt>
              </c:numCache>
            </c:numRef>
          </c:yVal>
          <c:smooth val="0"/>
        </c:ser>
        <c:ser>
          <c:idx val="35"/>
          <c:order val="35"/>
          <c:tx>
            <c:strRef>
              <c:f>'TSA Comparison'!$AK$122</c:f>
              <c:strCache>
                <c:ptCount val="1"/>
                <c:pt idx="0">
                  <c:v>GBR North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Comparison'!$AK$123:$AK$141</c:f>
              <c:numCache>
                <c:formatCode>_-* #,##0_-;\-* #,##0_-;_-* "-"??_-;_-@_-</c:formatCode>
                <c:ptCount val="19"/>
                <c:pt idx="0">
                  <c:v>334145</c:v>
                </c:pt>
                <c:pt idx="1">
                  <c:v>1079937</c:v>
                </c:pt>
                <c:pt idx="2">
                  <c:v>4914592</c:v>
                </c:pt>
                <c:pt idx="3">
                  <c:v>9732161</c:v>
                </c:pt>
                <c:pt idx="4">
                  <c:v>14775488</c:v>
                </c:pt>
                <c:pt idx="5">
                  <c:v>18567359</c:v>
                </c:pt>
                <c:pt idx="6">
                  <c:v>20131595</c:v>
                </c:pt>
                <c:pt idx="7">
                  <c:v>21848147</c:v>
                </c:pt>
                <c:pt idx="8">
                  <c:v>23445701</c:v>
                </c:pt>
                <c:pt idx="9">
                  <c:v>24228874</c:v>
                </c:pt>
                <c:pt idx="10">
                  <c:v>24703299</c:v>
                </c:pt>
                <c:pt idx="11">
                  <c:v>26004298</c:v>
                </c:pt>
                <c:pt idx="12">
                  <c:v>26093941</c:v>
                </c:pt>
                <c:pt idx="13">
                  <c:v>26697252</c:v>
                </c:pt>
                <c:pt idx="14">
                  <c:v>26805751</c:v>
                </c:pt>
                <c:pt idx="15">
                  <c:v>26987869</c:v>
                </c:pt>
                <c:pt idx="16">
                  <c:v>27081816</c:v>
                </c:pt>
                <c:pt idx="17">
                  <c:v>27239941</c:v>
                </c:pt>
                <c:pt idx="18">
                  <c:v>27578034</c:v>
                </c:pt>
              </c:numCache>
            </c:numRef>
          </c:yVal>
          <c:smooth val="0"/>
        </c:ser>
        <c:ser>
          <c:idx val="36"/>
          <c:order val="36"/>
          <c:tx>
            <c:strRef>
              <c:f>'TSA Comparison'!$AL$122</c:f>
              <c:strCache>
                <c:ptCount val="1"/>
                <c:pt idx="0">
                  <c:v>North Island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Comparison'!$AL$123:$AL$141</c:f>
              <c:numCache>
                <c:formatCode>_-* #,##0_-;\-* #,##0_-;_-* "-"??_-;_-@_-</c:formatCode>
                <c:ptCount val="19"/>
                <c:pt idx="0">
                  <c:v>0</c:v>
                </c:pt>
                <c:pt idx="1">
                  <c:v>0</c:v>
                </c:pt>
                <c:pt idx="2">
                  <c:v>0</c:v>
                </c:pt>
                <c:pt idx="3">
                  <c:v>0</c:v>
                </c:pt>
                <c:pt idx="4">
                  <c:v>0</c:v>
                </c:pt>
                <c:pt idx="5">
                  <c:v>0</c:v>
                </c:pt>
                <c:pt idx="6">
                  <c:v>0</c:v>
                </c:pt>
                <c:pt idx="7">
                  <c:v>904</c:v>
                </c:pt>
                <c:pt idx="8">
                  <c:v>904</c:v>
                </c:pt>
                <c:pt idx="9">
                  <c:v>904</c:v>
                </c:pt>
                <c:pt idx="10">
                  <c:v>197049</c:v>
                </c:pt>
                <c:pt idx="11">
                  <c:v>197149</c:v>
                </c:pt>
                <c:pt idx="12">
                  <c:v>197185</c:v>
                </c:pt>
                <c:pt idx="13">
                  <c:v>250110</c:v>
                </c:pt>
                <c:pt idx="14">
                  <c:v>256331</c:v>
                </c:pt>
                <c:pt idx="15">
                  <c:v>256544</c:v>
                </c:pt>
                <c:pt idx="16">
                  <c:v>287992</c:v>
                </c:pt>
                <c:pt idx="17">
                  <c:v>288942</c:v>
                </c:pt>
                <c:pt idx="18">
                  <c:v>297924</c:v>
                </c:pt>
              </c:numCache>
            </c:numRef>
          </c:yVal>
          <c:smooth val="0"/>
        </c:ser>
        <c:ser>
          <c:idx val="37"/>
          <c:order val="37"/>
          <c:tx>
            <c:strRef>
              <c:f>'TSA Comparison'!$AM$122</c:f>
              <c:strCache>
                <c:ptCount val="1"/>
                <c:pt idx="0">
                  <c:v>0</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Comparison'!$AM$123:$AM$141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dLbls>
          <c:showLegendKey val="0"/>
          <c:showVal val="0"/>
          <c:showCatName val="0"/>
          <c:showSerName val="0"/>
          <c:showPercent val="0"/>
          <c:showBubbleSize val="0"/>
        </c:dLbls>
        <c:axId val="45870080"/>
        <c:axId val="45950080"/>
      </c:scatterChart>
      <c:valAx>
        <c:axId val="45870080"/>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45950080"/>
        <c:crosses val="autoZero"/>
        <c:crossBetween val="midCat"/>
        <c:majorUnit val="1"/>
      </c:valAx>
      <c:valAx>
        <c:axId val="45950080"/>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45870080"/>
        <c:crosses val="autoZero"/>
        <c:crossBetween val="midCat"/>
      </c:valAx>
    </c:plotArea>
    <c:legend>
      <c:legendPos val="r"/>
      <c:layout>
        <c:manualLayout>
          <c:xMode val="edge"/>
          <c:yMode val="edge"/>
          <c:x val="0.8770638720958146"/>
          <c:y val="0.11373721424663615"/>
          <c:w val="0.11713061266470857"/>
          <c:h val="0.82701099038081982"/>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Comparison'!$A$73</c:f>
          <c:strCache>
            <c:ptCount val="1"/>
            <c:pt idx="0">
              <c:v>Annual Volume Killed on the CFLB and Not Harvested as of 2017 -- ALL TSAs</c:v>
            </c:pt>
          </c:strCache>
        </c:strRef>
      </c:tx>
      <c:layout/>
      <c:overlay val="0"/>
    </c:title>
    <c:autoTitleDeleted val="0"/>
    <c:plotArea>
      <c:layout/>
      <c:scatterChart>
        <c:scatterStyle val="lineMarker"/>
        <c:varyColors val="0"/>
        <c:ser>
          <c:idx val="1"/>
          <c:order val="0"/>
          <c:tx>
            <c:strRef>
              <c:f>'FHF Comparison'!$B$74</c:f>
              <c:strCache>
                <c:ptCount val="1"/>
                <c:pt idx="0">
                  <c:v>Douglas-fir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Comparison'!$B$75:$B$93</c:f>
              <c:numCache>
                <c:formatCode>_-* #,##0_-;\-* #,##0_-;_-* "-"??_-;_-@_-</c:formatCode>
                <c:ptCount val="19"/>
                <c:pt idx="0">
                  <c:v>45236</c:v>
                </c:pt>
                <c:pt idx="1">
                  <c:v>244294</c:v>
                </c:pt>
                <c:pt idx="2">
                  <c:v>290904</c:v>
                </c:pt>
                <c:pt idx="3">
                  <c:v>134258</c:v>
                </c:pt>
                <c:pt idx="4">
                  <c:v>202752</c:v>
                </c:pt>
                <c:pt idx="5">
                  <c:v>233152</c:v>
                </c:pt>
                <c:pt idx="6">
                  <c:v>246002</c:v>
                </c:pt>
                <c:pt idx="7">
                  <c:v>220473</c:v>
                </c:pt>
                <c:pt idx="8">
                  <c:v>272860</c:v>
                </c:pt>
                <c:pt idx="9">
                  <c:v>388703</c:v>
                </c:pt>
                <c:pt idx="10">
                  <c:v>410814</c:v>
                </c:pt>
                <c:pt idx="11">
                  <c:v>153342</c:v>
                </c:pt>
                <c:pt idx="12">
                  <c:v>210412</c:v>
                </c:pt>
                <c:pt idx="13">
                  <c:v>172526</c:v>
                </c:pt>
                <c:pt idx="14">
                  <c:v>105063</c:v>
                </c:pt>
                <c:pt idx="15">
                  <c:v>245905</c:v>
                </c:pt>
                <c:pt idx="16">
                  <c:v>365643</c:v>
                </c:pt>
                <c:pt idx="17">
                  <c:v>729915</c:v>
                </c:pt>
                <c:pt idx="18">
                  <c:v>1150110</c:v>
                </c:pt>
              </c:numCache>
            </c:numRef>
          </c:yVal>
          <c:smooth val="0"/>
        </c:ser>
        <c:ser>
          <c:idx val="2"/>
          <c:order val="1"/>
          <c:tx>
            <c:strRef>
              <c:f>'FHF Comparison'!$C$74</c:f>
              <c:strCache>
                <c:ptCount val="1"/>
                <c:pt idx="0">
                  <c:v>Douglas-fir Tussock Moth</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Comparison'!$C$75:$C$93</c:f>
              <c:numCache>
                <c:formatCode>_-* #,##0_-;\-* #,##0_-;_-* "-"??_-;_-@_-</c:formatCode>
                <c:ptCount val="19"/>
                <c:pt idx="0">
                  <c:v>0</c:v>
                </c:pt>
                <c:pt idx="1">
                  <c:v>0</c:v>
                </c:pt>
                <c:pt idx="2">
                  <c:v>108</c:v>
                </c:pt>
                <c:pt idx="3">
                  <c:v>0</c:v>
                </c:pt>
                <c:pt idx="4">
                  <c:v>1233</c:v>
                </c:pt>
                <c:pt idx="5">
                  <c:v>0</c:v>
                </c:pt>
                <c:pt idx="6">
                  <c:v>86</c:v>
                </c:pt>
                <c:pt idx="7">
                  <c:v>0</c:v>
                </c:pt>
                <c:pt idx="8">
                  <c:v>617</c:v>
                </c:pt>
                <c:pt idx="9">
                  <c:v>13027</c:v>
                </c:pt>
                <c:pt idx="10">
                  <c:v>145241</c:v>
                </c:pt>
                <c:pt idx="11">
                  <c:v>256909</c:v>
                </c:pt>
                <c:pt idx="12">
                  <c:v>51310</c:v>
                </c:pt>
                <c:pt idx="13">
                  <c:v>380</c:v>
                </c:pt>
                <c:pt idx="14">
                  <c:v>0</c:v>
                </c:pt>
                <c:pt idx="15">
                  <c:v>0</c:v>
                </c:pt>
                <c:pt idx="16">
                  <c:v>0</c:v>
                </c:pt>
                <c:pt idx="17">
                  <c:v>0</c:v>
                </c:pt>
                <c:pt idx="18">
                  <c:v>0</c:v>
                </c:pt>
              </c:numCache>
            </c:numRef>
          </c:yVal>
          <c:smooth val="0"/>
        </c:ser>
        <c:ser>
          <c:idx val="3"/>
          <c:order val="2"/>
          <c:tx>
            <c:strRef>
              <c:f>'FHF Comparison'!$D$74</c:f>
              <c:strCache>
                <c:ptCount val="1"/>
                <c:pt idx="0">
                  <c:v>Drought</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Comparison'!$D$75:$D$93</c:f>
              <c:numCache>
                <c:formatCode>_-* #,##0_-;\-* #,##0_-;_-* "-"??_-;_-@_-</c:formatCode>
                <c:ptCount val="19"/>
                <c:pt idx="0">
                  <c:v>175152</c:v>
                </c:pt>
                <c:pt idx="1">
                  <c:v>115</c:v>
                </c:pt>
                <c:pt idx="2">
                  <c:v>16</c:v>
                </c:pt>
                <c:pt idx="3">
                  <c:v>7215</c:v>
                </c:pt>
                <c:pt idx="4">
                  <c:v>8507</c:v>
                </c:pt>
                <c:pt idx="5">
                  <c:v>61055</c:v>
                </c:pt>
                <c:pt idx="6">
                  <c:v>2935</c:v>
                </c:pt>
                <c:pt idx="7">
                  <c:v>125801</c:v>
                </c:pt>
                <c:pt idx="8">
                  <c:v>740</c:v>
                </c:pt>
                <c:pt idx="9">
                  <c:v>4326</c:v>
                </c:pt>
                <c:pt idx="10">
                  <c:v>4305101</c:v>
                </c:pt>
                <c:pt idx="11">
                  <c:v>6751</c:v>
                </c:pt>
                <c:pt idx="12">
                  <c:v>704</c:v>
                </c:pt>
                <c:pt idx="13">
                  <c:v>546297</c:v>
                </c:pt>
                <c:pt idx="14">
                  <c:v>0</c:v>
                </c:pt>
                <c:pt idx="15">
                  <c:v>98091</c:v>
                </c:pt>
                <c:pt idx="16">
                  <c:v>751112</c:v>
                </c:pt>
                <c:pt idx="17">
                  <c:v>105529</c:v>
                </c:pt>
                <c:pt idx="18">
                  <c:v>60892</c:v>
                </c:pt>
              </c:numCache>
            </c:numRef>
          </c:yVal>
          <c:smooth val="0"/>
        </c:ser>
        <c:ser>
          <c:idx val="4"/>
          <c:order val="3"/>
          <c:tx>
            <c:strRef>
              <c:f>'FHF Comparison'!$E$74</c:f>
              <c:strCache>
                <c:ptCount val="1"/>
                <c:pt idx="0">
                  <c:v>Engraver Beetle (Ips species)</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Comparison'!$E$75:$E$93</c:f>
              <c:numCache>
                <c:formatCode>_-* #,##0_-;\-* #,##0_-;_-* "-"??_-;_-@_-</c:formatCode>
                <c:ptCount val="19"/>
                <c:pt idx="0">
                  <c:v>3869</c:v>
                </c:pt>
                <c:pt idx="1">
                  <c:v>74</c:v>
                </c:pt>
                <c:pt idx="2">
                  <c:v>1452</c:v>
                </c:pt>
                <c:pt idx="3">
                  <c:v>170</c:v>
                </c:pt>
                <c:pt idx="4">
                  <c:v>6794</c:v>
                </c:pt>
                <c:pt idx="5">
                  <c:v>0</c:v>
                </c:pt>
                <c:pt idx="6">
                  <c:v>0</c:v>
                </c:pt>
                <c:pt idx="7">
                  <c:v>0</c:v>
                </c:pt>
                <c:pt idx="8">
                  <c:v>0</c:v>
                </c:pt>
                <c:pt idx="9">
                  <c:v>0</c:v>
                </c:pt>
                <c:pt idx="10">
                  <c:v>687</c:v>
                </c:pt>
                <c:pt idx="11">
                  <c:v>0</c:v>
                </c:pt>
                <c:pt idx="12">
                  <c:v>9</c:v>
                </c:pt>
                <c:pt idx="13">
                  <c:v>0</c:v>
                </c:pt>
                <c:pt idx="14">
                  <c:v>8</c:v>
                </c:pt>
                <c:pt idx="15">
                  <c:v>0</c:v>
                </c:pt>
                <c:pt idx="16">
                  <c:v>0</c:v>
                </c:pt>
                <c:pt idx="17">
                  <c:v>0</c:v>
                </c:pt>
                <c:pt idx="18">
                  <c:v>0</c:v>
                </c:pt>
              </c:numCache>
            </c:numRef>
          </c:yVal>
          <c:smooth val="0"/>
        </c:ser>
        <c:ser>
          <c:idx val="5"/>
          <c:order val="4"/>
          <c:tx>
            <c:strRef>
              <c:f>'FHF Comparison'!$F$74</c:f>
              <c:strCache>
                <c:ptCount val="1"/>
                <c:pt idx="0">
                  <c:v>Fir engraver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Comparison'!$F$75:$F$93</c:f>
              <c:numCache>
                <c:formatCode>_-* #,##0_-;\-* #,##0_-;_-* "-"??_-;_-@_-</c:formatCode>
                <c:ptCount val="19"/>
                <c:pt idx="0">
                  <c:v>0</c:v>
                </c:pt>
                <c:pt idx="1">
                  <c:v>0</c:v>
                </c:pt>
                <c:pt idx="2">
                  <c:v>0</c:v>
                </c:pt>
                <c:pt idx="3">
                  <c:v>0</c:v>
                </c:pt>
                <c:pt idx="4">
                  <c:v>0</c:v>
                </c:pt>
                <c:pt idx="5">
                  <c:v>0</c:v>
                </c:pt>
                <c:pt idx="6">
                  <c:v>4781</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6"/>
          <c:order val="5"/>
          <c:tx>
            <c:strRef>
              <c:f>'FHF Comparison'!$G$74</c:f>
              <c:strCache>
                <c:ptCount val="1"/>
                <c:pt idx="0">
                  <c:v>Fire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Comparison'!$G$75:$G$93</c:f>
              <c:numCache>
                <c:formatCode>_-* #,##0_-;\-* #,##0_-;_-* "-"??_-;_-@_-</c:formatCode>
                <c:ptCount val="19"/>
                <c:pt idx="0">
                  <c:v>314182</c:v>
                </c:pt>
                <c:pt idx="1">
                  <c:v>75665</c:v>
                </c:pt>
                <c:pt idx="2">
                  <c:v>136693</c:v>
                </c:pt>
                <c:pt idx="3">
                  <c:v>160491</c:v>
                </c:pt>
                <c:pt idx="4">
                  <c:v>680425</c:v>
                </c:pt>
                <c:pt idx="5">
                  <c:v>7078175</c:v>
                </c:pt>
                <c:pt idx="6">
                  <c:v>749424</c:v>
                </c:pt>
                <c:pt idx="7">
                  <c:v>4170291</c:v>
                </c:pt>
                <c:pt idx="8">
                  <c:v>1239489</c:v>
                </c:pt>
                <c:pt idx="9">
                  <c:v>690518</c:v>
                </c:pt>
                <c:pt idx="10">
                  <c:v>7878967</c:v>
                </c:pt>
                <c:pt idx="11">
                  <c:v>6176668</c:v>
                </c:pt>
                <c:pt idx="12">
                  <c:v>373097</c:v>
                </c:pt>
                <c:pt idx="13">
                  <c:v>2134180</c:v>
                </c:pt>
                <c:pt idx="14">
                  <c:v>502045</c:v>
                </c:pt>
                <c:pt idx="15">
                  <c:v>9710189</c:v>
                </c:pt>
                <c:pt idx="16">
                  <c:v>6246867</c:v>
                </c:pt>
                <c:pt idx="17">
                  <c:v>1893896</c:v>
                </c:pt>
                <c:pt idx="18">
                  <c:v>15763174</c:v>
                </c:pt>
              </c:numCache>
            </c:numRef>
          </c:yVal>
          <c:smooth val="0"/>
        </c:ser>
        <c:ser>
          <c:idx val="7"/>
          <c:order val="6"/>
          <c:tx>
            <c:strRef>
              <c:f>'FHF Comparison'!$H$74</c:f>
              <c:strCache>
                <c:ptCount val="1"/>
                <c:pt idx="0">
                  <c:v>Flooding</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Comparison'!$H$75:$H$93</c:f>
              <c:numCache>
                <c:formatCode>_-* #,##0_-;\-* #,##0_-;_-* "-"??_-;_-@_-</c:formatCode>
                <c:ptCount val="19"/>
                <c:pt idx="0">
                  <c:v>14809</c:v>
                </c:pt>
                <c:pt idx="1">
                  <c:v>13291</c:v>
                </c:pt>
                <c:pt idx="2">
                  <c:v>183441</c:v>
                </c:pt>
                <c:pt idx="3">
                  <c:v>145848</c:v>
                </c:pt>
                <c:pt idx="4">
                  <c:v>137392</c:v>
                </c:pt>
                <c:pt idx="5">
                  <c:v>74301</c:v>
                </c:pt>
                <c:pt idx="6">
                  <c:v>58482</c:v>
                </c:pt>
                <c:pt idx="7">
                  <c:v>63871</c:v>
                </c:pt>
                <c:pt idx="8">
                  <c:v>57962</c:v>
                </c:pt>
                <c:pt idx="9">
                  <c:v>57045</c:v>
                </c:pt>
                <c:pt idx="10">
                  <c:v>105425</c:v>
                </c:pt>
                <c:pt idx="11">
                  <c:v>41713</c:v>
                </c:pt>
                <c:pt idx="12">
                  <c:v>319605</c:v>
                </c:pt>
                <c:pt idx="13">
                  <c:v>376899</c:v>
                </c:pt>
                <c:pt idx="14">
                  <c:v>177226</c:v>
                </c:pt>
                <c:pt idx="15">
                  <c:v>426837</c:v>
                </c:pt>
                <c:pt idx="16">
                  <c:v>383158</c:v>
                </c:pt>
                <c:pt idx="17">
                  <c:v>335784</c:v>
                </c:pt>
                <c:pt idx="18">
                  <c:v>953418</c:v>
                </c:pt>
              </c:numCache>
            </c:numRef>
          </c:yVal>
          <c:smooth val="0"/>
        </c:ser>
        <c:ser>
          <c:idx val="8"/>
          <c:order val="7"/>
          <c:tx>
            <c:strRef>
              <c:f>'FHF Comparison'!$I$74</c:f>
              <c:strCache>
                <c:ptCount val="1"/>
                <c:pt idx="0">
                  <c:v>Lodgepole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Comparison'!$I$75:$I$93</c:f>
              <c:numCache>
                <c:formatCode>_-* #,##0_-;\-* #,##0_-;_-* "-"??_-;_-@_-</c:formatCode>
                <c:ptCount val="19"/>
                <c:pt idx="0">
                  <c:v>0</c:v>
                </c:pt>
                <c:pt idx="1">
                  <c:v>0</c:v>
                </c:pt>
                <c:pt idx="2">
                  <c:v>0</c:v>
                </c:pt>
                <c:pt idx="3">
                  <c:v>2173</c:v>
                </c:pt>
                <c:pt idx="4">
                  <c:v>56</c:v>
                </c:pt>
                <c:pt idx="5">
                  <c:v>0</c:v>
                </c:pt>
                <c:pt idx="6">
                  <c:v>0</c:v>
                </c:pt>
                <c:pt idx="7">
                  <c:v>0</c:v>
                </c:pt>
                <c:pt idx="8">
                  <c:v>0</c:v>
                </c:pt>
                <c:pt idx="9">
                  <c:v>0</c:v>
                </c:pt>
                <c:pt idx="10">
                  <c:v>47</c:v>
                </c:pt>
                <c:pt idx="11">
                  <c:v>0</c:v>
                </c:pt>
                <c:pt idx="12">
                  <c:v>0</c:v>
                </c:pt>
                <c:pt idx="13">
                  <c:v>0</c:v>
                </c:pt>
                <c:pt idx="14">
                  <c:v>110</c:v>
                </c:pt>
                <c:pt idx="15">
                  <c:v>15536</c:v>
                </c:pt>
                <c:pt idx="16">
                  <c:v>0</c:v>
                </c:pt>
                <c:pt idx="17">
                  <c:v>131</c:v>
                </c:pt>
                <c:pt idx="18">
                  <c:v>623</c:v>
                </c:pt>
              </c:numCache>
            </c:numRef>
          </c:yVal>
          <c:smooth val="0"/>
        </c:ser>
        <c:ser>
          <c:idx val="9"/>
          <c:order val="8"/>
          <c:tx>
            <c:strRef>
              <c:f>'FHF Comparison'!$J$74</c:f>
              <c:strCache>
                <c:ptCount val="1"/>
                <c:pt idx="0">
                  <c:v>Mountain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Comparison'!$J$75:$J$93</c:f>
              <c:numCache>
                <c:formatCode>_-* #,##0_-;\-* #,##0_-;_-* "-"??_-;_-@_-</c:formatCode>
                <c:ptCount val="19"/>
                <c:pt idx="0">
                  <c:v>7011093</c:v>
                </c:pt>
                <c:pt idx="1">
                  <c:v>12916779</c:v>
                </c:pt>
                <c:pt idx="2">
                  <c:v>21954707</c:v>
                </c:pt>
                <c:pt idx="3">
                  <c:v>40820051</c:v>
                </c:pt>
                <c:pt idx="4">
                  <c:v>65448511</c:v>
                </c:pt>
                <c:pt idx="5">
                  <c:v>77500828</c:v>
                </c:pt>
                <c:pt idx="6">
                  <c:v>131669538</c:v>
                </c:pt>
                <c:pt idx="7">
                  <c:v>113101405</c:v>
                </c:pt>
                <c:pt idx="8">
                  <c:v>107796361</c:v>
                </c:pt>
                <c:pt idx="9">
                  <c:v>68949388</c:v>
                </c:pt>
                <c:pt idx="10">
                  <c:v>62856200</c:v>
                </c:pt>
                <c:pt idx="11">
                  <c:v>59910815</c:v>
                </c:pt>
                <c:pt idx="12">
                  <c:v>36627170</c:v>
                </c:pt>
                <c:pt idx="13">
                  <c:v>21595153</c:v>
                </c:pt>
                <c:pt idx="14">
                  <c:v>10698004</c:v>
                </c:pt>
                <c:pt idx="15">
                  <c:v>5378858</c:v>
                </c:pt>
                <c:pt idx="16">
                  <c:v>2129691</c:v>
                </c:pt>
                <c:pt idx="17">
                  <c:v>1827938</c:v>
                </c:pt>
                <c:pt idx="18">
                  <c:v>651565</c:v>
                </c:pt>
              </c:numCache>
            </c:numRef>
          </c:yVal>
          <c:smooth val="0"/>
        </c:ser>
        <c:ser>
          <c:idx val="10"/>
          <c:order val="9"/>
          <c:tx>
            <c:strRef>
              <c:f>'FHF Comparison'!$K$74</c:f>
              <c:strCache>
                <c:ptCount val="1"/>
                <c:pt idx="0">
                  <c:v>Red Turpentine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Comparison'!$K$75:$K$93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Comparison'!$L$74</c:f>
              <c:strCache>
                <c:ptCount val="1"/>
                <c:pt idx="0">
                  <c:v>Spruce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Comparison'!$L$75:$L$93</c:f>
              <c:numCache>
                <c:formatCode>_-* #,##0_-;\-* #,##0_-;_-* "-"??_-;_-@_-</c:formatCode>
                <c:ptCount val="19"/>
                <c:pt idx="0">
                  <c:v>1227764</c:v>
                </c:pt>
                <c:pt idx="1">
                  <c:v>2448041</c:v>
                </c:pt>
                <c:pt idx="2">
                  <c:v>1132698</c:v>
                </c:pt>
                <c:pt idx="3">
                  <c:v>4220373</c:v>
                </c:pt>
                <c:pt idx="4">
                  <c:v>3483427</c:v>
                </c:pt>
                <c:pt idx="5">
                  <c:v>2627295</c:v>
                </c:pt>
                <c:pt idx="6">
                  <c:v>882419</c:v>
                </c:pt>
                <c:pt idx="7">
                  <c:v>574076</c:v>
                </c:pt>
                <c:pt idx="8">
                  <c:v>648787</c:v>
                </c:pt>
                <c:pt idx="9">
                  <c:v>321933</c:v>
                </c:pt>
                <c:pt idx="10">
                  <c:v>595563</c:v>
                </c:pt>
                <c:pt idx="11">
                  <c:v>569631</c:v>
                </c:pt>
                <c:pt idx="12">
                  <c:v>206244</c:v>
                </c:pt>
                <c:pt idx="13">
                  <c:v>691442</c:v>
                </c:pt>
                <c:pt idx="14">
                  <c:v>147825</c:v>
                </c:pt>
                <c:pt idx="15">
                  <c:v>1098776</c:v>
                </c:pt>
                <c:pt idx="16">
                  <c:v>2827462</c:v>
                </c:pt>
                <c:pt idx="17">
                  <c:v>3420549</c:v>
                </c:pt>
                <c:pt idx="18">
                  <c:v>4320370</c:v>
                </c:pt>
              </c:numCache>
            </c:numRef>
          </c:yVal>
          <c:smooth val="0"/>
        </c:ser>
        <c:ser>
          <c:idx val="12"/>
          <c:order val="11"/>
          <c:tx>
            <c:strRef>
              <c:f>'FHF Comparison'!$M$74</c:f>
              <c:strCache>
                <c:ptCount val="1"/>
                <c:pt idx="0">
                  <c:v>Twig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Comparison'!$M$75:$M$93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Comparison'!$N$74</c:f>
              <c:strCache>
                <c:ptCount val="1"/>
                <c:pt idx="0">
                  <c:v>Unknown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Comparison'!$N$75:$N$93</c:f>
              <c:numCache>
                <c:formatCode>_-* #,##0_-;\-* #,##0_-;_-* "-"??_-;_-@_-</c:formatCode>
                <c:ptCount val="19"/>
                <c:pt idx="0">
                  <c:v>0</c:v>
                </c:pt>
                <c:pt idx="1">
                  <c:v>0</c:v>
                </c:pt>
                <c:pt idx="2">
                  <c:v>18</c:v>
                </c:pt>
                <c:pt idx="3">
                  <c:v>0</c:v>
                </c:pt>
                <c:pt idx="4">
                  <c:v>0</c:v>
                </c:pt>
                <c:pt idx="5">
                  <c:v>0</c:v>
                </c:pt>
                <c:pt idx="6">
                  <c:v>0</c:v>
                </c:pt>
                <c:pt idx="7">
                  <c:v>0</c:v>
                </c:pt>
                <c:pt idx="8">
                  <c:v>124</c:v>
                </c:pt>
                <c:pt idx="9">
                  <c:v>474</c:v>
                </c:pt>
                <c:pt idx="10">
                  <c:v>0</c:v>
                </c:pt>
                <c:pt idx="11">
                  <c:v>0</c:v>
                </c:pt>
                <c:pt idx="12">
                  <c:v>0</c:v>
                </c:pt>
                <c:pt idx="13">
                  <c:v>55007</c:v>
                </c:pt>
                <c:pt idx="14">
                  <c:v>2264</c:v>
                </c:pt>
                <c:pt idx="15">
                  <c:v>315</c:v>
                </c:pt>
                <c:pt idx="16">
                  <c:v>46</c:v>
                </c:pt>
                <c:pt idx="17">
                  <c:v>0</c:v>
                </c:pt>
                <c:pt idx="18">
                  <c:v>0</c:v>
                </c:pt>
              </c:numCache>
            </c:numRef>
          </c:yVal>
          <c:smooth val="0"/>
        </c:ser>
        <c:ser>
          <c:idx val="14"/>
          <c:order val="13"/>
          <c:tx>
            <c:strRef>
              <c:f>'FHF Comparison'!$O$74</c:f>
              <c:strCache>
                <c:ptCount val="1"/>
                <c:pt idx="0">
                  <c:v>Western Balsam Bark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Comparison'!$O$75:$O$93</c:f>
              <c:numCache>
                <c:formatCode>_-* #,##0_-;\-* #,##0_-;_-* "-"??_-;_-@_-</c:formatCode>
                <c:ptCount val="19"/>
                <c:pt idx="0">
                  <c:v>3736516</c:v>
                </c:pt>
                <c:pt idx="1">
                  <c:v>7946083</c:v>
                </c:pt>
                <c:pt idx="2">
                  <c:v>6064937</c:v>
                </c:pt>
                <c:pt idx="3">
                  <c:v>5496423</c:v>
                </c:pt>
                <c:pt idx="4">
                  <c:v>8359770</c:v>
                </c:pt>
                <c:pt idx="5">
                  <c:v>2970335</c:v>
                </c:pt>
                <c:pt idx="6">
                  <c:v>3014425</c:v>
                </c:pt>
                <c:pt idx="7">
                  <c:v>2537156</c:v>
                </c:pt>
                <c:pt idx="8">
                  <c:v>1409718</c:v>
                </c:pt>
                <c:pt idx="9">
                  <c:v>217200</c:v>
                </c:pt>
                <c:pt idx="10">
                  <c:v>1219260</c:v>
                </c:pt>
                <c:pt idx="11">
                  <c:v>1252149</c:v>
                </c:pt>
                <c:pt idx="12">
                  <c:v>194693</c:v>
                </c:pt>
                <c:pt idx="13">
                  <c:v>523876</c:v>
                </c:pt>
                <c:pt idx="14">
                  <c:v>450052</c:v>
                </c:pt>
                <c:pt idx="15">
                  <c:v>3393974</c:v>
                </c:pt>
                <c:pt idx="16">
                  <c:v>3658000</c:v>
                </c:pt>
                <c:pt idx="17">
                  <c:v>6246741</c:v>
                </c:pt>
                <c:pt idx="18">
                  <c:v>4425047</c:v>
                </c:pt>
              </c:numCache>
            </c:numRef>
          </c:yVal>
          <c:smooth val="0"/>
        </c:ser>
        <c:ser>
          <c:idx val="15"/>
          <c:order val="14"/>
          <c:tx>
            <c:strRef>
              <c:f>'FHF Comparison'!$P$74</c:f>
              <c:strCache>
                <c:ptCount val="1"/>
                <c:pt idx="0">
                  <c:v>Western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Comparison'!$P$75:$P$93</c:f>
              <c:numCache>
                <c:formatCode>_-* #,##0_-;\-* #,##0_-;_-* "-"??_-;_-@_-</c:formatCode>
                <c:ptCount val="19"/>
                <c:pt idx="0">
                  <c:v>198</c:v>
                </c:pt>
                <c:pt idx="1">
                  <c:v>132</c:v>
                </c:pt>
                <c:pt idx="2">
                  <c:v>267</c:v>
                </c:pt>
                <c:pt idx="3">
                  <c:v>48</c:v>
                </c:pt>
                <c:pt idx="4">
                  <c:v>587</c:v>
                </c:pt>
                <c:pt idx="5">
                  <c:v>125</c:v>
                </c:pt>
                <c:pt idx="6">
                  <c:v>75</c:v>
                </c:pt>
                <c:pt idx="7">
                  <c:v>0</c:v>
                </c:pt>
                <c:pt idx="8">
                  <c:v>0</c:v>
                </c:pt>
                <c:pt idx="9">
                  <c:v>0</c:v>
                </c:pt>
                <c:pt idx="10">
                  <c:v>0</c:v>
                </c:pt>
                <c:pt idx="11">
                  <c:v>0</c:v>
                </c:pt>
                <c:pt idx="12">
                  <c:v>0</c:v>
                </c:pt>
                <c:pt idx="13">
                  <c:v>0</c:v>
                </c:pt>
                <c:pt idx="14">
                  <c:v>0</c:v>
                </c:pt>
                <c:pt idx="15">
                  <c:v>0</c:v>
                </c:pt>
                <c:pt idx="16">
                  <c:v>0</c:v>
                </c:pt>
                <c:pt idx="17">
                  <c:v>230</c:v>
                </c:pt>
                <c:pt idx="18">
                  <c:v>12</c:v>
                </c:pt>
              </c:numCache>
            </c:numRef>
          </c:yVal>
          <c:smooth val="0"/>
        </c:ser>
        <c:ser>
          <c:idx val="16"/>
          <c:order val="15"/>
          <c:tx>
            <c:strRef>
              <c:f>'FHF Comparison'!$Q$74</c:f>
              <c:strCache>
                <c:ptCount val="1"/>
                <c:pt idx="0">
                  <c:v>Yellow cedar decline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Comparison'!$Q$75:$Q$93</c:f>
              <c:numCache>
                <c:formatCode>_-* #,##0_-;\-* #,##0_-;_-* "-"??_-;_-@_-</c:formatCode>
                <c:ptCount val="19"/>
                <c:pt idx="0">
                  <c:v>0</c:v>
                </c:pt>
                <c:pt idx="1">
                  <c:v>0</c:v>
                </c:pt>
                <c:pt idx="2">
                  <c:v>0</c:v>
                </c:pt>
                <c:pt idx="3">
                  <c:v>0</c:v>
                </c:pt>
                <c:pt idx="4">
                  <c:v>0</c:v>
                </c:pt>
                <c:pt idx="5">
                  <c:v>0</c:v>
                </c:pt>
                <c:pt idx="6">
                  <c:v>0</c:v>
                </c:pt>
                <c:pt idx="7">
                  <c:v>130232</c:v>
                </c:pt>
                <c:pt idx="8">
                  <c:v>401244</c:v>
                </c:pt>
                <c:pt idx="9">
                  <c:v>529666</c:v>
                </c:pt>
                <c:pt idx="10">
                  <c:v>64748</c:v>
                </c:pt>
                <c:pt idx="11">
                  <c:v>145070</c:v>
                </c:pt>
                <c:pt idx="12">
                  <c:v>43682</c:v>
                </c:pt>
                <c:pt idx="13">
                  <c:v>34139</c:v>
                </c:pt>
                <c:pt idx="14">
                  <c:v>67498</c:v>
                </c:pt>
                <c:pt idx="15">
                  <c:v>104203</c:v>
                </c:pt>
                <c:pt idx="16">
                  <c:v>111785</c:v>
                </c:pt>
                <c:pt idx="17">
                  <c:v>175716</c:v>
                </c:pt>
                <c:pt idx="18">
                  <c:v>182617</c:v>
                </c:pt>
              </c:numCache>
            </c:numRef>
          </c:yVal>
          <c:smooth val="0"/>
        </c:ser>
        <c:dLbls>
          <c:showLegendKey val="0"/>
          <c:showVal val="0"/>
          <c:showCatName val="0"/>
          <c:showSerName val="0"/>
          <c:showPercent val="0"/>
          <c:showBubbleSize val="0"/>
        </c:dLbls>
        <c:axId val="46244224"/>
        <c:axId val="46246144"/>
      </c:scatterChart>
      <c:valAx>
        <c:axId val="46244224"/>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46246144"/>
        <c:crosses val="autoZero"/>
        <c:crossBetween val="midCat"/>
        <c:majorUnit val="1"/>
      </c:valAx>
      <c:valAx>
        <c:axId val="46246144"/>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46244224"/>
        <c:crosses val="autoZero"/>
        <c:crossBetween val="midCat"/>
      </c:valAx>
    </c:plotArea>
    <c:legend>
      <c:legendPos val="r"/>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Comparison'!$A$121</c:f>
          <c:strCache>
            <c:ptCount val="1"/>
            <c:pt idx="0">
              <c:v>Cumulative Volume Killed on the CFLB and Not Harvested as of 2017 -- ALL TSAs</c:v>
            </c:pt>
          </c:strCache>
        </c:strRef>
      </c:tx>
      <c:layout/>
      <c:overlay val="0"/>
    </c:title>
    <c:autoTitleDeleted val="0"/>
    <c:plotArea>
      <c:layout/>
      <c:scatterChart>
        <c:scatterStyle val="lineMarker"/>
        <c:varyColors val="0"/>
        <c:ser>
          <c:idx val="1"/>
          <c:order val="0"/>
          <c:tx>
            <c:strRef>
              <c:f>'FHF Comparison'!$B$122</c:f>
              <c:strCache>
                <c:ptCount val="1"/>
                <c:pt idx="0">
                  <c:v>Douglas-fir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Comparison'!$B$123:$B$141</c:f>
              <c:numCache>
                <c:formatCode>_-* #,##0_-;\-* #,##0_-;_-* "-"??_-;_-@_-</c:formatCode>
                <c:ptCount val="19"/>
                <c:pt idx="0">
                  <c:v>45236</c:v>
                </c:pt>
                <c:pt idx="1">
                  <c:v>289530</c:v>
                </c:pt>
                <c:pt idx="2">
                  <c:v>580434</c:v>
                </c:pt>
                <c:pt idx="3">
                  <c:v>714692</c:v>
                </c:pt>
                <c:pt idx="4">
                  <c:v>917444</c:v>
                </c:pt>
                <c:pt idx="5">
                  <c:v>1150596</c:v>
                </c:pt>
                <c:pt idx="6">
                  <c:v>1396598</c:v>
                </c:pt>
                <c:pt idx="7">
                  <c:v>1617071</c:v>
                </c:pt>
                <c:pt idx="8">
                  <c:v>1889931</c:v>
                </c:pt>
                <c:pt idx="9">
                  <c:v>2278634</c:v>
                </c:pt>
                <c:pt idx="10">
                  <c:v>2689448</c:v>
                </c:pt>
                <c:pt idx="11">
                  <c:v>2842790</c:v>
                </c:pt>
                <c:pt idx="12">
                  <c:v>3053202</c:v>
                </c:pt>
                <c:pt idx="13">
                  <c:v>3225728</c:v>
                </c:pt>
                <c:pt idx="14">
                  <c:v>3330791</c:v>
                </c:pt>
                <c:pt idx="15">
                  <c:v>3576696</c:v>
                </c:pt>
                <c:pt idx="16">
                  <c:v>3942339</c:v>
                </c:pt>
                <c:pt idx="17">
                  <c:v>4672254</c:v>
                </c:pt>
                <c:pt idx="18">
                  <c:v>5822364</c:v>
                </c:pt>
              </c:numCache>
            </c:numRef>
          </c:yVal>
          <c:smooth val="0"/>
        </c:ser>
        <c:ser>
          <c:idx val="2"/>
          <c:order val="1"/>
          <c:tx>
            <c:strRef>
              <c:f>'FHF Comparison'!$C$122</c:f>
              <c:strCache>
                <c:ptCount val="1"/>
                <c:pt idx="0">
                  <c:v>Douglas-fir Tussock Moth</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Comparison'!$C$123:$C$141</c:f>
              <c:numCache>
                <c:formatCode>_-* #,##0_-;\-* #,##0_-;_-* "-"??_-;_-@_-</c:formatCode>
                <c:ptCount val="19"/>
                <c:pt idx="0">
                  <c:v>0</c:v>
                </c:pt>
                <c:pt idx="1">
                  <c:v>0</c:v>
                </c:pt>
                <c:pt idx="2">
                  <c:v>108</c:v>
                </c:pt>
                <c:pt idx="3">
                  <c:v>108</c:v>
                </c:pt>
                <c:pt idx="4">
                  <c:v>1341</c:v>
                </c:pt>
                <c:pt idx="5">
                  <c:v>1341</c:v>
                </c:pt>
                <c:pt idx="6">
                  <c:v>1427</c:v>
                </c:pt>
                <c:pt idx="7">
                  <c:v>1427</c:v>
                </c:pt>
                <c:pt idx="8">
                  <c:v>2044</c:v>
                </c:pt>
                <c:pt idx="9">
                  <c:v>15071</c:v>
                </c:pt>
                <c:pt idx="10">
                  <c:v>160312</c:v>
                </c:pt>
                <c:pt idx="11">
                  <c:v>417221</c:v>
                </c:pt>
                <c:pt idx="12">
                  <c:v>468531</c:v>
                </c:pt>
                <c:pt idx="13">
                  <c:v>468911</c:v>
                </c:pt>
                <c:pt idx="14">
                  <c:v>468911</c:v>
                </c:pt>
                <c:pt idx="15">
                  <c:v>468911</c:v>
                </c:pt>
                <c:pt idx="16">
                  <c:v>468911</c:v>
                </c:pt>
                <c:pt idx="17">
                  <c:v>468911</c:v>
                </c:pt>
                <c:pt idx="18">
                  <c:v>468911</c:v>
                </c:pt>
              </c:numCache>
            </c:numRef>
          </c:yVal>
          <c:smooth val="0"/>
        </c:ser>
        <c:ser>
          <c:idx val="3"/>
          <c:order val="2"/>
          <c:tx>
            <c:strRef>
              <c:f>'FHF Comparison'!$D$122</c:f>
              <c:strCache>
                <c:ptCount val="1"/>
                <c:pt idx="0">
                  <c:v>Drought</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Comparison'!$D$123:$D$141</c:f>
              <c:numCache>
                <c:formatCode>_-* #,##0_-;\-* #,##0_-;_-* "-"??_-;_-@_-</c:formatCode>
                <c:ptCount val="19"/>
                <c:pt idx="0">
                  <c:v>175152</c:v>
                </c:pt>
                <c:pt idx="1">
                  <c:v>175267</c:v>
                </c:pt>
                <c:pt idx="2">
                  <c:v>175283</c:v>
                </c:pt>
                <c:pt idx="3">
                  <c:v>182498</c:v>
                </c:pt>
                <c:pt idx="4">
                  <c:v>191005</c:v>
                </c:pt>
                <c:pt idx="5">
                  <c:v>252060</c:v>
                </c:pt>
                <c:pt idx="6">
                  <c:v>254995</c:v>
                </c:pt>
                <c:pt idx="7">
                  <c:v>380796</c:v>
                </c:pt>
                <c:pt idx="8">
                  <c:v>381536</c:v>
                </c:pt>
                <c:pt idx="9">
                  <c:v>385862</c:v>
                </c:pt>
                <c:pt idx="10">
                  <c:v>4690963</c:v>
                </c:pt>
                <c:pt idx="11">
                  <c:v>4697714</c:v>
                </c:pt>
                <c:pt idx="12">
                  <c:v>4698418</c:v>
                </c:pt>
                <c:pt idx="13">
                  <c:v>5244715</c:v>
                </c:pt>
                <c:pt idx="14">
                  <c:v>5244715</c:v>
                </c:pt>
                <c:pt idx="15">
                  <c:v>5342806</c:v>
                </c:pt>
                <c:pt idx="16">
                  <c:v>6093918</c:v>
                </c:pt>
                <c:pt idx="17">
                  <c:v>6199447</c:v>
                </c:pt>
                <c:pt idx="18">
                  <c:v>6260339</c:v>
                </c:pt>
              </c:numCache>
            </c:numRef>
          </c:yVal>
          <c:smooth val="0"/>
        </c:ser>
        <c:ser>
          <c:idx val="4"/>
          <c:order val="3"/>
          <c:tx>
            <c:strRef>
              <c:f>'FHF Comparison'!$E$122</c:f>
              <c:strCache>
                <c:ptCount val="1"/>
                <c:pt idx="0">
                  <c:v>Engraver Beetle (Ips species)</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Comparison'!$E$123:$E$141</c:f>
              <c:numCache>
                <c:formatCode>_-* #,##0_-;\-* #,##0_-;_-* "-"??_-;_-@_-</c:formatCode>
                <c:ptCount val="19"/>
                <c:pt idx="0">
                  <c:v>3869</c:v>
                </c:pt>
                <c:pt idx="1">
                  <c:v>3943</c:v>
                </c:pt>
                <c:pt idx="2">
                  <c:v>5395</c:v>
                </c:pt>
                <c:pt idx="3">
                  <c:v>5565</c:v>
                </c:pt>
                <c:pt idx="4">
                  <c:v>12359</c:v>
                </c:pt>
                <c:pt idx="5">
                  <c:v>12359</c:v>
                </c:pt>
                <c:pt idx="6">
                  <c:v>12359</c:v>
                </c:pt>
                <c:pt idx="7">
                  <c:v>12359</c:v>
                </c:pt>
                <c:pt idx="8">
                  <c:v>12359</c:v>
                </c:pt>
                <c:pt idx="9">
                  <c:v>12359</c:v>
                </c:pt>
                <c:pt idx="10">
                  <c:v>13046</c:v>
                </c:pt>
                <c:pt idx="11">
                  <c:v>13046</c:v>
                </c:pt>
                <c:pt idx="12">
                  <c:v>13055</c:v>
                </c:pt>
                <c:pt idx="13">
                  <c:v>13055</c:v>
                </c:pt>
                <c:pt idx="14">
                  <c:v>13063</c:v>
                </c:pt>
                <c:pt idx="15">
                  <c:v>13063</c:v>
                </c:pt>
                <c:pt idx="16">
                  <c:v>13063</c:v>
                </c:pt>
                <c:pt idx="17">
                  <c:v>13063</c:v>
                </c:pt>
                <c:pt idx="18">
                  <c:v>13063</c:v>
                </c:pt>
              </c:numCache>
            </c:numRef>
          </c:yVal>
          <c:smooth val="0"/>
        </c:ser>
        <c:ser>
          <c:idx val="5"/>
          <c:order val="4"/>
          <c:tx>
            <c:strRef>
              <c:f>'FHF Comparison'!$F$122</c:f>
              <c:strCache>
                <c:ptCount val="1"/>
                <c:pt idx="0">
                  <c:v>Fir engraver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Comparison'!$F$123:$F$141</c:f>
              <c:numCache>
                <c:formatCode>_-* #,##0_-;\-* #,##0_-;_-* "-"??_-;_-@_-</c:formatCode>
                <c:ptCount val="19"/>
                <c:pt idx="0">
                  <c:v>0</c:v>
                </c:pt>
                <c:pt idx="1">
                  <c:v>0</c:v>
                </c:pt>
                <c:pt idx="2">
                  <c:v>0</c:v>
                </c:pt>
                <c:pt idx="3">
                  <c:v>0</c:v>
                </c:pt>
                <c:pt idx="4">
                  <c:v>0</c:v>
                </c:pt>
                <c:pt idx="5">
                  <c:v>0</c:v>
                </c:pt>
                <c:pt idx="6">
                  <c:v>4781</c:v>
                </c:pt>
                <c:pt idx="7">
                  <c:v>4781</c:v>
                </c:pt>
                <c:pt idx="8">
                  <c:v>4781</c:v>
                </c:pt>
                <c:pt idx="9">
                  <c:v>4781</c:v>
                </c:pt>
                <c:pt idx="10">
                  <c:v>4781</c:v>
                </c:pt>
                <c:pt idx="11">
                  <c:v>4781</c:v>
                </c:pt>
                <c:pt idx="12">
                  <c:v>4781</c:v>
                </c:pt>
                <c:pt idx="13">
                  <c:v>4781</c:v>
                </c:pt>
                <c:pt idx="14">
                  <c:v>4781</c:v>
                </c:pt>
                <c:pt idx="15">
                  <c:v>4781</c:v>
                </c:pt>
                <c:pt idx="16">
                  <c:v>4781</c:v>
                </c:pt>
                <c:pt idx="17">
                  <c:v>4781</c:v>
                </c:pt>
                <c:pt idx="18">
                  <c:v>4781</c:v>
                </c:pt>
              </c:numCache>
            </c:numRef>
          </c:yVal>
          <c:smooth val="0"/>
        </c:ser>
        <c:ser>
          <c:idx val="6"/>
          <c:order val="5"/>
          <c:tx>
            <c:strRef>
              <c:f>'FHF Comparison'!$G$122</c:f>
              <c:strCache>
                <c:ptCount val="1"/>
                <c:pt idx="0">
                  <c:v>Fire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Comparison'!$G$123:$G$141</c:f>
              <c:numCache>
                <c:formatCode>_-* #,##0_-;\-* #,##0_-;_-* "-"??_-;_-@_-</c:formatCode>
                <c:ptCount val="19"/>
                <c:pt idx="0">
                  <c:v>314182</c:v>
                </c:pt>
                <c:pt idx="1">
                  <c:v>389847</c:v>
                </c:pt>
                <c:pt idx="2">
                  <c:v>526540</c:v>
                </c:pt>
                <c:pt idx="3">
                  <c:v>687031</c:v>
                </c:pt>
                <c:pt idx="4">
                  <c:v>1367456</c:v>
                </c:pt>
                <c:pt idx="5">
                  <c:v>8445631</c:v>
                </c:pt>
                <c:pt idx="6">
                  <c:v>9195055</c:v>
                </c:pt>
                <c:pt idx="7">
                  <c:v>13365346</c:v>
                </c:pt>
                <c:pt idx="8">
                  <c:v>14604835</c:v>
                </c:pt>
                <c:pt idx="9">
                  <c:v>15295353</c:v>
                </c:pt>
                <c:pt idx="10">
                  <c:v>23174320</c:v>
                </c:pt>
                <c:pt idx="11">
                  <c:v>29350988</c:v>
                </c:pt>
                <c:pt idx="12">
                  <c:v>29724085</c:v>
                </c:pt>
                <c:pt idx="13">
                  <c:v>31858265</c:v>
                </c:pt>
                <c:pt idx="14">
                  <c:v>32360310</c:v>
                </c:pt>
                <c:pt idx="15">
                  <c:v>42070499</c:v>
                </c:pt>
                <c:pt idx="16">
                  <c:v>48317366</c:v>
                </c:pt>
                <c:pt idx="17">
                  <c:v>50211262</c:v>
                </c:pt>
                <c:pt idx="18">
                  <c:v>65974436</c:v>
                </c:pt>
              </c:numCache>
            </c:numRef>
          </c:yVal>
          <c:smooth val="0"/>
        </c:ser>
        <c:ser>
          <c:idx val="7"/>
          <c:order val="6"/>
          <c:tx>
            <c:strRef>
              <c:f>'FHF Comparison'!$H$122</c:f>
              <c:strCache>
                <c:ptCount val="1"/>
                <c:pt idx="0">
                  <c:v>Flooding</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Comparison'!$H$123:$H$141</c:f>
              <c:numCache>
                <c:formatCode>_-* #,##0_-;\-* #,##0_-;_-* "-"??_-;_-@_-</c:formatCode>
                <c:ptCount val="19"/>
                <c:pt idx="0">
                  <c:v>14809</c:v>
                </c:pt>
                <c:pt idx="1">
                  <c:v>28100</c:v>
                </c:pt>
                <c:pt idx="2">
                  <c:v>211541</c:v>
                </c:pt>
                <c:pt idx="3">
                  <c:v>357389</c:v>
                </c:pt>
                <c:pt idx="4">
                  <c:v>494781</c:v>
                </c:pt>
                <c:pt idx="5">
                  <c:v>569082</c:v>
                </c:pt>
                <c:pt idx="6">
                  <c:v>627564</c:v>
                </c:pt>
                <c:pt idx="7">
                  <c:v>691435</c:v>
                </c:pt>
                <c:pt idx="8">
                  <c:v>749397</c:v>
                </c:pt>
                <c:pt idx="9">
                  <c:v>806442</c:v>
                </c:pt>
                <c:pt idx="10">
                  <c:v>911867</c:v>
                </c:pt>
                <c:pt idx="11">
                  <c:v>953580</c:v>
                </c:pt>
                <c:pt idx="12">
                  <c:v>1273185</c:v>
                </c:pt>
                <c:pt idx="13">
                  <c:v>1650084</c:v>
                </c:pt>
                <c:pt idx="14">
                  <c:v>1827310</c:v>
                </c:pt>
                <c:pt idx="15">
                  <c:v>2254147</c:v>
                </c:pt>
                <c:pt idx="16">
                  <c:v>2637305</c:v>
                </c:pt>
                <c:pt idx="17">
                  <c:v>2973089</c:v>
                </c:pt>
                <c:pt idx="18">
                  <c:v>3926507</c:v>
                </c:pt>
              </c:numCache>
            </c:numRef>
          </c:yVal>
          <c:smooth val="0"/>
        </c:ser>
        <c:ser>
          <c:idx val="8"/>
          <c:order val="7"/>
          <c:tx>
            <c:strRef>
              <c:f>'FHF Comparison'!$I$122</c:f>
              <c:strCache>
                <c:ptCount val="1"/>
                <c:pt idx="0">
                  <c:v>Lodgepole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Comparison'!$I$123:$I$141</c:f>
              <c:numCache>
                <c:formatCode>_-* #,##0_-;\-* #,##0_-;_-* "-"??_-;_-@_-</c:formatCode>
                <c:ptCount val="19"/>
                <c:pt idx="0">
                  <c:v>0</c:v>
                </c:pt>
                <c:pt idx="1">
                  <c:v>0</c:v>
                </c:pt>
                <c:pt idx="2">
                  <c:v>0</c:v>
                </c:pt>
                <c:pt idx="3">
                  <c:v>2173</c:v>
                </c:pt>
                <c:pt idx="4">
                  <c:v>2229</c:v>
                </c:pt>
                <c:pt idx="5">
                  <c:v>2229</c:v>
                </c:pt>
                <c:pt idx="6">
                  <c:v>2229</c:v>
                </c:pt>
                <c:pt idx="7">
                  <c:v>2229</c:v>
                </c:pt>
                <c:pt idx="8">
                  <c:v>2229</c:v>
                </c:pt>
                <c:pt idx="9">
                  <c:v>2229</c:v>
                </c:pt>
                <c:pt idx="10">
                  <c:v>2276</c:v>
                </c:pt>
                <c:pt idx="11">
                  <c:v>2276</c:v>
                </c:pt>
                <c:pt idx="12">
                  <c:v>2276</c:v>
                </c:pt>
                <c:pt idx="13">
                  <c:v>2276</c:v>
                </c:pt>
                <c:pt idx="14">
                  <c:v>2386</c:v>
                </c:pt>
                <c:pt idx="15">
                  <c:v>17922</c:v>
                </c:pt>
                <c:pt idx="16">
                  <c:v>17922</c:v>
                </c:pt>
                <c:pt idx="17">
                  <c:v>18053</c:v>
                </c:pt>
                <c:pt idx="18">
                  <c:v>18676</c:v>
                </c:pt>
              </c:numCache>
            </c:numRef>
          </c:yVal>
          <c:smooth val="0"/>
        </c:ser>
        <c:ser>
          <c:idx val="9"/>
          <c:order val="8"/>
          <c:tx>
            <c:strRef>
              <c:f>'FHF Comparison'!$J$122</c:f>
              <c:strCache>
                <c:ptCount val="1"/>
                <c:pt idx="0">
                  <c:v>Mountain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Comparison'!$J$123:$J$141</c:f>
              <c:numCache>
                <c:formatCode>_-* #,##0_-;\-* #,##0_-;_-* "-"??_-;_-@_-</c:formatCode>
                <c:ptCount val="19"/>
                <c:pt idx="0">
                  <c:v>7011093</c:v>
                </c:pt>
                <c:pt idx="1">
                  <c:v>19927872</c:v>
                </c:pt>
                <c:pt idx="2">
                  <c:v>41882579</c:v>
                </c:pt>
                <c:pt idx="3">
                  <c:v>82702630</c:v>
                </c:pt>
                <c:pt idx="4">
                  <c:v>148151141</c:v>
                </c:pt>
                <c:pt idx="5">
                  <c:v>225651969</c:v>
                </c:pt>
                <c:pt idx="6">
                  <c:v>357321507</c:v>
                </c:pt>
                <c:pt idx="7">
                  <c:v>470422912</c:v>
                </c:pt>
                <c:pt idx="8">
                  <c:v>578219273</c:v>
                </c:pt>
                <c:pt idx="9">
                  <c:v>647168661</c:v>
                </c:pt>
                <c:pt idx="10">
                  <c:v>710024861</c:v>
                </c:pt>
                <c:pt idx="11">
                  <c:v>769935676</c:v>
                </c:pt>
                <c:pt idx="12">
                  <c:v>806562846</c:v>
                </c:pt>
                <c:pt idx="13">
                  <c:v>828157999</c:v>
                </c:pt>
                <c:pt idx="14">
                  <c:v>838856003</c:v>
                </c:pt>
                <c:pt idx="15">
                  <c:v>844234861</c:v>
                </c:pt>
                <c:pt idx="16">
                  <c:v>846364552</c:v>
                </c:pt>
                <c:pt idx="17">
                  <c:v>848192490</c:v>
                </c:pt>
                <c:pt idx="18">
                  <c:v>848844055</c:v>
                </c:pt>
              </c:numCache>
            </c:numRef>
          </c:yVal>
          <c:smooth val="0"/>
        </c:ser>
        <c:ser>
          <c:idx val="10"/>
          <c:order val="9"/>
          <c:tx>
            <c:strRef>
              <c:f>'FHF Comparison'!$K$122</c:f>
              <c:strCache>
                <c:ptCount val="1"/>
                <c:pt idx="0">
                  <c:v>Red Turpentine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Comparison'!$K$123:$K$141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Comparison'!$L$122</c:f>
              <c:strCache>
                <c:ptCount val="1"/>
                <c:pt idx="0">
                  <c:v>Spruce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Comparison'!$L$123:$L$141</c:f>
              <c:numCache>
                <c:formatCode>_-* #,##0_-;\-* #,##0_-;_-* "-"??_-;_-@_-</c:formatCode>
                <c:ptCount val="19"/>
                <c:pt idx="0">
                  <c:v>1227764</c:v>
                </c:pt>
                <c:pt idx="1">
                  <c:v>3675805</c:v>
                </c:pt>
                <c:pt idx="2">
                  <c:v>4808503</c:v>
                </c:pt>
                <c:pt idx="3">
                  <c:v>9028876</c:v>
                </c:pt>
                <c:pt idx="4">
                  <c:v>12512303</c:v>
                </c:pt>
                <c:pt idx="5">
                  <c:v>15139598</c:v>
                </c:pt>
                <c:pt idx="6">
                  <c:v>16022017</c:v>
                </c:pt>
                <c:pt idx="7">
                  <c:v>16596093</c:v>
                </c:pt>
                <c:pt idx="8">
                  <c:v>17244880</c:v>
                </c:pt>
                <c:pt idx="9">
                  <c:v>17566813</c:v>
                </c:pt>
                <c:pt idx="10">
                  <c:v>18162376</c:v>
                </c:pt>
                <c:pt idx="11">
                  <c:v>18732007</c:v>
                </c:pt>
                <c:pt idx="12">
                  <c:v>18938251</c:v>
                </c:pt>
                <c:pt idx="13">
                  <c:v>19629693</c:v>
                </c:pt>
                <c:pt idx="14">
                  <c:v>19777518</c:v>
                </c:pt>
                <c:pt idx="15">
                  <c:v>20876294</c:v>
                </c:pt>
                <c:pt idx="16">
                  <c:v>23703756</c:v>
                </c:pt>
                <c:pt idx="17">
                  <c:v>27124305</c:v>
                </c:pt>
                <c:pt idx="18">
                  <c:v>31444675</c:v>
                </c:pt>
              </c:numCache>
            </c:numRef>
          </c:yVal>
          <c:smooth val="0"/>
        </c:ser>
        <c:ser>
          <c:idx val="12"/>
          <c:order val="11"/>
          <c:tx>
            <c:strRef>
              <c:f>'FHF Comparison'!$M$122</c:f>
              <c:strCache>
                <c:ptCount val="1"/>
                <c:pt idx="0">
                  <c:v>Twig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Comparison'!$M$123:$M$141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Comparison'!$N$122</c:f>
              <c:strCache>
                <c:ptCount val="1"/>
                <c:pt idx="0">
                  <c:v>Unknown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Comparison'!$N$123:$N$141</c:f>
              <c:numCache>
                <c:formatCode>_-* #,##0_-;\-* #,##0_-;_-* "-"??_-;_-@_-</c:formatCode>
                <c:ptCount val="19"/>
                <c:pt idx="0">
                  <c:v>0</c:v>
                </c:pt>
                <c:pt idx="1">
                  <c:v>0</c:v>
                </c:pt>
                <c:pt idx="2">
                  <c:v>18</c:v>
                </c:pt>
                <c:pt idx="3">
                  <c:v>18</c:v>
                </c:pt>
                <c:pt idx="4">
                  <c:v>18</c:v>
                </c:pt>
                <c:pt idx="5">
                  <c:v>18</c:v>
                </c:pt>
                <c:pt idx="6">
                  <c:v>18</c:v>
                </c:pt>
                <c:pt idx="7">
                  <c:v>18</c:v>
                </c:pt>
                <c:pt idx="8">
                  <c:v>142</c:v>
                </c:pt>
                <c:pt idx="9">
                  <c:v>616</c:v>
                </c:pt>
                <c:pt idx="10">
                  <c:v>616</c:v>
                </c:pt>
                <c:pt idx="11">
                  <c:v>616</c:v>
                </c:pt>
                <c:pt idx="12">
                  <c:v>616</c:v>
                </c:pt>
                <c:pt idx="13">
                  <c:v>55623</c:v>
                </c:pt>
                <c:pt idx="14">
                  <c:v>57887</c:v>
                </c:pt>
                <c:pt idx="15">
                  <c:v>58202</c:v>
                </c:pt>
                <c:pt idx="16">
                  <c:v>58248</c:v>
                </c:pt>
                <c:pt idx="17">
                  <c:v>58248</c:v>
                </c:pt>
                <c:pt idx="18">
                  <c:v>58248</c:v>
                </c:pt>
              </c:numCache>
            </c:numRef>
          </c:yVal>
          <c:smooth val="0"/>
        </c:ser>
        <c:ser>
          <c:idx val="14"/>
          <c:order val="13"/>
          <c:tx>
            <c:strRef>
              <c:f>'FHF Comparison'!$O$122</c:f>
              <c:strCache>
                <c:ptCount val="1"/>
                <c:pt idx="0">
                  <c:v>Western Balsam Bark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Comparison'!$O$123:$O$141</c:f>
              <c:numCache>
                <c:formatCode>_-* #,##0_-;\-* #,##0_-;_-* "-"??_-;_-@_-</c:formatCode>
                <c:ptCount val="19"/>
                <c:pt idx="0">
                  <c:v>3736516</c:v>
                </c:pt>
                <c:pt idx="1">
                  <c:v>11682599</c:v>
                </c:pt>
                <c:pt idx="2">
                  <c:v>17747536</c:v>
                </c:pt>
                <c:pt idx="3">
                  <c:v>23243959</c:v>
                </c:pt>
                <c:pt idx="4">
                  <c:v>31603729</c:v>
                </c:pt>
                <c:pt idx="5">
                  <c:v>34574064</c:v>
                </c:pt>
                <c:pt idx="6">
                  <c:v>37588489</c:v>
                </c:pt>
                <c:pt idx="7">
                  <c:v>40125645</c:v>
                </c:pt>
                <c:pt idx="8">
                  <c:v>41535363</c:v>
                </c:pt>
                <c:pt idx="9">
                  <c:v>41752563</c:v>
                </c:pt>
                <c:pt idx="10">
                  <c:v>42971823</c:v>
                </c:pt>
                <c:pt idx="11">
                  <c:v>44223972</c:v>
                </c:pt>
                <c:pt idx="12">
                  <c:v>44418665</c:v>
                </c:pt>
                <c:pt idx="13">
                  <c:v>44942541</c:v>
                </c:pt>
                <c:pt idx="14">
                  <c:v>45392593</c:v>
                </c:pt>
                <c:pt idx="15">
                  <c:v>48786567</c:v>
                </c:pt>
                <c:pt idx="16">
                  <c:v>52444567</c:v>
                </c:pt>
                <c:pt idx="17">
                  <c:v>58691308</c:v>
                </c:pt>
                <c:pt idx="18">
                  <c:v>63116355</c:v>
                </c:pt>
              </c:numCache>
            </c:numRef>
          </c:yVal>
          <c:smooth val="0"/>
        </c:ser>
        <c:ser>
          <c:idx val="15"/>
          <c:order val="14"/>
          <c:tx>
            <c:strRef>
              <c:f>'FHF Comparison'!$P$122</c:f>
              <c:strCache>
                <c:ptCount val="1"/>
                <c:pt idx="0">
                  <c:v>Western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Comparison'!$P$123:$P$141</c:f>
              <c:numCache>
                <c:formatCode>_-* #,##0_-;\-* #,##0_-;_-* "-"??_-;_-@_-</c:formatCode>
                <c:ptCount val="19"/>
                <c:pt idx="0">
                  <c:v>198</c:v>
                </c:pt>
                <c:pt idx="1">
                  <c:v>330</c:v>
                </c:pt>
                <c:pt idx="2">
                  <c:v>597</c:v>
                </c:pt>
                <c:pt idx="3">
                  <c:v>645</c:v>
                </c:pt>
                <c:pt idx="4">
                  <c:v>1232</c:v>
                </c:pt>
                <c:pt idx="5">
                  <c:v>1357</c:v>
                </c:pt>
                <c:pt idx="6">
                  <c:v>1432</c:v>
                </c:pt>
                <c:pt idx="7">
                  <c:v>1432</c:v>
                </c:pt>
                <c:pt idx="8">
                  <c:v>1432</c:v>
                </c:pt>
                <c:pt idx="9">
                  <c:v>1432</c:v>
                </c:pt>
                <c:pt idx="10">
                  <c:v>1432</c:v>
                </c:pt>
                <c:pt idx="11">
                  <c:v>1432</c:v>
                </c:pt>
                <c:pt idx="12">
                  <c:v>1432</c:v>
                </c:pt>
                <c:pt idx="13">
                  <c:v>1432</c:v>
                </c:pt>
                <c:pt idx="14">
                  <c:v>1432</c:v>
                </c:pt>
                <c:pt idx="15">
                  <c:v>1432</c:v>
                </c:pt>
                <c:pt idx="16">
                  <c:v>1432</c:v>
                </c:pt>
                <c:pt idx="17">
                  <c:v>1662</c:v>
                </c:pt>
                <c:pt idx="18">
                  <c:v>1674</c:v>
                </c:pt>
              </c:numCache>
            </c:numRef>
          </c:yVal>
          <c:smooth val="0"/>
        </c:ser>
        <c:ser>
          <c:idx val="16"/>
          <c:order val="15"/>
          <c:tx>
            <c:strRef>
              <c:f>'FHF Comparison'!$Q$122</c:f>
              <c:strCache>
                <c:ptCount val="1"/>
                <c:pt idx="0">
                  <c:v>Yellow cedar decline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Comparison'!$Q$123:$Q$141</c:f>
              <c:numCache>
                <c:formatCode>_-* #,##0_-;\-* #,##0_-;_-* "-"??_-;_-@_-</c:formatCode>
                <c:ptCount val="19"/>
                <c:pt idx="0">
                  <c:v>0</c:v>
                </c:pt>
                <c:pt idx="1">
                  <c:v>0</c:v>
                </c:pt>
                <c:pt idx="2">
                  <c:v>0</c:v>
                </c:pt>
                <c:pt idx="3">
                  <c:v>0</c:v>
                </c:pt>
                <c:pt idx="4">
                  <c:v>0</c:v>
                </c:pt>
                <c:pt idx="5">
                  <c:v>0</c:v>
                </c:pt>
                <c:pt idx="6">
                  <c:v>0</c:v>
                </c:pt>
                <c:pt idx="7">
                  <c:v>130232</c:v>
                </c:pt>
                <c:pt idx="8">
                  <c:v>531476</c:v>
                </c:pt>
                <c:pt idx="9">
                  <c:v>1061142</c:v>
                </c:pt>
                <c:pt idx="10">
                  <c:v>1125890</c:v>
                </c:pt>
                <c:pt idx="11">
                  <c:v>1270960</c:v>
                </c:pt>
                <c:pt idx="12">
                  <c:v>1314642</c:v>
                </c:pt>
                <c:pt idx="13">
                  <c:v>1348781</c:v>
                </c:pt>
                <c:pt idx="14">
                  <c:v>1416279</c:v>
                </c:pt>
                <c:pt idx="15">
                  <c:v>1520482</c:v>
                </c:pt>
                <c:pt idx="16">
                  <c:v>1632267</c:v>
                </c:pt>
                <c:pt idx="17">
                  <c:v>1807983</c:v>
                </c:pt>
                <c:pt idx="18">
                  <c:v>1990600</c:v>
                </c:pt>
              </c:numCache>
            </c:numRef>
          </c:yVal>
          <c:smooth val="0"/>
        </c:ser>
        <c:dLbls>
          <c:showLegendKey val="0"/>
          <c:showVal val="0"/>
          <c:showCatName val="0"/>
          <c:showSerName val="0"/>
          <c:showPercent val="0"/>
          <c:showBubbleSize val="0"/>
        </c:dLbls>
        <c:axId val="46296064"/>
        <c:axId val="46306432"/>
      </c:scatterChart>
      <c:valAx>
        <c:axId val="46296064"/>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46306432"/>
        <c:crosses val="autoZero"/>
        <c:crossBetween val="midCat"/>
        <c:majorUnit val="1"/>
      </c:valAx>
      <c:valAx>
        <c:axId val="46306432"/>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46296064"/>
        <c:crosses val="autoZero"/>
        <c:crossBetween val="midCat"/>
      </c:valAx>
    </c:plotArea>
    <c:legend>
      <c:legendPos val="r"/>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18</xdr:col>
      <xdr:colOff>0</xdr:colOff>
      <xdr:row>32</xdr:row>
      <xdr:rowOff>9874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9525</xdr:colOff>
      <xdr:row>32</xdr:row>
      <xdr:rowOff>171450</xdr:rowOff>
    </xdr:from>
    <xdr:to>
      <xdr:col>18</xdr:col>
      <xdr:colOff>0</xdr:colOff>
      <xdr:row>69</xdr:row>
      <xdr:rowOff>185140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18</xdr:col>
      <xdr:colOff>0</xdr:colOff>
      <xdr:row>35</xdr:row>
      <xdr:rowOff>123215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36</xdr:row>
      <xdr:rowOff>28576</xdr:rowOff>
    </xdr:from>
    <xdr:to>
      <xdr:col>18</xdr:col>
      <xdr:colOff>0</xdr:colOff>
      <xdr:row>71</xdr:row>
      <xdr:rowOff>91004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9525</xdr:rowOff>
    </xdr:from>
    <xdr:to>
      <xdr:col>18</xdr:col>
      <xdr:colOff>0</xdr:colOff>
      <xdr:row>71</xdr:row>
      <xdr:rowOff>91000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3178.670128587961" createdVersion="3" refreshedVersion="4" minRefreshableVersion="3" recordCount="7487">
  <cacheSource type="worksheet">
    <worksheetSource ref="A1:G1048576" sheet="inData"/>
  </cacheSource>
  <cacheFields count="7">
    <cacheField name="YEAR" numFmtId="0">
      <sharedItems containsString="0" containsBlank="1" containsNumber="1" containsInteger="1" minValue="1999" maxValue="2017" count="20">
        <n v="1999"/>
        <n v="2000"/>
        <n v="2001"/>
        <n v="2002"/>
        <n v="2003"/>
        <n v="2004"/>
        <n v="2005"/>
        <n v="2006"/>
        <n v="2007"/>
        <n v="2008"/>
        <n v="2009"/>
        <n v="2010"/>
        <n v="2011"/>
        <n v="2012"/>
        <n v="2013"/>
        <n v="2014"/>
        <n v="2015"/>
        <n v="2016"/>
        <n v="2017"/>
        <m/>
      </sharedItems>
    </cacheField>
    <cacheField name="FHF" numFmtId="0">
      <sharedItems containsBlank="1"/>
    </cacheField>
    <cacheField name="Forest Health Factor" numFmtId="0">
      <sharedItems containsBlank="1" count="18">
        <s v="Western Balsam Bark Beetle"/>
        <s v="Douglas-fir Beetle"/>
        <s v="Engraver Beetle (Ips species)"/>
        <s v="Mountain Pine Beetle"/>
        <s v="Spruce Beetle"/>
        <s v="Western Pine Beetle"/>
        <s v="Fire"/>
        <s v="Drought"/>
        <s v="Flooding"/>
        <s v="Unknown Beetle"/>
        <s v="Red Turpentine Beetle"/>
        <s v="Douglas-fir Tussock Moth"/>
        <s v="Lodgepole Pine Beetle"/>
        <s v="Fir engraver Beetle"/>
        <s v="Yellow cedar decline"/>
        <s v="Twig Beetle"/>
        <m/>
        <e v="#N/A" u="1"/>
      </sharedItems>
    </cacheField>
    <cacheField name="TSA_NUMBER" numFmtId="0">
      <sharedItems containsString="0" containsBlank="1" containsNumber="1" containsInteger="1" minValue="1" maxValue="48"/>
    </cacheField>
    <cacheField name="TSA_NUMBER_DESCR" numFmtId="0">
      <sharedItems containsBlank="1" count="42">
        <s v="Prince George TSA"/>
        <s v="Pacific TSA"/>
        <s v="Kalum TSA"/>
        <s v="Kispiox TSA"/>
        <s v="Okanagan TSA"/>
        <s v="Williams Lake TSA"/>
        <s v="Kamloops TSA"/>
        <s v="Cascadia TSA"/>
        <s v="Arrowsmith TSA"/>
        <s v="Kootenay Lake TSA"/>
        <s v="Merritt TSA"/>
        <s v="Lillooet TSA"/>
        <s v="Cranbrook TSA"/>
        <s v="Boundary TSA"/>
        <s v="Queen Charlotte TSA"/>
        <s v="Lakes TSA"/>
        <s v="MacKenzie TSA"/>
        <s v="Fort St. John TSA"/>
        <s v="Morice TSA"/>
        <s v="Soo TSA"/>
        <s v="Bulkley TSA"/>
        <s v="Quesnel TSA"/>
        <s v="Dawson Creek TSA"/>
        <s v="100 Mile House TSA"/>
        <s v="Robson Valley TSA"/>
        <s v="Fraser TSA"/>
        <s v="Invermere TSA"/>
        <s v="Nass TSA"/>
        <s v="Sunshine Coast TSA"/>
        <s v="Cassiar TSA"/>
        <s v="Fort Nelson TSA"/>
        <s v="Golden TSA"/>
        <s v="Revelstoke TSA"/>
        <s v="GBR South TSA"/>
        <s v="GBR North TSA"/>
        <s v="North Island TSA"/>
        <s v="Arrow TSA"/>
        <m/>
        <s v="North Coast TSA" u="1"/>
        <s v="Strathcona TSA" u="1"/>
        <s v="Kingcome TSA" u="1"/>
        <s v="Mid Coast TSA" u="1"/>
      </sharedItems>
    </cacheField>
    <cacheField name="VOLUMEKILLED" numFmtId="0">
      <sharedItems containsString="0" containsBlank="1" containsNumber="1" containsInteger="1" minValue="0" maxValue="66954116"/>
    </cacheField>
    <cacheField name="NRLVOLUME" numFmtId="0">
      <sharedItems containsString="0" containsBlank="1" containsNumber="1" containsInteger="1" minValue="0" maxValue="4423546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487">
  <r>
    <x v="0"/>
    <s v="IBB"/>
    <x v="0"/>
    <n v="24"/>
    <x v="0"/>
    <n v="136643"/>
    <n v="91998"/>
  </r>
  <r>
    <x v="0"/>
    <s v="IBB"/>
    <x v="0"/>
    <n v="44"/>
    <x v="1"/>
    <n v="0"/>
    <n v="0"/>
  </r>
  <r>
    <x v="0"/>
    <s v="IBB"/>
    <x v="0"/>
    <n v="10"/>
    <x v="2"/>
    <n v="0"/>
    <n v="0"/>
  </r>
  <r>
    <x v="0"/>
    <s v="IBB"/>
    <x v="0"/>
    <n v="12"/>
    <x v="3"/>
    <n v="598942"/>
    <n v="596301"/>
  </r>
  <r>
    <x v="0"/>
    <s v="IBB"/>
    <x v="0"/>
    <n v="22"/>
    <x v="4"/>
    <n v="1589"/>
    <n v="1412"/>
  </r>
  <r>
    <x v="0"/>
    <s v="IBB"/>
    <x v="0"/>
    <n v="29"/>
    <x v="5"/>
    <n v="25843"/>
    <n v="24503"/>
  </r>
  <r>
    <x v="0"/>
    <s v="IBB"/>
    <x v="0"/>
    <n v="11"/>
    <x v="6"/>
    <n v="16772"/>
    <n v="12614"/>
  </r>
  <r>
    <x v="0"/>
    <s v="IBB"/>
    <x v="0"/>
    <n v="45"/>
    <x v="7"/>
    <n v="966"/>
    <n v="628"/>
  </r>
  <r>
    <x v="0"/>
    <s v="IBB"/>
    <x v="0"/>
    <n v="38"/>
    <x v="8"/>
    <n v="0"/>
    <n v="0"/>
  </r>
  <r>
    <x v="0"/>
    <s v="IBB"/>
    <x v="0"/>
    <n v="13"/>
    <x v="9"/>
    <n v="211"/>
    <n v="211"/>
  </r>
  <r>
    <x v="0"/>
    <s v="IBB"/>
    <x v="0"/>
    <n v="18"/>
    <x v="10"/>
    <n v="273"/>
    <n v="260"/>
  </r>
  <r>
    <x v="0"/>
    <s v="IBB"/>
    <x v="0"/>
    <n v="15"/>
    <x v="11"/>
    <n v="6183"/>
    <n v="5892"/>
  </r>
  <r>
    <x v="0"/>
    <s v="IBB"/>
    <x v="0"/>
    <n v="5"/>
    <x v="12"/>
    <n v="4786"/>
    <n v="4311"/>
  </r>
  <r>
    <x v="0"/>
    <s v="IBB"/>
    <x v="0"/>
    <n v="2"/>
    <x v="13"/>
    <n v="1464"/>
    <n v="1152"/>
  </r>
  <r>
    <x v="0"/>
    <s v="IBB"/>
    <x v="0"/>
    <n v="25"/>
    <x v="14"/>
    <n v="0"/>
    <n v="0"/>
  </r>
  <r>
    <x v="0"/>
    <s v="IBB"/>
    <x v="0"/>
    <n v="14"/>
    <x v="15"/>
    <n v="0"/>
    <n v="0"/>
  </r>
  <r>
    <x v="0"/>
    <s v="IBB"/>
    <x v="0"/>
    <n v="16"/>
    <x v="16"/>
    <n v="2434867"/>
    <n v="2372595"/>
  </r>
  <r>
    <x v="0"/>
    <s v="IBB"/>
    <x v="0"/>
    <n v="40"/>
    <x v="17"/>
    <n v="0"/>
    <n v="0"/>
  </r>
  <r>
    <x v="0"/>
    <s v="IBB"/>
    <x v="0"/>
    <n v="20"/>
    <x v="18"/>
    <n v="425262"/>
    <n v="391447"/>
  </r>
  <r>
    <x v="0"/>
    <s v="IBB"/>
    <x v="0"/>
    <n v="31"/>
    <x v="19"/>
    <n v="0"/>
    <n v="0"/>
  </r>
  <r>
    <x v="0"/>
    <s v="IBB"/>
    <x v="0"/>
    <n v="3"/>
    <x v="20"/>
    <n v="60666"/>
    <n v="59650"/>
  </r>
  <r>
    <x v="0"/>
    <s v="IBB"/>
    <x v="0"/>
    <n v="26"/>
    <x v="21"/>
    <n v="28744"/>
    <n v="26507"/>
  </r>
  <r>
    <x v="0"/>
    <s v="IBB"/>
    <x v="0"/>
    <n v="41"/>
    <x v="22"/>
    <n v="7"/>
    <n v="7"/>
  </r>
  <r>
    <x v="0"/>
    <s v="IBB"/>
    <x v="0"/>
    <n v="23"/>
    <x v="23"/>
    <n v="791"/>
    <n v="779"/>
  </r>
  <r>
    <x v="0"/>
    <s v="IBB"/>
    <x v="0"/>
    <n v="17"/>
    <x v="24"/>
    <n v="131819"/>
    <n v="124104"/>
  </r>
  <r>
    <x v="0"/>
    <s v="IBB"/>
    <x v="0"/>
    <n v="30"/>
    <x v="25"/>
    <n v="1672"/>
    <n v="1258"/>
  </r>
  <r>
    <x v="0"/>
    <s v="IBB"/>
    <x v="0"/>
    <n v="9"/>
    <x v="26"/>
    <n v="0"/>
    <n v="0"/>
  </r>
  <r>
    <x v="0"/>
    <s v="IBB"/>
    <x v="0"/>
    <n v="43"/>
    <x v="27"/>
    <n v="10838"/>
    <n v="10544"/>
  </r>
  <r>
    <x v="0"/>
    <s v="IBB"/>
    <x v="0"/>
    <n v="39"/>
    <x v="28"/>
    <n v="0"/>
    <n v="0"/>
  </r>
  <r>
    <x v="0"/>
    <s v="IBB"/>
    <x v="0"/>
    <n v="4"/>
    <x v="29"/>
    <n v="0"/>
    <n v="0"/>
  </r>
  <r>
    <x v="0"/>
    <s v="IBB"/>
    <x v="0"/>
    <n v="8"/>
    <x v="30"/>
    <n v="0"/>
    <n v="0"/>
  </r>
  <r>
    <x v="0"/>
    <s v="IBB"/>
    <x v="0"/>
    <n v="7"/>
    <x v="31"/>
    <n v="0"/>
    <n v="0"/>
  </r>
  <r>
    <x v="0"/>
    <s v="IBB"/>
    <x v="0"/>
    <n v="27"/>
    <x v="32"/>
    <n v="0"/>
    <n v="0"/>
  </r>
  <r>
    <x v="0"/>
    <s v="IBB"/>
    <x v="0"/>
    <n v="47"/>
    <x v="33"/>
    <n v="0"/>
    <n v="0"/>
  </r>
  <r>
    <x v="0"/>
    <s v="IBB"/>
    <x v="0"/>
    <n v="46"/>
    <x v="34"/>
    <n v="0"/>
    <n v="0"/>
  </r>
  <r>
    <x v="0"/>
    <s v="IBB"/>
    <x v="0"/>
    <n v="48"/>
    <x v="35"/>
    <n v="0"/>
    <n v="0"/>
  </r>
  <r>
    <x v="0"/>
    <s v="IBB"/>
    <x v="0"/>
    <n v="1"/>
    <x v="36"/>
    <n v="15255"/>
    <n v="10343"/>
  </r>
  <r>
    <x v="0"/>
    <s v="IBD"/>
    <x v="1"/>
    <n v="24"/>
    <x v="0"/>
    <n v="7285"/>
    <n v="6190"/>
  </r>
  <r>
    <x v="0"/>
    <s v="IBD"/>
    <x v="1"/>
    <n v="44"/>
    <x v="1"/>
    <n v="0"/>
    <n v="0"/>
  </r>
  <r>
    <x v="0"/>
    <s v="IBD"/>
    <x v="1"/>
    <n v="10"/>
    <x v="2"/>
    <n v="0"/>
    <n v="0"/>
  </r>
  <r>
    <x v="0"/>
    <s v="IBD"/>
    <x v="1"/>
    <n v="12"/>
    <x v="3"/>
    <n v="0"/>
    <n v="0"/>
  </r>
  <r>
    <x v="0"/>
    <s v="IBD"/>
    <x v="1"/>
    <n v="22"/>
    <x v="4"/>
    <n v="1717"/>
    <n v="1639"/>
  </r>
  <r>
    <x v="0"/>
    <s v="IBD"/>
    <x v="1"/>
    <n v="29"/>
    <x v="5"/>
    <n v="15494"/>
    <n v="13521"/>
  </r>
  <r>
    <x v="0"/>
    <s v="IBD"/>
    <x v="1"/>
    <n v="11"/>
    <x v="6"/>
    <n v="1096"/>
    <n v="1096"/>
  </r>
  <r>
    <x v="0"/>
    <s v="IBD"/>
    <x v="1"/>
    <n v="45"/>
    <x v="7"/>
    <n v="0"/>
    <n v="0"/>
  </r>
  <r>
    <x v="0"/>
    <s v="IBD"/>
    <x v="1"/>
    <n v="38"/>
    <x v="8"/>
    <n v="0"/>
    <n v="0"/>
  </r>
  <r>
    <x v="0"/>
    <s v="IBD"/>
    <x v="1"/>
    <n v="13"/>
    <x v="9"/>
    <n v="16002"/>
    <n v="13809"/>
  </r>
  <r>
    <x v="0"/>
    <s v="IBD"/>
    <x v="1"/>
    <n v="18"/>
    <x v="10"/>
    <n v="25"/>
    <n v="25"/>
  </r>
  <r>
    <x v="0"/>
    <s v="IBD"/>
    <x v="1"/>
    <n v="15"/>
    <x v="11"/>
    <n v="35"/>
    <n v="35"/>
  </r>
  <r>
    <x v="0"/>
    <s v="IBD"/>
    <x v="1"/>
    <n v="5"/>
    <x v="12"/>
    <n v="856"/>
    <n v="729"/>
  </r>
  <r>
    <x v="0"/>
    <s v="IBD"/>
    <x v="1"/>
    <n v="2"/>
    <x v="13"/>
    <n v="2345"/>
    <n v="1067"/>
  </r>
  <r>
    <x v="0"/>
    <s v="IBD"/>
    <x v="1"/>
    <n v="25"/>
    <x v="14"/>
    <n v="0"/>
    <n v="0"/>
  </r>
  <r>
    <x v="0"/>
    <s v="IBD"/>
    <x v="1"/>
    <n v="14"/>
    <x v="15"/>
    <n v="0"/>
    <n v="0"/>
  </r>
  <r>
    <x v="0"/>
    <s v="IBD"/>
    <x v="1"/>
    <n v="16"/>
    <x v="16"/>
    <n v="0"/>
    <n v="0"/>
  </r>
  <r>
    <x v="0"/>
    <s v="IBD"/>
    <x v="1"/>
    <n v="40"/>
    <x v="17"/>
    <n v="0"/>
    <n v="0"/>
  </r>
  <r>
    <x v="0"/>
    <s v="IBD"/>
    <x v="1"/>
    <n v="20"/>
    <x v="18"/>
    <n v="0"/>
    <n v="0"/>
  </r>
  <r>
    <x v="0"/>
    <s v="IBD"/>
    <x v="1"/>
    <n v="31"/>
    <x v="19"/>
    <n v="76"/>
    <n v="76"/>
  </r>
  <r>
    <x v="0"/>
    <s v="IBD"/>
    <x v="1"/>
    <n v="3"/>
    <x v="20"/>
    <n v="0"/>
    <n v="0"/>
  </r>
  <r>
    <x v="0"/>
    <s v="IBD"/>
    <x v="1"/>
    <n v="26"/>
    <x v="21"/>
    <n v="629"/>
    <n v="474"/>
  </r>
  <r>
    <x v="0"/>
    <s v="IBD"/>
    <x v="1"/>
    <n v="41"/>
    <x v="22"/>
    <n v="0"/>
    <n v="0"/>
  </r>
  <r>
    <x v="0"/>
    <s v="IBD"/>
    <x v="1"/>
    <n v="23"/>
    <x v="23"/>
    <n v="3862"/>
    <n v="3793"/>
  </r>
  <r>
    <x v="0"/>
    <s v="IBD"/>
    <x v="1"/>
    <n v="17"/>
    <x v="24"/>
    <n v="60"/>
    <n v="60"/>
  </r>
  <r>
    <x v="0"/>
    <s v="IBD"/>
    <x v="1"/>
    <n v="30"/>
    <x v="25"/>
    <n v="195"/>
    <n v="195"/>
  </r>
  <r>
    <x v="0"/>
    <s v="IBD"/>
    <x v="1"/>
    <n v="9"/>
    <x v="26"/>
    <n v="3087"/>
    <n v="2421"/>
  </r>
  <r>
    <x v="0"/>
    <s v="IBD"/>
    <x v="1"/>
    <n v="43"/>
    <x v="27"/>
    <n v="0"/>
    <n v="0"/>
  </r>
  <r>
    <x v="0"/>
    <s v="IBD"/>
    <x v="1"/>
    <n v="39"/>
    <x v="28"/>
    <n v="0"/>
    <n v="0"/>
  </r>
  <r>
    <x v="0"/>
    <s v="IBD"/>
    <x v="1"/>
    <n v="4"/>
    <x v="29"/>
    <n v="0"/>
    <n v="0"/>
  </r>
  <r>
    <x v="0"/>
    <s v="IBD"/>
    <x v="1"/>
    <n v="8"/>
    <x v="30"/>
    <n v="0"/>
    <n v="0"/>
  </r>
  <r>
    <x v="0"/>
    <s v="IBD"/>
    <x v="1"/>
    <n v="7"/>
    <x v="31"/>
    <n v="0"/>
    <n v="0"/>
  </r>
  <r>
    <x v="0"/>
    <s v="IBD"/>
    <x v="1"/>
    <n v="27"/>
    <x v="32"/>
    <n v="0"/>
    <n v="0"/>
  </r>
  <r>
    <x v="0"/>
    <s v="IBD"/>
    <x v="1"/>
    <n v="47"/>
    <x v="33"/>
    <n v="0"/>
    <n v="0"/>
  </r>
  <r>
    <x v="0"/>
    <s v="IBD"/>
    <x v="1"/>
    <n v="46"/>
    <x v="34"/>
    <n v="0"/>
    <n v="0"/>
  </r>
  <r>
    <x v="0"/>
    <s v="IBD"/>
    <x v="1"/>
    <n v="48"/>
    <x v="35"/>
    <n v="0"/>
    <n v="0"/>
  </r>
  <r>
    <x v="0"/>
    <s v="IBD"/>
    <x v="1"/>
    <n v="1"/>
    <x v="36"/>
    <n v="106"/>
    <n v="106"/>
  </r>
  <r>
    <x v="0"/>
    <s v="IBI"/>
    <x v="2"/>
    <n v="24"/>
    <x v="0"/>
    <n v="0"/>
    <n v="0"/>
  </r>
  <r>
    <x v="0"/>
    <s v="IBI"/>
    <x v="2"/>
    <n v="44"/>
    <x v="1"/>
    <n v="0"/>
    <n v="0"/>
  </r>
  <r>
    <x v="0"/>
    <s v="IBI"/>
    <x v="2"/>
    <n v="10"/>
    <x v="2"/>
    <n v="0"/>
    <n v="0"/>
  </r>
  <r>
    <x v="0"/>
    <s v="IBI"/>
    <x v="2"/>
    <n v="12"/>
    <x v="3"/>
    <n v="0"/>
    <n v="0"/>
  </r>
  <r>
    <x v="0"/>
    <s v="IBI"/>
    <x v="2"/>
    <n v="22"/>
    <x v="4"/>
    <n v="0"/>
    <n v="0"/>
  </r>
  <r>
    <x v="0"/>
    <s v="IBI"/>
    <x v="2"/>
    <n v="29"/>
    <x v="5"/>
    <n v="1887"/>
    <n v="1887"/>
  </r>
  <r>
    <x v="0"/>
    <s v="IBI"/>
    <x v="2"/>
    <n v="11"/>
    <x v="6"/>
    <n v="0"/>
    <n v="0"/>
  </r>
  <r>
    <x v="0"/>
    <s v="IBI"/>
    <x v="2"/>
    <n v="45"/>
    <x v="7"/>
    <n v="0"/>
    <n v="0"/>
  </r>
  <r>
    <x v="0"/>
    <s v="IBI"/>
    <x v="2"/>
    <n v="38"/>
    <x v="8"/>
    <n v="0"/>
    <n v="0"/>
  </r>
  <r>
    <x v="0"/>
    <s v="IBI"/>
    <x v="2"/>
    <n v="13"/>
    <x v="9"/>
    <n v="0"/>
    <n v="0"/>
  </r>
  <r>
    <x v="0"/>
    <s v="IBI"/>
    <x v="2"/>
    <n v="18"/>
    <x v="10"/>
    <n v="0"/>
    <n v="0"/>
  </r>
  <r>
    <x v="0"/>
    <s v="IBI"/>
    <x v="2"/>
    <n v="15"/>
    <x v="11"/>
    <n v="0"/>
    <n v="0"/>
  </r>
  <r>
    <x v="0"/>
    <s v="IBI"/>
    <x v="2"/>
    <n v="5"/>
    <x v="12"/>
    <n v="0"/>
    <n v="0"/>
  </r>
  <r>
    <x v="0"/>
    <s v="IBI"/>
    <x v="2"/>
    <n v="2"/>
    <x v="13"/>
    <n v="0"/>
    <n v="0"/>
  </r>
  <r>
    <x v="0"/>
    <s v="IBI"/>
    <x v="2"/>
    <n v="25"/>
    <x v="14"/>
    <n v="0"/>
    <n v="0"/>
  </r>
  <r>
    <x v="0"/>
    <s v="IBI"/>
    <x v="2"/>
    <n v="14"/>
    <x v="15"/>
    <n v="0"/>
    <n v="0"/>
  </r>
  <r>
    <x v="0"/>
    <s v="IBI"/>
    <x v="2"/>
    <n v="16"/>
    <x v="16"/>
    <n v="0"/>
    <n v="0"/>
  </r>
  <r>
    <x v="0"/>
    <s v="IBI"/>
    <x v="2"/>
    <n v="40"/>
    <x v="17"/>
    <n v="0"/>
    <n v="0"/>
  </r>
  <r>
    <x v="0"/>
    <s v="IBI"/>
    <x v="2"/>
    <n v="20"/>
    <x v="18"/>
    <n v="0"/>
    <n v="0"/>
  </r>
  <r>
    <x v="0"/>
    <s v="IBI"/>
    <x v="2"/>
    <n v="31"/>
    <x v="19"/>
    <n v="0"/>
    <n v="0"/>
  </r>
  <r>
    <x v="0"/>
    <s v="IBI"/>
    <x v="2"/>
    <n v="3"/>
    <x v="20"/>
    <n v="0"/>
    <n v="0"/>
  </r>
  <r>
    <x v="0"/>
    <s v="IBI"/>
    <x v="2"/>
    <n v="26"/>
    <x v="21"/>
    <n v="64"/>
    <n v="64"/>
  </r>
  <r>
    <x v="0"/>
    <s v="IBI"/>
    <x v="2"/>
    <n v="41"/>
    <x v="22"/>
    <n v="0"/>
    <n v="0"/>
  </r>
  <r>
    <x v="0"/>
    <s v="IBI"/>
    <x v="2"/>
    <n v="23"/>
    <x v="23"/>
    <n v="2403"/>
    <n v="1918"/>
  </r>
  <r>
    <x v="0"/>
    <s v="IBI"/>
    <x v="2"/>
    <n v="17"/>
    <x v="24"/>
    <n v="0"/>
    <n v="0"/>
  </r>
  <r>
    <x v="0"/>
    <s v="IBI"/>
    <x v="2"/>
    <n v="30"/>
    <x v="25"/>
    <n v="0"/>
    <n v="0"/>
  </r>
  <r>
    <x v="0"/>
    <s v="IBI"/>
    <x v="2"/>
    <n v="9"/>
    <x v="26"/>
    <n v="0"/>
    <n v="0"/>
  </r>
  <r>
    <x v="0"/>
    <s v="IBI"/>
    <x v="2"/>
    <n v="43"/>
    <x v="27"/>
    <n v="0"/>
    <n v="0"/>
  </r>
  <r>
    <x v="0"/>
    <s v="IBI"/>
    <x v="2"/>
    <n v="39"/>
    <x v="28"/>
    <n v="0"/>
    <n v="0"/>
  </r>
  <r>
    <x v="0"/>
    <s v="IBI"/>
    <x v="2"/>
    <n v="4"/>
    <x v="29"/>
    <n v="0"/>
    <n v="0"/>
  </r>
  <r>
    <x v="0"/>
    <s v="IBI"/>
    <x v="2"/>
    <n v="8"/>
    <x v="30"/>
    <n v="0"/>
    <n v="0"/>
  </r>
  <r>
    <x v="0"/>
    <s v="IBI"/>
    <x v="2"/>
    <n v="7"/>
    <x v="31"/>
    <n v="0"/>
    <n v="0"/>
  </r>
  <r>
    <x v="0"/>
    <s v="IBI"/>
    <x v="2"/>
    <n v="27"/>
    <x v="32"/>
    <n v="0"/>
    <n v="0"/>
  </r>
  <r>
    <x v="0"/>
    <s v="IBI"/>
    <x v="2"/>
    <n v="47"/>
    <x v="33"/>
    <n v="0"/>
    <n v="0"/>
  </r>
  <r>
    <x v="0"/>
    <s v="IBI"/>
    <x v="2"/>
    <n v="46"/>
    <x v="34"/>
    <n v="0"/>
    <n v="0"/>
  </r>
  <r>
    <x v="0"/>
    <s v="IBI"/>
    <x v="2"/>
    <n v="48"/>
    <x v="35"/>
    <n v="0"/>
    <n v="0"/>
  </r>
  <r>
    <x v="0"/>
    <s v="IBI"/>
    <x v="2"/>
    <n v="1"/>
    <x v="36"/>
    <n v="0"/>
    <n v="0"/>
  </r>
  <r>
    <x v="0"/>
    <s v="IBM"/>
    <x v="3"/>
    <n v="24"/>
    <x v="0"/>
    <n v="2612788"/>
    <n v="1893229"/>
  </r>
  <r>
    <x v="0"/>
    <s v="IBM"/>
    <x v="3"/>
    <n v="44"/>
    <x v="1"/>
    <n v="0"/>
    <n v="0"/>
  </r>
  <r>
    <x v="0"/>
    <s v="IBM"/>
    <x v="3"/>
    <n v="10"/>
    <x v="2"/>
    <n v="312"/>
    <n v="288"/>
  </r>
  <r>
    <x v="0"/>
    <s v="IBM"/>
    <x v="3"/>
    <n v="12"/>
    <x v="3"/>
    <n v="25905"/>
    <n v="25905"/>
  </r>
  <r>
    <x v="0"/>
    <s v="IBM"/>
    <x v="3"/>
    <n v="22"/>
    <x v="4"/>
    <n v="126525"/>
    <n v="102810"/>
  </r>
  <r>
    <x v="0"/>
    <s v="IBM"/>
    <x v="3"/>
    <n v="29"/>
    <x v="5"/>
    <n v="581318"/>
    <n v="429297"/>
  </r>
  <r>
    <x v="0"/>
    <s v="IBM"/>
    <x v="3"/>
    <n v="11"/>
    <x v="6"/>
    <n v="269381"/>
    <n v="191932"/>
  </r>
  <r>
    <x v="0"/>
    <s v="IBM"/>
    <x v="3"/>
    <n v="45"/>
    <x v="7"/>
    <n v="10934"/>
    <n v="9360"/>
  </r>
  <r>
    <x v="0"/>
    <s v="IBM"/>
    <x v="3"/>
    <n v="38"/>
    <x v="8"/>
    <n v="0"/>
    <n v="0"/>
  </r>
  <r>
    <x v="0"/>
    <s v="IBM"/>
    <x v="3"/>
    <n v="13"/>
    <x v="9"/>
    <n v="18405"/>
    <n v="14087"/>
  </r>
  <r>
    <x v="0"/>
    <s v="IBM"/>
    <x v="3"/>
    <n v="18"/>
    <x v="10"/>
    <n v="273458"/>
    <n v="205671"/>
  </r>
  <r>
    <x v="0"/>
    <s v="IBM"/>
    <x v="3"/>
    <n v="15"/>
    <x v="11"/>
    <n v="30367"/>
    <n v="26373"/>
  </r>
  <r>
    <x v="0"/>
    <s v="IBM"/>
    <x v="3"/>
    <n v="5"/>
    <x v="12"/>
    <n v="128432"/>
    <n v="79993"/>
  </r>
  <r>
    <x v="0"/>
    <s v="IBM"/>
    <x v="3"/>
    <n v="2"/>
    <x v="13"/>
    <n v="1819"/>
    <n v="1660"/>
  </r>
  <r>
    <x v="0"/>
    <s v="IBM"/>
    <x v="3"/>
    <n v="25"/>
    <x v="14"/>
    <n v="0"/>
    <n v="0"/>
  </r>
  <r>
    <x v="0"/>
    <s v="IBM"/>
    <x v="3"/>
    <n v="14"/>
    <x v="15"/>
    <n v="1564458"/>
    <n v="1536006"/>
  </r>
  <r>
    <x v="0"/>
    <s v="IBM"/>
    <x v="3"/>
    <n v="16"/>
    <x v="16"/>
    <n v="113388"/>
    <n v="91816"/>
  </r>
  <r>
    <x v="0"/>
    <s v="IBM"/>
    <x v="3"/>
    <n v="40"/>
    <x v="17"/>
    <n v="0"/>
    <n v="0"/>
  </r>
  <r>
    <x v="0"/>
    <s v="IBM"/>
    <x v="3"/>
    <n v="20"/>
    <x v="18"/>
    <n v="539959"/>
    <n v="392171"/>
  </r>
  <r>
    <x v="0"/>
    <s v="IBM"/>
    <x v="3"/>
    <n v="31"/>
    <x v="19"/>
    <n v="92506"/>
    <n v="82755"/>
  </r>
  <r>
    <x v="0"/>
    <s v="IBM"/>
    <x v="3"/>
    <n v="3"/>
    <x v="20"/>
    <n v="106339"/>
    <n v="92142"/>
  </r>
  <r>
    <x v="0"/>
    <s v="IBM"/>
    <x v="3"/>
    <n v="26"/>
    <x v="21"/>
    <n v="1444458"/>
    <n v="964313"/>
  </r>
  <r>
    <x v="0"/>
    <s v="IBM"/>
    <x v="3"/>
    <n v="41"/>
    <x v="22"/>
    <n v="0"/>
    <n v="0"/>
  </r>
  <r>
    <x v="0"/>
    <s v="IBM"/>
    <x v="3"/>
    <n v="23"/>
    <x v="23"/>
    <n v="304879"/>
    <n v="214597"/>
  </r>
  <r>
    <x v="0"/>
    <s v="IBM"/>
    <x v="3"/>
    <n v="17"/>
    <x v="24"/>
    <n v="56450"/>
    <n v="45428"/>
  </r>
  <r>
    <x v="0"/>
    <s v="IBM"/>
    <x v="3"/>
    <n v="30"/>
    <x v="25"/>
    <n v="48721"/>
    <n v="48597"/>
  </r>
  <r>
    <x v="0"/>
    <s v="IBM"/>
    <x v="3"/>
    <n v="9"/>
    <x v="26"/>
    <n v="62051"/>
    <n v="46338"/>
  </r>
  <r>
    <x v="0"/>
    <s v="IBM"/>
    <x v="3"/>
    <n v="43"/>
    <x v="27"/>
    <n v="0"/>
    <n v="0"/>
  </r>
  <r>
    <x v="0"/>
    <s v="IBM"/>
    <x v="3"/>
    <n v="39"/>
    <x v="28"/>
    <n v="0"/>
    <n v="0"/>
  </r>
  <r>
    <x v="0"/>
    <s v="IBM"/>
    <x v="3"/>
    <n v="4"/>
    <x v="29"/>
    <n v="0"/>
    <n v="0"/>
  </r>
  <r>
    <x v="0"/>
    <s v="IBM"/>
    <x v="3"/>
    <n v="8"/>
    <x v="30"/>
    <n v="0"/>
    <n v="0"/>
  </r>
  <r>
    <x v="0"/>
    <s v="IBM"/>
    <x v="3"/>
    <n v="7"/>
    <x v="31"/>
    <n v="126206"/>
    <n v="91734"/>
  </r>
  <r>
    <x v="0"/>
    <s v="IBM"/>
    <x v="3"/>
    <n v="27"/>
    <x v="32"/>
    <n v="0"/>
    <n v="0"/>
  </r>
  <r>
    <x v="0"/>
    <s v="IBM"/>
    <x v="3"/>
    <n v="47"/>
    <x v="33"/>
    <n v="0"/>
    <n v="0"/>
  </r>
  <r>
    <x v="0"/>
    <s v="IBM"/>
    <x v="3"/>
    <n v="46"/>
    <x v="34"/>
    <n v="333280"/>
    <n v="333273"/>
  </r>
  <r>
    <x v="0"/>
    <s v="IBM"/>
    <x v="3"/>
    <n v="48"/>
    <x v="35"/>
    <n v="0"/>
    <n v="0"/>
  </r>
  <r>
    <x v="0"/>
    <s v="IBM"/>
    <x v="3"/>
    <n v="1"/>
    <x v="36"/>
    <n v="114696"/>
    <n v="91318"/>
  </r>
  <r>
    <x v="0"/>
    <s v="IBS"/>
    <x v="4"/>
    <n v="24"/>
    <x v="0"/>
    <n v="293782"/>
    <n v="208815"/>
  </r>
  <r>
    <x v="0"/>
    <s v="IBS"/>
    <x v="4"/>
    <n v="44"/>
    <x v="1"/>
    <n v="0"/>
    <n v="0"/>
  </r>
  <r>
    <x v="0"/>
    <s v="IBS"/>
    <x v="4"/>
    <n v="10"/>
    <x v="2"/>
    <n v="0"/>
    <n v="0"/>
  </r>
  <r>
    <x v="0"/>
    <s v="IBS"/>
    <x v="4"/>
    <n v="12"/>
    <x v="3"/>
    <n v="0"/>
    <n v="0"/>
  </r>
  <r>
    <x v="0"/>
    <s v="IBS"/>
    <x v="4"/>
    <n v="22"/>
    <x v="4"/>
    <n v="0"/>
    <n v="0"/>
  </r>
  <r>
    <x v="0"/>
    <s v="IBS"/>
    <x v="4"/>
    <n v="29"/>
    <x v="5"/>
    <n v="9277"/>
    <n v="8627"/>
  </r>
  <r>
    <x v="0"/>
    <s v="IBS"/>
    <x v="4"/>
    <n v="11"/>
    <x v="6"/>
    <n v="0"/>
    <n v="0"/>
  </r>
  <r>
    <x v="0"/>
    <s v="IBS"/>
    <x v="4"/>
    <n v="45"/>
    <x v="7"/>
    <n v="0"/>
    <n v="0"/>
  </r>
  <r>
    <x v="0"/>
    <s v="IBS"/>
    <x v="4"/>
    <n v="38"/>
    <x v="8"/>
    <n v="0"/>
    <n v="0"/>
  </r>
  <r>
    <x v="0"/>
    <s v="IBS"/>
    <x v="4"/>
    <n v="13"/>
    <x v="9"/>
    <n v="440"/>
    <n v="440"/>
  </r>
  <r>
    <x v="0"/>
    <s v="IBS"/>
    <x v="4"/>
    <n v="18"/>
    <x v="10"/>
    <n v="444"/>
    <n v="0"/>
  </r>
  <r>
    <x v="0"/>
    <s v="IBS"/>
    <x v="4"/>
    <n v="15"/>
    <x v="11"/>
    <n v="255"/>
    <n v="255"/>
  </r>
  <r>
    <x v="0"/>
    <s v="IBS"/>
    <x v="4"/>
    <n v="5"/>
    <x v="12"/>
    <n v="0"/>
    <n v="0"/>
  </r>
  <r>
    <x v="0"/>
    <s v="IBS"/>
    <x v="4"/>
    <n v="2"/>
    <x v="13"/>
    <n v="0"/>
    <n v="0"/>
  </r>
  <r>
    <x v="0"/>
    <s v="IBS"/>
    <x v="4"/>
    <n v="25"/>
    <x v="14"/>
    <n v="0"/>
    <n v="0"/>
  </r>
  <r>
    <x v="0"/>
    <s v="IBS"/>
    <x v="4"/>
    <n v="14"/>
    <x v="15"/>
    <n v="825"/>
    <n v="825"/>
  </r>
  <r>
    <x v="0"/>
    <s v="IBS"/>
    <x v="4"/>
    <n v="16"/>
    <x v="16"/>
    <n v="1064"/>
    <n v="334"/>
  </r>
  <r>
    <x v="0"/>
    <s v="IBS"/>
    <x v="4"/>
    <n v="40"/>
    <x v="17"/>
    <n v="0"/>
    <n v="0"/>
  </r>
  <r>
    <x v="0"/>
    <s v="IBS"/>
    <x v="4"/>
    <n v="20"/>
    <x v="18"/>
    <n v="25129"/>
    <n v="14982"/>
  </r>
  <r>
    <x v="0"/>
    <s v="IBS"/>
    <x v="4"/>
    <n v="31"/>
    <x v="19"/>
    <n v="18102"/>
    <n v="17386"/>
  </r>
  <r>
    <x v="0"/>
    <s v="IBS"/>
    <x v="4"/>
    <n v="3"/>
    <x v="20"/>
    <n v="161"/>
    <n v="161"/>
  </r>
  <r>
    <x v="0"/>
    <s v="IBS"/>
    <x v="4"/>
    <n v="26"/>
    <x v="21"/>
    <n v="2591"/>
    <n v="2591"/>
  </r>
  <r>
    <x v="0"/>
    <s v="IBS"/>
    <x v="4"/>
    <n v="41"/>
    <x v="22"/>
    <n v="0"/>
    <n v="0"/>
  </r>
  <r>
    <x v="0"/>
    <s v="IBS"/>
    <x v="4"/>
    <n v="23"/>
    <x v="23"/>
    <n v="35555"/>
    <n v="29111"/>
  </r>
  <r>
    <x v="0"/>
    <s v="IBS"/>
    <x v="4"/>
    <n v="17"/>
    <x v="24"/>
    <n v="950287"/>
    <n v="943596"/>
  </r>
  <r>
    <x v="0"/>
    <s v="IBS"/>
    <x v="4"/>
    <n v="30"/>
    <x v="25"/>
    <n v="0"/>
    <n v="0"/>
  </r>
  <r>
    <x v="0"/>
    <s v="IBS"/>
    <x v="4"/>
    <n v="9"/>
    <x v="26"/>
    <n v="0"/>
    <n v="0"/>
  </r>
  <r>
    <x v="0"/>
    <s v="IBS"/>
    <x v="4"/>
    <n v="43"/>
    <x v="27"/>
    <n v="0"/>
    <n v="0"/>
  </r>
  <r>
    <x v="0"/>
    <s v="IBS"/>
    <x v="4"/>
    <n v="39"/>
    <x v="28"/>
    <n v="0"/>
    <n v="0"/>
  </r>
  <r>
    <x v="0"/>
    <s v="IBS"/>
    <x v="4"/>
    <n v="4"/>
    <x v="29"/>
    <n v="0"/>
    <n v="0"/>
  </r>
  <r>
    <x v="0"/>
    <s v="IBS"/>
    <x v="4"/>
    <n v="8"/>
    <x v="30"/>
    <n v="0"/>
    <n v="0"/>
  </r>
  <r>
    <x v="0"/>
    <s v="IBS"/>
    <x v="4"/>
    <n v="7"/>
    <x v="31"/>
    <n v="0"/>
    <n v="0"/>
  </r>
  <r>
    <x v="0"/>
    <s v="IBS"/>
    <x v="4"/>
    <n v="27"/>
    <x v="32"/>
    <n v="0"/>
    <n v="0"/>
  </r>
  <r>
    <x v="0"/>
    <s v="IBS"/>
    <x v="4"/>
    <n v="47"/>
    <x v="33"/>
    <n v="0"/>
    <n v="0"/>
  </r>
  <r>
    <x v="0"/>
    <s v="IBS"/>
    <x v="4"/>
    <n v="46"/>
    <x v="34"/>
    <n v="641"/>
    <n v="641"/>
  </r>
  <r>
    <x v="0"/>
    <s v="IBS"/>
    <x v="4"/>
    <n v="48"/>
    <x v="35"/>
    <n v="0"/>
    <n v="0"/>
  </r>
  <r>
    <x v="0"/>
    <s v="IBS"/>
    <x v="4"/>
    <n v="1"/>
    <x v="36"/>
    <n v="0"/>
    <n v="0"/>
  </r>
  <r>
    <x v="0"/>
    <s v="IBW"/>
    <x v="5"/>
    <n v="24"/>
    <x v="0"/>
    <n v="0"/>
    <n v="0"/>
  </r>
  <r>
    <x v="0"/>
    <s v="IBW"/>
    <x v="5"/>
    <n v="44"/>
    <x v="1"/>
    <n v="0"/>
    <n v="0"/>
  </r>
  <r>
    <x v="0"/>
    <s v="IBW"/>
    <x v="5"/>
    <n v="10"/>
    <x v="2"/>
    <n v="0"/>
    <n v="0"/>
  </r>
  <r>
    <x v="0"/>
    <s v="IBW"/>
    <x v="5"/>
    <n v="12"/>
    <x v="3"/>
    <n v="0"/>
    <n v="0"/>
  </r>
  <r>
    <x v="0"/>
    <s v="IBW"/>
    <x v="5"/>
    <n v="22"/>
    <x v="4"/>
    <n v="0"/>
    <n v="0"/>
  </r>
  <r>
    <x v="0"/>
    <s v="IBW"/>
    <x v="5"/>
    <n v="29"/>
    <x v="5"/>
    <n v="0"/>
    <n v="0"/>
  </r>
  <r>
    <x v="0"/>
    <s v="IBW"/>
    <x v="5"/>
    <n v="11"/>
    <x v="6"/>
    <n v="0"/>
    <n v="0"/>
  </r>
  <r>
    <x v="0"/>
    <s v="IBW"/>
    <x v="5"/>
    <n v="45"/>
    <x v="7"/>
    <n v="0"/>
    <n v="0"/>
  </r>
  <r>
    <x v="0"/>
    <s v="IBW"/>
    <x v="5"/>
    <n v="38"/>
    <x v="8"/>
    <n v="0"/>
    <n v="0"/>
  </r>
  <r>
    <x v="0"/>
    <s v="IBW"/>
    <x v="5"/>
    <n v="13"/>
    <x v="9"/>
    <n v="195"/>
    <n v="195"/>
  </r>
  <r>
    <x v="0"/>
    <s v="IBW"/>
    <x v="5"/>
    <n v="18"/>
    <x v="10"/>
    <n v="3"/>
    <n v="3"/>
  </r>
  <r>
    <x v="0"/>
    <s v="IBW"/>
    <x v="5"/>
    <n v="15"/>
    <x v="11"/>
    <n v="0"/>
    <n v="0"/>
  </r>
  <r>
    <x v="0"/>
    <s v="IBW"/>
    <x v="5"/>
    <n v="5"/>
    <x v="12"/>
    <n v="0"/>
    <n v="0"/>
  </r>
  <r>
    <x v="0"/>
    <s v="IBW"/>
    <x v="5"/>
    <n v="2"/>
    <x v="13"/>
    <n v="0"/>
    <n v="0"/>
  </r>
  <r>
    <x v="0"/>
    <s v="IBW"/>
    <x v="5"/>
    <n v="25"/>
    <x v="14"/>
    <n v="0"/>
    <n v="0"/>
  </r>
  <r>
    <x v="0"/>
    <s v="IBW"/>
    <x v="5"/>
    <n v="14"/>
    <x v="15"/>
    <n v="0"/>
    <n v="0"/>
  </r>
  <r>
    <x v="0"/>
    <s v="IBW"/>
    <x v="5"/>
    <n v="16"/>
    <x v="16"/>
    <n v="0"/>
    <n v="0"/>
  </r>
  <r>
    <x v="0"/>
    <s v="IBW"/>
    <x v="5"/>
    <n v="40"/>
    <x v="17"/>
    <n v="0"/>
    <n v="0"/>
  </r>
  <r>
    <x v="0"/>
    <s v="IBW"/>
    <x v="5"/>
    <n v="20"/>
    <x v="18"/>
    <n v="0"/>
    <n v="0"/>
  </r>
  <r>
    <x v="0"/>
    <s v="IBW"/>
    <x v="5"/>
    <n v="31"/>
    <x v="19"/>
    <n v="0"/>
    <n v="0"/>
  </r>
  <r>
    <x v="0"/>
    <s v="IBW"/>
    <x v="5"/>
    <n v="3"/>
    <x v="20"/>
    <n v="0"/>
    <n v="0"/>
  </r>
  <r>
    <x v="0"/>
    <s v="IBW"/>
    <x v="5"/>
    <n v="26"/>
    <x v="21"/>
    <n v="0"/>
    <n v="0"/>
  </r>
  <r>
    <x v="0"/>
    <s v="IBW"/>
    <x v="5"/>
    <n v="41"/>
    <x v="22"/>
    <n v="0"/>
    <n v="0"/>
  </r>
  <r>
    <x v="0"/>
    <s v="IBW"/>
    <x v="5"/>
    <n v="23"/>
    <x v="23"/>
    <n v="0"/>
    <n v="0"/>
  </r>
  <r>
    <x v="0"/>
    <s v="IBW"/>
    <x v="5"/>
    <n v="17"/>
    <x v="24"/>
    <n v="0"/>
    <n v="0"/>
  </r>
  <r>
    <x v="0"/>
    <s v="IBW"/>
    <x v="5"/>
    <n v="30"/>
    <x v="25"/>
    <n v="0"/>
    <n v="0"/>
  </r>
  <r>
    <x v="0"/>
    <s v="IBW"/>
    <x v="5"/>
    <n v="9"/>
    <x v="26"/>
    <n v="0"/>
    <n v="0"/>
  </r>
  <r>
    <x v="0"/>
    <s v="IBW"/>
    <x v="5"/>
    <n v="43"/>
    <x v="27"/>
    <n v="0"/>
    <n v="0"/>
  </r>
  <r>
    <x v="0"/>
    <s v="IBW"/>
    <x v="5"/>
    <n v="39"/>
    <x v="28"/>
    <n v="0"/>
    <n v="0"/>
  </r>
  <r>
    <x v="0"/>
    <s v="IBW"/>
    <x v="5"/>
    <n v="4"/>
    <x v="29"/>
    <n v="0"/>
    <n v="0"/>
  </r>
  <r>
    <x v="0"/>
    <s v="IBW"/>
    <x v="5"/>
    <n v="8"/>
    <x v="30"/>
    <n v="0"/>
    <n v="0"/>
  </r>
  <r>
    <x v="0"/>
    <s v="IBW"/>
    <x v="5"/>
    <n v="7"/>
    <x v="31"/>
    <n v="0"/>
    <n v="0"/>
  </r>
  <r>
    <x v="0"/>
    <s v="IBW"/>
    <x v="5"/>
    <n v="27"/>
    <x v="32"/>
    <n v="0"/>
    <n v="0"/>
  </r>
  <r>
    <x v="0"/>
    <s v="IBW"/>
    <x v="5"/>
    <n v="47"/>
    <x v="33"/>
    <n v="0"/>
    <n v="0"/>
  </r>
  <r>
    <x v="0"/>
    <s v="IBW"/>
    <x v="5"/>
    <n v="46"/>
    <x v="34"/>
    <n v="0"/>
    <n v="0"/>
  </r>
  <r>
    <x v="0"/>
    <s v="IBW"/>
    <x v="5"/>
    <n v="48"/>
    <x v="35"/>
    <n v="0"/>
    <n v="0"/>
  </r>
  <r>
    <x v="0"/>
    <s v="IBW"/>
    <x v="5"/>
    <n v="1"/>
    <x v="36"/>
    <n v="0"/>
    <n v="0"/>
  </r>
  <r>
    <x v="0"/>
    <s v="NB"/>
    <x v="6"/>
    <n v="24"/>
    <x v="0"/>
    <n v="5036"/>
    <n v="4510"/>
  </r>
  <r>
    <x v="0"/>
    <s v="NB"/>
    <x v="6"/>
    <n v="44"/>
    <x v="1"/>
    <n v="0"/>
    <n v="0"/>
  </r>
  <r>
    <x v="0"/>
    <s v="NB"/>
    <x v="6"/>
    <n v="10"/>
    <x v="2"/>
    <n v="0"/>
    <n v="0"/>
  </r>
  <r>
    <x v="0"/>
    <s v="NB"/>
    <x v="6"/>
    <n v="12"/>
    <x v="3"/>
    <n v="0"/>
    <n v="0"/>
  </r>
  <r>
    <x v="0"/>
    <s v="NB"/>
    <x v="6"/>
    <n v="22"/>
    <x v="4"/>
    <n v="44742"/>
    <n v="37096"/>
  </r>
  <r>
    <x v="0"/>
    <s v="NB"/>
    <x v="6"/>
    <n v="29"/>
    <x v="5"/>
    <n v="0"/>
    <n v="0"/>
  </r>
  <r>
    <x v="0"/>
    <s v="NB"/>
    <x v="6"/>
    <n v="11"/>
    <x v="6"/>
    <n v="42016"/>
    <n v="37620"/>
  </r>
  <r>
    <x v="0"/>
    <s v="NB"/>
    <x v="6"/>
    <n v="45"/>
    <x v="7"/>
    <n v="0"/>
    <n v="0"/>
  </r>
  <r>
    <x v="0"/>
    <s v="NB"/>
    <x v="6"/>
    <n v="38"/>
    <x v="8"/>
    <n v="0"/>
    <n v="0"/>
  </r>
  <r>
    <x v="0"/>
    <s v="NB"/>
    <x v="6"/>
    <n v="13"/>
    <x v="9"/>
    <n v="18"/>
    <n v="18"/>
  </r>
  <r>
    <x v="0"/>
    <s v="NB"/>
    <x v="6"/>
    <n v="18"/>
    <x v="10"/>
    <n v="156"/>
    <n v="156"/>
  </r>
  <r>
    <x v="0"/>
    <s v="NB"/>
    <x v="6"/>
    <n v="15"/>
    <x v="11"/>
    <n v="881"/>
    <n v="881"/>
  </r>
  <r>
    <x v="0"/>
    <s v="NB"/>
    <x v="6"/>
    <n v="5"/>
    <x v="12"/>
    <n v="0"/>
    <n v="0"/>
  </r>
  <r>
    <x v="0"/>
    <s v="NB"/>
    <x v="6"/>
    <n v="2"/>
    <x v="13"/>
    <n v="0"/>
    <n v="0"/>
  </r>
  <r>
    <x v="0"/>
    <s v="NB"/>
    <x v="6"/>
    <n v="25"/>
    <x v="14"/>
    <n v="0"/>
    <n v="0"/>
  </r>
  <r>
    <x v="0"/>
    <s v="NB"/>
    <x v="6"/>
    <n v="14"/>
    <x v="15"/>
    <n v="0"/>
    <n v="0"/>
  </r>
  <r>
    <x v="0"/>
    <s v="NB"/>
    <x v="6"/>
    <n v="16"/>
    <x v="16"/>
    <n v="0"/>
    <n v="0"/>
  </r>
  <r>
    <x v="0"/>
    <s v="NB"/>
    <x v="6"/>
    <n v="40"/>
    <x v="17"/>
    <n v="0"/>
    <n v="0"/>
  </r>
  <r>
    <x v="0"/>
    <s v="NB"/>
    <x v="6"/>
    <n v="20"/>
    <x v="18"/>
    <n v="0"/>
    <n v="0"/>
  </r>
  <r>
    <x v="0"/>
    <s v="NB"/>
    <x v="6"/>
    <n v="31"/>
    <x v="19"/>
    <n v="0"/>
    <n v="0"/>
  </r>
  <r>
    <x v="0"/>
    <s v="NB"/>
    <x v="6"/>
    <n v="3"/>
    <x v="20"/>
    <n v="0"/>
    <n v="0"/>
  </r>
  <r>
    <x v="0"/>
    <s v="NB"/>
    <x v="6"/>
    <n v="26"/>
    <x v="21"/>
    <n v="0"/>
    <n v="0"/>
  </r>
  <r>
    <x v="0"/>
    <s v="NB"/>
    <x v="6"/>
    <n v="41"/>
    <x v="22"/>
    <n v="0"/>
    <n v="0"/>
  </r>
  <r>
    <x v="0"/>
    <s v="NB"/>
    <x v="6"/>
    <n v="23"/>
    <x v="23"/>
    <n v="0"/>
    <n v="0"/>
  </r>
  <r>
    <x v="0"/>
    <s v="NB"/>
    <x v="6"/>
    <n v="17"/>
    <x v="24"/>
    <n v="294825"/>
    <n v="233136"/>
  </r>
  <r>
    <x v="0"/>
    <s v="NB"/>
    <x v="6"/>
    <n v="30"/>
    <x v="25"/>
    <n v="765"/>
    <n v="765"/>
  </r>
  <r>
    <x v="0"/>
    <s v="NB"/>
    <x v="6"/>
    <n v="9"/>
    <x v="26"/>
    <n v="0"/>
    <n v="0"/>
  </r>
  <r>
    <x v="0"/>
    <s v="NB"/>
    <x v="6"/>
    <n v="43"/>
    <x v="27"/>
    <n v="0"/>
    <n v="0"/>
  </r>
  <r>
    <x v="0"/>
    <s v="NB"/>
    <x v="6"/>
    <n v="39"/>
    <x v="28"/>
    <n v="0"/>
    <n v="0"/>
  </r>
  <r>
    <x v="0"/>
    <s v="NB"/>
    <x v="6"/>
    <n v="4"/>
    <x v="29"/>
    <n v="0"/>
    <n v="0"/>
  </r>
  <r>
    <x v="0"/>
    <s v="NB"/>
    <x v="6"/>
    <n v="8"/>
    <x v="30"/>
    <n v="0"/>
    <n v="0"/>
  </r>
  <r>
    <x v="0"/>
    <s v="NB"/>
    <x v="6"/>
    <n v="7"/>
    <x v="31"/>
    <n v="0"/>
    <n v="0"/>
  </r>
  <r>
    <x v="0"/>
    <s v="NB"/>
    <x v="6"/>
    <n v="27"/>
    <x v="32"/>
    <n v="0"/>
    <n v="0"/>
  </r>
  <r>
    <x v="0"/>
    <s v="NB"/>
    <x v="6"/>
    <n v="47"/>
    <x v="33"/>
    <n v="0"/>
    <n v="0"/>
  </r>
  <r>
    <x v="0"/>
    <s v="NB"/>
    <x v="6"/>
    <n v="46"/>
    <x v="34"/>
    <n v="0"/>
    <n v="0"/>
  </r>
  <r>
    <x v="0"/>
    <s v="NB"/>
    <x v="6"/>
    <n v="48"/>
    <x v="35"/>
    <n v="0"/>
    <n v="0"/>
  </r>
  <r>
    <x v="0"/>
    <s v="NB"/>
    <x v="6"/>
    <n v="1"/>
    <x v="36"/>
    <n v="0"/>
    <n v="0"/>
  </r>
  <r>
    <x v="0"/>
    <s v="ND"/>
    <x v="7"/>
    <n v="24"/>
    <x v="0"/>
    <n v="0"/>
    <n v="0"/>
  </r>
  <r>
    <x v="0"/>
    <s v="ND"/>
    <x v="7"/>
    <n v="44"/>
    <x v="1"/>
    <n v="0"/>
    <n v="0"/>
  </r>
  <r>
    <x v="0"/>
    <s v="ND"/>
    <x v="7"/>
    <n v="10"/>
    <x v="2"/>
    <n v="0"/>
    <n v="0"/>
  </r>
  <r>
    <x v="0"/>
    <s v="ND"/>
    <x v="7"/>
    <n v="12"/>
    <x v="3"/>
    <n v="0"/>
    <n v="0"/>
  </r>
  <r>
    <x v="0"/>
    <s v="ND"/>
    <x v="7"/>
    <n v="22"/>
    <x v="4"/>
    <n v="113296"/>
    <n v="71887"/>
  </r>
  <r>
    <x v="0"/>
    <s v="ND"/>
    <x v="7"/>
    <n v="29"/>
    <x v="5"/>
    <n v="0"/>
    <n v="0"/>
  </r>
  <r>
    <x v="0"/>
    <s v="ND"/>
    <x v="7"/>
    <n v="11"/>
    <x v="6"/>
    <n v="29557"/>
    <n v="20399"/>
  </r>
  <r>
    <x v="0"/>
    <s v="ND"/>
    <x v="7"/>
    <n v="45"/>
    <x v="7"/>
    <n v="0"/>
    <n v="0"/>
  </r>
  <r>
    <x v="0"/>
    <s v="ND"/>
    <x v="7"/>
    <n v="38"/>
    <x v="8"/>
    <n v="0"/>
    <n v="0"/>
  </r>
  <r>
    <x v="0"/>
    <s v="ND"/>
    <x v="7"/>
    <n v="13"/>
    <x v="9"/>
    <n v="436"/>
    <n v="378"/>
  </r>
  <r>
    <x v="0"/>
    <s v="ND"/>
    <x v="7"/>
    <n v="18"/>
    <x v="10"/>
    <n v="889"/>
    <n v="405"/>
  </r>
  <r>
    <x v="0"/>
    <s v="ND"/>
    <x v="7"/>
    <n v="15"/>
    <x v="11"/>
    <n v="354"/>
    <n v="279"/>
  </r>
  <r>
    <x v="0"/>
    <s v="ND"/>
    <x v="7"/>
    <n v="5"/>
    <x v="12"/>
    <n v="0"/>
    <n v="0"/>
  </r>
  <r>
    <x v="0"/>
    <s v="ND"/>
    <x v="7"/>
    <n v="2"/>
    <x v="13"/>
    <n v="100"/>
    <n v="92"/>
  </r>
  <r>
    <x v="0"/>
    <s v="ND"/>
    <x v="7"/>
    <n v="25"/>
    <x v="14"/>
    <n v="0"/>
    <n v="0"/>
  </r>
  <r>
    <x v="0"/>
    <s v="ND"/>
    <x v="7"/>
    <n v="14"/>
    <x v="15"/>
    <n v="0"/>
    <n v="0"/>
  </r>
  <r>
    <x v="0"/>
    <s v="ND"/>
    <x v="7"/>
    <n v="16"/>
    <x v="16"/>
    <n v="0"/>
    <n v="0"/>
  </r>
  <r>
    <x v="0"/>
    <s v="ND"/>
    <x v="7"/>
    <n v="40"/>
    <x v="17"/>
    <n v="0"/>
    <n v="0"/>
  </r>
  <r>
    <x v="0"/>
    <s v="ND"/>
    <x v="7"/>
    <n v="20"/>
    <x v="18"/>
    <n v="0"/>
    <n v="0"/>
  </r>
  <r>
    <x v="0"/>
    <s v="ND"/>
    <x v="7"/>
    <n v="31"/>
    <x v="19"/>
    <n v="86170"/>
    <n v="81712"/>
  </r>
  <r>
    <x v="0"/>
    <s v="ND"/>
    <x v="7"/>
    <n v="3"/>
    <x v="20"/>
    <n v="0"/>
    <n v="0"/>
  </r>
  <r>
    <x v="0"/>
    <s v="ND"/>
    <x v="7"/>
    <n v="26"/>
    <x v="21"/>
    <n v="0"/>
    <n v="0"/>
  </r>
  <r>
    <x v="0"/>
    <s v="ND"/>
    <x v="7"/>
    <n v="41"/>
    <x v="22"/>
    <n v="0"/>
    <n v="0"/>
  </r>
  <r>
    <x v="0"/>
    <s v="ND"/>
    <x v="7"/>
    <n v="23"/>
    <x v="23"/>
    <n v="0"/>
    <n v="0"/>
  </r>
  <r>
    <x v="0"/>
    <s v="ND"/>
    <x v="7"/>
    <n v="17"/>
    <x v="24"/>
    <n v="0"/>
    <n v="0"/>
  </r>
  <r>
    <x v="0"/>
    <s v="ND"/>
    <x v="7"/>
    <n v="30"/>
    <x v="25"/>
    <n v="0"/>
    <n v="0"/>
  </r>
  <r>
    <x v="0"/>
    <s v="ND"/>
    <x v="7"/>
    <n v="9"/>
    <x v="26"/>
    <n v="0"/>
    <n v="0"/>
  </r>
  <r>
    <x v="0"/>
    <s v="ND"/>
    <x v="7"/>
    <n v="43"/>
    <x v="27"/>
    <n v="0"/>
    <n v="0"/>
  </r>
  <r>
    <x v="0"/>
    <s v="ND"/>
    <x v="7"/>
    <n v="39"/>
    <x v="28"/>
    <n v="0"/>
    <n v="0"/>
  </r>
  <r>
    <x v="0"/>
    <s v="ND"/>
    <x v="7"/>
    <n v="4"/>
    <x v="29"/>
    <n v="0"/>
    <n v="0"/>
  </r>
  <r>
    <x v="0"/>
    <s v="ND"/>
    <x v="7"/>
    <n v="8"/>
    <x v="30"/>
    <n v="0"/>
    <n v="0"/>
  </r>
  <r>
    <x v="0"/>
    <s v="ND"/>
    <x v="7"/>
    <n v="7"/>
    <x v="31"/>
    <n v="0"/>
    <n v="0"/>
  </r>
  <r>
    <x v="0"/>
    <s v="ND"/>
    <x v="7"/>
    <n v="27"/>
    <x v="32"/>
    <n v="0"/>
    <n v="0"/>
  </r>
  <r>
    <x v="0"/>
    <s v="ND"/>
    <x v="7"/>
    <n v="47"/>
    <x v="33"/>
    <n v="0"/>
    <n v="0"/>
  </r>
  <r>
    <x v="0"/>
    <s v="ND"/>
    <x v="7"/>
    <n v="46"/>
    <x v="34"/>
    <n v="0"/>
    <n v="0"/>
  </r>
  <r>
    <x v="0"/>
    <s v="ND"/>
    <x v="7"/>
    <n v="48"/>
    <x v="35"/>
    <n v="0"/>
    <n v="0"/>
  </r>
  <r>
    <x v="0"/>
    <s v="ND"/>
    <x v="7"/>
    <n v="1"/>
    <x v="36"/>
    <n v="0"/>
    <n v="0"/>
  </r>
  <r>
    <x v="0"/>
    <s v="NF"/>
    <x v="8"/>
    <n v="24"/>
    <x v="0"/>
    <n v="0"/>
    <n v="0"/>
  </r>
  <r>
    <x v="0"/>
    <s v="NF"/>
    <x v="8"/>
    <n v="44"/>
    <x v="1"/>
    <n v="0"/>
    <n v="0"/>
  </r>
  <r>
    <x v="0"/>
    <s v="NF"/>
    <x v="8"/>
    <n v="10"/>
    <x v="2"/>
    <n v="0"/>
    <n v="0"/>
  </r>
  <r>
    <x v="0"/>
    <s v="NF"/>
    <x v="8"/>
    <n v="12"/>
    <x v="3"/>
    <n v="0"/>
    <n v="0"/>
  </r>
  <r>
    <x v="0"/>
    <s v="NF"/>
    <x v="8"/>
    <n v="22"/>
    <x v="4"/>
    <n v="222"/>
    <n v="84"/>
  </r>
  <r>
    <x v="0"/>
    <s v="NF"/>
    <x v="8"/>
    <n v="29"/>
    <x v="5"/>
    <n v="9802"/>
    <n v="9254"/>
  </r>
  <r>
    <x v="0"/>
    <s v="NF"/>
    <x v="8"/>
    <n v="11"/>
    <x v="6"/>
    <n v="687"/>
    <n v="444"/>
  </r>
  <r>
    <x v="0"/>
    <s v="NF"/>
    <x v="8"/>
    <n v="45"/>
    <x v="7"/>
    <n v="0"/>
    <n v="0"/>
  </r>
  <r>
    <x v="0"/>
    <s v="NF"/>
    <x v="8"/>
    <n v="38"/>
    <x v="8"/>
    <n v="0"/>
    <n v="0"/>
  </r>
  <r>
    <x v="0"/>
    <s v="NF"/>
    <x v="8"/>
    <n v="13"/>
    <x v="9"/>
    <n v="1024"/>
    <n v="1024"/>
  </r>
  <r>
    <x v="0"/>
    <s v="NF"/>
    <x v="8"/>
    <n v="18"/>
    <x v="10"/>
    <n v="65"/>
    <n v="65"/>
  </r>
  <r>
    <x v="0"/>
    <s v="NF"/>
    <x v="8"/>
    <n v="15"/>
    <x v="11"/>
    <n v="0"/>
    <n v="0"/>
  </r>
  <r>
    <x v="0"/>
    <s v="NF"/>
    <x v="8"/>
    <n v="5"/>
    <x v="12"/>
    <n v="0"/>
    <n v="0"/>
  </r>
  <r>
    <x v="0"/>
    <s v="NF"/>
    <x v="8"/>
    <n v="2"/>
    <x v="13"/>
    <n v="0"/>
    <n v="0"/>
  </r>
  <r>
    <x v="0"/>
    <s v="NF"/>
    <x v="8"/>
    <n v="25"/>
    <x v="14"/>
    <n v="0"/>
    <n v="0"/>
  </r>
  <r>
    <x v="0"/>
    <s v="NF"/>
    <x v="8"/>
    <n v="14"/>
    <x v="15"/>
    <n v="0"/>
    <n v="0"/>
  </r>
  <r>
    <x v="0"/>
    <s v="NF"/>
    <x v="8"/>
    <n v="16"/>
    <x v="16"/>
    <n v="0"/>
    <n v="0"/>
  </r>
  <r>
    <x v="0"/>
    <s v="NF"/>
    <x v="8"/>
    <n v="40"/>
    <x v="17"/>
    <n v="0"/>
    <n v="0"/>
  </r>
  <r>
    <x v="0"/>
    <s v="NF"/>
    <x v="8"/>
    <n v="20"/>
    <x v="18"/>
    <n v="0"/>
    <n v="0"/>
  </r>
  <r>
    <x v="0"/>
    <s v="NF"/>
    <x v="8"/>
    <n v="31"/>
    <x v="19"/>
    <n v="0"/>
    <n v="0"/>
  </r>
  <r>
    <x v="0"/>
    <s v="NF"/>
    <x v="8"/>
    <n v="3"/>
    <x v="20"/>
    <n v="0"/>
    <n v="0"/>
  </r>
  <r>
    <x v="0"/>
    <s v="NF"/>
    <x v="8"/>
    <n v="26"/>
    <x v="21"/>
    <n v="3346"/>
    <n v="2925"/>
  </r>
  <r>
    <x v="0"/>
    <s v="NF"/>
    <x v="8"/>
    <n v="41"/>
    <x v="22"/>
    <n v="0"/>
    <n v="0"/>
  </r>
  <r>
    <x v="0"/>
    <s v="NF"/>
    <x v="8"/>
    <n v="23"/>
    <x v="23"/>
    <n v="1387"/>
    <n v="782"/>
  </r>
  <r>
    <x v="0"/>
    <s v="NF"/>
    <x v="8"/>
    <n v="17"/>
    <x v="24"/>
    <n v="0"/>
    <n v="0"/>
  </r>
  <r>
    <x v="0"/>
    <s v="NF"/>
    <x v="8"/>
    <n v="30"/>
    <x v="25"/>
    <n v="0"/>
    <n v="0"/>
  </r>
  <r>
    <x v="0"/>
    <s v="NF"/>
    <x v="8"/>
    <n v="9"/>
    <x v="26"/>
    <n v="0"/>
    <n v="0"/>
  </r>
  <r>
    <x v="0"/>
    <s v="NF"/>
    <x v="8"/>
    <n v="43"/>
    <x v="27"/>
    <n v="0"/>
    <n v="0"/>
  </r>
  <r>
    <x v="0"/>
    <s v="NF"/>
    <x v="8"/>
    <n v="39"/>
    <x v="28"/>
    <n v="0"/>
    <n v="0"/>
  </r>
  <r>
    <x v="0"/>
    <s v="NF"/>
    <x v="8"/>
    <n v="4"/>
    <x v="29"/>
    <n v="0"/>
    <n v="0"/>
  </r>
  <r>
    <x v="0"/>
    <s v="NF"/>
    <x v="8"/>
    <n v="8"/>
    <x v="30"/>
    <n v="0"/>
    <n v="0"/>
  </r>
  <r>
    <x v="0"/>
    <s v="NF"/>
    <x v="8"/>
    <n v="7"/>
    <x v="31"/>
    <n v="0"/>
    <n v="0"/>
  </r>
  <r>
    <x v="0"/>
    <s v="NF"/>
    <x v="8"/>
    <n v="27"/>
    <x v="32"/>
    <n v="0"/>
    <n v="0"/>
  </r>
  <r>
    <x v="0"/>
    <s v="NF"/>
    <x v="8"/>
    <n v="47"/>
    <x v="33"/>
    <n v="0"/>
    <n v="0"/>
  </r>
  <r>
    <x v="0"/>
    <s v="NF"/>
    <x v="8"/>
    <n v="46"/>
    <x v="34"/>
    <n v="231"/>
    <n v="231"/>
  </r>
  <r>
    <x v="0"/>
    <s v="NF"/>
    <x v="8"/>
    <n v="48"/>
    <x v="35"/>
    <n v="0"/>
    <n v="0"/>
  </r>
  <r>
    <x v="0"/>
    <s v="NF"/>
    <x v="8"/>
    <n v="1"/>
    <x v="36"/>
    <n v="0"/>
    <n v="0"/>
  </r>
  <r>
    <x v="1"/>
    <s v="IBB"/>
    <x v="0"/>
    <n v="24"/>
    <x v="0"/>
    <n v="3769818"/>
    <n v="3745297"/>
  </r>
  <r>
    <x v="1"/>
    <s v="IBB"/>
    <x v="0"/>
    <n v="44"/>
    <x v="1"/>
    <n v="0"/>
    <n v="0"/>
  </r>
  <r>
    <x v="1"/>
    <s v="IBB"/>
    <x v="0"/>
    <n v="10"/>
    <x v="2"/>
    <n v="0"/>
    <n v="0"/>
  </r>
  <r>
    <x v="1"/>
    <s v="IBB"/>
    <x v="0"/>
    <n v="12"/>
    <x v="3"/>
    <n v="533975"/>
    <n v="522888"/>
  </r>
  <r>
    <x v="1"/>
    <s v="IBB"/>
    <x v="0"/>
    <n v="22"/>
    <x v="4"/>
    <n v="4718"/>
    <n v="3566"/>
  </r>
  <r>
    <x v="1"/>
    <s v="IBB"/>
    <x v="0"/>
    <n v="29"/>
    <x v="5"/>
    <n v="36135"/>
    <n v="36135"/>
  </r>
  <r>
    <x v="1"/>
    <s v="IBB"/>
    <x v="0"/>
    <n v="11"/>
    <x v="6"/>
    <n v="28553"/>
    <n v="22734"/>
  </r>
  <r>
    <x v="1"/>
    <s v="IBB"/>
    <x v="0"/>
    <n v="45"/>
    <x v="7"/>
    <n v="35"/>
    <n v="35"/>
  </r>
  <r>
    <x v="1"/>
    <s v="IBB"/>
    <x v="0"/>
    <n v="38"/>
    <x v="8"/>
    <n v="0"/>
    <n v="0"/>
  </r>
  <r>
    <x v="1"/>
    <s v="IBB"/>
    <x v="0"/>
    <n v="13"/>
    <x v="9"/>
    <n v="440"/>
    <n v="364"/>
  </r>
  <r>
    <x v="1"/>
    <s v="IBB"/>
    <x v="0"/>
    <n v="18"/>
    <x v="10"/>
    <n v="1735"/>
    <n v="1735"/>
  </r>
  <r>
    <x v="1"/>
    <s v="IBB"/>
    <x v="0"/>
    <n v="15"/>
    <x v="11"/>
    <n v="13247"/>
    <n v="13247"/>
  </r>
  <r>
    <x v="1"/>
    <s v="IBB"/>
    <x v="0"/>
    <n v="5"/>
    <x v="12"/>
    <n v="2300"/>
    <n v="2241"/>
  </r>
  <r>
    <x v="1"/>
    <s v="IBB"/>
    <x v="0"/>
    <n v="2"/>
    <x v="13"/>
    <n v="41204"/>
    <n v="39099"/>
  </r>
  <r>
    <x v="1"/>
    <s v="IBB"/>
    <x v="0"/>
    <n v="25"/>
    <x v="14"/>
    <n v="0"/>
    <n v="0"/>
  </r>
  <r>
    <x v="1"/>
    <s v="IBB"/>
    <x v="0"/>
    <n v="14"/>
    <x v="15"/>
    <n v="0"/>
    <n v="0"/>
  </r>
  <r>
    <x v="1"/>
    <s v="IBB"/>
    <x v="0"/>
    <n v="16"/>
    <x v="16"/>
    <n v="2970829"/>
    <n v="2918151"/>
  </r>
  <r>
    <x v="1"/>
    <s v="IBB"/>
    <x v="0"/>
    <n v="40"/>
    <x v="17"/>
    <n v="2713"/>
    <n v="2650"/>
  </r>
  <r>
    <x v="1"/>
    <s v="IBB"/>
    <x v="0"/>
    <n v="20"/>
    <x v="18"/>
    <n v="12415"/>
    <n v="10629"/>
  </r>
  <r>
    <x v="1"/>
    <s v="IBB"/>
    <x v="0"/>
    <n v="31"/>
    <x v="19"/>
    <n v="650"/>
    <n v="650"/>
  </r>
  <r>
    <x v="1"/>
    <s v="IBB"/>
    <x v="0"/>
    <n v="3"/>
    <x v="20"/>
    <n v="33200"/>
    <n v="32927"/>
  </r>
  <r>
    <x v="1"/>
    <s v="IBB"/>
    <x v="0"/>
    <n v="26"/>
    <x v="21"/>
    <n v="1594"/>
    <n v="1296"/>
  </r>
  <r>
    <x v="1"/>
    <s v="IBB"/>
    <x v="0"/>
    <n v="41"/>
    <x v="22"/>
    <n v="95670"/>
    <n v="95656"/>
  </r>
  <r>
    <x v="1"/>
    <s v="IBB"/>
    <x v="0"/>
    <n v="23"/>
    <x v="23"/>
    <n v="1981"/>
    <n v="1535"/>
  </r>
  <r>
    <x v="1"/>
    <s v="IBB"/>
    <x v="0"/>
    <n v="17"/>
    <x v="24"/>
    <n v="407486"/>
    <n v="392698"/>
  </r>
  <r>
    <x v="1"/>
    <s v="IBB"/>
    <x v="0"/>
    <n v="30"/>
    <x v="25"/>
    <n v="0"/>
    <n v="0"/>
  </r>
  <r>
    <x v="1"/>
    <s v="IBB"/>
    <x v="0"/>
    <n v="9"/>
    <x v="26"/>
    <n v="4253"/>
    <n v="4248"/>
  </r>
  <r>
    <x v="1"/>
    <s v="IBB"/>
    <x v="0"/>
    <n v="43"/>
    <x v="27"/>
    <n v="7246"/>
    <n v="7246"/>
  </r>
  <r>
    <x v="1"/>
    <s v="IBB"/>
    <x v="0"/>
    <n v="39"/>
    <x v="28"/>
    <n v="0"/>
    <n v="0"/>
  </r>
  <r>
    <x v="1"/>
    <s v="IBB"/>
    <x v="0"/>
    <n v="4"/>
    <x v="29"/>
    <n v="554"/>
    <n v="554"/>
  </r>
  <r>
    <x v="1"/>
    <s v="IBB"/>
    <x v="0"/>
    <n v="8"/>
    <x v="30"/>
    <n v="54091"/>
    <n v="52688"/>
  </r>
  <r>
    <x v="1"/>
    <s v="IBB"/>
    <x v="0"/>
    <n v="7"/>
    <x v="31"/>
    <n v="21978"/>
    <n v="21642"/>
  </r>
  <r>
    <x v="1"/>
    <s v="IBB"/>
    <x v="0"/>
    <n v="27"/>
    <x v="32"/>
    <n v="10497"/>
    <n v="9526"/>
  </r>
  <r>
    <x v="1"/>
    <s v="IBB"/>
    <x v="0"/>
    <n v="47"/>
    <x v="33"/>
    <n v="0"/>
    <n v="0"/>
  </r>
  <r>
    <x v="1"/>
    <s v="IBB"/>
    <x v="0"/>
    <n v="46"/>
    <x v="34"/>
    <n v="0"/>
    <n v="0"/>
  </r>
  <r>
    <x v="1"/>
    <s v="IBB"/>
    <x v="0"/>
    <n v="48"/>
    <x v="35"/>
    <n v="0"/>
    <n v="0"/>
  </r>
  <r>
    <x v="1"/>
    <s v="IBB"/>
    <x v="0"/>
    <n v="1"/>
    <x v="36"/>
    <n v="7929"/>
    <n v="6646"/>
  </r>
  <r>
    <x v="1"/>
    <s v="IBD"/>
    <x v="1"/>
    <n v="24"/>
    <x v="0"/>
    <n v="45177"/>
    <n v="35931"/>
  </r>
  <r>
    <x v="1"/>
    <s v="IBD"/>
    <x v="1"/>
    <n v="44"/>
    <x v="1"/>
    <n v="0"/>
    <n v="0"/>
  </r>
  <r>
    <x v="1"/>
    <s v="IBD"/>
    <x v="1"/>
    <n v="10"/>
    <x v="2"/>
    <n v="0"/>
    <n v="0"/>
  </r>
  <r>
    <x v="1"/>
    <s v="IBD"/>
    <x v="1"/>
    <n v="12"/>
    <x v="3"/>
    <n v="0"/>
    <n v="0"/>
  </r>
  <r>
    <x v="1"/>
    <s v="IBD"/>
    <x v="1"/>
    <n v="22"/>
    <x v="4"/>
    <n v="12965"/>
    <n v="10989"/>
  </r>
  <r>
    <x v="1"/>
    <s v="IBD"/>
    <x v="1"/>
    <n v="29"/>
    <x v="5"/>
    <n v="15100"/>
    <n v="12278"/>
  </r>
  <r>
    <x v="1"/>
    <s v="IBD"/>
    <x v="1"/>
    <n v="11"/>
    <x v="6"/>
    <n v="12850"/>
    <n v="12600"/>
  </r>
  <r>
    <x v="1"/>
    <s v="IBD"/>
    <x v="1"/>
    <n v="45"/>
    <x v="7"/>
    <n v="978"/>
    <n v="794"/>
  </r>
  <r>
    <x v="1"/>
    <s v="IBD"/>
    <x v="1"/>
    <n v="38"/>
    <x v="8"/>
    <n v="0"/>
    <n v="0"/>
  </r>
  <r>
    <x v="1"/>
    <s v="IBD"/>
    <x v="1"/>
    <n v="13"/>
    <x v="9"/>
    <n v="42443"/>
    <n v="36155"/>
  </r>
  <r>
    <x v="1"/>
    <s v="IBD"/>
    <x v="1"/>
    <n v="18"/>
    <x v="10"/>
    <n v="1175"/>
    <n v="1111"/>
  </r>
  <r>
    <x v="1"/>
    <s v="IBD"/>
    <x v="1"/>
    <n v="15"/>
    <x v="11"/>
    <n v="428"/>
    <n v="428"/>
  </r>
  <r>
    <x v="1"/>
    <s v="IBD"/>
    <x v="1"/>
    <n v="5"/>
    <x v="12"/>
    <n v="3263"/>
    <n v="2854"/>
  </r>
  <r>
    <x v="1"/>
    <s v="IBD"/>
    <x v="1"/>
    <n v="2"/>
    <x v="13"/>
    <n v="6043"/>
    <n v="3898"/>
  </r>
  <r>
    <x v="1"/>
    <s v="IBD"/>
    <x v="1"/>
    <n v="25"/>
    <x v="14"/>
    <n v="0"/>
    <n v="0"/>
  </r>
  <r>
    <x v="1"/>
    <s v="IBD"/>
    <x v="1"/>
    <n v="14"/>
    <x v="15"/>
    <n v="0"/>
    <n v="0"/>
  </r>
  <r>
    <x v="1"/>
    <s v="IBD"/>
    <x v="1"/>
    <n v="16"/>
    <x v="16"/>
    <n v="0"/>
    <n v="0"/>
  </r>
  <r>
    <x v="1"/>
    <s v="IBD"/>
    <x v="1"/>
    <n v="40"/>
    <x v="17"/>
    <n v="0"/>
    <n v="0"/>
  </r>
  <r>
    <x v="1"/>
    <s v="IBD"/>
    <x v="1"/>
    <n v="20"/>
    <x v="18"/>
    <n v="0"/>
    <n v="0"/>
  </r>
  <r>
    <x v="1"/>
    <s v="IBD"/>
    <x v="1"/>
    <n v="31"/>
    <x v="19"/>
    <n v="0"/>
    <n v="0"/>
  </r>
  <r>
    <x v="1"/>
    <s v="IBD"/>
    <x v="1"/>
    <n v="3"/>
    <x v="20"/>
    <n v="0"/>
    <n v="0"/>
  </r>
  <r>
    <x v="1"/>
    <s v="IBD"/>
    <x v="1"/>
    <n v="26"/>
    <x v="21"/>
    <n v="1644"/>
    <n v="1388"/>
  </r>
  <r>
    <x v="1"/>
    <s v="IBD"/>
    <x v="1"/>
    <n v="41"/>
    <x v="22"/>
    <n v="0"/>
    <n v="0"/>
  </r>
  <r>
    <x v="1"/>
    <s v="IBD"/>
    <x v="1"/>
    <n v="23"/>
    <x v="23"/>
    <n v="4335"/>
    <n v="4099"/>
  </r>
  <r>
    <x v="1"/>
    <s v="IBD"/>
    <x v="1"/>
    <n v="17"/>
    <x v="24"/>
    <n v="39"/>
    <n v="39"/>
  </r>
  <r>
    <x v="1"/>
    <s v="IBD"/>
    <x v="1"/>
    <n v="30"/>
    <x v="25"/>
    <n v="44744"/>
    <n v="40177"/>
  </r>
  <r>
    <x v="1"/>
    <s v="IBD"/>
    <x v="1"/>
    <n v="9"/>
    <x v="26"/>
    <n v="70142"/>
    <n v="60127"/>
  </r>
  <r>
    <x v="1"/>
    <s v="IBD"/>
    <x v="1"/>
    <n v="43"/>
    <x v="27"/>
    <n v="0"/>
    <n v="0"/>
  </r>
  <r>
    <x v="1"/>
    <s v="IBD"/>
    <x v="1"/>
    <n v="39"/>
    <x v="28"/>
    <n v="0"/>
    <n v="0"/>
  </r>
  <r>
    <x v="1"/>
    <s v="IBD"/>
    <x v="1"/>
    <n v="4"/>
    <x v="29"/>
    <n v="0"/>
    <n v="0"/>
  </r>
  <r>
    <x v="1"/>
    <s v="IBD"/>
    <x v="1"/>
    <n v="8"/>
    <x v="30"/>
    <n v="0"/>
    <n v="0"/>
  </r>
  <r>
    <x v="1"/>
    <s v="IBD"/>
    <x v="1"/>
    <n v="7"/>
    <x v="31"/>
    <n v="4201"/>
    <n v="3018"/>
  </r>
  <r>
    <x v="1"/>
    <s v="IBD"/>
    <x v="1"/>
    <n v="27"/>
    <x v="32"/>
    <n v="112"/>
    <n v="112"/>
  </r>
  <r>
    <x v="1"/>
    <s v="IBD"/>
    <x v="1"/>
    <n v="47"/>
    <x v="33"/>
    <n v="0"/>
    <n v="0"/>
  </r>
  <r>
    <x v="1"/>
    <s v="IBD"/>
    <x v="1"/>
    <n v="46"/>
    <x v="34"/>
    <n v="0"/>
    <n v="0"/>
  </r>
  <r>
    <x v="1"/>
    <s v="IBD"/>
    <x v="1"/>
    <n v="48"/>
    <x v="35"/>
    <n v="0"/>
    <n v="0"/>
  </r>
  <r>
    <x v="1"/>
    <s v="IBD"/>
    <x v="1"/>
    <n v="1"/>
    <x v="36"/>
    <n v="20392"/>
    <n v="18296"/>
  </r>
  <r>
    <x v="1"/>
    <s v="IBI"/>
    <x v="2"/>
    <n v="24"/>
    <x v="0"/>
    <n v="0"/>
    <n v="0"/>
  </r>
  <r>
    <x v="1"/>
    <s v="IBI"/>
    <x v="2"/>
    <n v="44"/>
    <x v="1"/>
    <n v="0"/>
    <n v="0"/>
  </r>
  <r>
    <x v="1"/>
    <s v="IBI"/>
    <x v="2"/>
    <n v="10"/>
    <x v="2"/>
    <n v="0"/>
    <n v="0"/>
  </r>
  <r>
    <x v="1"/>
    <s v="IBI"/>
    <x v="2"/>
    <n v="12"/>
    <x v="3"/>
    <n v="0"/>
    <n v="0"/>
  </r>
  <r>
    <x v="1"/>
    <s v="IBI"/>
    <x v="2"/>
    <n v="22"/>
    <x v="4"/>
    <n v="0"/>
    <n v="0"/>
  </r>
  <r>
    <x v="1"/>
    <s v="IBI"/>
    <x v="2"/>
    <n v="29"/>
    <x v="5"/>
    <n v="74"/>
    <n v="74"/>
  </r>
  <r>
    <x v="1"/>
    <s v="IBI"/>
    <x v="2"/>
    <n v="11"/>
    <x v="6"/>
    <n v="0"/>
    <n v="0"/>
  </r>
  <r>
    <x v="1"/>
    <s v="IBI"/>
    <x v="2"/>
    <n v="45"/>
    <x v="7"/>
    <n v="0"/>
    <n v="0"/>
  </r>
  <r>
    <x v="1"/>
    <s v="IBI"/>
    <x v="2"/>
    <n v="38"/>
    <x v="8"/>
    <n v="0"/>
    <n v="0"/>
  </r>
  <r>
    <x v="1"/>
    <s v="IBI"/>
    <x v="2"/>
    <n v="13"/>
    <x v="9"/>
    <n v="0"/>
    <n v="0"/>
  </r>
  <r>
    <x v="1"/>
    <s v="IBI"/>
    <x v="2"/>
    <n v="18"/>
    <x v="10"/>
    <n v="0"/>
    <n v="0"/>
  </r>
  <r>
    <x v="1"/>
    <s v="IBI"/>
    <x v="2"/>
    <n v="15"/>
    <x v="11"/>
    <n v="0"/>
    <n v="0"/>
  </r>
  <r>
    <x v="1"/>
    <s v="IBI"/>
    <x v="2"/>
    <n v="5"/>
    <x v="12"/>
    <n v="0"/>
    <n v="0"/>
  </r>
  <r>
    <x v="1"/>
    <s v="IBI"/>
    <x v="2"/>
    <n v="2"/>
    <x v="13"/>
    <n v="0"/>
    <n v="0"/>
  </r>
  <r>
    <x v="1"/>
    <s v="IBI"/>
    <x v="2"/>
    <n v="25"/>
    <x v="14"/>
    <n v="0"/>
    <n v="0"/>
  </r>
  <r>
    <x v="1"/>
    <s v="IBI"/>
    <x v="2"/>
    <n v="14"/>
    <x v="15"/>
    <n v="0"/>
    <n v="0"/>
  </r>
  <r>
    <x v="1"/>
    <s v="IBI"/>
    <x v="2"/>
    <n v="16"/>
    <x v="16"/>
    <n v="0"/>
    <n v="0"/>
  </r>
  <r>
    <x v="1"/>
    <s v="IBI"/>
    <x v="2"/>
    <n v="40"/>
    <x v="17"/>
    <n v="0"/>
    <n v="0"/>
  </r>
  <r>
    <x v="1"/>
    <s v="IBI"/>
    <x v="2"/>
    <n v="20"/>
    <x v="18"/>
    <n v="0"/>
    <n v="0"/>
  </r>
  <r>
    <x v="1"/>
    <s v="IBI"/>
    <x v="2"/>
    <n v="31"/>
    <x v="19"/>
    <n v="0"/>
    <n v="0"/>
  </r>
  <r>
    <x v="1"/>
    <s v="IBI"/>
    <x v="2"/>
    <n v="3"/>
    <x v="20"/>
    <n v="0"/>
    <n v="0"/>
  </r>
  <r>
    <x v="1"/>
    <s v="IBI"/>
    <x v="2"/>
    <n v="26"/>
    <x v="21"/>
    <n v="0"/>
    <n v="0"/>
  </r>
  <r>
    <x v="1"/>
    <s v="IBI"/>
    <x v="2"/>
    <n v="41"/>
    <x v="22"/>
    <n v="0"/>
    <n v="0"/>
  </r>
  <r>
    <x v="1"/>
    <s v="IBI"/>
    <x v="2"/>
    <n v="23"/>
    <x v="23"/>
    <n v="0"/>
    <n v="0"/>
  </r>
  <r>
    <x v="1"/>
    <s v="IBI"/>
    <x v="2"/>
    <n v="17"/>
    <x v="24"/>
    <n v="0"/>
    <n v="0"/>
  </r>
  <r>
    <x v="1"/>
    <s v="IBI"/>
    <x v="2"/>
    <n v="30"/>
    <x v="25"/>
    <n v="0"/>
    <n v="0"/>
  </r>
  <r>
    <x v="1"/>
    <s v="IBI"/>
    <x v="2"/>
    <n v="9"/>
    <x v="26"/>
    <n v="0"/>
    <n v="0"/>
  </r>
  <r>
    <x v="1"/>
    <s v="IBI"/>
    <x v="2"/>
    <n v="43"/>
    <x v="27"/>
    <n v="0"/>
    <n v="0"/>
  </r>
  <r>
    <x v="1"/>
    <s v="IBI"/>
    <x v="2"/>
    <n v="39"/>
    <x v="28"/>
    <n v="0"/>
    <n v="0"/>
  </r>
  <r>
    <x v="1"/>
    <s v="IBI"/>
    <x v="2"/>
    <n v="4"/>
    <x v="29"/>
    <n v="0"/>
    <n v="0"/>
  </r>
  <r>
    <x v="1"/>
    <s v="IBI"/>
    <x v="2"/>
    <n v="8"/>
    <x v="30"/>
    <n v="0"/>
    <n v="0"/>
  </r>
  <r>
    <x v="1"/>
    <s v="IBI"/>
    <x v="2"/>
    <n v="7"/>
    <x v="31"/>
    <n v="0"/>
    <n v="0"/>
  </r>
  <r>
    <x v="1"/>
    <s v="IBI"/>
    <x v="2"/>
    <n v="27"/>
    <x v="32"/>
    <n v="0"/>
    <n v="0"/>
  </r>
  <r>
    <x v="1"/>
    <s v="IBI"/>
    <x v="2"/>
    <n v="47"/>
    <x v="33"/>
    <n v="0"/>
    <n v="0"/>
  </r>
  <r>
    <x v="1"/>
    <s v="IBI"/>
    <x v="2"/>
    <n v="46"/>
    <x v="34"/>
    <n v="0"/>
    <n v="0"/>
  </r>
  <r>
    <x v="1"/>
    <s v="IBI"/>
    <x v="2"/>
    <n v="48"/>
    <x v="35"/>
    <n v="0"/>
    <n v="0"/>
  </r>
  <r>
    <x v="1"/>
    <s v="IBI"/>
    <x v="2"/>
    <n v="1"/>
    <x v="36"/>
    <n v="0"/>
    <n v="0"/>
  </r>
  <r>
    <x v="1"/>
    <s v="IBM"/>
    <x v="3"/>
    <n v="24"/>
    <x v="0"/>
    <n v="4180284"/>
    <n v="3220775"/>
  </r>
  <r>
    <x v="1"/>
    <s v="IBM"/>
    <x v="3"/>
    <n v="44"/>
    <x v="1"/>
    <n v="0"/>
    <n v="0"/>
  </r>
  <r>
    <x v="1"/>
    <s v="IBM"/>
    <x v="3"/>
    <n v="10"/>
    <x v="2"/>
    <n v="559"/>
    <n v="383"/>
  </r>
  <r>
    <x v="1"/>
    <s v="IBM"/>
    <x v="3"/>
    <n v="12"/>
    <x v="3"/>
    <n v="0"/>
    <n v="0"/>
  </r>
  <r>
    <x v="1"/>
    <s v="IBM"/>
    <x v="3"/>
    <n v="22"/>
    <x v="4"/>
    <n v="102966"/>
    <n v="80134"/>
  </r>
  <r>
    <x v="1"/>
    <s v="IBM"/>
    <x v="3"/>
    <n v="29"/>
    <x v="5"/>
    <n v="554481"/>
    <n v="399809"/>
  </r>
  <r>
    <x v="1"/>
    <s v="IBM"/>
    <x v="3"/>
    <n v="11"/>
    <x v="6"/>
    <n v="166469"/>
    <n v="128335"/>
  </r>
  <r>
    <x v="1"/>
    <s v="IBM"/>
    <x v="3"/>
    <n v="45"/>
    <x v="7"/>
    <n v="65778"/>
    <n v="57844"/>
  </r>
  <r>
    <x v="1"/>
    <s v="IBM"/>
    <x v="3"/>
    <n v="38"/>
    <x v="8"/>
    <n v="0"/>
    <n v="0"/>
  </r>
  <r>
    <x v="1"/>
    <s v="IBM"/>
    <x v="3"/>
    <n v="13"/>
    <x v="9"/>
    <n v="22773"/>
    <n v="17779"/>
  </r>
  <r>
    <x v="1"/>
    <s v="IBM"/>
    <x v="3"/>
    <n v="18"/>
    <x v="10"/>
    <n v="281593"/>
    <n v="218449"/>
  </r>
  <r>
    <x v="1"/>
    <s v="IBM"/>
    <x v="3"/>
    <n v="15"/>
    <x v="11"/>
    <n v="25392"/>
    <n v="22346"/>
  </r>
  <r>
    <x v="1"/>
    <s v="IBM"/>
    <x v="3"/>
    <n v="5"/>
    <x v="12"/>
    <n v="94017"/>
    <n v="61468"/>
  </r>
  <r>
    <x v="1"/>
    <s v="IBM"/>
    <x v="3"/>
    <n v="2"/>
    <x v="13"/>
    <n v="665"/>
    <n v="530"/>
  </r>
  <r>
    <x v="1"/>
    <s v="IBM"/>
    <x v="3"/>
    <n v="25"/>
    <x v="14"/>
    <n v="0"/>
    <n v="0"/>
  </r>
  <r>
    <x v="1"/>
    <s v="IBM"/>
    <x v="3"/>
    <n v="14"/>
    <x v="15"/>
    <n v="5401933"/>
    <n v="5287101"/>
  </r>
  <r>
    <x v="1"/>
    <s v="IBM"/>
    <x v="3"/>
    <n v="16"/>
    <x v="16"/>
    <n v="233295"/>
    <n v="192110"/>
  </r>
  <r>
    <x v="1"/>
    <s v="IBM"/>
    <x v="3"/>
    <n v="40"/>
    <x v="17"/>
    <n v="0"/>
    <n v="0"/>
  </r>
  <r>
    <x v="1"/>
    <s v="IBM"/>
    <x v="3"/>
    <n v="20"/>
    <x v="18"/>
    <n v="684716"/>
    <n v="490810"/>
  </r>
  <r>
    <x v="1"/>
    <s v="IBM"/>
    <x v="3"/>
    <n v="31"/>
    <x v="19"/>
    <n v="61289"/>
    <n v="53091"/>
  </r>
  <r>
    <x v="1"/>
    <s v="IBM"/>
    <x v="3"/>
    <n v="3"/>
    <x v="20"/>
    <n v="86076"/>
    <n v="73717"/>
  </r>
  <r>
    <x v="1"/>
    <s v="IBM"/>
    <x v="3"/>
    <n v="26"/>
    <x v="21"/>
    <n v="1929102"/>
    <n v="1254269"/>
  </r>
  <r>
    <x v="1"/>
    <s v="IBM"/>
    <x v="3"/>
    <n v="41"/>
    <x v="22"/>
    <n v="2304"/>
    <n v="1957"/>
  </r>
  <r>
    <x v="1"/>
    <s v="IBM"/>
    <x v="3"/>
    <n v="23"/>
    <x v="23"/>
    <n v="186558"/>
    <n v="139660"/>
  </r>
  <r>
    <x v="1"/>
    <s v="IBM"/>
    <x v="3"/>
    <n v="17"/>
    <x v="24"/>
    <n v="137902"/>
    <n v="119919"/>
  </r>
  <r>
    <x v="1"/>
    <s v="IBM"/>
    <x v="3"/>
    <n v="30"/>
    <x v="25"/>
    <n v="71611"/>
    <n v="71547"/>
  </r>
  <r>
    <x v="1"/>
    <s v="IBM"/>
    <x v="3"/>
    <n v="9"/>
    <x v="26"/>
    <n v="69627"/>
    <n v="55367"/>
  </r>
  <r>
    <x v="1"/>
    <s v="IBM"/>
    <x v="3"/>
    <n v="43"/>
    <x v="27"/>
    <n v="2858"/>
    <n v="2858"/>
  </r>
  <r>
    <x v="1"/>
    <s v="IBM"/>
    <x v="3"/>
    <n v="39"/>
    <x v="28"/>
    <n v="0"/>
    <n v="0"/>
  </r>
  <r>
    <x v="1"/>
    <s v="IBM"/>
    <x v="3"/>
    <n v="4"/>
    <x v="29"/>
    <n v="0"/>
    <n v="0"/>
  </r>
  <r>
    <x v="1"/>
    <s v="IBM"/>
    <x v="3"/>
    <n v="8"/>
    <x v="30"/>
    <n v="0"/>
    <n v="0"/>
  </r>
  <r>
    <x v="1"/>
    <s v="IBM"/>
    <x v="3"/>
    <n v="7"/>
    <x v="31"/>
    <n v="125818"/>
    <n v="100199"/>
  </r>
  <r>
    <x v="1"/>
    <s v="IBM"/>
    <x v="3"/>
    <n v="27"/>
    <x v="32"/>
    <n v="138"/>
    <n v="44"/>
  </r>
  <r>
    <x v="1"/>
    <s v="IBM"/>
    <x v="3"/>
    <n v="47"/>
    <x v="33"/>
    <n v="3648"/>
    <n v="3648"/>
  </r>
  <r>
    <x v="1"/>
    <s v="IBM"/>
    <x v="3"/>
    <n v="46"/>
    <x v="34"/>
    <n v="744621"/>
    <n v="744614"/>
  </r>
  <r>
    <x v="1"/>
    <s v="IBM"/>
    <x v="3"/>
    <n v="48"/>
    <x v="35"/>
    <n v="0"/>
    <n v="0"/>
  </r>
  <r>
    <x v="1"/>
    <s v="IBM"/>
    <x v="3"/>
    <n v="1"/>
    <x v="36"/>
    <n v="139250"/>
    <n v="118016"/>
  </r>
  <r>
    <x v="1"/>
    <s v="IBS"/>
    <x v="4"/>
    <n v="24"/>
    <x v="0"/>
    <n v="1692820"/>
    <n v="1214886"/>
  </r>
  <r>
    <x v="1"/>
    <s v="IBS"/>
    <x v="4"/>
    <n v="44"/>
    <x v="1"/>
    <n v="0"/>
    <n v="0"/>
  </r>
  <r>
    <x v="1"/>
    <s v="IBS"/>
    <x v="4"/>
    <n v="10"/>
    <x v="2"/>
    <n v="0"/>
    <n v="0"/>
  </r>
  <r>
    <x v="1"/>
    <s v="IBS"/>
    <x v="4"/>
    <n v="12"/>
    <x v="3"/>
    <n v="130026"/>
    <n v="123731"/>
  </r>
  <r>
    <x v="1"/>
    <s v="IBS"/>
    <x v="4"/>
    <n v="22"/>
    <x v="4"/>
    <n v="215"/>
    <n v="215"/>
  </r>
  <r>
    <x v="1"/>
    <s v="IBS"/>
    <x v="4"/>
    <n v="29"/>
    <x v="5"/>
    <n v="171"/>
    <n v="171"/>
  </r>
  <r>
    <x v="1"/>
    <s v="IBS"/>
    <x v="4"/>
    <n v="11"/>
    <x v="6"/>
    <n v="30347"/>
    <n v="30347"/>
  </r>
  <r>
    <x v="1"/>
    <s v="IBS"/>
    <x v="4"/>
    <n v="45"/>
    <x v="7"/>
    <n v="227"/>
    <n v="227"/>
  </r>
  <r>
    <x v="1"/>
    <s v="IBS"/>
    <x v="4"/>
    <n v="38"/>
    <x v="8"/>
    <n v="0"/>
    <n v="0"/>
  </r>
  <r>
    <x v="1"/>
    <s v="IBS"/>
    <x v="4"/>
    <n v="13"/>
    <x v="9"/>
    <n v="31"/>
    <n v="31"/>
  </r>
  <r>
    <x v="1"/>
    <s v="IBS"/>
    <x v="4"/>
    <n v="18"/>
    <x v="10"/>
    <n v="437"/>
    <n v="437"/>
  </r>
  <r>
    <x v="1"/>
    <s v="IBS"/>
    <x v="4"/>
    <n v="15"/>
    <x v="11"/>
    <n v="4798"/>
    <n v="4798"/>
  </r>
  <r>
    <x v="1"/>
    <s v="IBS"/>
    <x v="4"/>
    <n v="5"/>
    <x v="12"/>
    <n v="657"/>
    <n v="657"/>
  </r>
  <r>
    <x v="1"/>
    <s v="IBS"/>
    <x v="4"/>
    <n v="2"/>
    <x v="13"/>
    <n v="0"/>
    <n v="0"/>
  </r>
  <r>
    <x v="1"/>
    <s v="IBS"/>
    <x v="4"/>
    <n v="25"/>
    <x v="14"/>
    <n v="0"/>
    <n v="0"/>
  </r>
  <r>
    <x v="1"/>
    <s v="IBS"/>
    <x v="4"/>
    <n v="14"/>
    <x v="15"/>
    <n v="56634"/>
    <n v="36072"/>
  </r>
  <r>
    <x v="1"/>
    <s v="IBS"/>
    <x v="4"/>
    <n v="16"/>
    <x v="16"/>
    <n v="138983"/>
    <n v="117177"/>
  </r>
  <r>
    <x v="1"/>
    <s v="IBS"/>
    <x v="4"/>
    <n v="40"/>
    <x v="17"/>
    <n v="21"/>
    <n v="21"/>
  </r>
  <r>
    <x v="1"/>
    <s v="IBS"/>
    <x v="4"/>
    <n v="20"/>
    <x v="18"/>
    <n v="609562"/>
    <n v="490426"/>
  </r>
  <r>
    <x v="1"/>
    <s v="IBS"/>
    <x v="4"/>
    <n v="31"/>
    <x v="19"/>
    <n v="5701"/>
    <n v="5701"/>
  </r>
  <r>
    <x v="1"/>
    <s v="IBS"/>
    <x v="4"/>
    <n v="3"/>
    <x v="20"/>
    <n v="83629"/>
    <n v="76394"/>
  </r>
  <r>
    <x v="1"/>
    <s v="IBS"/>
    <x v="4"/>
    <n v="26"/>
    <x v="21"/>
    <n v="9089"/>
    <n v="9089"/>
  </r>
  <r>
    <x v="1"/>
    <s v="IBS"/>
    <x v="4"/>
    <n v="41"/>
    <x v="22"/>
    <n v="19704"/>
    <n v="17890"/>
  </r>
  <r>
    <x v="1"/>
    <s v="IBS"/>
    <x v="4"/>
    <n v="23"/>
    <x v="23"/>
    <n v="23349"/>
    <n v="13760"/>
  </r>
  <r>
    <x v="1"/>
    <s v="IBS"/>
    <x v="4"/>
    <n v="17"/>
    <x v="24"/>
    <n v="309782"/>
    <n v="305786"/>
  </r>
  <r>
    <x v="1"/>
    <s v="IBS"/>
    <x v="4"/>
    <n v="30"/>
    <x v="25"/>
    <n v="0"/>
    <n v="0"/>
  </r>
  <r>
    <x v="1"/>
    <s v="IBS"/>
    <x v="4"/>
    <n v="9"/>
    <x v="26"/>
    <n v="0"/>
    <n v="0"/>
  </r>
  <r>
    <x v="1"/>
    <s v="IBS"/>
    <x v="4"/>
    <n v="43"/>
    <x v="27"/>
    <n v="0"/>
    <n v="0"/>
  </r>
  <r>
    <x v="1"/>
    <s v="IBS"/>
    <x v="4"/>
    <n v="39"/>
    <x v="28"/>
    <n v="0"/>
    <n v="0"/>
  </r>
  <r>
    <x v="1"/>
    <s v="IBS"/>
    <x v="4"/>
    <n v="4"/>
    <x v="29"/>
    <n v="0"/>
    <n v="0"/>
  </r>
  <r>
    <x v="1"/>
    <s v="IBS"/>
    <x v="4"/>
    <n v="8"/>
    <x v="30"/>
    <n v="0"/>
    <n v="0"/>
  </r>
  <r>
    <x v="1"/>
    <s v="IBS"/>
    <x v="4"/>
    <n v="7"/>
    <x v="31"/>
    <n v="1050"/>
    <n v="213"/>
  </r>
  <r>
    <x v="1"/>
    <s v="IBS"/>
    <x v="4"/>
    <n v="27"/>
    <x v="32"/>
    <n v="0"/>
    <n v="0"/>
  </r>
  <r>
    <x v="1"/>
    <s v="IBS"/>
    <x v="4"/>
    <n v="47"/>
    <x v="33"/>
    <n v="0"/>
    <n v="0"/>
  </r>
  <r>
    <x v="1"/>
    <s v="IBS"/>
    <x v="4"/>
    <n v="46"/>
    <x v="34"/>
    <n v="12"/>
    <n v="12"/>
  </r>
  <r>
    <x v="1"/>
    <s v="IBS"/>
    <x v="4"/>
    <n v="48"/>
    <x v="35"/>
    <n v="0"/>
    <n v="0"/>
  </r>
  <r>
    <x v="1"/>
    <s v="IBS"/>
    <x v="4"/>
    <n v="1"/>
    <x v="36"/>
    <n v="0"/>
    <n v="0"/>
  </r>
  <r>
    <x v="1"/>
    <s v="IBW"/>
    <x v="5"/>
    <n v="24"/>
    <x v="0"/>
    <n v="0"/>
    <n v="0"/>
  </r>
  <r>
    <x v="1"/>
    <s v="IBW"/>
    <x v="5"/>
    <n v="44"/>
    <x v="1"/>
    <n v="0"/>
    <n v="0"/>
  </r>
  <r>
    <x v="1"/>
    <s v="IBW"/>
    <x v="5"/>
    <n v="10"/>
    <x v="2"/>
    <n v="0"/>
    <n v="0"/>
  </r>
  <r>
    <x v="1"/>
    <s v="IBW"/>
    <x v="5"/>
    <n v="12"/>
    <x v="3"/>
    <n v="0"/>
    <n v="0"/>
  </r>
  <r>
    <x v="1"/>
    <s v="IBW"/>
    <x v="5"/>
    <n v="22"/>
    <x v="4"/>
    <n v="0"/>
    <n v="0"/>
  </r>
  <r>
    <x v="1"/>
    <s v="IBW"/>
    <x v="5"/>
    <n v="29"/>
    <x v="5"/>
    <n v="0"/>
    <n v="0"/>
  </r>
  <r>
    <x v="1"/>
    <s v="IBW"/>
    <x v="5"/>
    <n v="11"/>
    <x v="6"/>
    <n v="58"/>
    <n v="58"/>
  </r>
  <r>
    <x v="1"/>
    <s v="IBW"/>
    <x v="5"/>
    <n v="45"/>
    <x v="7"/>
    <n v="0"/>
    <n v="0"/>
  </r>
  <r>
    <x v="1"/>
    <s v="IBW"/>
    <x v="5"/>
    <n v="38"/>
    <x v="8"/>
    <n v="0"/>
    <n v="0"/>
  </r>
  <r>
    <x v="1"/>
    <s v="IBW"/>
    <x v="5"/>
    <n v="13"/>
    <x v="9"/>
    <n v="0"/>
    <n v="0"/>
  </r>
  <r>
    <x v="1"/>
    <s v="IBW"/>
    <x v="5"/>
    <n v="18"/>
    <x v="10"/>
    <n v="36"/>
    <n v="36"/>
  </r>
  <r>
    <x v="1"/>
    <s v="IBW"/>
    <x v="5"/>
    <n v="15"/>
    <x v="11"/>
    <n v="0"/>
    <n v="0"/>
  </r>
  <r>
    <x v="1"/>
    <s v="IBW"/>
    <x v="5"/>
    <n v="5"/>
    <x v="12"/>
    <n v="0"/>
    <n v="0"/>
  </r>
  <r>
    <x v="1"/>
    <s v="IBW"/>
    <x v="5"/>
    <n v="2"/>
    <x v="13"/>
    <n v="0"/>
    <n v="0"/>
  </r>
  <r>
    <x v="1"/>
    <s v="IBW"/>
    <x v="5"/>
    <n v="25"/>
    <x v="14"/>
    <n v="0"/>
    <n v="0"/>
  </r>
  <r>
    <x v="1"/>
    <s v="IBW"/>
    <x v="5"/>
    <n v="14"/>
    <x v="15"/>
    <n v="0"/>
    <n v="0"/>
  </r>
  <r>
    <x v="1"/>
    <s v="IBW"/>
    <x v="5"/>
    <n v="16"/>
    <x v="16"/>
    <n v="0"/>
    <n v="0"/>
  </r>
  <r>
    <x v="1"/>
    <s v="IBW"/>
    <x v="5"/>
    <n v="40"/>
    <x v="17"/>
    <n v="0"/>
    <n v="0"/>
  </r>
  <r>
    <x v="1"/>
    <s v="IBW"/>
    <x v="5"/>
    <n v="20"/>
    <x v="18"/>
    <n v="0"/>
    <n v="0"/>
  </r>
  <r>
    <x v="1"/>
    <s v="IBW"/>
    <x v="5"/>
    <n v="31"/>
    <x v="19"/>
    <n v="0"/>
    <n v="0"/>
  </r>
  <r>
    <x v="1"/>
    <s v="IBW"/>
    <x v="5"/>
    <n v="3"/>
    <x v="20"/>
    <n v="0"/>
    <n v="0"/>
  </r>
  <r>
    <x v="1"/>
    <s v="IBW"/>
    <x v="5"/>
    <n v="26"/>
    <x v="21"/>
    <n v="0"/>
    <n v="0"/>
  </r>
  <r>
    <x v="1"/>
    <s v="IBW"/>
    <x v="5"/>
    <n v="41"/>
    <x v="22"/>
    <n v="0"/>
    <n v="0"/>
  </r>
  <r>
    <x v="1"/>
    <s v="IBW"/>
    <x v="5"/>
    <n v="23"/>
    <x v="23"/>
    <n v="0"/>
    <n v="0"/>
  </r>
  <r>
    <x v="1"/>
    <s v="IBW"/>
    <x v="5"/>
    <n v="17"/>
    <x v="24"/>
    <n v="0"/>
    <n v="0"/>
  </r>
  <r>
    <x v="1"/>
    <s v="IBW"/>
    <x v="5"/>
    <n v="30"/>
    <x v="25"/>
    <n v="0"/>
    <n v="0"/>
  </r>
  <r>
    <x v="1"/>
    <s v="IBW"/>
    <x v="5"/>
    <n v="9"/>
    <x v="26"/>
    <n v="0"/>
    <n v="0"/>
  </r>
  <r>
    <x v="1"/>
    <s v="IBW"/>
    <x v="5"/>
    <n v="43"/>
    <x v="27"/>
    <n v="0"/>
    <n v="0"/>
  </r>
  <r>
    <x v="1"/>
    <s v="IBW"/>
    <x v="5"/>
    <n v="39"/>
    <x v="28"/>
    <n v="0"/>
    <n v="0"/>
  </r>
  <r>
    <x v="1"/>
    <s v="IBW"/>
    <x v="5"/>
    <n v="4"/>
    <x v="29"/>
    <n v="0"/>
    <n v="0"/>
  </r>
  <r>
    <x v="1"/>
    <s v="IBW"/>
    <x v="5"/>
    <n v="8"/>
    <x v="30"/>
    <n v="0"/>
    <n v="0"/>
  </r>
  <r>
    <x v="1"/>
    <s v="IBW"/>
    <x v="5"/>
    <n v="7"/>
    <x v="31"/>
    <n v="0"/>
    <n v="0"/>
  </r>
  <r>
    <x v="1"/>
    <s v="IBW"/>
    <x v="5"/>
    <n v="27"/>
    <x v="32"/>
    <n v="0"/>
    <n v="0"/>
  </r>
  <r>
    <x v="1"/>
    <s v="IBW"/>
    <x v="5"/>
    <n v="47"/>
    <x v="33"/>
    <n v="0"/>
    <n v="0"/>
  </r>
  <r>
    <x v="1"/>
    <s v="IBW"/>
    <x v="5"/>
    <n v="46"/>
    <x v="34"/>
    <n v="0"/>
    <n v="0"/>
  </r>
  <r>
    <x v="1"/>
    <s v="IBW"/>
    <x v="5"/>
    <n v="48"/>
    <x v="35"/>
    <n v="0"/>
    <n v="0"/>
  </r>
  <r>
    <x v="1"/>
    <s v="IBW"/>
    <x v="5"/>
    <n v="1"/>
    <x v="36"/>
    <n v="38"/>
    <n v="38"/>
  </r>
  <r>
    <x v="1"/>
    <s v="NB"/>
    <x v="6"/>
    <n v="24"/>
    <x v="0"/>
    <n v="18617"/>
    <n v="17508"/>
  </r>
  <r>
    <x v="1"/>
    <s v="NB"/>
    <x v="6"/>
    <n v="44"/>
    <x v="1"/>
    <n v="0"/>
    <n v="0"/>
  </r>
  <r>
    <x v="1"/>
    <s v="NB"/>
    <x v="6"/>
    <n v="10"/>
    <x v="2"/>
    <n v="0"/>
    <n v="0"/>
  </r>
  <r>
    <x v="1"/>
    <s v="NB"/>
    <x v="6"/>
    <n v="12"/>
    <x v="3"/>
    <n v="0"/>
    <n v="0"/>
  </r>
  <r>
    <x v="1"/>
    <s v="NB"/>
    <x v="6"/>
    <n v="22"/>
    <x v="4"/>
    <n v="3258"/>
    <n v="2890"/>
  </r>
  <r>
    <x v="1"/>
    <s v="NB"/>
    <x v="6"/>
    <n v="29"/>
    <x v="5"/>
    <n v="0"/>
    <n v="0"/>
  </r>
  <r>
    <x v="1"/>
    <s v="NB"/>
    <x v="6"/>
    <n v="11"/>
    <x v="6"/>
    <n v="501"/>
    <n v="290"/>
  </r>
  <r>
    <x v="1"/>
    <s v="NB"/>
    <x v="6"/>
    <n v="45"/>
    <x v="7"/>
    <n v="0"/>
    <n v="0"/>
  </r>
  <r>
    <x v="1"/>
    <s v="NB"/>
    <x v="6"/>
    <n v="38"/>
    <x v="8"/>
    <n v="0"/>
    <n v="0"/>
  </r>
  <r>
    <x v="1"/>
    <s v="NB"/>
    <x v="6"/>
    <n v="13"/>
    <x v="9"/>
    <n v="1637"/>
    <n v="1465"/>
  </r>
  <r>
    <x v="1"/>
    <s v="NB"/>
    <x v="6"/>
    <n v="18"/>
    <x v="10"/>
    <n v="3175"/>
    <n v="1483"/>
  </r>
  <r>
    <x v="1"/>
    <s v="NB"/>
    <x v="6"/>
    <n v="15"/>
    <x v="11"/>
    <n v="342"/>
    <n v="342"/>
  </r>
  <r>
    <x v="1"/>
    <s v="NB"/>
    <x v="6"/>
    <n v="5"/>
    <x v="12"/>
    <n v="154"/>
    <n v="154"/>
  </r>
  <r>
    <x v="1"/>
    <s v="NB"/>
    <x v="6"/>
    <n v="2"/>
    <x v="13"/>
    <n v="0"/>
    <n v="0"/>
  </r>
  <r>
    <x v="1"/>
    <s v="NB"/>
    <x v="6"/>
    <n v="25"/>
    <x v="14"/>
    <n v="0"/>
    <n v="0"/>
  </r>
  <r>
    <x v="1"/>
    <s v="NB"/>
    <x v="6"/>
    <n v="14"/>
    <x v="15"/>
    <n v="0"/>
    <n v="0"/>
  </r>
  <r>
    <x v="1"/>
    <s v="NB"/>
    <x v="6"/>
    <n v="16"/>
    <x v="16"/>
    <n v="0"/>
    <n v="0"/>
  </r>
  <r>
    <x v="1"/>
    <s v="NB"/>
    <x v="6"/>
    <n v="40"/>
    <x v="17"/>
    <n v="106"/>
    <n v="106"/>
  </r>
  <r>
    <x v="1"/>
    <s v="NB"/>
    <x v="6"/>
    <n v="20"/>
    <x v="18"/>
    <n v="0"/>
    <n v="0"/>
  </r>
  <r>
    <x v="1"/>
    <s v="NB"/>
    <x v="6"/>
    <n v="31"/>
    <x v="19"/>
    <n v="0"/>
    <n v="0"/>
  </r>
  <r>
    <x v="1"/>
    <s v="NB"/>
    <x v="6"/>
    <n v="3"/>
    <x v="20"/>
    <n v="0"/>
    <n v="0"/>
  </r>
  <r>
    <x v="1"/>
    <s v="NB"/>
    <x v="6"/>
    <n v="26"/>
    <x v="21"/>
    <n v="1201"/>
    <n v="1201"/>
  </r>
  <r>
    <x v="1"/>
    <s v="NB"/>
    <x v="6"/>
    <n v="41"/>
    <x v="22"/>
    <n v="0"/>
    <n v="0"/>
  </r>
  <r>
    <x v="1"/>
    <s v="NB"/>
    <x v="6"/>
    <n v="23"/>
    <x v="23"/>
    <n v="0"/>
    <n v="0"/>
  </r>
  <r>
    <x v="1"/>
    <s v="NB"/>
    <x v="6"/>
    <n v="17"/>
    <x v="24"/>
    <n v="46286"/>
    <n v="46286"/>
  </r>
  <r>
    <x v="1"/>
    <s v="NB"/>
    <x v="6"/>
    <n v="30"/>
    <x v="25"/>
    <n v="0"/>
    <n v="0"/>
  </r>
  <r>
    <x v="1"/>
    <s v="NB"/>
    <x v="6"/>
    <n v="9"/>
    <x v="26"/>
    <n v="152"/>
    <n v="152"/>
  </r>
  <r>
    <x v="1"/>
    <s v="NB"/>
    <x v="6"/>
    <n v="43"/>
    <x v="27"/>
    <n v="0"/>
    <n v="0"/>
  </r>
  <r>
    <x v="1"/>
    <s v="NB"/>
    <x v="6"/>
    <n v="39"/>
    <x v="28"/>
    <n v="0"/>
    <n v="0"/>
  </r>
  <r>
    <x v="1"/>
    <s v="NB"/>
    <x v="6"/>
    <n v="4"/>
    <x v="29"/>
    <n v="0"/>
    <n v="0"/>
  </r>
  <r>
    <x v="1"/>
    <s v="NB"/>
    <x v="6"/>
    <n v="8"/>
    <x v="30"/>
    <n v="0"/>
    <n v="0"/>
  </r>
  <r>
    <x v="1"/>
    <s v="NB"/>
    <x v="6"/>
    <n v="7"/>
    <x v="31"/>
    <n v="3788"/>
    <n v="3788"/>
  </r>
  <r>
    <x v="1"/>
    <s v="NB"/>
    <x v="6"/>
    <n v="27"/>
    <x v="32"/>
    <n v="0"/>
    <n v="0"/>
  </r>
  <r>
    <x v="1"/>
    <s v="NB"/>
    <x v="6"/>
    <n v="47"/>
    <x v="33"/>
    <n v="0"/>
    <n v="0"/>
  </r>
  <r>
    <x v="1"/>
    <s v="NB"/>
    <x v="6"/>
    <n v="46"/>
    <x v="34"/>
    <n v="0"/>
    <n v="0"/>
  </r>
  <r>
    <x v="1"/>
    <s v="NB"/>
    <x v="6"/>
    <n v="48"/>
    <x v="35"/>
    <n v="0"/>
    <n v="0"/>
  </r>
  <r>
    <x v="1"/>
    <s v="NB"/>
    <x v="6"/>
    <n v="1"/>
    <x v="36"/>
    <n v="0"/>
    <n v="0"/>
  </r>
  <r>
    <x v="1"/>
    <s v="ND"/>
    <x v="7"/>
    <n v="24"/>
    <x v="0"/>
    <n v="0"/>
    <n v="0"/>
  </r>
  <r>
    <x v="1"/>
    <s v="ND"/>
    <x v="7"/>
    <n v="44"/>
    <x v="1"/>
    <n v="0"/>
    <n v="0"/>
  </r>
  <r>
    <x v="1"/>
    <s v="ND"/>
    <x v="7"/>
    <n v="10"/>
    <x v="2"/>
    <n v="0"/>
    <n v="0"/>
  </r>
  <r>
    <x v="1"/>
    <s v="ND"/>
    <x v="7"/>
    <n v="12"/>
    <x v="3"/>
    <n v="0"/>
    <n v="0"/>
  </r>
  <r>
    <x v="1"/>
    <s v="ND"/>
    <x v="7"/>
    <n v="22"/>
    <x v="4"/>
    <n v="0"/>
    <n v="0"/>
  </r>
  <r>
    <x v="1"/>
    <s v="ND"/>
    <x v="7"/>
    <n v="29"/>
    <x v="5"/>
    <n v="0"/>
    <n v="0"/>
  </r>
  <r>
    <x v="1"/>
    <s v="ND"/>
    <x v="7"/>
    <n v="11"/>
    <x v="6"/>
    <n v="0"/>
    <n v="0"/>
  </r>
  <r>
    <x v="1"/>
    <s v="ND"/>
    <x v="7"/>
    <n v="45"/>
    <x v="7"/>
    <n v="0"/>
    <n v="0"/>
  </r>
  <r>
    <x v="1"/>
    <s v="ND"/>
    <x v="7"/>
    <n v="38"/>
    <x v="8"/>
    <n v="0"/>
    <n v="0"/>
  </r>
  <r>
    <x v="1"/>
    <s v="ND"/>
    <x v="7"/>
    <n v="13"/>
    <x v="9"/>
    <n v="0"/>
    <n v="0"/>
  </r>
  <r>
    <x v="1"/>
    <s v="ND"/>
    <x v="7"/>
    <n v="18"/>
    <x v="10"/>
    <n v="0"/>
    <n v="0"/>
  </r>
  <r>
    <x v="1"/>
    <s v="ND"/>
    <x v="7"/>
    <n v="15"/>
    <x v="11"/>
    <n v="0"/>
    <n v="0"/>
  </r>
  <r>
    <x v="1"/>
    <s v="ND"/>
    <x v="7"/>
    <n v="5"/>
    <x v="12"/>
    <n v="0"/>
    <n v="0"/>
  </r>
  <r>
    <x v="1"/>
    <s v="ND"/>
    <x v="7"/>
    <n v="2"/>
    <x v="13"/>
    <n v="0"/>
    <n v="0"/>
  </r>
  <r>
    <x v="1"/>
    <s v="ND"/>
    <x v="7"/>
    <n v="25"/>
    <x v="14"/>
    <n v="0"/>
    <n v="0"/>
  </r>
  <r>
    <x v="1"/>
    <s v="ND"/>
    <x v="7"/>
    <n v="14"/>
    <x v="15"/>
    <n v="0"/>
    <n v="0"/>
  </r>
  <r>
    <x v="1"/>
    <s v="ND"/>
    <x v="7"/>
    <n v="16"/>
    <x v="16"/>
    <n v="0"/>
    <n v="0"/>
  </r>
  <r>
    <x v="1"/>
    <s v="ND"/>
    <x v="7"/>
    <n v="40"/>
    <x v="17"/>
    <n v="0"/>
    <n v="0"/>
  </r>
  <r>
    <x v="1"/>
    <s v="ND"/>
    <x v="7"/>
    <n v="20"/>
    <x v="18"/>
    <n v="0"/>
    <n v="0"/>
  </r>
  <r>
    <x v="1"/>
    <s v="ND"/>
    <x v="7"/>
    <n v="31"/>
    <x v="19"/>
    <n v="0"/>
    <n v="0"/>
  </r>
  <r>
    <x v="1"/>
    <s v="ND"/>
    <x v="7"/>
    <n v="3"/>
    <x v="20"/>
    <n v="0"/>
    <n v="0"/>
  </r>
  <r>
    <x v="1"/>
    <s v="ND"/>
    <x v="7"/>
    <n v="26"/>
    <x v="21"/>
    <n v="0"/>
    <n v="0"/>
  </r>
  <r>
    <x v="1"/>
    <s v="ND"/>
    <x v="7"/>
    <n v="41"/>
    <x v="22"/>
    <n v="0"/>
    <n v="0"/>
  </r>
  <r>
    <x v="1"/>
    <s v="ND"/>
    <x v="7"/>
    <n v="23"/>
    <x v="23"/>
    <n v="0"/>
    <n v="0"/>
  </r>
  <r>
    <x v="1"/>
    <s v="ND"/>
    <x v="7"/>
    <n v="17"/>
    <x v="24"/>
    <n v="0"/>
    <n v="0"/>
  </r>
  <r>
    <x v="1"/>
    <s v="ND"/>
    <x v="7"/>
    <n v="30"/>
    <x v="25"/>
    <n v="115"/>
    <n v="115"/>
  </r>
  <r>
    <x v="1"/>
    <s v="ND"/>
    <x v="7"/>
    <n v="9"/>
    <x v="26"/>
    <n v="0"/>
    <n v="0"/>
  </r>
  <r>
    <x v="1"/>
    <s v="ND"/>
    <x v="7"/>
    <n v="43"/>
    <x v="27"/>
    <n v="0"/>
    <n v="0"/>
  </r>
  <r>
    <x v="1"/>
    <s v="ND"/>
    <x v="7"/>
    <n v="39"/>
    <x v="28"/>
    <n v="0"/>
    <n v="0"/>
  </r>
  <r>
    <x v="1"/>
    <s v="ND"/>
    <x v="7"/>
    <n v="4"/>
    <x v="29"/>
    <n v="0"/>
    <n v="0"/>
  </r>
  <r>
    <x v="1"/>
    <s v="ND"/>
    <x v="7"/>
    <n v="8"/>
    <x v="30"/>
    <n v="0"/>
    <n v="0"/>
  </r>
  <r>
    <x v="1"/>
    <s v="ND"/>
    <x v="7"/>
    <n v="7"/>
    <x v="31"/>
    <n v="0"/>
    <n v="0"/>
  </r>
  <r>
    <x v="1"/>
    <s v="ND"/>
    <x v="7"/>
    <n v="27"/>
    <x v="32"/>
    <n v="0"/>
    <n v="0"/>
  </r>
  <r>
    <x v="1"/>
    <s v="ND"/>
    <x v="7"/>
    <n v="47"/>
    <x v="33"/>
    <n v="0"/>
    <n v="0"/>
  </r>
  <r>
    <x v="1"/>
    <s v="ND"/>
    <x v="7"/>
    <n v="46"/>
    <x v="34"/>
    <n v="0"/>
    <n v="0"/>
  </r>
  <r>
    <x v="1"/>
    <s v="ND"/>
    <x v="7"/>
    <n v="48"/>
    <x v="35"/>
    <n v="0"/>
    <n v="0"/>
  </r>
  <r>
    <x v="1"/>
    <s v="ND"/>
    <x v="7"/>
    <n v="1"/>
    <x v="36"/>
    <n v="0"/>
    <n v="0"/>
  </r>
  <r>
    <x v="1"/>
    <s v="NF"/>
    <x v="8"/>
    <n v="24"/>
    <x v="0"/>
    <n v="296"/>
    <n v="296"/>
  </r>
  <r>
    <x v="1"/>
    <s v="NF"/>
    <x v="8"/>
    <n v="44"/>
    <x v="1"/>
    <n v="0"/>
    <n v="0"/>
  </r>
  <r>
    <x v="1"/>
    <s v="NF"/>
    <x v="8"/>
    <n v="10"/>
    <x v="2"/>
    <n v="0"/>
    <n v="0"/>
  </r>
  <r>
    <x v="1"/>
    <s v="NF"/>
    <x v="8"/>
    <n v="12"/>
    <x v="3"/>
    <n v="0"/>
    <n v="0"/>
  </r>
  <r>
    <x v="1"/>
    <s v="NF"/>
    <x v="8"/>
    <n v="22"/>
    <x v="4"/>
    <n v="763"/>
    <n v="541"/>
  </r>
  <r>
    <x v="1"/>
    <s v="NF"/>
    <x v="8"/>
    <n v="29"/>
    <x v="5"/>
    <n v="4986"/>
    <n v="4322"/>
  </r>
  <r>
    <x v="1"/>
    <s v="NF"/>
    <x v="8"/>
    <n v="11"/>
    <x v="6"/>
    <n v="181"/>
    <n v="181"/>
  </r>
  <r>
    <x v="1"/>
    <s v="NF"/>
    <x v="8"/>
    <n v="45"/>
    <x v="7"/>
    <n v="0"/>
    <n v="0"/>
  </r>
  <r>
    <x v="1"/>
    <s v="NF"/>
    <x v="8"/>
    <n v="38"/>
    <x v="8"/>
    <n v="0"/>
    <n v="0"/>
  </r>
  <r>
    <x v="1"/>
    <s v="NF"/>
    <x v="8"/>
    <n v="13"/>
    <x v="9"/>
    <n v="0"/>
    <n v="0"/>
  </r>
  <r>
    <x v="1"/>
    <s v="NF"/>
    <x v="8"/>
    <n v="18"/>
    <x v="10"/>
    <n v="0"/>
    <n v="0"/>
  </r>
  <r>
    <x v="1"/>
    <s v="NF"/>
    <x v="8"/>
    <n v="15"/>
    <x v="11"/>
    <n v="0"/>
    <n v="0"/>
  </r>
  <r>
    <x v="1"/>
    <s v="NF"/>
    <x v="8"/>
    <n v="5"/>
    <x v="12"/>
    <n v="0"/>
    <n v="0"/>
  </r>
  <r>
    <x v="1"/>
    <s v="NF"/>
    <x v="8"/>
    <n v="2"/>
    <x v="13"/>
    <n v="0"/>
    <n v="0"/>
  </r>
  <r>
    <x v="1"/>
    <s v="NF"/>
    <x v="8"/>
    <n v="25"/>
    <x v="14"/>
    <n v="0"/>
    <n v="0"/>
  </r>
  <r>
    <x v="1"/>
    <s v="NF"/>
    <x v="8"/>
    <n v="14"/>
    <x v="15"/>
    <n v="0"/>
    <n v="0"/>
  </r>
  <r>
    <x v="1"/>
    <s v="NF"/>
    <x v="8"/>
    <n v="16"/>
    <x v="16"/>
    <n v="0"/>
    <n v="0"/>
  </r>
  <r>
    <x v="1"/>
    <s v="NF"/>
    <x v="8"/>
    <n v="40"/>
    <x v="17"/>
    <n v="0"/>
    <n v="0"/>
  </r>
  <r>
    <x v="1"/>
    <s v="NF"/>
    <x v="8"/>
    <n v="20"/>
    <x v="18"/>
    <n v="0"/>
    <n v="0"/>
  </r>
  <r>
    <x v="1"/>
    <s v="NF"/>
    <x v="8"/>
    <n v="31"/>
    <x v="19"/>
    <n v="0"/>
    <n v="0"/>
  </r>
  <r>
    <x v="1"/>
    <s v="NF"/>
    <x v="8"/>
    <n v="3"/>
    <x v="20"/>
    <n v="0"/>
    <n v="0"/>
  </r>
  <r>
    <x v="1"/>
    <s v="NF"/>
    <x v="8"/>
    <n v="26"/>
    <x v="21"/>
    <n v="308"/>
    <n v="223"/>
  </r>
  <r>
    <x v="1"/>
    <s v="NF"/>
    <x v="8"/>
    <n v="41"/>
    <x v="22"/>
    <n v="5880"/>
    <n v="5880"/>
  </r>
  <r>
    <x v="1"/>
    <s v="NF"/>
    <x v="8"/>
    <n v="23"/>
    <x v="23"/>
    <n v="170"/>
    <n v="137"/>
  </r>
  <r>
    <x v="1"/>
    <s v="NF"/>
    <x v="8"/>
    <n v="17"/>
    <x v="24"/>
    <n v="100"/>
    <n v="100"/>
  </r>
  <r>
    <x v="1"/>
    <s v="NF"/>
    <x v="8"/>
    <n v="30"/>
    <x v="25"/>
    <n v="0"/>
    <n v="0"/>
  </r>
  <r>
    <x v="1"/>
    <s v="NF"/>
    <x v="8"/>
    <n v="9"/>
    <x v="26"/>
    <n v="0"/>
    <n v="0"/>
  </r>
  <r>
    <x v="1"/>
    <s v="NF"/>
    <x v="8"/>
    <n v="43"/>
    <x v="27"/>
    <n v="0"/>
    <n v="0"/>
  </r>
  <r>
    <x v="1"/>
    <s v="NF"/>
    <x v="8"/>
    <n v="39"/>
    <x v="28"/>
    <n v="0"/>
    <n v="0"/>
  </r>
  <r>
    <x v="1"/>
    <s v="NF"/>
    <x v="8"/>
    <n v="4"/>
    <x v="29"/>
    <n v="0"/>
    <n v="0"/>
  </r>
  <r>
    <x v="1"/>
    <s v="NF"/>
    <x v="8"/>
    <n v="8"/>
    <x v="30"/>
    <n v="0"/>
    <n v="0"/>
  </r>
  <r>
    <x v="1"/>
    <s v="NF"/>
    <x v="8"/>
    <n v="7"/>
    <x v="31"/>
    <n v="445"/>
    <n v="445"/>
  </r>
  <r>
    <x v="1"/>
    <s v="NF"/>
    <x v="8"/>
    <n v="27"/>
    <x v="32"/>
    <n v="0"/>
    <n v="0"/>
  </r>
  <r>
    <x v="1"/>
    <s v="NF"/>
    <x v="8"/>
    <n v="47"/>
    <x v="33"/>
    <n v="0"/>
    <n v="0"/>
  </r>
  <r>
    <x v="1"/>
    <s v="NF"/>
    <x v="8"/>
    <n v="46"/>
    <x v="34"/>
    <n v="1166"/>
    <n v="1166"/>
  </r>
  <r>
    <x v="1"/>
    <s v="NF"/>
    <x v="8"/>
    <n v="48"/>
    <x v="35"/>
    <n v="0"/>
    <n v="0"/>
  </r>
  <r>
    <x v="1"/>
    <s v="NF"/>
    <x v="8"/>
    <n v="1"/>
    <x v="36"/>
    <n v="0"/>
    <n v="0"/>
  </r>
  <r>
    <x v="2"/>
    <s v="IB"/>
    <x v="9"/>
    <n v="24"/>
    <x v="0"/>
    <n v="0"/>
    <n v="0"/>
  </r>
  <r>
    <x v="2"/>
    <s v="IB"/>
    <x v="9"/>
    <n v="44"/>
    <x v="1"/>
    <n v="0"/>
    <n v="0"/>
  </r>
  <r>
    <x v="2"/>
    <s v="IB"/>
    <x v="9"/>
    <n v="10"/>
    <x v="2"/>
    <n v="0"/>
    <n v="0"/>
  </r>
  <r>
    <x v="2"/>
    <s v="IB"/>
    <x v="9"/>
    <n v="12"/>
    <x v="3"/>
    <n v="0"/>
    <n v="0"/>
  </r>
  <r>
    <x v="2"/>
    <s v="IB"/>
    <x v="9"/>
    <n v="22"/>
    <x v="4"/>
    <n v="0"/>
    <n v="0"/>
  </r>
  <r>
    <x v="2"/>
    <s v="IB"/>
    <x v="9"/>
    <n v="29"/>
    <x v="5"/>
    <n v="18"/>
    <n v="18"/>
  </r>
  <r>
    <x v="2"/>
    <s v="IB"/>
    <x v="9"/>
    <n v="11"/>
    <x v="6"/>
    <n v="0"/>
    <n v="0"/>
  </r>
  <r>
    <x v="2"/>
    <s v="IB"/>
    <x v="9"/>
    <n v="45"/>
    <x v="7"/>
    <n v="0"/>
    <n v="0"/>
  </r>
  <r>
    <x v="2"/>
    <s v="IB"/>
    <x v="9"/>
    <n v="38"/>
    <x v="8"/>
    <n v="0"/>
    <n v="0"/>
  </r>
  <r>
    <x v="2"/>
    <s v="IB"/>
    <x v="9"/>
    <n v="13"/>
    <x v="9"/>
    <n v="0"/>
    <n v="0"/>
  </r>
  <r>
    <x v="2"/>
    <s v="IB"/>
    <x v="9"/>
    <n v="18"/>
    <x v="10"/>
    <n v="0"/>
    <n v="0"/>
  </r>
  <r>
    <x v="2"/>
    <s v="IB"/>
    <x v="9"/>
    <n v="15"/>
    <x v="11"/>
    <n v="0"/>
    <n v="0"/>
  </r>
  <r>
    <x v="2"/>
    <s v="IB"/>
    <x v="9"/>
    <n v="5"/>
    <x v="12"/>
    <n v="0"/>
    <n v="0"/>
  </r>
  <r>
    <x v="2"/>
    <s v="IB"/>
    <x v="9"/>
    <n v="2"/>
    <x v="13"/>
    <n v="0"/>
    <n v="0"/>
  </r>
  <r>
    <x v="2"/>
    <s v="IB"/>
    <x v="9"/>
    <n v="25"/>
    <x v="14"/>
    <n v="0"/>
    <n v="0"/>
  </r>
  <r>
    <x v="2"/>
    <s v="IB"/>
    <x v="9"/>
    <n v="14"/>
    <x v="15"/>
    <n v="0"/>
    <n v="0"/>
  </r>
  <r>
    <x v="2"/>
    <s v="IB"/>
    <x v="9"/>
    <n v="16"/>
    <x v="16"/>
    <n v="0"/>
    <n v="0"/>
  </r>
  <r>
    <x v="2"/>
    <s v="IB"/>
    <x v="9"/>
    <n v="40"/>
    <x v="17"/>
    <n v="0"/>
    <n v="0"/>
  </r>
  <r>
    <x v="2"/>
    <s v="IB"/>
    <x v="9"/>
    <n v="20"/>
    <x v="18"/>
    <n v="0"/>
    <n v="0"/>
  </r>
  <r>
    <x v="2"/>
    <s v="IB"/>
    <x v="9"/>
    <n v="31"/>
    <x v="19"/>
    <n v="0"/>
    <n v="0"/>
  </r>
  <r>
    <x v="2"/>
    <s v="IB"/>
    <x v="9"/>
    <n v="3"/>
    <x v="20"/>
    <n v="0"/>
    <n v="0"/>
  </r>
  <r>
    <x v="2"/>
    <s v="IB"/>
    <x v="9"/>
    <n v="26"/>
    <x v="21"/>
    <n v="0"/>
    <n v="0"/>
  </r>
  <r>
    <x v="2"/>
    <s v="IB"/>
    <x v="9"/>
    <n v="41"/>
    <x v="22"/>
    <n v="0"/>
    <n v="0"/>
  </r>
  <r>
    <x v="2"/>
    <s v="IB"/>
    <x v="9"/>
    <n v="23"/>
    <x v="23"/>
    <n v="0"/>
    <n v="0"/>
  </r>
  <r>
    <x v="2"/>
    <s v="IB"/>
    <x v="9"/>
    <n v="17"/>
    <x v="24"/>
    <n v="0"/>
    <n v="0"/>
  </r>
  <r>
    <x v="2"/>
    <s v="IB"/>
    <x v="9"/>
    <n v="30"/>
    <x v="25"/>
    <n v="0"/>
    <n v="0"/>
  </r>
  <r>
    <x v="2"/>
    <s v="IB"/>
    <x v="9"/>
    <n v="9"/>
    <x v="26"/>
    <n v="0"/>
    <n v="0"/>
  </r>
  <r>
    <x v="2"/>
    <s v="IB"/>
    <x v="9"/>
    <n v="43"/>
    <x v="27"/>
    <n v="0"/>
    <n v="0"/>
  </r>
  <r>
    <x v="2"/>
    <s v="IB"/>
    <x v="9"/>
    <n v="39"/>
    <x v="28"/>
    <n v="0"/>
    <n v="0"/>
  </r>
  <r>
    <x v="2"/>
    <s v="IB"/>
    <x v="9"/>
    <n v="4"/>
    <x v="29"/>
    <n v="0"/>
    <n v="0"/>
  </r>
  <r>
    <x v="2"/>
    <s v="IB"/>
    <x v="9"/>
    <n v="8"/>
    <x v="30"/>
    <n v="0"/>
    <n v="0"/>
  </r>
  <r>
    <x v="2"/>
    <s v="IB"/>
    <x v="9"/>
    <n v="7"/>
    <x v="31"/>
    <n v="0"/>
    <n v="0"/>
  </r>
  <r>
    <x v="2"/>
    <s v="IB"/>
    <x v="9"/>
    <n v="27"/>
    <x v="32"/>
    <n v="0"/>
    <n v="0"/>
  </r>
  <r>
    <x v="2"/>
    <s v="IB"/>
    <x v="9"/>
    <n v="47"/>
    <x v="33"/>
    <n v="0"/>
    <n v="0"/>
  </r>
  <r>
    <x v="2"/>
    <s v="IB"/>
    <x v="9"/>
    <n v="46"/>
    <x v="34"/>
    <n v="0"/>
    <n v="0"/>
  </r>
  <r>
    <x v="2"/>
    <s v="IB"/>
    <x v="9"/>
    <n v="48"/>
    <x v="35"/>
    <n v="0"/>
    <n v="0"/>
  </r>
  <r>
    <x v="2"/>
    <s v="IB"/>
    <x v="9"/>
    <n v="1"/>
    <x v="36"/>
    <n v="0"/>
    <n v="0"/>
  </r>
  <r>
    <x v="2"/>
    <s v="IBB"/>
    <x v="0"/>
    <n v="24"/>
    <x v="0"/>
    <n v="1013809"/>
    <n v="996526"/>
  </r>
  <r>
    <x v="2"/>
    <s v="IBB"/>
    <x v="0"/>
    <n v="44"/>
    <x v="1"/>
    <n v="0"/>
    <n v="0"/>
  </r>
  <r>
    <x v="2"/>
    <s v="IBB"/>
    <x v="0"/>
    <n v="10"/>
    <x v="2"/>
    <n v="0"/>
    <n v="0"/>
  </r>
  <r>
    <x v="2"/>
    <s v="IBB"/>
    <x v="0"/>
    <n v="12"/>
    <x v="3"/>
    <n v="3067084"/>
    <n v="3018206"/>
  </r>
  <r>
    <x v="2"/>
    <s v="IBB"/>
    <x v="0"/>
    <n v="22"/>
    <x v="4"/>
    <n v="9129"/>
    <n v="6724"/>
  </r>
  <r>
    <x v="2"/>
    <s v="IBB"/>
    <x v="0"/>
    <n v="29"/>
    <x v="5"/>
    <n v="50275"/>
    <n v="47269"/>
  </r>
  <r>
    <x v="2"/>
    <s v="IBB"/>
    <x v="0"/>
    <n v="11"/>
    <x v="6"/>
    <n v="21046"/>
    <n v="15801"/>
  </r>
  <r>
    <x v="2"/>
    <s v="IBB"/>
    <x v="0"/>
    <n v="45"/>
    <x v="7"/>
    <n v="26079"/>
    <n v="23735"/>
  </r>
  <r>
    <x v="2"/>
    <s v="IBB"/>
    <x v="0"/>
    <n v="38"/>
    <x v="8"/>
    <n v="0"/>
    <n v="0"/>
  </r>
  <r>
    <x v="2"/>
    <s v="IBB"/>
    <x v="0"/>
    <n v="13"/>
    <x v="9"/>
    <n v="510"/>
    <n v="194"/>
  </r>
  <r>
    <x v="2"/>
    <s v="IBB"/>
    <x v="0"/>
    <n v="18"/>
    <x v="10"/>
    <n v="2720"/>
    <n v="1727"/>
  </r>
  <r>
    <x v="2"/>
    <s v="IBB"/>
    <x v="0"/>
    <n v="15"/>
    <x v="11"/>
    <n v="12111"/>
    <n v="11658"/>
  </r>
  <r>
    <x v="2"/>
    <s v="IBB"/>
    <x v="0"/>
    <n v="5"/>
    <x v="12"/>
    <n v="4700"/>
    <n v="4589"/>
  </r>
  <r>
    <x v="2"/>
    <s v="IBB"/>
    <x v="0"/>
    <n v="2"/>
    <x v="13"/>
    <n v="24"/>
    <n v="24"/>
  </r>
  <r>
    <x v="2"/>
    <s v="IBB"/>
    <x v="0"/>
    <n v="25"/>
    <x v="14"/>
    <n v="0"/>
    <n v="0"/>
  </r>
  <r>
    <x v="2"/>
    <s v="IBB"/>
    <x v="0"/>
    <n v="14"/>
    <x v="15"/>
    <n v="192836"/>
    <n v="171494"/>
  </r>
  <r>
    <x v="2"/>
    <s v="IBB"/>
    <x v="0"/>
    <n v="16"/>
    <x v="16"/>
    <n v="372344"/>
    <n v="366440"/>
  </r>
  <r>
    <x v="2"/>
    <s v="IBB"/>
    <x v="0"/>
    <n v="40"/>
    <x v="17"/>
    <n v="8331"/>
    <n v="8311"/>
  </r>
  <r>
    <x v="2"/>
    <s v="IBB"/>
    <x v="0"/>
    <n v="20"/>
    <x v="18"/>
    <n v="427423"/>
    <n v="393088"/>
  </r>
  <r>
    <x v="2"/>
    <s v="IBB"/>
    <x v="0"/>
    <n v="31"/>
    <x v="19"/>
    <n v="0"/>
    <n v="0"/>
  </r>
  <r>
    <x v="2"/>
    <s v="IBB"/>
    <x v="0"/>
    <n v="3"/>
    <x v="20"/>
    <n v="610638"/>
    <n v="603377"/>
  </r>
  <r>
    <x v="2"/>
    <s v="IBB"/>
    <x v="0"/>
    <n v="26"/>
    <x v="21"/>
    <n v="83354"/>
    <n v="71901"/>
  </r>
  <r>
    <x v="2"/>
    <s v="IBB"/>
    <x v="0"/>
    <n v="41"/>
    <x v="22"/>
    <n v="234177"/>
    <n v="232759"/>
  </r>
  <r>
    <x v="2"/>
    <s v="IBB"/>
    <x v="0"/>
    <n v="23"/>
    <x v="23"/>
    <n v="850"/>
    <n v="530"/>
  </r>
  <r>
    <x v="2"/>
    <s v="IBB"/>
    <x v="0"/>
    <n v="17"/>
    <x v="24"/>
    <n v="17825"/>
    <n v="17590"/>
  </r>
  <r>
    <x v="2"/>
    <s v="IBB"/>
    <x v="0"/>
    <n v="30"/>
    <x v="25"/>
    <n v="0"/>
    <n v="0"/>
  </r>
  <r>
    <x v="2"/>
    <s v="IBB"/>
    <x v="0"/>
    <n v="9"/>
    <x v="26"/>
    <n v="2976"/>
    <n v="2976"/>
  </r>
  <r>
    <x v="2"/>
    <s v="IBB"/>
    <x v="0"/>
    <n v="43"/>
    <x v="27"/>
    <n v="51719"/>
    <n v="51719"/>
  </r>
  <r>
    <x v="2"/>
    <s v="IBB"/>
    <x v="0"/>
    <n v="39"/>
    <x v="28"/>
    <n v="0"/>
    <n v="0"/>
  </r>
  <r>
    <x v="2"/>
    <s v="IBB"/>
    <x v="0"/>
    <n v="4"/>
    <x v="29"/>
    <n v="8854"/>
    <n v="8854"/>
  </r>
  <r>
    <x v="2"/>
    <s v="IBB"/>
    <x v="0"/>
    <n v="8"/>
    <x v="30"/>
    <n v="0"/>
    <n v="0"/>
  </r>
  <r>
    <x v="2"/>
    <s v="IBB"/>
    <x v="0"/>
    <n v="7"/>
    <x v="31"/>
    <n v="5194"/>
    <n v="5194"/>
  </r>
  <r>
    <x v="2"/>
    <s v="IBB"/>
    <x v="0"/>
    <n v="27"/>
    <x v="32"/>
    <n v="71"/>
    <n v="71"/>
  </r>
  <r>
    <x v="2"/>
    <s v="IBB"/>
    <x v="0"/>
    <n v="47"/>
    <x v="33"/>
    <n v="0"/>
    <n v="0"/>
  </r>
  <r>
    <x v="2"/>
    <s v="IBB"/>
    <x v="0"/>
    <n v="46"/>
    <x v="34"/>
    <n v="0"/>
    <n v="0"/>
  </r>
  <r>
    <x v="2"/>
    <s v="IBB"/>
    <x v="0"/>
    <n v="48"/>
    <x v="35"/>
    <n v="0"/>
    <n v="0"/>
  </r>
  <r>
    <x v="2"/>
    <s v="IBB"/>
    <x v="0"/>
    <n v="1"/>
    <x v="36"/>
    <n v="4637"/>
    <n v="4180"/>
  </r>
  <r>
    <x v="2"/>
    <s v="IBD"/>
    <x v="1"/>
    <n v="24"/>
    <x v="0"/>
    <n v="0"/>
    <n v="0"/>
  </r>
  <r>
    <x v="2"/>
    <s v="IBD"/>
    <x v="1"/>
    <n v="44"/>
    <x v="1"/>
    <n v="0"/>
    <n v="0"/>
  </r>
  <r>
    <x v="2"/>
    <s v="IBD"/>
    <x v="1"/>
    <n v="10"/>
    <x v="2"/>
    <n v="0"/>
    <n v="0"/>
  </r>
  <r>
    <x v="2"/>
    <s v="IBD"/>
    <x v="1"/>
    <n v="12"/>
    <x v="3"/>
    <n v="0"/>
    <n v="0"/>
  </r>
  <r>
    <x v="2"/>
    <s v="IBD"/>
    <x v="1"/>
    <n v="22"/>
    <x v="4"/>
    <n v="41061"/>
    <n v="36998"/>
  </r>
  <r>
    <x v="2"/>
    <s v="IBD"/>
    <x v="1"/>
    <n v="29"/>
    <x v="5"/>
    <n v="102722"/>
    <n v="91684"/>
  </r>
  <r>
    <x v="2"/>
    <s v="IBD"/>
    <x v="1"/>
    <n v="11"/>
    <x v="6"/>
    <n v="37715"/>
    <n v="36190"/>
  </r>
  <r>
    <x v="2"/>
    <s v="IBD"/>
    <x v="1"/>
    <n v="45"/>
    <x v="7"/>
    <n v="1185"/>
    <n v="978"/>
  </r>
  <r>
    <x v="2"/>
    <s v="IBD"/>
    <x v="1"/>
    <n v="38"/>
    <x v="8"/>
    <n v="0"/>
    <n v="0"/>
  </r>
  <r>
    <x v="2"/>
    <s v="IBD"/>
    <x v="1"/>
    <n v="13"/>
    <x v="9"/>
    <n v="27656"/>
    <n v="23751"/>
  </r>
  <r>
    <x v="2"/>
    <s v="IBD"/>
    <x v="1"/>
    <n v="18"/>
    <x v="10"/>
    <n v="2093"/>
    <n v="1442"/>
  </r>
  <r>
    <x v="2"/>
    <s v="IBD"/>
    <x v="1"/>
    <n v="15"/>
    <x v="11"/>
    <n v="8508"/>
    <n v="7481"/>
  </r>
  <r>
    <x v="2"/>
    <s v="IBD"/>
    <x v="1"/>
    <n v="5"/>
    <x v="12"/>
    <n v="17556"/>
    <n v="15873"/>
  </r>
  <r>
    <x v="2"/>
    <s v="IBD"/>
    <x v="1"/>
    <n v="2"/>
    <x v="13"/>
    <n v="4837"/>
    <n v="4249"/>
  </r>
  <r>
    <x v="2"/>
    <s v="IBD"/>
    <x v="1"/>
    <n v="25"/>
    <x v="14"/>
    <n v="0"/>
    <n v="0"/>
  </r>
  <r>
    <x v="2"/>
    <s v="IBD"/>
    <x v="1"/>
    <n v="14"/>
    <x v="15"/>
    <n v="0"/>
    <n v="0"/>
  </r>
  <r>
    <x v="2"/>
    <s v="IBD"/>
    <x v="1"/>
    <n v="16"/>
    <x v="16"/>
    <n v="0"/>
    <n v="0"/>
  </r>
  <r>
    <x v="2"/>
    <s v="IBD"/>
    <x v="1"/>
    <n v="40"/>
    <x v="17"/>
    <n v="0"/>
    <n v="0"/>
  </r>
  <r>
    <x v="2"/>
    <s v="IBD"/>
    <x v="1"/>
    <n v="20"/>
    <x v="18"/>
    <n v="0"/>
    <n v="0"/>
  </r>
  <r>
    <x v="2"/>
    <s v="IBD"/>
    <x v="1"/>
    <n v="31"/>
    <x v="19"/>
    <n v="0"/>
    <n v="0"/>
  </r>
  <r>
    <x v="2"/>
    <s v="IBD"/>
    <x v="1"/>
    <n v="3"/>
    <x v="20"/>
    <n v="0"/>
    <n v="0"/>
  </r>
  <r>
    <x v="2"/>
    <s v="IBD"/>
    <x v="1"/>
    <n v="26"/>
    <x v="21"/>
    <n v="6776"/>
    <n v="6133"/>
  </r>
  <r>
    <x v="2"/>
    <s v="IBD"/>
    <x v="1"/>
    <n v="41"/>
    <x v="22"/>
    <n v="0"/>
    <n v="0"/>
  </r>
  <r>
    <x v="2"/>
    <s v="IBD"/>
    <x v="1"/>
    <n v="23"/>
    <x v="23"/>
    <n v="13938"/>
    <n v="13119"/>
  </r>
  <r>
    <x v="2"/>
    <s v="IBD"/>
    <x v="1"/>
    <n v="17"/>
    <x v="24"/>
    <n v="15060"/>
    <n v="14792"/>
  </r>
  <r>
    <x v="2"/>
    <s v="IBD"/>
    <x v="1"/>
    <n v="30"/>
    <x v="25"/>
    <n v="10085"/>
    <n v="9561"/>
  </r>
  <r>
    <x v="2"/>
    <s v="IBD"/>
    <x v="1"/>
    <n v="9"/>
    <x v="26"/>
    <n v="16002"/>
    <n v="14926"/>
  </r>
  <r>
    <x v="2"/>
    <s v="IBD"/>
    <x v="1"/>
    <n v="43"/>
    <x v="27"/>
    <n v="0"/>
    <n v="0"/>
  </r>
  <r>
    <x v="2"/>
    <s v="IBD"/>
    <x v="1"/>
    <n v="39"/>
    <x v="28"/>
    <n v="0"/>
    <n v="0"/>
  </r>
  <r>
    <x v="2"/>
    <s v="IBD"/>
    <x v="1"/>
    <n v="4"/>
    <x v="29"/>
    <n v="0"/>
    <n v="0"/>
  </r>
  <r>
    <x v="2"/>
    <s v="IBD"/>
    <x v="1"/>
    <n v="8"/>
    <x v="30"/>
    <n v="0"/>
    <n v="0"/>
  </r>
  <r>
    <x v="2"/>
    <s v="IBD"/>
    <x v="1"/>
    <n v="7"/>
    <x v="31"/>
    <n v="1000"/>
    <n v="1000"/>
  </r>
  <r>
    <x v="2"/>
    <s v="IBD"/>
    <x v="1"/>
    <n v="27"/>
    <x v="32"/>
    <n v="829"/>
    <n v="780"/>
  </r>
  <r>
    <x v="2"/>
    <s v="IBD"/>
    <x v="1"/>
    <n v="47"/>
    <x v="33"/>
    <n v="0"/>
    <n v="0"/>
  </r>
  <r>
    <x v="2"/>
    <s v="IBD"/>
    <x v="1"/>
    <n v="46"/>
    <x v="34"/>
    <n v="0"/>
    <n v="0"/>
  </r>
  <r>
    <x v="2"/>
    <s v="IBD"/>
    <x v="1"/>
    <n v="48"/>
    <x v="35"/>
    <n v="0"/>
    <n v="0"/>
  </r>
  <r>
    <x v="2"/>
    <s v="IBD"/>
    <x v="1"/>
    <n v="1"/>
    <x v="36"/>
    <n v="12804"/>
    <n v="11947"/>
  </r>
  <r>
    <x v="2"/>
    <s v="IBI"/>
    <x v="2"/>
    <n v="24"/>
    <x v="0"/>
    <n v="0"/>
    <n v="0"/>
  </r>
  <r>
    <x v="2"/>
    <s v="IBI"/>
    <x v="2"/>
    <n v="44"/>
    <x v="1"/>
    <n v="0"/>
    <n v="0"/>
  </r>
  <r>
    <x v="2"/>
    <s v="IBI"/>
    <x v="2"/>
    <n v="10"/>
    <x v="2"/>
    <n v="0"/>
    <n v="0"/>
  </r>
  <r>
    <x v="2"/>
    <s v="IBI"/>
    <x v="2"/>
    <n v="12"/>
    <x v="3"/>
    <n v="0"/>
    <n v="0"/>
  </r>
  <r>
    <x v="2"/>
    <s v="IBI"/>
    <x v="2"/>
    <n v="22"/>
    <x v="4"/>
    <n v="0"/>
    <n v="0"/>
  </r>
  <r>
    <x v="2"/>
    <s v="IBI"/>
    <x v="2"/>
    <n v="29"/>
    <x v="5"/>
    <n v="0"/>
    <n v="0"/>
  </r>
  <r>
    <x v="2"/>
    <s v="IBI"/>
    <x v="2"/>
    <n v="11"/>
    <x v="6"/>
    <n v="0"/>
    <n v="0"/>
  </r>
  <r>
    <x v="2"/>
    <s v="IBI"/>
    <x v="2"/>
    <n v="45"/>
    <x v="7"/>
    <n v="0"/>
    <n v="0"/>
  </r>
  <r>
    <x v="2"/>
    <s v="IBI"/>
    <x v="2"/>
    <n v="38"/>
    <x v="8"/>
    <n v="0"/>
    <n v="0"/>
  </r>
  <r>
    <x v="2"/>
    <s v="IBI"/>
    <x v="2"/>
    <n v="13"/>
    <x v="9"/>
    <n v="0"/>
    <n v="0"/>
  </r>
  <r>
    <x v="2"/>
    <s v="IBI"/>
    <x v="2"/>
    <n v="18"/>
    <x v="10"/>
    <n v="0"/>
    <n v="0"/>
  </r>
  <r>
    <x v="2"/>
    <s v="IBI"/>
    <x v="2"/>
    <n v="15"/>
    <x v="11"/>
    <n v="0"/>
    <n v="0"/>
  </r>
  <r>
    <x v="2"/>
    <s v="IBI"/>
    <x v="2"/>
    <n v="5"/>
    <x v="12"/>
    <n v="0"/>
    <n v="0"/>
  </r>
  <r>
    <x v="2"/>
    <s v="IBI"/>
    <x v="2"/>
    <n v="2"/>
    <x v="13"/>
    <n v="0"/>
    <n v="0"/>
  </r>
  <r>
    <x v="2"/>
    <s v="IBI"/>
    <x v="2"/>
    <n v="25"/>
    <x v="14"/>
    <n v="0"/>
    <n v="0"/>
  </r>
  <r>
    <x v="2"/>
    <s v="IBI"/>
    <x v="2"/>
    <n v="14"/>
    <x v="15"/>
    <n v="0"/>
    <n v="0"/>
  </r>
  <r>
    <x v="2"/>
    <s v="IBI"/>
    <x v="2"/>
    <n v="16"/>
    <x v="16"/>
    <n v="0"/>
    <n v="0"/>
  </r>
  <r>
    <x v="2"/>
    <s v="IBI"/>
    <x v="2"/>
    <n v="40"/>
    <x v="17"/>
    <n v="0"/>
    <n v="0"/>
  </r>
  <r>
    <x v="2"/>
    <s v="IBI"/>
    <x v="2"/>
    <n v="20"/>
    <x v="18"/>
    <n v="0"/>
    <n v="0"/>
  </r>
  <r>
    <x v="2"/>
    <s v="IBI"/>
    <x v="2"/>
    <n v="31"/>
    <x v="19"/>
    <n v="0"/>
    <n v="0"/>
  </r>
  <r>
    <x v="2"/>
    <s v="IBI"/>
    <x v="2"/>
    <n v="3"/>
    <x v="20"/>
    <n v="0"/>
    <n v="0"/>
  </r>
  <r>
    <x v="2"/>
    <s v="IBI"/>
    <x v="2"/>
    <n v="26"/>
    <x v="21"/>
    <n v="0"/>
    <n v="0"/>
  </r>
  <r>
    <x v="2"/>
    <s v="IBI"/>
    <x v="2"/>
    <n v="41"/>
    <x v="22"/>
    <n v="0"/>
    <n v="0"/>
  </r>
  <r>
    <x v="2"/>
    <s v="IBI"/>
    <x v="2"/>
    <n v="23"/>
    <x v="23"/>
    <n v="2876"/>
    <n v="1452"/>
  </r>
  <r>
    <x v="2"/>
    <s v="IBI"/>
    <x v="2"/>
    <n v="17"/>
    <x v="24"/>
    <n v="0"/>
    <n v="0"/>
  </r>
  <r>
    <x v="2"/>
    <s v="IBI"/>
    <x v="2"/>
    <n v="30"/>
    <x v="25"/>
    <n v="0"/>
    <n v="0"/>
  </r>
  <r>
    <x v="2"/>
    <s v="IBI"/>
    <x v="2"/>
    <n v="9"/>
    <x v="26"/>
    <n v="0"/>
    <n v="0"/>
  </r>
  <r>
    <x v="2"/>
    <s v="IBI"/>
    <x v="2"/>
    <n v="43"/>
    <x v="27"/>
    <n v="0"/>
    <n v="0"/>
  </r>
  <r>
    <x v="2"/>
    <s v="IBI"/>
    <x v="2"/>
    <n v="39"/>
    <x v="28"/>
    <n v="0"/>
    <n v="0"/>
  </r>
  <r>
    <x v="2"/>
    <s v="IBI"/>
    <x v="2"/>
    <n v="4"/>
    <x v="29"/>
    <n v="0"/>
    <n v="0"/>
  </r>
  <r>
    <x v="2"/>
    <s v="IBI"/>
    <x v="2"/>
    <n v="8"/>
    <x v="30"/>
    <n v="0"/>
    <n v="0"/>
  </r>
  <r>
    <x v="2"/>
    <s v="IBI"/>
    <x v="2"/>
    <n v="7"/>
    <x v="31"/>
    <n v="0"/>
    <n v="0"/>
  </r>
  <r>
    <x v="2"/>
    <s v="IBI"/>
    <x v="2"/>
    <n v="27"/>
    <x v="32"/>
    <n v="0"/>
    <n v="0"/>
  </r>
  <r>
    <x v="2"/>
    <s v="IBI"/>
    <x v="2"/>
    <n v="47"/>
    <x v="33"/>
    <n v="0"/>
    <n v="0"/>
  </r>
  <r>
    <x v="2"/>
    <s v="IBI"/>
    <x v="2"/>
    <n v="46"/>
    <x v="34"/>
    <n v="0"/>
    <n v="0"/>
  </r>
  <r>
    <x v="2"/>
    <s v="IBI"/>
    <x v="2"/>
    <n v="48"/>
    <x v="35"/>
    <n v="0"/>
    <n v="0"/>
  </r>
  <r>
    <x v="2"/>
    <s v="IBI"/>
    <x v="2"/>
    <n v="1"/>
    <x v="36"/>
    <n v="0"/>
    <n v="0"/>
  </r>
  <r>
    <x v="2"/>
    <s v="IBM"/>
    <x v="3"/>
    <n v="24"/>
    <x v="0"/>
    <n v="5031398"/>
    <n v="3857546"/>
  </r>
  <r>
    <x v="2"/>
    <s v="IBM"/>
    <x v="3"/>
    <n v="44"/>
    <x v="1"/>
    <n v="0"/>
    <n v="0"/>
  </r>
  <r>
    <x v="2"/>
    <s v="IBM"/>
    <x v="3"/>
    <n v="10"/>
    <x v="2"/>
    <n v="0"/>
    <n v="0"/>
  </r>
  <r>
    <x v="2"/>
    <s v="IBM"/>
    <x v="3"/>
    <n v="12"/>
    <x v="3"/>
    <n v="1521"/>
    <n v="1444"/>
  </r>
  <r>
    <x v="2"/>
    <s v="IBM"/>
    <x v="3"/>
    <n v="22"/>
    <x v="4"/>
    <n v="235619"/>
    <n v="171384"/>
  </r>
  <r>
    <x v="2"/>
    <s v="IBM"/>
    <x v="3"/>
    <n v="29"/>
    <x v="5"/>
    <n v="1356421"/>
    <n v="961077"/>
  </r>
  <r>
    <x v="2"/>
    <s v="IBM"/>
    <x v="3"/>
    <n v="11"/>
    <x v="6"/>
    <n v="357751"/>
    <n v="244326"/>
  </r>
  <r>
    <x v="2"/>
    <s v="IBM"/>
    <x v="3"/>
    <n v="45"/>
    <x v="7"/>
    <n v="23346"/>
    <n v="20629"/>
  </r>
  <r>
    <x v="2"/>
    <s v="IBM"/>
    <x v="3"/>
    <n v="38"/>
    <x v="8"/>
    <n v="0"/>
    <n v="0"/>
  </r>
  <r>
    <x v="2"/>
    <s v="IBM"/>
    <x v="3"/>
    <n v="13"/>
    <x v="9"/>
    <n v="61206"/>
    <n v="52037"/>
  </r>
  <r>
    <x v="2"/>
    <s v="IBM"/>
    <x v="3"/>
    <n v="18"/>
    <x v="10"/>
    <n v="382167"/>
    <n v="300390"/>
  </r>
  <r>
    <x v="2"/>
    <s v="IBM"/>
    <x v="3"/>
    <n v="15"/>
    <x v="11"/>
    <n v="50349"/>
    <n v="47152"/>
  </r>
  <r>
    <x v="2"/>
    <s v="IBM"/>
    <x v="3"/>
    <n v="5"/>
    <x v="12"/>
    <n v="70861"/>
    <n v="49628"/>
  </r>
  <r>
    <x v="2"/>
    <s v="IBM"/>
    <x v="3"/>
    <n v="2"/>
    <x v="13"/>
    <n v="1200"/>
    <n v="1080"/>
  </r>
  <r>
    <x v="2"/>
    <s v="IBM"/>
    <x v="3"/>
    <n v="25"/>
    <x v="14"/>
    <n v="0"/>
    <n v="0"/>
  </r>
  <r>
    <x v="2"/>
    <s v="IBM"/>
    <x v="3"/>
    <n v="14"/>
    <x v="15"/>
    <n v="8895426"/>
    <n v="8296927"/>
  </r>
  <r>
    <x v="2"/>
    <s v="IBM"/>
    <x v="3"/>
    <n v="16"/>
    <x v="16"/>
    <n v="40279"/>
    <n v="33193"/>
  </r>
  <r>
    <x v="2"/>
    <s v="IBM"/>
    <x v="3"/>
    <n v="40"/>
    <x v="17"/>
    <n v="464"/>
    <n v="464"/>
  </r>
  <r>
    <x v="2"/>
    <s v="IBM"/>
    <x v="3"/>
    <n v="20"/>
    <x v="18"/>
    <n v="1331994"/>
    <n v="1003876"/>
  </r>
  <r>
    <x v="2"/>
    <s v="IBM"/>
    <x v="3"/>
    <n v="31"/>
    <x v="19"/>
    <n v="63620"/>
    <n v="58502"/>
  </r>
  <r>
    <x v="2"/>
    <s v="IBM"/>
    <x v="3"/>
    <n v="3"/>
    <x v="20"/>
    <n v="66342"/>
    <n v="52110"/>
  </r>
  <r>
    <x v="2"/>
    <s v="IBM"/>
    <x v="3"/>
    <n v="26"/>
    <x v="21"/>
    <n v="3832799"/>
    <n v="2403247"/>
  </r>
  <r>
    <x v="2"/>
    <s v="IBM"/>
    <x v="3"/>
    <n v="41"/>
    <x v="22"/>
    <n v="3872"/>
    <n v="3872"/>
  </r>
  <r>
    <x v="2"/>
    <s v="IBM"/>
    <x v="3"/>
    <n v="23"/>
    <x v="23"/>
    <n v="290484"/>
    <n v="211400"/>
  </r>
  <r>
    <x v="2"/>
    <s v="IBM"/>
    <x v="3"/>
    <n v="17"/>
    <x v="24"/>
    <n v="157392"/>
    <n v="135661"/>
  </r>
  <r>
    <x v="2"/>
    <s v="IBM"/>
    <x v="3"/>
    <n v="30"/>
    <x v="25"/>
    <n v="121894"/>
    <n v="121554"/>
  </r>
  <r>
    <x v="2"/>
    <s v="IBM"/>
    <x v="3"/>
    <n v="9"/>
    <x v="26"/>
    <n v="38371"/>
    <n v="29641"/>
  </r>
  <r>
    <x v="2"/>
    <s v="IBM"/>
    <x v="3"/>
    <n v="43"/>
    <x v="27"/>
    <n v="28"/>
    <n v="28"/>
  </r>
  <r>
    <x v="2"/>
    <s v="IBM"/>
    <x v="3"/>
    <n v="39"/>
    <x v="28"/>
    <n v="0"/>
    <n v="0"/>
  </r>
  <r>
    <x v="2"/>
    <s v="IBM"/>
    <x v="3"/>
    <n v="4"/>
    <x v="29"/>
    <n v="3600"/>
    <n v="3600"/>
  </r>
  <r>
    <x v="2"/>
    <s v="IBM"/>
    <x v="3"/>
    <n v="8"/>
    <x v="30"/>
    <n v="0"/>
    <n v="0"/>
  </r>
  <r>
    <x v="2"/>
    <s v="IBM"/>
    <x v="3"/>
    <n v="7"/>
    <x v="31"/>
    <n v="59788"/>
    <n v="48817"/>
  </r>
  <r>
    <x v="2"/>
    <s v="IBM"/>
    <x v="3"/>
    <n v="27"/>
    <x v="32"/>
    <n v="448"/>
    <n v="344"/>
  </r>
  <r>
    <x v="2"/>
    <s v="IBM"/>
    <x v="3"/>
    <n v="47"/>
    <x v="33"/>
    <n v="0"/>
    <n v="0"/>
  </r>
  <r>
    <x v="2"/>
    <s v="IBM"/>
    <x v="3"/>
    <n v="46"/>
    <x v="34"/>
    <n v="3764687"/>
    <n v="3764667"/>
  </r>
  <r>
    <x v="2"/>
    <s v="IBM"/>
    <x v="3"/>
    <n v="48"/>
    <x v="35"/>
    <n v="0"/>
    <n v="0"/>
  </r>
  <r>
    <x v="2"/>
    <s v="IBM"/>
    <x v="3"/>
    <n v="1"/>
    <x v="36"/>
    <n v="92136"/>
    <n v="80111"/>
  </r>
  <r>
    <x v="2"/>
    <s v="IBS"/>
    <x v="4"/>
    <n v="24"/>
    <x v="0"/>
    <n v="512981"/>
    <n v="440983"/>
  </r>
  <r>
    <x v="2"/>
    <s v="IBS"/>
    <x v="4"/>
    <n v="44"/>
    <x v="1"/>
    <n v="0"/>
    <n v="0"/>
  </r>
  <r>
    <x v="2"/>
    <s v="IBS"/>
    <x v="4"/>
    <n v="10"/>
    <x v="2"/>
    <n v="0"/>
    <n v="0"/>
  </r>
  <r>
    <x v="2"/>
    <s v="IBS"/>
    <x v="4"/>
    <n v="12"/>
    <x v="3"/>
    <n v="177436"/>
    <n v="168616"/>
  </r>
  <r>
    <x v="2"/>
    <s v="IBS"/>
    <x v="4"/>
    <n v="22"/>
    <x v="4"/>
    <n v="345"/>
    <n v="281"/>
  </r>
  <r>
    <x v="2"/>
    <s v="IBS"/>
    <x v="4"/>
    <n v="29"/>
    <x v="5"/>
    <n v="1665"/>
    <n v="1481"/>
  </r>
  <r>
    <x v="2"/>
    <s v="IBS"/>
    <x v="4"/>
    <n v="11"/>
    <x v="6"/>
    <n v="0"/>
    <n v="0"/>
  </r>
  <r>
    <x v="2"/>
    <s v="IBS"/>
    <x v="4"/>
    <n v="45"/>
    <x v="7"/>
    <n v="1585"/>
    <n v="1332"/>
  </r>
  <r>
    <x v="2"/>
    <s v="IBS"/>
    <x v="4"/>
    <n v="38"/>
    <x v="8"/>
    <n v="0"/>
    <n v="0"/>
  </r>
  <r>
    <x v="2"/>
    <s v="IBS"/>
    <x v="4"/>
    <n v="13"/>
    <x v="9"/>
    <n v="0"/>
    <n v="0"/>
  </r>
  <r>
    <x v="2"/>
    <s v="IBS"/>
    <x v="4"/>
    <n v="18"/>
    <x v="10"/>
    <n v="17"/>
    <n v="17"/>
  </r>
  <r>
    <x v="2"/>
    <s v="IBS"/>
    <x v="4"/>
    <n v="15"/>
    <x v="11"/>
    <n v="22885"/>
    <n v="21620"/>
  </r>
  <r>
    <x v="2"/>
    <s v="IBS"/>
    <x v="4"/>
    <n v="5"/>
    <x v="12"/>
    <n v="0"/>
    <n v="0"/>
  </r>
  <r>
    <x v="2"/>
    <s v="IBS"/>
    <x v="4"/>
    <n v="2"/>
    <x v="13"/>
    <n v="0"/>
    <n v="0"/>
  </r>
  <r>
    <x v="2"/>
    <s v="IBS"/>
    <x v="4"/>
    <n v="25"/>
    <x v="14"/>
    <n v="0"/>
    <n v="0"/>
  </r>
  <r>
    <x v="2"/>
    <s v="IBS"/>
    <x v="4"/>
    <n v="14"/>
    <x v="15"/>
    <n v="195036"/>
    <n v="146355"/>
  </r>
  <r>
    <x v="2"/>
    <s v="IBS"/>
    <x v="4"/>
    <n v="16"/>
    <x v="16"/>
    <n v="29272"/>
    <n v="27032"/>
  </r>
  <r>
    <x v="2"/>
    <s v="IBS"/>
    <x v="4"/>
    <n v="40"/>
    <x v="17"/>
    <n v="10165"/>
    <n v="10105"/>
  </r>
  <r>
    <x v="2"/>
    <s v="IBS"/>
    <x v="4"/>
    <n v="20"/>
    <x v="18"/>
    <n v="288049"/>
    <n v="229259"/>
  </r>
  <r>
    <x v="2"/>
    <s v="IBS"/>
    <x v="4"/>
    <n v="31"/>
    <x v="19"/>
    <n v="4953"/>
    <n v="4953"/>
  </r>
  <r>
    <x v="2"/>
    <s v="IBS"/>
    <x v="4"/>
    <n v="3"/>
    <x v="20"/>
    <n v="49024"/>
    <n v="47568"/>
  </r>
  <r>
    <x v="2"/>
    <s v="IBS"/>
    <x v="4"/>
    <n v="26"/>
    <x v="21"/>
    <n v="8885"/>
    <n v="7043"/>
  </r>
  <r>
    <x v="2"/>
    <s v="IBS"/>
    <x v="4"/>
    <n v="41"/>
    <x v="22"/>
    <n v="1701"/>
    <n v="1701"/>
  </r>
  <r>
    <x v="2"/>
    <s v="IBS"/>
    <x v="4"/>
    <n v="23"/>
    <x v="23"/>
    <n v="20448"/>
    <n v="16554"/>
  </r>
  <r>
    <x v="2"/>
    <s v="IBS"/>
    <x v="4"/>
    <n v="17"/>
    <x v="24"/>
    <n v="65"/>
    <n v="65"/>
  </r>
  <r>
    <x v="2"/>
    <s v="IBS"/>
    <x v="4"/>
    <n v="30"/>
    <x v="25"/>
    <n v="0"/>
    <n v="0"/>
  </r>
  <r>
    <x v="2"/>
    <s v="IBS"/>
    <x v="4"/>
    <n v="9"/>
    <x v="26"/>
    <n v="0"/>
    <n v="0"/>
  </r>
  <r>
    <x v="2"/>
    <s v="IBS"/>
    <x v="4"/>
    <n v="43"/>
    <x v="27"/>
    <n v="0"/>
    <n v="0"/>
  </r>
  <r>
    <x v="2"/>
    <s v="IBS"/>
    <x v="4"/>
    <n v="39"/>
    <x v="28"/>
    <n v="0"/>
    <n v="0"/>
  </r>
  <r>
    <x v="2"/>
    <s v="IBS"/>
    <x v="4"/>
    <n v="4"/>
    <x v="29"/>
    <n v="0"/>
    <n v="0"/>
  </r>
  <r>
    <x v="2"/>
    <s v="IBS"/>
    <x v="4"/>
    <n v="8"/>
    <x v="30"/>
    <n v="0"/>
    <n v="0"/>
  </r>
  <r>
    <x v="2"/>
    <s v="IBS"/>
    <x v="4"/>
    <n v="7"/>
    <x v="31"/>
    <n v="724"/>
    <n v="724"/>
  </r>
  <r>
    <x v="2"/>
    <s v="IBS"/>
    <x v="4"/>
    <n v="27"/>
    <x v="32"/>
    <n v="0"/>
    <n v="0"/>
  </r>
  <r>
    <x v="2"/>
    <s v="IBS"/>
    <x v="4"/>
    <n v="47"/>
    <x v="33"/>
    <n v="0"/>
    <n v="0"/>
  </r>
  <r>
    <x v="2"/>
    <s v="IBS"/>
    <x v="4"/>
    <n v="46"/>
    <x v="34"/>
    <n v="7009"/>
    <n v="7009"/>
  </r>
  <r>
    <x v="2"/>
    <s v="IBS"/>
    <x v="4"/>
    <n v="48"/>
    <x v="35"/>
    <n v="0"/>
    <n v="0"/>
  </r>
  <r>
    <x v="2"/>
    <s v="IBS"/>
    <x v="4"/>
    <n v="1"/>
    <x v="36"/>
    <n v="0"/>
    <n v="0"/>
  </r>
  <r>
    <x v="2"/>
    <s v="IBT"/>
    <x v="10"/>
    <n v="24"/>
    <x v="0"/>
    <n v="0"/>
    <n v="0"/>
  </r>
  <r>
    <x v="2"/>
    <s v="IBT"/>
    <x v="10"/>
    <n v="44"/>
    <x v="1"/>
    <n v="0"/>
    <n v="0"/>
  </r>
  <r>
    <x v="2"/>
    <s v="IBT"/>
    <x v="10"/>
    <n v="10"/>
    <x v="2"/>
    <n v="0"/>
    <n v="0"/>
  </r>
  <r>
    <x v="2"/>
    <s v="IBT"/>
    <x v="10"/>
    <n v="12"/>
    <x v="3"/>
    <n v="0"/>
    <n v="0"/>
  </r>
  <r>
    <x v="2"/>
    <s v="IBT"/>
    <x v="10"/>
    <n v="22"/>
    <x v="4"/>
    <n v="0"/>
    <n v="0"/>
  </r>
  <r>
    <x v="2"/>
    <s v="IBT"/>
    <x v="10"/>
    <n v="29"/>
    <x v="5"/>
    <n v="0"/>
    <n v="0"/>
  </r>
  <r>
    <x v="2"/>
    <s v="IBT"/>
    <x v="10"/>
    <n v="11"/>
    <x v="6"/>
    <n v="0"/>
    <n v="0"/>
  </r>
  <r>
    <x v="2"/>
    <s v="IBT"/>
    <x v="10"/>
    <n v="45"/>
    <x v="7"/>
    <n v="0"/>
    <n v="0"/>
  </r>
  <r>
    <x v="2"/>
    <s v="IBT"/>
    <x v="10"/>
    <n v="38"/>
    <x v="8"/>
    <n v="0"/>
    <n v="0"/>
  </r>
  <r>
    <x v="2"/>
    <s v="IBT"/>
    <x v="10"/>
    <n v="13"/>
    <x v="9"/>
    <n v="0"/>
    <n v="0"/>
  </r>
  <r>
    <x v="2"/>
    <s v="IBT"/>
    <x v="10"/>
    <n v="18"/>
    <x v="10"/>
    <n v="0"/>
    <n v="0"/>
  </r>
  <r>
    <x v="2"/>
    <s v="IBT"/>
    <x v="10"/>
    <n v="15"/>
    <x v="11"/>
    <n v="0"/>
    <n v="0"/>
  </r>
  <r>
    <x v="2"/>
    <s v="IBT"/>
    <x v="10"/>
    <n v="5"/>
    <x v="12"/>
    <n v="0"/>
    <n v="0"/>
  </r>
  <r>
    <x v="2"/>
    <s v="IBT"/>
    <x v="10"/>
    <n v="2"/>
    <x v="13"/>
    <n v="0"/>
    <n v="0"/>
  </r>
  <r>
    <x v="2"/>
    <s v="IBT"/>
    <x v="10"/>
    <n v="25"/>
    <x v="14"/>
    <n v="0"/>
    <n v="0"/>
  </r>
  <r>
    <x v="2"/>
    <s v="IBT"/>
    <x v="10"/>
    <n v="14"/>
    <x v="15"/>
    <n v="0"/>
    <n v="0"/>
  </r>
  <r>
    <x v="2"/>
    <s v="IBT"/>
    <x v="10"/>
    <n v="16"/>
    <x v="16"/>
    <n v="0"/>
    <n v="0"/>
  </r>
  <r>
    <x v="2"/>
    <s v="IBT"/>
    <x v="10"/>
    <n v="40"/>
    <x v="17"/>
    <n v="0"/>
    <n v="0"/>
  </r>
  <r>
    <x v="2"/>
    <s v="IBT"/>
    <x v="10"/>
    <n v="20"/>
    <x v="18"/>
    <n v="0"/>
    <n v="0"/>
  </r>
  <r>
    <x v="2"/>
    <s v="IBT"/>
    <x v="10"/>
    <n v="31"/>
    <x v="19"/>
    <n v="0"/>
    <n v="0"/>
  </r>
  <r>
    <x v="2"/>
    <s v="IBT"/>
    <x v="10"/>
    <n v="3"/>
    <x v="20"/>
    <n v="0"/>
    <n v="0"/>
  </r>
  <r>
    <x v="2"/>
    <s v="IBT"/>
    <x v="10"/>
    <n v="26"/>
    <x v="21"/>
    <n v="0"/>
    <n v="0"/>
  </r>
  <r>
    <x v="2"/>
    <s v="IBT"/>
    <x v="10"/>
    <n v="41"/>
    <x v="22"/>
    <n v="0"/>
    <n v="0"/>
  </r>
  <r>
    <x v="2"/>
    <s v="IBT"/>
    <x v="10"/>
    <n v="23"/>
    <x v="23"/>
    <n v="0"/>
    <n v="0"/>
  </r>
  <r>
    <x v="2"/>
    <s v="IBT"/>
    <x v="10"/>
    <n v="17"/>
    <x v="24"/>
    <n v="0"/>
    <n v="0"/>
  </r>
  <r>
    <x v="2"/>
    <s v="IBT"/>
    <x v="10"/>
    <n v="30"/>
    <x v="25"/>
    <n v="0"/>
    <n v="0"/>
  </r>
  <r>
    <x v="2"/>
    <s v="IBT"/>
    <x v="10"/>
    <n v="9"/>
    <x v="26"/>
    <n v="0"/>
    <n v="0"/>
  </r>
  <r>
    <x v="2"/>
    <s v="IBT"/>
    <x v="10"/>
    <n v="43"/>
    <x v="27"/>
    <n v="0"/>
    <n v="0"/>
  </r>
  <r>
    <x v="2"/>
    <s v="IBT"/>
    <x v="10"/>
    <n v="39"/>
    <x v="28"/>
    <n v="0"/>
    <n v="0"/>
  </r>
  <r>
    <x v="2"/>
    <s v="IBT"/>
    <x v="10"/>
    <n v="4"/>
    <x v="29"/>
    <n v="0"/>
    <n v="0"/>
  </r>
  <r>
    <x v="2"/>
    <s v="IBT"/>
    <x v="10"/>
    <n v="8"/>
    <x v="30"/>
    <n v="0"/>
    <n v="0"/>
  </r>
  <r>
    <x v="2"/>
    <s v="IBT"/>
    <x v="10"/>
    <n v="7"/>
    <x v="31"/>
    <n v="0"/>
    <n v="0"/>
  </r>
  <r>
    <x v="2"/>
    <s v="IBT"/>
    <x v="10"/>
    <n v="27"/>
    <x v="32"/>
    <n v="0"/>
    <n v="0"/>
  </r>
  <r>
    <x v="2"/>
    <s v="IBT"/>
    <x v="10"/>
    <n v="47"/>
    <x v="33"/>
    <n v="0"/>
    <n v="0"/>
  </r>
  <r>
    <x v="2"/>
    <s v="IBT"/>
    <x v="10"/>
    <n v="46"/>
    <x v="34"/>
    <n v="0"/>
    <n v="0"/>
  </r>
  <r>
    <x v="2"/>
    <s v="IBT"/>
    <x v="10"/>
    <n v="48"/>
    <x v="35"/>
    <n v="0"/>
    <n v="0"/>
  </r>
  <r>
    <x v="2"/>
    <s v="IBT"/>
    <x v="10"/>
    <n v="1"/>
    <x v="36"/>
    <n v="0"/>
    <n v="0"/>
  </r>
  <r>
    <x v="2"/>
    <s v="IBW"/>
    <x v="5"/>
    <n v="24"/>
    <x v="0"/>
    <n v="0"/>
    <n v="0"/>
  </r>
  <r>
    <x v="2"/>
    <s v="IBW"/>
    <x v="5"/>
    <n v="44"/>
    <x v="1"/>
    <n v="0"/>
    <n v="0"/>
  </r>
  <r>
    <x v="2"/>
    <s v="IBW"/>
    <x v="5"/>
    <n v="10"/>
    <x v="2"/>
    <n v="0"/>
    <n v="0"/>
  </r>
  <r>
    <x v="2"/>
    <s v="IBW"/>
    <x v="5"/>
    <n v="12"/>
    <x v="3"/>
    <n v="0"/>
    <n v="0"/>
  </r>
  <r>
    <x v="2"/>
    <s v="IBW"/>
    <x v="5"/>
    <n v="22"/>
    <x v="4"/>
    <n v="0"/>
    <n v="0"/>
  </r>
  <r>
    <x v="2"/>
    <s v="IBW"/>
    <x v="5"/>
    <n v="29"/>
    <x v="5"/>
    <n v="0"/>
    <n v="0"/>
  </r>
  <r>
    <x v="2"/>
    <s v="IBW"/>
    <x v="5"/>
    <n v="11"/>
    <x v="6"/>
    <n v="0"/>
    <n v="0"/>
  </r>
  <r>
    <x v="2"/>
    <s v="IBW"/>
    <x v="5"/>
    <n v="45"/>
    <x v="7"/>
    <n v="0"/>
    <n v="0"/>
  </r>
  <r>
    <x v="2"/>
    <s v="IBW"/>
    <x v="5"/>
    <n v="38"/>
    <x v="8"/>
    <n v="0"/>
    <n v="0"/>
  </r>
  <r>
    <x v="2"/>
    <s v="IBW"/>
    <x v="5"/>
    <n v="13"/>
    <x v="9"/>
    <n v="0"/>
    <n v="0"/>
  </r>
  <r>
    <x v="2"/>
    <s v="IBW"/>
    <x v="5"/>
    <n v="18"/>
    <x v="10"/>
    <n v="304"/>
    <n v="267"/>
  </r>
  <r>
    <x v="2"/>
    <s v="IBW"/>
    <x v="5"/>
    <n v="15"/>
    <x v="11"/>
    <n v="0"/>
    <n v="0"/>
  </r>
  <r>
    <x v="2"/>
    <s v="IBW"/>
    <x v="5"/>
    <n v="5"/>
    <x v="12"/>
    <n v="0"/>
    <n v="0"/>
  </r>
  <r>
    <x v="2"/>
    <s v="IBW"/>
    <x v="5"/>
    <n v="2"/>
    <x v="13"/>
    <n v="0"/>
    <n v="0"/>
  </r>
  <r>
    <x v="2"/>
    <s v="IBW"/>
    <x v="5"/>
    <n v="25"/>
    <x v="14"/>
    <n v="0"/>
    <n v="0"/>
  </r>
  <r>
    <x v="2"/>
    <s v="IBW"/>
    <x v="5"/>
    <n v="14"/>
    <x v="15"/>
    <n v="0"/>
    <n v="0"/>
  </r>
  <r>
    <x v="2"/>
    <s v="IBW"/>
    <x v="5"/>
    <n v="16"/>
    <x v="16"/>
    <n v="0"/>
    <n v="0"/>
  </r>
  <r>
    <x v="2"/>
    <s v="IBW"/>
    <x v="5"/>
    <n v="40"/>
    <x v="17"/>
    <n v="0"/>
    <n v="0"/>
  </r>
  <r>
    <x v="2"/>
    <s v="IBW"/>
    <x v="5"/>
    <n v="20"/>
    <x v="18"/>
    <n v="0"/>
    <n v="0"/>
  </r>
  <r>
    <x v="2"/>
    <s v="IBW"/>
    <x v="5"/>
    <n v="31"/>
    <x v="19"/>
    <n v="0"/>
    <n v="0"/>
  </r>
  <r>
    <x v="2"/>
    <s v="IBW"/>
    <x v="5"/>
    <n v="3"/>
    <x v="20"/>
    <n v="0"/>
    <n v="0"/>
  </r>
  <r>
    <x v="2"/>
    <s v="IBW"/>
    <x v="5"/>
    <n v="26"/>
    <x v="21"/>
    <n v="0"/>
    <n v="0"/>
  </r>
  <r>
    <x v="2"/>
    <s v="IBW"/>
    <x v="5"/>
    <n v="41"/>
    <x v="22"/>
    <n v="0"/>
    <n v="0"/>
  </r>
  <r>
    <x v="2"/>
    <s v="IBW"/>
    <x v="5"/>
    <n v="23"/>
    <x v="23"/>
    <n v="0"/>
    <n v="0"/>
  </r>
  <r>
    <x v="2"/>
    <s v="IBW"/>
    <x v="5"/>
    <n v="17"/>
    <x v="24"/>
    <n v="0"/>
    <n v="0"/>
  </r>
  <r>
    <x v="2"/>
    <s v="IBW"/>
    <x v="5"/>
    <n v="30"/>
    <x v="25"/>
    <n v="0"/>
    <n v="0"/>
  </r>
  <r>
    <x v="2"/>
    <s v="IBW"/>
    <x v="5"/>
    <n v="9"/>
    <x v="26"/>
    <n v="0"/>
    <n v="0"/>
  </r>
  <r>
    <x v="2"/>
    <s v="IBW"/>
    <x v="5"/>
    <n v="43"/>
    <x v="27"/>
    <n v="0"/>
    <n v="0"/>
  </r>
  <r>
    <x v="2"/>
    <s v="IBW"/>
    <x v="5"/>
    <n v="39"/>
    <x v="28"/>
    <n v="0"/>
    <n v="0"/>
  </r>
  <r>
    <x v="2"/>
    <s v="IBW"/>
    <x v="5"/>
    <n v="4"/>
    <x v="29"/>
    <n v="0"/>
    <n v="0"/>
  </r>
  <r>
    <x v="2"/>
    <s v="IBW"/>
    <x v="5"/>
    <n v="8"/>
    <x v="30"/>
    <n v="0"/>
    <n v="0"/>
  </r>
  <r>
    <x v="2"/>
    <s v="IBW"/>
    <x v="5"/>
    <n v="7"/>
    <x v="31"/>
    <n v="0"/>
    <n v="0"/>
  </r>
  <r>
    <x v="2"/>
    <s v="IBW"/>
    <x v="5"/>
    <n v="27"/>
    <x v="32"/>
    <n v="0"/>
    <n v="0"/>
  </r>
  <r>
    <x v="2"/>
    <s v="IBW"/>
    <x v="5"/>
    <n v="47"/>
    <x v="33"/>
    <n v="0"/>
    <n v="0"/>
  </r>
  <r>
    <x v="2"/>
    <s v="IBW"/>
    <x v="5"/>
    <n v="46"/>
    <x v="34"/>
    <n v="0"/>
    <n v="0"/>
  </r>
  <r>
    <x v="2"/>
    <s v="IBW"/>
    <x v="5"/>
    <n v="48"/>
    <x v="35"/>
    <n v="0"/>
    <n v="0"/>
  </r>
  <r>
    <x v="2"/>
    <s v="IBW"/>
    <x v="5"/>
    <n v="1"/>
    <x v="36"/>
    <n v="0"/>
    <n v="0"/>
  </r>
  <r>
    <x v="2"/>
    <s v="IDT"/>
    <x v="11"/>
    <n v="24"/>
    <x v="0"/>
    <n v="0"/>
    <n v="0"/>
  </r>
  <r>
    <x v="2"/>
    <s v="IDT"/>
    <x v="11"/>
    <n v="44"/>
    <x v="1"/>
    <n v="0"/>
    <n v="0"/>
  </r>
  <r>
    <x v="2"/>
    <s v="IDT"/>
    <x v="11"/>
    <n v="10"/>
    <x v="2"/>
    <n v="0"/>
    <n v="0"/>
  </r>
  <r>
    <x v="2"/>
    <s v="IDT"/>
    <x v="11"/>
    <n v="12"/>
    <x v="3"/>
    <n v="0"/>
    <n v="0"/>
  </r>
  <r>
    <x v="2"/>
    <s v="IDT"/>
    <x v="11"/>
    <n v="22"/>
    <x v="4"/>
    <n v="0"/>
    <n v="0"/>
  </r>
  <r>
    <x v="2"/>
    <s v="IDT"/>
    <x v="11"/>
    <n v="29"/>
    <x v="5"/>
    <n v="0"/>
    <n v="0"/>
  </r>
  <r>
    <x v="2"/>
    <s v="IDT"/>
    <x v="11"/>
    <n v="11"/>
    <x v="6"/>
    <n v="108"/>
    <n v="108"/>
  </r>
  <r>
    <x v="2"/>
    <s v="IDT"/>
    <x v="11"/>
    <n v="45"/>
    <x v="7"/>
    <n v="0"/>
    <n v="0"/>
  </r>
  <r>
    <x v="2"/>
    <s v="IDT"/>
    <x v="11"/>
    <n v="38"/>
    <x v="8"/>
    <n v="0"/>
    <n v="0"/>
  </r>
  <r>
    <x v="2"/>
    <s v="IDT"/>
    <x v="11"/>
    <n v="13"/>
    <x v="9"/>
    <n v="0"/>
    <n v="0"/>
  </r>
  <r>
    <x v="2"/>
    <s v="IDT"/>
    <x v="11"/>
    <n v="18"/>
    <x v="10"/>
    <n v="0"/>
    <n v="0"/>
  </r>
  <r>
    <x v="2"/>
    <s v="IDT"/>
    <x v="11"/>
    <n v="15"/>
    <x v="11"/>
    <n v="0"/>
    <n v="0"/>
  </r>
  <r>
    <x v="2"/>
    <s v="IDT"/>
    <x v="11"/>
    <n v="5"/>
    <x v="12"/>
    <n v="0"/>
    <n v="0"/>
  </r>
  <r>
    <x v="2"/>
    <s v="IDT"/>
    <x v="11"/>
    <n v="2"/>
    <x v="13"/>
    <n v="0"/>
    <n v="0"/>
  </r>
  <r>
    <x v="2"/>
    <s v="IDT"/>
    <x v="11"/>
    <n v="25"/>
    <x v="14"/>
    <n v="0"/>
    <n v="0"/>
  </r>
  <r>
    <x v="2"/>
    <s v="IDT"/>
    <x v="11"/>
    <n v="14"/>
    <x v="15"/>
    <n v="0"/>
    <n v="0"/>
  </r>
  <r>
    <x v="2"/>
    <s v="IDT"/>
    <x v="11"/>
    <n v="16"/>
    <x v="16"/>
    <n v="0"/>
    <n v="0"/>
  </r>
  <r>
    <x v="2"/>
    <s v="IDT"/>
    <x v="11"/>
    <n v="40"/>
    <x v="17"/>
    <n v="0"/>
    <n v="0"/>
  </r>
  <r>
    <x v="2"/>
    <s v="IDT"/>
    <x v="11"/>
    <n v="20"/>
    <x v="18"/>
    <n v="0"/>
    <n v="0"/>
  </r>
  <r>
    <x v="2"/>
    <s v="IDT"/>
    <x v="11"/>
    <n v="31"/>
    <x v="19"/>
    <n v="0"/>
    <n v="0"/>
  </r>
  <r>
    <x v="2"/>
    <s v="IDT"/>
    <x v="11"/>
    <n v="3"/>
    <x v="20"/>
    <n v="0"/>
    <n v="0"/>
  </r>
  <r>
    <x v="2"/>
    <s v="IDT"/>
    <x v="11"/>
    <n v="26"/>
    <x v="21"/>
    <n v="0"/>
    <n v="0"/>
  </r>
  <r>
    <x v="2"/>
    <s v="IDT"/>
    <x v="11"/>
    <n v="41"/>
    <x v="22"/>
    <n v="0"/>
    <n v="0"/>
  </r>
  <r>
    <x v="2"/>
    <s v="IDT"/>
    <x v="11"/>
    <n v="23"/>
    <x v="23"/>
    <n v="0"/>
    <n v="0"/>
  </r>
  <r>
    <x v="2"/>
    <s v="IDT"/>
    <x v="11"/>
    <n v="17"/>
    <x v="24"/>
    <n v="0"/>
    <n v="0"/>
  </r>
  <r>
    <x v="2"/>
    <s v="IDT"/>
    <x v="11"/>
    <n v="30"/>
    <x v="25"/>
    <n v="0"/>
    <n v="0"/>
  </r>
  <r>
    <x v="2"/>
    <s v="IDT"/>
    <x v="11"/>
    <n v="9"/>
    <x v="26"/>
    <n v="0"/>
    <n v="0"/>
  </r>
  <r>
    <x v="2"/>
    <s v="IDT"/>
    <x v="11"/>
    <n v="43"/>
    <x v="27"/>
    <n v="0"/>
    <n v="0"/>
  </r>
  <r>
    <x v="2"/>
    <s v="IDT"/>
    <x v="11"/>
    <n v="39"/>
    <x v="28"/>
    <n v="0"/>
    <n v="0"/>
  </r>
  <r>
    <x v="2"/>
    <s v="IDT"/>
    <x v="11"/>
    <n v="4"/>
    <x v="29"/>
    <n v="0"/>
    <n v="0"/>
  </r>
  <r>
    <x v="2"/>
    <s v="IDT"/>
    <x v="11"/>
    <n v="8"/>
    <x v="30"/>
    <n v="0"/>
    <n v="0"/>
  </r>
  <r>
    <x v="2"/>
    <s v="IDT"/>
    <x v="11"/>
    <n v="7"/>
    <x v="31"/>
    <n v="0"/>
    <n v="0"/>
  </r>
  <r>
    <x v="2"/>
    <s v="IDT"/>
    <x v="11"/>
    <n v="27"/>
    <x v="32"/>
    <n v="0"/>
    <n v="0"/>
  </r>
  <r>
    <x v="2"/>
    <s v="IDT"/>
    <x v="11"/>
    <n v="47"/>
    <x v="33"/>
    <n v="0"/>
    <n v="0"/>
  </r>
  <r>
    <x v="2"/>
    <s v="IDT"/>
    <x v="11"/>
    <n v="46"/>
    <x v="34"/>
    <n v="0"/>
    <n v="0"/>
  </r>
  <r>
    <x v="2"/>
    <s v="IDT"/>
    <x v="11"/>
    <n v="48"/>
    <x v="35"/>
    <n v="0"/>
    <n v="0"/>
  </r>
  <r>
    <x v="2"/>
    <s v="IDT"/>
    <x v="11"/>
    <n v="1"/>
    <x v="36"/>
    <n v="0"/>
    <n v="0"/>
  </r>
  <r>
    <x v="2"/>
    <s v="NB"/>
    <x v="6"/>
    <n v="24"/>
    <x v="0"/>
    <n v="0"/>
    <n v="0"/>
  </r>
  <r>
    <x v="2"/>
    <s v="NB"/>
    <x v="6"/>
    <n v="44"/>
    <x v="1"/>
    <n v="0"/>
    <n v="0"/>
  </r>
  <r>
    <x v="2"/>
    <s v="NB"/>
    <x v="6"/>
    <n v="10"/>
    <x v="2"/>
    <n v="1198"/>
    <n v="1198"/>
  </r>
  <r>
    <x v="2"/>
    <s v="NB"/>
    <x v="6"/>
    <n v="12"/>
    <x v="3"/>
    <n v="0"/>
    <n v="0"/>
  </r>
  <r>
    <x v="2"/>
    <s v="NB"/>
    <x v="6"/>
    <n v="22"/>
    <x v="4"/>
    <n v="38"/>
    <n v="38"/>
  </r>
  <r>
    <x v="2"/>
    <s v="NB"/>
    <x v="6"/>
    <n v="29"/>
    <x v="5"/>
    <n v="1600"/>
    <n v="1524"/>
  </r>
  <r>
    <x v="2"/>
    <s v="NB"/>
    <x v="6"/>
    <n v="11"/>
    <x v="6"/>
    <n v="825"/>
    <n v="785"/>
  </r>
  <r>
    <x v="2"/>
    <s v="NB"/>
    <x v="6"/>
    <n v="45"/>
    <x v="7"/>
    <n v="0"/>
    <n v="0"/>
  </r>
  <r>
    <x v="2"/>
    <s v="NB"/>
    <x v="6"/>
    <n v="38"/>
    <x v="8"/>
    <n v="0"/>
    <n v="0"/>
  </r>
  <r>
    <x v="2"/>
    <s v="NB"/>
    <x v="6"/>
    <n v="13"/>
    <x v="9"/>
    <n v="114"/>
    <n v="67"/>
  </r>
  <r>
    <x v="2"/>
    <s v="NB"/>
    <x v="6"/>
    <n v="18"/>
    <x v="10"/>
    <n v="84556"/>
    <n v="50694"/>
  </r>
  <r>
    <x v="2"/>
    <s v="NB"/>
    <x v="6"/>
    <n v="15"/>
    <x v="11"/>
    <n v="0"/>
    <n v="0"/>
  </r>
  <r>
    <x v="2"/>
    <s v="NB"/>
    <x v="6"/>
    <n v="5"/>
    <x v="12"/>
    <n v="1638"/>
    <n v="1187"/>
  </r>
  <r>
    <x v="2"/>
    <s v="NB"/>
    <x v="6"/>
    <n v="2"/>
    <x v="13"/>
    <n v="0"/>
    <n v="0"/>
  </r>
  <r>
    <x v="2"/>
    <s v="NB"/>
    <x v="6"/>
    <n v="25"/>
    <x v="14"/>
    <n v="0"/>
    <n v="0"/>
  </r>
  <r>
    <x v="2"/>
    <s v="NB"/>
    <x v="6"/>
    <n v="14"/>
    <x v="15"/>
    <n v="0"/>
    <n v="0"/>
  </r>
  <r>
    <x v="2"/>
    <s v="NB"/>
    <x v="6"/>
    <n v="16"/>
    <x v="16"/>
    <n v="64536"/>
    <n v="64536"/>
  </r>
  <r>
    <x v="2"/>
    <s v="NB"/>
    <x v="6"/>
    <n v="40"/>
    <x v="17"/>
    <n v="10287"/>
    <n v="9720"/>
  </r>
  <r>
    <x v="2"/>
    <s v="NB"/>
    <x v="6"/>
    <n v="20"/>
    <x v="18"/>
    <n v="0"/>
    <n v="0"/>
  </r>
  <r>
    <x v="2"/>
    <s v="NB"/>
    <x v="6"/>
    <n v="31"/>
    <x v="19"/>
    <n v="0"/>
    <n v="0"/>
  </r>
  <r>
    <x v="2"/>
    <s v="NB"/>
    <x v="6"/>
    <n v="3"/>
    <x v="20"/>
    <n v="0"/>
    <n v="0"/>
  </r>
  <r>
    <x v="2"/>
    <s v="NB"/>
    <x v="6"/>
    <n v="26"/>
    <x v="21"/>
    <n v="781"/>
    <n v="616"/>
  </r>
  <r>
    <x v="2"/>
    <s v="NB"/>
    <x v="6"/>
    <n v="41"/>
    <x v="22"/>
    <n v="0"/>
    <n v="0"/>
  </r>
  <r>
    <x v="2"/>
    <s v="NB"/>
    <x v="6"/>
    <n v="23"/>
    <x v="23"/>
    <n v="0"/>
    <n v="0"/>
  </r>
  <r>
    <x v="2"/>
    <s v="NB"/>
    <x v="6"/>
    <n v="17"/>
    <x v="24"/>
    <n v="2783"/>
    <n v="2783"/>
  </r>
  <r>
    <x v="2"/>
    <s v="NB"/>
    <x v="6"/>
    <n v="30"/>
    <x v="25"/>
    <n v="0"/>
    <n v="0"/>
  </r>
  <r>
    <x v="2"/>
    <s v="NB"/>
    <x v="6"/>
    <n v="9"/>
    <x v="26"/>
    <n v="34"/>
    <n v="34"/>
  </r>
  <r>
    <x v="2"/>
    <s v="NB"/>
    <x v="6"/>
    <n v="43"/>
    <x v="27"/>
    <n v="0"/>
    <n v="0"/>
  </r>
  <r>
    <x v="2"/>
    <s v="NB"/>
    <x v="6"/>
    <n v="39"/>
    <x v="28"/>
    <n v="0"/>
    <n v="0"/>
  </r>
  <r>
    <x v="2"/>
    <s v="NB"/>
    <x v="6"/>
    <n v="4"/>
    <x v="29"/>
    <n v="0"/>
    <n v="0"/>
  </r>
  <r>
    <x v="2"/>
    <s v="NB"/>
    <x v="6"/>
    <n v="8"/>
    <x v="30"/>
    <n v="0"/>
    <n v="0"/>
  </r>
  <r>
    <x v="2"/>
    <s v="NB"/>
    <x v="6"/>
    <n v="7"/>
    <x v="31"/>
    <n v="0"/>
    <n v="0"/>
  </r>
  <r>
    <x v="2"/>
    <s v="NB"/>
    <x v="6"/>
    <n v="27"/>
    <x v="32"/>
    <n v="0"/>
    <n v="0"/>
  </r>
  <r>
    <x v="2"/>
    <s v="NB"/>
    <x v="6"/>
    <n v="47"/>
    <x v="33"/>
    <n v="0"/>
    <n v="0"/>
  </r>
  <r>
    <x v="2"/>
    <s v="NB"/>
    <x v="6"/>
    <n v="46"/>
    <x v="34"/>
    <n v="3511"/>
    <n v="3511"/>
  </r>
  <r>
    <x v="2"/>
    <s v="NB"/>
    <x v="6"/>
    <n v="48"/>
    <x v="35"/>
    <n v="0"/>
    <n v="0"/>
  </r>
  <r>
    <x v="2"/>
    <s v="NB"/>
    <x v="6"/>
    <n v="1"/>
    <x v="36"/>
    <n v="0"/>
    <n v="0"/>
  </r>
  <r>
    <x v="2"/>
    <s v="ND"/>
    <x v="7"/>
    <n v="24"/>
    <x v="0"/>
    <n v="0"/>
    <n v="0"/>
  </r>
  <r>
    <x v="2"/>
    <s v="ND"/>
    <x v="7"/>
    <n v="44"/>
    <x v="1"/>
    <n v="0"/>
    <n v="0"/>
  </r>
  <r>
    <x v="2"/>
    <s v="ND"/>
    <x v="7"/>
    <n v="10"/>
    <x v="2"/>
    <n v="0"/>
    <n v="0"/>
  </r>
  <r>
    <x v="2"/>
    <s v="ND"/>
    <x v="7"/>
    <n v="12"/>
    <x v="3"/>
    <n v="0"/>
    <n v="0"/>
  </r>
  <r>
    <x v="2"/>
    <s v="ND"/>
    <x v="7"/>
    <n v="22"/>
    <x v="4"/>
    <n v="0"/>
    <n v="0"/>
  </r>
  <r>
    <x v="2"/>
    <s v="ND"/>
    <x v="7"/>
    <n v="29"/>
    <x v="5"/>
    <n v="0"/>
    <n v="0"/>
  </r>
  <r>
    <x v="2"/>
    <s v="ND"/>
    <x v="7"/>
    <n v="11"/>
    <x v="6"/>
    <n v="0"/>
    <n v="0"/>
  </r>
  <r>
    <x v="2"/>
    <s v="ND"/>
    <x v="7"/>
    <n v="45"/>
    <x v="7"/>
    <n v="0"/>
    <n v="0"/>
  </r>
  <r>
    <x v="2"/>
    <s v="ND"/>
    <x v="7"/>
    <n v="38"/>
    <x v="8"/>
    <n v="0"/>
    <n v="0"/>
  </r>
  <r>
    <x v="2"/>
    <s v="ND"/>
    <x v="7"/>
    <n v="13"/>
    <x v="9"/>
    <n v="0"/>
    <n v="0"/>
  </r>
  <r>
    <x v="2"/>
    <s v="ND"/>
    <x v="7"/>
    <n v="18"/>
    <x v="10"/>
    <n v="0"/>
    <n v="0"/>
  </r>
  <r>
    <x v="2"/>
    <s v="ND"/>
    <x v="7"/>
    <n v="15"/>
    <x v="11"/>
    <n v="0"/>
    <n v="0"/>
  </r>
  <r>
    <x v="2"/>
    <s v="ND"/>
    <x v="7"/>
    <n v="5"/>
    <x v="12"/>
    <n v="0"/>
    <n v="0"/>
  </r>
  <r>
    <x v="2"/>
    <s v="ND"/>
    <x v="7"/>
    <n v="2"/>
    <x v="13"/>
    <n v="0"/>
    <n v="0"/>
  </r>
  <r>
    <x v="2"/>
    <s v="ND"/>
    <x v="7"/>
    <n v="25"/>
    <x v="14"/>
    <n v="0"/>
    <n v="0"/>
  </r>
  <r>
    <x v="2"/>
    <s v="ND"/>
    <x v="7"/>
    <n v="14"/>
    <x v="15"/>
    <n v="0"/>
    <n v="0"/>
  </r>
  <r>
    <x v="2"/>
    <s v="ND"/>
    <x v="7"/>
    <n v="16"/>
    <x v="16"/>
    <n v="0"/>
    <n v="0"/>
  </r>
  <r>
    <x v="2"/>
    <s v="ND"/>
    <x v="7"/>
    <n v="40"/>
    <x v="17"/>
    <n v="0"/>
    <n v="0"/>
  </r>
  <r>
    <x v="2"/>
    <s v="ND"/>
    <x v="7"/>
    <n v="20"/>
    <x v="18"/>
    <n v="0"/>
    <n v="0"/>
  </r>
  <r>
    <x v="2"/>
    <s v="ND"/>
    <x v="7"/>
    <n v="31"/>
    <x v="19"/>
    <n v="0"/>
    <n v="0"/>
  </r>
  <r>
    <x v="2"/>
    <s v="ND"/>
    <x v="7"/>
    <n v="3"/>
    <x v="20"/>
    <n v="0"/>
    <n v="0"/>
  </r>
  <r>
    <x v="2"/>
    <s v="ND"/>
    <x v="7"/>
    <n v="26"/>
    <x v="21"/>
    <n v="0"/>
    <n v="0"/>
  </r>
  <r>
    <x v="2"/>
    <s v="ND"/>
    <x v="7"/>
    <n v="41"/>
    <x v="22"/>
    <n v="0"/>
    <n v="0"/>
  </r>
  <r>
    <x v="2"/>
    <s v="ND"/>
    <x v="7"/>
    <n v="23"/>
    <x v="23"/>
    <n v="0"/>
    <n v="0"/>
  </r>
  <r>
    <x v="2"/>
    <s v="ND"/>
    <x v="7"/>
    <n v="17"/>
    <x v="24"/>
    <n v="0"/>
    <n v="0"/>
  </r>
  <r>
    <x v="2"/>
    <s v="ND"/>
    <x v="7"/>
    <n v="30"/>
    <x v="25"/>
    <n v="0"/>
    <n v="0"/>
  </r>
  <r>
    <x v="2"/>
    <s v="ND"/>
    <x v="7"/>
    <n v="9"/>
    <x v="26"/>
    <n v="16"/>
    <n v="16"/>
  </r>
  <r>
    <x v="2"/>
    <s v="ND"/>
    <x v="7"/>
    <n v="43"/>
    <x v="27"/>
    <n v="0"/>
    <n v="0"/>
  </r>
  <r>
    <x v="2"/>
    <s v="ND"/>
    <x v="7"/>
    <n v="39"/>
    <x v="28"/>
    <n v="0"/>
    <n v="0"/>
  </r>
  <r>
    <x v="2"/>
    <s v="ND"/>
    <x v="7"/>
    <n v="4"/>
    <x v="29"/>
    <n v="0"/>
    <n v="0"/>
  </r>
  <r>
    <x v="2"/>
    <s v="ND"/>
    <x v="7"/>
    <n v="8"/>
    <x v="30"/>
    <n v="0"/>
    <n v="0"/>
  </r>
  <r>
    <x v="2"/>
    <s v="ND"/>
    <x v="7"/>
    <n v="7"/>
    <x v="31"/>
    <n v="0"/>
    <n v="0"/>
  </r>
  <r>
    <x v="2"/>
    <s v="ND"/>
    <x v="7"/>
    <n v="27"/>
    <x v="32"/>
    <n v="0"/>
    <n v="0"/>
  </r>
  <r>
    <x v="2"/>
    <s v="ND"/>
    <x v="7"/>
    <n v="47"/>
    <x v="33"/>
    <n v="0"/>
    <n v="0"/>
  </r>
  <r>
    <x v="2"/>
    <s v="ND"/>
    <x v="7"/>
    <n v="46"/>
    <x v="34"/>
    <n v="0"/>
    <n v="0"/>
  </r>
  <r>
    <x v="2"/>
    <s v="ND"/>
    <x v="7"/>
    <n v="48"/>
    <x v="35"/>
    <n v="0"/>
    <n v="0"/>
  </r>
  <r>
    <x v="2"/>
    <s v="ND"/>
    <x v="7"/>
    <n v="1"/>
    <x v="36"/>
    <n v="0"/>
    <n v="0"/>
  </r>
  <r>
    <x v="2"/>
    <s v="NF"/>
    <x v="8"/>
    <n v="24"/>
    <x v="0"/>
    <n v="25640"/>
    <n v="18851"/>
  </r>
  <r>
    <x v="2"/>
    <s v="NF"/>
    <x v="8"/>
    <n v="44"/>
    <x v="1"/>
    <n v="370"/>
    <n v="370"/>
  </r>
  <r>
    <x v="2"/>
    <s v="NF"/>
    <x v="8"/>
    <n v="10"/>
    <x v="2"/>
    <n v="10114"/>
    <n v="9498"/>
  </r>
  <r>
    <x v="2"/>
    <s v="NF"/>
    <x v="8"/>
    <n v="12"/>
    <x v="3"/>
    <n v="1409"/>
    <n v="1409"/>
  </r>
  <r>
    <x v="2"/>
    <s v="NF"/>
    <x v="8"/>
    <n v="22"/>
    <x v="4"/>
    <n v="436"/>
    <n v="382"/>
  </r>
  <r>
    <x v="2"/>
    <s v="NF"/>
    <x v="8"/>
    <n v="29"/>
    <x v="5"/>
    <n v="11340"/>
    <n v="10581"/>
  </r>
  <r>
    <x v="2"/>
    <s v="NF"/>
    <x v="8"/>
    <n v="11"/>
    <x v="6"/>
    <n v="0"/>
    <n v="0"/>
  </r>
  <r>
    <x v="2"/>
    <s v="NF"/>
    <x v="8"/>
    <n v="45"/>
    <x v="7"/>
    <n v="0"/>
    <n v="0"/>
  </r>
  <r>
    <x v="2"/>
    <s v="NF"/>
    <x v="8"/>
    <n v="38"/>
    <x v="8"/>
    <n v="0"/>
    <n v="0"/>
  </r>
  <r>
    <x v="2"/>
    <s v="NF"/>
    <x v="8"/>
    <n v="13"/>
    <x v="9"/>
    <n v="0"/>
    <n v="0"/>
  </r>
  <r>
    <x v="2"/>
    <s v="NF"/>
    <x v="8"/>
    <n v="18"/>
    <x v="10"/>
    <n v="0"/>
    <n v="0"/>
  </r>
  <r>
    <x v="2"/>
    <s v="NF"/>
    <x v="8"/>
    <n v="15"/>
    <x v="11"/>
    <n v="0"/>
    <n v="0"/>
  </r>
  <r>
    <x v="2"/>
    <s v="NF"/>
    <x v="8"/>
    <n v="5"/>
    <x v="12"/>
    <n v="0"/>
    <n v="0"/>
  </r>
  <r>
    <x v="2"/>
    <s v="NF"/>
    <x v="8"/>
    <n v="2"/>
    <x v="13"/>
    <n v="0"/>
    <n v="0"/>
  </r>
  <r>
    <x v="2"/>
    <s v="NF"/>
    <x v="8"/>
    <n v="25"/>
    <x v="14"/>
    <n v="0"/>
    <n v="0"/>
  </r>
  <r>
    <x v="2"/>
    <s v="NF"/>
    <x v="8"/>
    <n v="14"/>
    <x v="15"/>
    <n v="0"/>
    <n v="0"/>
  </r>
  <r>
    <x v="2"/>
    <s v="NF"/>
    <x v="8"/>
    <n v="16"/>
    <x v="16"/>
    <n v="0"/>
    <n v="0"/>
  </r>
  <r>
    <x v="2"/>
    <s v="NF"/>
    <x v="8"/>
    <n v="40"/>
    <x v="17"/>
    <n v="48537"/>
    <n v="46546"/>
  </r>
  <r>
    <x v="2"/>
    <s v="NF"/>
    <x v="8"/>
    <n v="20"/>
    <x v="18"/>
    <n v="1691"/>
    <n v="1211"/>
  </r>
  <r>
    <x v="2"/>
    <s v="NF"/>
    <x v="8"/>
    <n v="31"/>
    <x v="19"/>
    <n v="0"/>
    <n v="0"/>
  </r>
  <r>
    <x v="2"/>
    <s v="NF"/>
    <x v="8"/>
    <n v="3"/>
    <x v="20"/>
    <n v="0"/>
    <n v="0"/>
  </r>
  <r>
    <x v="2"/>
    <s v="NF"/>
    <x v="8"/>
    <n v="26"/>
    <x v="21"/>
    <n v="2048"/>
    <n v="2048"/>
  </r>
  <r>
    <x v="2"/>
    <s v="NF"/>
    <x v="8"/>
    <n v="41"/>
    <x v="22"/>
    <n v="31655"/>
    <n v="28181"/>
  </r>
  <r>
    <x v="2"/>
    <s v="NF"/>
    <x v="8"/>
    <n v="23"/>
    <x v="23"/>
    <n v="62"/>
    <n v="62"/>
  </r>
  <r>
    <x v="2"/>
    <s v="NF"/>
    <x v="8"/>
    <n v="17"/>
    <x v="24"/>
    <n v="3432"/>
    <n v="3432"/>
  </r>
  <r>
    <x v="2"/>
    <s v="NF"/>
    <x v="8"/>
    <n v="30"/>
    <x v="25"/>
    <n v="0"/>
    <n v="0"/>
  </r>
  <r>
    <x v="2"/>
    <s v="NF"/>
    <x v="8"/>
    <n v="9"/>
    <x v="26"/>
    <n v="0"/>
    <n v="0"/>
  </r>
  <r>
    <x v="2"/>
    <s v="NF"/>
    <x v="8"/>
    <n v="43"/>
    <x v="27"/>
    <n v="0"/>
    <n v="0"/>
  </r>
  <r>
    <x v="2"/>
    <s v="NF"/>
    <x v="8"/>
    <n v="39"/>
    <x v="28"/>
    <n v="0"/>
    <n v="0"/>
  </r>
  <r>
    <x v="2"/>
    <s v="NF"/>
    <x v="8"/>
    <n v="4"/>
    <x v="29"/>
    <n v="1402"/>
    <n v="1402"/>
  </r>
  <r>
    <x v="2"/>
    <s v="NF"/>
    <x v="8"/>
    <n v="8"/>
    <x v="30"/>
    <n v="0"/>
    <n v="0"/>
  </r>
  <r>
    <x v="2"/>
    <s v="NF"/>
    <x v="8"/>
    <n v="7"/>
    <x v="31"/>
    <n v="0"/>
    <n v="0"/>
  </r>
  <r>
    <x v="2"/>
    <s v="NF"/>
    <x v="8"/>
    <n v="27"/>
    <x v="32"/>
    <n v="0"/>
    <n v="0"/>
  </r>
  <r>
    <x v="2"/>
    <s v="NF"/>
    <x v="8"/>
    <n v="47"/>
    <x v="33"/>
    <n v="0"/>
    <n v="0"/>
  </r>
  <r>
    <x v="2"/>
    <s v="NF"/>
    <x v="8"/>
    <n v="46"/>
    <x v="34"/>
    <n v="59468"/>
    <n v="59468"/>
  </r>
  <r>
    <x v="2"/>
    <s v="NF"/>
    <x v="8"/>
    <n v="48"/>
    <x v="35"/>
    <n v="0"/>
    <n v="0"/>
  </r>
  <r>
    <x v="2"/>
    <s v="NF"/>
    <x v="8"/>
    <n v="1"/>
    <x v="36"/>
    <n v="0"/>
    <n v="0"/>
  </r>
  <r>
    <x v="3"/>
    <s v="IBB"/>
    <x v="0"/>
    <n v="24"/>
    <x v="0"/>
    <n v="2390529"/>
    <n v="2346562"/>
  </r>
  <r>
    <x v="3"/>
    <s v="IBB"/>
    <x v="0"/>
    <n v="44"/>
    <x v="1"/>
    <n v="0"/>
    <n v="0"/>
  </r>
  <r>
    <x v="3"/>
    <s v="IBB"/>
    <x v="0"/>
    <n v="10"/>
    <x v="2"/>
    <n v="0"/>
    <n v="0"/>
  </r>
  <r>
    <x v="3"/>
    <s v="IBB"/>
    <x v="0"/>
    <n v="12"/>
    <x v="3"/>
    <n v="305213"/>
    <n v="303102"/>
  </r>
  <r>
    <x v="3"/>
    <s v="IBB"/>
    <x v="0"/>
    <n v="22"/>
    <x v="4"/>
    <n v="11371"/>
    <n v="10066"/>
  </r>
  <r>
    <x v="3"/>
    <s v="IBB"/>
    <x v="0"/>
    <n v="29"/>
    <x v="5"/>
    <n v="353324"/>
    <n v="335167"/>
  </r>
  <r>
    <x v="3"/>
    <s v="IBB"/>
    <x v="0"/>
    <n v="11"/>
    <x v="6"/>
    <n v="44525"/>
    <n v="33756"/>
  </r>
  <r>
    <x v="3"/>
    <s v="IBB"/>
    <x v="0"/>
    <n v="45"/>
    <x v="7"/>
    <n v="31789"/>
    <n v="28231"/>
  </r>
  <r>
    <x v="3"/>
    <s v="IBB"/>
    <x v="0"/>
    <n v="38"/>
    <x v="8"/>
    <n v="0"/>
    <n v="0"/>
  </r>
  <r>
    <x v="3"/>
    <s v="IBB"/>
    <x v="0"/>
    <n v="13"/>
    <x v="9"/>
    <n v="1388"/>
    <n v="1151"/>
  </r>
  <r>
    <x v="3"/>
    <s v="IBB"/>
    <x v="0"/>
    <n v="18"/>
    <x v="10"/>
    <n v="12484"/>
    <n v="8579"/>
  </r>
  <r>
    <x v="3"/>
    <s v="IBB"/>
    <x v="0"/>
    <n v="15"/>
    <x v="11"/>
    <n v="3482"/>
    <n v="3482"/>
  </r>
  <r>
    <x v="3"/>
    <s v="IBB"/>
    <x v="0"/>
    <n v="5"/>
    <x v="12"/>
    <n v="3587"/>
    <n v="2809"/>
  </r>
  <r>
    <x v="3"/>
    <s v="IBB"/>
    <x v="0"/>
    <n v="2"/>
    <x v="13"/>
    <n v="0"/>
    <n v="0"/>
  </r>
  <r>
    <x v="3"/>
    <s v="IBB"/>
    <x v="0"/>
    <n v="25"/>
    <x v="14"/>
    <n v="0"/>
    <n v="0"/>
  </r>
  <r>
    <x v="3"/>
    <s v="IBB"/>
    <x v="0"/>
    <n v="14"/>
    <x v="15"/>
    <n v="44352"/>
    <n v="42710"/>
  </r>
  <r>
    <x v="3"/>
    <s v="IBB"/>
    <x v="0"/>
    <n v="16"/>
    <x v="16"/>
    <n v="1476266"/>
    <n v="1462899"/>
  </r>
  <r>
    <x v="3"/>
    <s v="IBB"/>
    <x v="0"/>
    <n v="40"/>
    <x v="17"/>
    <n v="387"/>
    <n v="387"/>
  </r>
  <r>
    <x v="3"/>
    <s v="IBB"/>
    <x v="0"/>
    <n v="20"/>
    <x v="18"/>
    <n v="28221"/>
    <n v="27829"/>
  </r>
  <r>
    <x v="3"/>
    <s v="IBB"/>
    <x v="0"/>
    <n v="31"/>
    <x v="19"/>
    <n v="0"/>
    <n v="0"/>
  </r>
  <r>
    <x v="3"/>
    <s v="IBB"/>
    <x v="0"/>
    <n v="3"/>
    <x v="20"/>
    <n v="59973"/>
    <n v="59694"/>
  </r>
  <r>
    <x v="3"/>
    <s v="IBB"/>
    <x v="0"/>
    <n v="26"/>
    <x v="21"/>
    <n v="173654"/>
    <n v="159765"/>
  </r>
  <r>
    <x v="3"/>
    <s v="IBB"/>
    <x v="0"/>
    <n v="41"/>
    <x v="22"/>
    <n v="137789"/>
    <n v="137789"/>
  </r>
  <r>
    <x v="3"/>
    <s v="IBB"/>
    <x v="0"/>
    <n v="23"/>
    <x v="23"/>
    <n v="1790"/>
    <n v="1489"/>
  </r>
  <r>
    <x v="3"/>
    <s v="IBB"/>
    <x v="0"/>
    <n v="17"/>
    <x v="24"/>
    <n v="428354"/>
    <n v="424781"/>
  </r>
  <r>
    <x v="3"/>
    <s v="IBB"/>
    <x v="0"/>
    <n v="30"/>
    <x v="25"/>
    <n v="354"/>
    <n v="354"/>
  </r>
  <r>
    <x v="3"/>
    <s v="IBB"/>
    <x v="0"/>
    <n v="9"/>
    <x v="26"/>
    <n v="23"/>
    <n v="23"/>
  </r>
  <r>
    <x v="3"/>
    <s v="IBB"/>
    <x v="0"/>
    <n v="43"/>
    <x v="27"/>
    <n v="91434"/>
    <n v="90319"/>
  </r>
  <r>
    <x v="3"/>
    <s v="IBB"/>
    <x v="0"/>
    <n v="39"/>
    <x v="28"/>
    <n v="0"/>
    <n v="0"/>
  </r>
  <r>
    <x v="3"/>
    <s v="IBB"/>
    <x v="0"/>
    <n v="4"/>
    <x v="29"/>
    <n v="11774"/>
    <n v="11774"/>
  </r>
  <r>
    <x v="3"/>
    <s v="IBB"/>
    <x v="0"/>
    <n v="8"/>
    <x v="30"/>
    <n v="0"/>
    <n v="0"/>
  </r>
  <r>
    <x v="3"/>
    <s v="IBB"/>
    <x v="0"/>
    <n v="7"/>
    <x v="31"/>
    <n v="3577"/>
    <n v="3577"/>
  </r>
  <r>
    <x v="3"/>
    <s v="IBB"/>
    <x v="0"/>
    <n v="27"/>
    <x v="32"/>
    <n v="0"/>
    <n v="0"/>
  </r>
  <r>
    <x v="3"/>
    <s v="IBB"/>
    <x v="0"/>
    <n v="47"/>
    <x v="33"/>
    <n v="0"/>
    <n v="0"/>
  </r>
  <r>
    <x v="3"/>
    <s v="IBB"/>
    <x v="0"/>
    <n v="46"/>
    <x v="34"/>
    <n v="0"/>
    <n v="0"/>
  </r>
  <r>
    <x v="3"/>
    <s v="IBB"/>
    <x v="0"/>
    <n v="48"/>
    <x v="35"/>
    <n v="0"/>
    <n v="0"/>
  </r>
  <r>
    <x v="3"/>
    <s v="IBB"/>
    <x v="0"/>
    <n v="1"/>
    <x v="36"/>
    <n v="164"/>
    <n v="128"/>
  </r>
  <r>
    <x v="3"/>
    <s v="IBD"/>
    <x v="1"/>
    <n v="24"/>
    <x v="0"/>
    <n v="108"/>
    <n v="108"/>
  </r>
  <r>
    <x v="3"/>
    <s v="IBD"/>
    <x v="1"/>
    <n v="44"/>
    <x v="1"/>
    <n v="0"/>
    <n v="0"/>
  </r>
  <r>
    <x v="3"/>
    <s v="IBD"/>
    <x v="1"/>
    <n v="10"/>
    <x v="2"/>
    <n v="0"/>
    <n v="0"/>
  </r>
  <r>
    <x v="3"/>
    <s v="IBD"/>
    <x v="1"/>
    <n v="12"/>
    <x v="3"/>
    <n v="0"/>
    <n v="0"/>
  </r>
  <r>
    <x v="3"/>
    <s v="IBD"/>
    <x v="1"/>
    <n v="22"/>
    <x v="4"/>
    <n v="14543"/>
    <n v="12069"/>
  </r>
  <r>
    <x v="3"/>
    <s v="IBD"/>
    <x v="1"/>
    <n v="29"/>
    <x v="5"/>
    <n v="21958"/>
    <n v="20220"/>
  </r>
  <r>
    <x v="3"/>
    <s v="IBD"/>
    <x v="1"/>
    <n v="11"/>
    <x v="6"/>
    <n v="45323"/>
    <n v="43708"/>
  </r>
  <r>
    <x v="3"/>
    <s v="IBD"/>
    <x v="1"/>
    <n v="45"/>
    <x v="7"/>
    <n v="206"/>
    <n v="71"/>
  </r>
  <r>
    <x v="3"/>
    <s v="IBD"/>
    <x v="1"/>
    <n v="38"/>
    <x v="8"/>
    <n v="0"/>
    <n v="0"/>
  </r>
  <r>
    <x v="3"/>
    <s v="IBD"/>
    <x v="1"/>
    <n v="13"/>
    <x v="9"/>
    <n v="3815"/>
    <n v="3644"/>
  </r>
  <r>
    <x v="3"/>
    <s v="IBD"/>
    <x v="1"/>
    <n v="18"/>
    <x v="10"/>
    <n v="1906"/>
    <n v="1778"/>
  </r>
  <r>
    <x v="3"/>
    <s v="IBD"/>
    <x v="1"/>
    <n v="15"/>
    <x v="11"/>
    <n v="6002"/>
    <n v="5766"/>
  </r>
  <r>
    <x v="3"/>
    <s v="IBD"/>
    <x v="1"/>
    <n v="5"/>
    <x v="12"/>
    <n v="2401"/>
    <n v="2036"/>
  </r>
  <r>
    <x v="3"/>
    <s v="IBD"/>
    <x v="1"/>
    <n v="2"/>
    <x v="13"/>
    <n v="712"/>
    <n v="638"/>
  </r>
  <r>
    <x v="3"/>
    <s v="IBD"/>
    <x v="1"/>
    <n v="25"/>
    <x v="14"/>
    <n v="0"/>
    <n v="0"/>
  </r>
  <r>
    <x v="3"/>
    <s v="IBD"/>
    <x v="1"/>
    <n v="14"/>
    <x v="15"/>
    <n v="0"/>
    <n v="0"/>
  </r>
  <r>
    <x v="3"/>
    <s v="IBD"/>
    <x v="1"/>
    <n v="16"/>
    <x v="16"/>
    <n v="0"/>
    <n v="0"/>
  </r>
  <r>
    <x v="3"/>
    <s v="IBD"/>
    <x v="1"/>
    <n v="40"/>
    <x v="17"/>
    <n v="0"/>
    <n v="0"/>
  </r>
  <r>
    <x v="3"/>
    <s v="IBD"/>
    <x v="1"/>
    <n v="20"/>
    <x v="18"/>
    <n v="0"/>
    <n v="0"/>
  </r>
  <r>
    <x v="3"/>
    <s v="IBD"/>
    <x v="1"/>
    <n v="31"/>
    <x v="19"/>
    <n v="693"/>
    <n v="693"/>
  </r>
  <r>
    <x v="3"/>
    <s v="IBD"/>
    <x v="1"/>
    <n v="3"/>
    <x v="20"/>
    <n v="0"/>
    <n v="0"/>
  </r>
  <r>
    <x v="3"/>
    <s v="IBD"/>
    <x v="1"/>
    <n v="26"/>
    <x v="21"/>
    <n v="0"/>
    <n v="0"/>
  </r>
  <r>
    <x v="3"/>
    <s v="IBD"/>
    <x v="1"/>
    <n v="41"/>
    <x v="22"/>
    <n v="0"/>
    <n v="0"/>
  </r>
  <r>
    <x v="3"/>
    <s v="IBD"/>
    <x v="1"/>
    <n v="23"/>
    <x v="23"/>
    <n v="18990"/>
    <n v="18666"/>
  </r>
  <r>
    <x v="3"/>
    <s v="IBD"/>
    <x v="1"/>
    <n v="17"/>
    <x v="24"/>
    <n v="29"/>
    <n v="29"/>
  </r>
  <r>
    <x v="3"/>
    <s v="IBD"/>
    <x v="1"/>
    <n v="30"/>
    <x v="25"/>
    <n v="18915"/>
    <n v="18806"/>
  </r>
  <r>
    <x v="3"/>
    <s v="IBD"/>
    <x v="1"/>
    <n v="9"/>
    <x v="26"/>
    <n v="452"/>
    <n v="323"/>
  </r>
  <r>
    <x v="3"/>
    <s v="IBD"/>
    <x v="1"/>
    <n v="43"/>
    <x v="27"/>
    <n v="0"/>
    <n v="0"/>
  </r>
  <r>
    <x v="3"/>
    <s v="IBD"/>
    <x v="1"/>
    <n v="39"/>
    <x v="28"/>
    <n v="0"/>
    <n v="0"/>
  </r>
  <r>
    <x v="3"/>
    <s v="IBD"/>
    <x v="1"/>
    <n v="4"/>
    <x v="29"/>
    <n v="0"/>
    <n v="0"/>
  </r>
  <r>
    <x v="3"/>
    <s v="IBD"/>
    <x v="1"/>
    <n v="8"/>
    <x v="30"/>
    <n v="0"/>
    <n v="0"/>
  </r>
  <r>
    <x v="3"/>
    <s v="IBD"/>
    <x v="1"/>
    <n v="7"/>
    <x v="31"/>
    <n v="1304"/>
    <n v="991"/>
  </r>
  <r>
    <x v="3"/>
    <s v="IBD"/>
    <x v="1"/>
    <n v="27"/>
    <x v="32"/>
    <n v="127"/>
    <n v="127"/>
  </r>
  <r>
    <x v="3"/>
    <s v="IBD"/>
    <x v="1"/>
    <n v="47"/>
    <x v="33"/>
    <n v="0"/>
    <n v="0"/>
  </r>
  <r>
    <x v="3"/>
    <s v="IBD"/>
    <x v="1"/>
    <n v="46"/>
    <x v="34"/>
    <n v="0"/>
    <n v="0"/>
  </r>
  <r>
    <x v="3"/>
    <s v="IBD"/>
    <x v="1"/>
    <n v="48"/>
    <x v="35"/>
    <n v="0"/>
    <n v="0"/>
  </r>
  <r>
    <x v="3"/>
    <s v="IBD"/>
    <x v="1"/>
    <n v="1"/>
    <x v="36"/>
    <n v="6286"/>
    <n v="4585"/>
  </r>
  <r>
    <x v="3"/>
    <s v="IBI"/>
    <x v="2"/>
    <n v="24"/>
    <x v="0"/>
    <n v="0"/>
    <n v="0"/>
  </r>
  <r>
    <x v="3"/>
    <s v="IBI"/>
    <x v="2"/>
    <n v="44"/>
    <x v="1"/>
    <n v="0"/>
    <n v="0"/>
  </r>
  <r>
    <x v="3"/>
    <s v="IBI"/>
    <x v="2"/>
    <n v="10"/>
    <x v="2"/>
    <n v="0"/>
    <n v="0"/>
  </r>
  <r>
    <x v="3"/>
    <s v="IBI"/>
    <x v="2"/>
    <n v="12"/>
    <x v="3"/>
    <n v="0"/>
    <n v="0"/>
  </r>
  <r>
    <x v="3"/>
    <s v="IBI"/>
    <x v="2"/>
    <n v="22"/>
    <x v="4"/>
    <n v="0"/>
    <n v="0"/>
  </r>
  <r>
    <x v="3"/>
    <s v="IBI"/>
    <x v="2"/>
    <n v="29"/>
    <x v="5"/>
    <n v="0"/>
    <n v="0"/>
  </r>
  <r>
    <x v="3"/>
    <s v="IBI"/>
    <x v="2"/>
    <n v="11"/>
    <x v="6"/>
    <n v="0"/>
    <n v="0"/>
  </r>
  <r>
    <x v="3"/>
    <s v="IBI"/>
    <x v="2"/>
    <n v="45"/>
    <x v="7"/>
    <n v="0"/>
    <n v="0"/>
  </r>
  <r>
    <x v="3"/>
    <s v="IBI"/>
    <x v="2"/>
    <n v="38"/>
    <x v="8"/>
    <n v="0"/>
    <n v="0"/>
  </r>
  <r>
    <x v="3"/>
    <s v="IBI"/>
    <x v="2"/>
    <n v="13"/>
    <x v="9"/>
    <n v="0"/>
    <n v="0"/>
  </r>
  <r>
    <x v="3"/>
    <s v="IBI"/>
    <x v="2"/>
    <n v="18"/>
    <x v="10"/>
    <n v="0"/>
    <n v="0"/>
  </r>
  <r>
    <x v="3"/>
    <s v="IBI"/>
    <x v="2"/>
    <n v="15"/>
    <x v="11"/>
    <n v="0"/>
    <n v="0"/>
  </r>
  <r>
    <x v="3"/>
    <s v="IBI"/>
    <x v="2"/>
    <n v="5"/>
    <x v="12"/>
    <n v="0"/>
    <n v="0"/>
  </r>
  <r>
    <x v="3"/>
    <s v="IBI"/>
    <x v="2"/>
    <n v="2"/>
    <x v="13"/>
    <n v="62"/>
    <n v="62"/>
  </r>
  <r>
    <x v="3"/>
    <s v="IBI"/>
    <x v="2"/>
    <n v="25"/>
    <x v="14"/>
    <n v="0"/>
    <n v="0"/>
  </r>
  <r>
    <x v="3"/>
    <s v="IBI"/>
    <x v="2"/>
    <n v="14"/>
    <x v="15"/>
    <n v="0"/>
    <n v="0"/>
  </r>
  <r>
    <x v="3"/>
    <s v="IBI"/>
    <x v="2"/>
    <n v="16"/>
    <x v="16"/>
    <n v="0"/>
    <n v="0"/>
  </r>
  <r>
    <x v="3"/>
    <s v="IBI"/>
    <x v="2"/>
    <n v="40"/>
    <x v="17"/>
    <n v="0"/>
    <n v="0"/>
  </r>
  <r>
    <x v="3"/>
    <s v="IBI"/>
    <x v="2"/>
    <n v="20"/>
    <x v="18"/>
    <n v="0"/>
    <n v="0"/>
  </r>
  <r>
    <x v="3"/>
    <s v="IBI"/>
    <x v="2"/>
    <n v="31"/>
    <x v="19"/>
    <n v="0"/>
    <n v="0"/>
  </r>
  <r>
    <x v="3"/>
    <s v="IBI"/>
    <x v="2"/>
    <n v="3"/>
    <x v="20"/>
    <n v="0"/>
    <n v="0"/>
  </r>
  <r>
    <x v="3"/>
    <s v="IBI"/>
    <x v="2"/>
    <n v="26"/>
    <x v="21"/>
    <n v="0"/>
    <n v="0"/>
  </r>
  <r>
    <x v="3"/>
    <s v="IBI"/>
    <x v="2"/>
    <n v="41"/>
    <x v="22"/>
    <n v="0"/>
    <n v="0"/>
  </r>
  <r>
    <x v="3"/>
    <s v="IBI"/>
    <x v="2"/>
    <n v="23"/>
    <x v="23"/>
    <n v="0"/>
    <n v="0"/>
  </r>
  <r>
    <x v="3"/>
    <s v="IBI"/>
    <x v="2"/>
    <n v="17"/>
    <x v="24"/>
    <n v="0"/>
    <n v="0"/>
  </r>
  <r>
    <x v="3"/>
    <s v="IBI"/>
    <x v="2"/>
    <n v="30"/>
    <x v="25"/>
    <n v="0"/>
    <n v="0"/>
  </r>
  <r>
    <x v="3"/>
    <s v="IBI"/>
    <x v="2"/>
    <n v="9"/>
    <x v="26"/>
    <n v="0"/>
    <n v="0"/>
  </r>
  <r>
    <x v="3"/>
    <s v="IBI"/>
    <x v="2"/>
    <n v="43"/>
    <x v="27"/>
    <n v="0"/>
    <n v="0"/>
  </r>
  <r>
    <x v="3"/>
    <s v="IBI"/>
    <x v="2"/>
    <n v="39"/>
    <x v="28"/>
    <n v="0"/>
    <n v="0"/>
  </r>
  <r>
    <x v="3"/>
    <s v="IBI"/>
    <x v="2"/>
    <n v="4"/>
    <x v="29"/>
    <n v="0"/>
    <n v="0"/>
  </r>
  <r>
    <x v="3"/>
    <s v="IBI"/>
    <x v="2"/>
    <n v="8"/>
    <x v="30"/>
    <n v="0"/>
    <n v="0"/>
  </r>
  <r>
    <x v="3"/>
    <s v="IBI"/>
    <x v="2"/>
    <n v="7"/>
    <x v="31"/>
    <n v="0"/>
    <n v="0"/>
  </r>
  <r>
    <x v="3"/>
    <s v="IBI"/>
    <x v="2"/>
    <n v="27"/>
    <x v="32"/>
    <n v="0"/>
    <n v="0"/>
  </r>
  <r>
    <x v="3"/>
    <s v="IBI"/>
    <x v="2"/>
    <n v="47"/>
    <x v="33"/>
    <n v="0"/>
    <n v="0"/>
  </r>
  <r>
    <x v="3"/>
    <s v="IBI"/>
    <x v="2"/>
    <n v="46"/>
    <x v="34"/>
    <n v="0"/>
    <n v="0"/>
  </r>
  <r>
    <x v="3"/>
    <s v="IBI"/>
    <x v="2"/>
    <n v="48"/>
    <x v="35"/>
    <n v="0"/>
    <n v="0"/>
  </r>
  <r>
    <x v="3"/>
    <s v="IBI"/>
    <x v="2"/>
    <n v="1"/>
    <x v="36"/>
    <n v="108"/>
    <n v="108"/>
  </r>
  <r>
    <x v="3"/>
    <s v="IBL"/>
    <x v="12"/>
    <n v="24"/>
    <x v="0"/>
    <n v="0"/>
    <n v="0"/>
  </r>
  <r>
    <x v="3"/>
    <s v="IBL"/>
    <x v="12"/>
    <n v="44"/>
    <x v="1"/>
    <n v="0"/>
    <n v="0"/>
  </r>
  <r>
    <x v="3"/>
    <s v="IBL"/>
    <x v="12"/>
    <n v="10"/>
    <x v="2"/>
    <n v="0"/>
    <n v="0"/>
  </r>
  <r>
    <x v="3"/>
    <s v="IBL"/>
    <x v="12"/>
    <n v="12"/>
    <x v="3"/>
    <n v="0"/>
    <n v="0"/>
  </r>
  <r>
    <x v="3"/>
    <s v="IBL"/>
    <x v="12"/>
    <n v="22"/>
    <x v="4"/>
    <n v="0"/>
    <n v="0"/>
  </r>
  <r>
    <x v="3"/>
    <s v="IBL"/>
    <x v="12"/>
    <n v="29"/>
    <x v="5"/>
    <n v="0"/>
    <n v="0"/>
  </r>
  <r>
    <x v="3"/>
    <s v="IBL"/>
    <x v="12"/>
    <n v="11"/>
    <x v="6"/>
    <n v="0"/>
    <n v="0"/>
  </r>
  <r>
    <x v="3"/>
    <s v="IBL"/>
    <x v="12"/>
    <n v="45"/>
    <x v="7"/>
    <n v="0"/>
    <n v="0"/>
  </r>
  <r>
    <x v="3"/>
    <s v="IBL"/>
    <x v="12"/>
    <n v="38"/>
    <x v="8"/>
    <n v="0"/>
    <n v="0"/>
  </r>
  <r>
    <x v="3"/>
    <s v="IBL"/>
    <x v="12"/>
    <n v="13"/>
    <x v="9"/>
    <n v="0"/>
    <n v="0"/>
  </r>
  <r>
    <x v="3"/>
    <s v="IBL"/>
    <x v="12"/>
    <n v="18"/>
    <x v="10"/>
    <n v="0"/>
    <n v="0"/>
  </r>
  <r>
    <x v="3"/>
    <s v="IBL"/>
    <x v="12"/>
    <n v="15"/>
    <x v="11"/>
    <n v="0"/>
    <n v="0"/>
  </r>
  <r>
    <x v="3"/>
    <s v="IBL"/>
    <x v="12"/>
    <n v="5"/>
    <x v="12"/>
    <n v="0"/>
    <n v="0"/>
  </r>
  <r>
    <x v="3"/>
    <s v="IBL"/>
    <x v="12"/>
    <n v="2"/>
    <x v="13"/>
    <n v="0"/>
    <n v="0"/>
  </r>
  <r>
    <x v="3"/>
    <s v="IBL"/>
    <x v="12"/>
    <n v="25"/>
    <x v="14"/>
    <n v="0"/>
    <n v="0"/>
  </r>
  <r>
    <x v="3"/>
    <s v="IBL"/>
    <x v="12"/>
    <n v="14"/>
    <x v="15"/>
    <n v="0"/>
    <n v="0"/>
  </r>
  <r>
    <x v="3"/>
    <s v="IBL"/>
    <x v="12"/>
    <n v="16"/>
    <x v="16"/>
    <n v="0"/>
    <n v="0"/>
  </r>
  <r>
    <x v="3"/>
    <s v="IBL"/>
    <x v="12"/>
    <n v="40"/>
    <x v="17"/>
    <n v="0"/>
    <n v="0"/>
  </r>
  <r>
    <x v="3"/>
    <s v="IBL"/>
    <x v="12"/>
    <n v="20"/>
    <x v="18"/>
    <n v="48"/>
    <n v="48"/>
  </r>
  <r>
    <x v="3"/>
    <s v="IBL"/>
    <x v="12"/>
    <n v="31"/>
    <x v="19"/>
    <n v="0"/>
    <n v="0"/>
  </r>
  <r>
    <x v="3"/>
    <s v="IBL"/>
    <x v="12"/>
    <n v="3"/>
    <x v="20"/>
    <n v="0"/>
    <n v="0"/>
  </r>
  <r>
    <x v="3"/>
    <s v="IBL"/>
    <x v="12"/>
    <n v="26"/>
    <x v="21"/>
    <n v="0"/>
    <n v="0"/>
  </r>
  <r>
    <x v="3"/>
    <s v="IBL"/>
    <x v="12"/>
    <n v="41"/>
    <x v="22"/>
    <n v="0"/>
    <n v="0"/>
  </r>
  <r>
    <x v="3"/>
    <s v="IBL"/>
    <x v="12"/>
    <n v="23"/>
    <x v="23"/>
    <n v="0"/>
    <n v="0"/>
  </r>
  <r>
    <x v="3"/>
    <s v="IBL"/>
    <x v="12"/>
    <n v="17"/>
    <x v="24"/>
    <n v="0"/>
    <n v="0"/>
  </r>
  <r>
    <x v="3"/>
    <s v="IBL"/>
    <x v="12"/>
    <n v="30"/>
    <x v="25"/>
    <n v="0"/>
    <n v="0"/>
  </r>
  <r>
    <x v="3"/>
    <s v="IBL"/>
    <x v="12"/>
    <n v="9"/>
    <x v="26"/>
    <n v="0"/>
    <n v="0"/>
  </r>
  <r>
    <x v="3"/>
    <s v="IBL"/>
    <x v="12"/>
    <n v="43"/>
    <x v="27"/>
    <n v="0"/>
    <n v="0"/>
  </r>
  <r>
    <x v="3"/>
    <s v="IBL"/>
    <x v="12"/>
    <n v="39"/>
    <x v="28"/>
    <n v="0"/>
    <n v="0"/>
  </r>
  <r>
    <x v="3"/>
    <s v="IBL"/>
    <x v="12"/>
    <n v="4"/>
    <x v="29"/>
    <n v="2125"/>
    <n v="2125"/>
  </r>
  <r>
    <x v="3"/>
    <s v="IBL"/>
    <x v="12"/>
    <n v="8"/>
    <x v="30"/>
    <n v="0"/>
    <n v="0"/>
  </r>
  <r>
    <x v="3"/>
    <s v="IBL"/>
    <x v="12"/>
    <n v="7"/>
    <x v="31"/>
    <n v="0"/>
    <n v="0"/>
  </r>
  <r>
    <x v="3"/>
    <s v="IBL"/>
    <x v="12"/>
    <n v="27"/>
    <x v="32"/>
    <n v="0"/>
    <n v="0"/>
  </r>
  <r>
    <x v="3"/>
    <s v="IBL"/>
    <x v="12"/>
    <n v="47"/>
    <x v="33"/>
    <n v="0"/>
    <n v="0"/>
  </r>
  <r>
    <x v="3"/>
    <s v="IBL"/>
    <x v="12"/>
    <n v="46"/>
    <x v="34"/>
    <n v="0"/>
    <n v="0"/>
  </r>
  <r>
    <x v="3"/>
    <s v="IBL"/>
    <x v="12"/>
    <n v="48"/>
    <x v="35"/>
    <n v="0"/>
    <n v="0"/>
  </r>
  <r>
    <x v="3"/>
    <s v="IBL"/>
    <x v="12"/>
    <n v="1"/>
    <x v="36"/>
    <n v="0"/>
    <n v="0"/>
  </r>
  <r>
    <x v="3"/>
    <s v="IBM"/>
    <x v="3"/>
    <n v="24"/>
    <x v="0"/>
    <n v="16408036"/>
    <n v="12222204"/>
  </r>
  <r>
    <x v="3"/>
    <s v="IBM"/>
    <x v="3"/>
    <n v="44"/>
    <x v="1"/>
    <n v="0"/>
    <n v="0"/>
  </r>
  <r>
    <x v="3"/>
    <s v="IBM"/>
    <x v="3"/>
    <n v="10"/>
    <x v="2"/>
    <n v="352"/>
    <n v="352"/>
  </r>
  <r>
    <x v="3"/>
    <s v="IBM"/>
    <x v="3"/>
    <n v="12"/>
    <x v="3"/>
    <n v="1926"/>
    <n v="1926"/>
  </r>
  <r>
    <x v="3"/>
    <s v="IBM"/>
    <x v="3"/>
    <n v="22"/>
    <x v="4"/>
    <n v="229675"/>
    <n v="157309"/>
  </r>
  <r>
    <x v="3"/>
    <s v="IBM"/>
    <x v="3"/>
    <n v="29"/>
    <x v="5"/>
    <n v="2644119"/>
    <n v="1917822"/>
  </r>
  <r>
    <x v="3"/>
    <s v="IBM"/>
    <x v="3"/>
    <n v="11"/>
    <x v="6"/>
    <n v="565861"/>
    <n v="381686"/>
  </r>
  <r>
    <x v="3"/>
    <s v="IBM"/>
    <x v="3"/>
    <n v="45"/>
    <x v="7"/>
    <n v="42536"/>
    <n v="35641"/>
  </r>
  <r>
    <x v="3"/>
    <s v="IBM"/>
    <x v="3"/>
    <n v="38"/>
    <x v="8"/>
    <n v="0"/>
    <n v="0"/>
  </r>
  <r>
    <x v="3"/>
    <s v="IBM"/>
    <x v="3"/>
    <n v="13"/>
    <x v="9"/>
    <n v="101496"/>
    <n v="91379"/>
  </r>
  <r>
    <x v="3"/>
    <s v="IBM"/>
    <x v="3"/>
    <n v="18"/>
    <x v="10"/>
    <n v="333645"/>
    <n v="240958"/>
  </r>
  <r>
    <x v="3"/>
    <s v="IBM"/>
    <x v="3"/>
    <n v="15"/>
    <x v="11"/>
    <n v="77897"/>
    <n v="72726"/>
  </r>
  <r>
    <x v="3"/>
    <s v="IBM"/>
    <x v="3"/>
    <n v="5"/>
    <x v="12"/>
    <n v="179479"/>
    <n v="125506"/>
  </r>
  <r>
    <x v="3"/>
    <s v="IBM"/>
    <x v="3"/>
    <n v="2"/>
    <x v="13"/>
    <n v="3509"/>
    <n v="3466"/>
  </r>
  <r>
    <x v="3"/>
    <s v="IBM"/>
    <x v="3"/>
    <n v="25"/>
    <x v="14"/>
    <n v="0"/>
    <n v="0"/>
  </r>
  <r>
    <x v="3"/>
    <s v="IBM"/>
    <x v="3"/>
    <n v="14"/>
    <x v="15"/>
    <n v="14835250"/>
    <n v="13380918"/>
  </r>
  <r>
    <x v="3"/>
    <s v="IBM"/>
    <x v="3"/>
    <n v="16"/>
    <x v="16"/>
    <n v="99440"/>
    <n v="77970"/>
  </r>
  <r>
    <x v="3"/>
    <s v="IBM"/>
    <x v="3"/>
    <n v="40"/>
    <x v="17"/>
    <n v="0"/>
    <n v="0"/>
  </r>
  <r>
    <x v="3"/>
    <s v="IBM"/>
    <x v="3"/>
    <n v="20"/>
    <x v="18"/>
    <n v="465282"/>
    <n v="361508"/>
  </r>
  <r>
    <x v="3"/>
    <s v="IBM"/>
    <x v="3"/>
    <n v="31"/>
    <x v="19"/>
    <n v="76914"/>
    <n v="72537"/>
  </r>
  <r>
    <x v="3"/>
    <s v="IBM"/>
    <x v="3"/>
    <n v="3"/>
    <x v="20"/>
    <n v="32265"/>
    <n v="26890"/>
  </r>
  <r>
    <x v="3"/>
    <s v="IBM"/>
    <x v="3"/>
    <n v="26"/>
    <x v="21"/>
    <n v="8642306"/>
    <n v="5970667"/>
  </r>
  <r>
    <x v="3"/>
    <s v="IBM"/>
    <x v="3"/>
    <n v="41"/>
    <x v="22"/>
    <n v="560"/>
    <n v="497"/>
  </r>
  <r>
    <x v="3"/>
    <s v="IBM"/>
    <x v="3"/>
    <n v="23"/>
    <x v="23"/>
    <n v="399639"/>
    <n v="290090"/>
  </r>
  <r>
    <x v="3"/>
    <s v="IBM"/>
    <x v="3"/>
    <n v="17"/>
    <x v="24"/>
    <n v="205077"/>
    <n v="179985"/>
  </r>
  <r>
    <x v="3"/>
    <s v="IBM"/>
    <x v="3"/>
    <n v="30"/>
    <x v="25"/>
    <n v="158697"/>
    <n v="157966"/>
  </r>
  <r>
    <x v="3"/>
    <s v="IBM"/>
    <x v="3"/>
    <n v="9"/>
    <x v="26"/>
    <n v="63890"/>
    <n v="48926"/>
  </r>
  <r>
    <x v="3"/>
    <s v="IBM"/>
    <x v="3"/>
    <n v="43"/>
    <x v="27"/>
    <n v="444"/>
    <n v="444"/>
  </r>
  <r>
    <x v="3"/>
    <s v="IBM"/>
    <x v="3"/>
    <n v="39"/>
    <x v="28"/>
    <n v="0"/>
    <n v="0"/>
  </r>
  <r>
    <x v="3"/>
    <s v="IBM"/>
    <x v="3"/>
    <n v="4"/>
    <x v="29"/>
    <n v="1016"/>
    <n v="1016"/>
  </r>
  <r>
    <x v="3"/>
    <s v="IBM"/>
    <x v="3"/>
    <n v="8"/>
    <x v="30"/>
    <n v="0"/>
    <n v="0"/>
  </r>
  <r>
    <x v="3"/>
    <s v="IBM"/>
    <x v="3"/>
    <n v="7"/>
    <x v="31"/>
    <n v="93570"/>
    <n v="75106"/>
  </r>
  <r>
    <x v="3"/>
    <s v="IBM"/>
    <x v="3"/>
    <n v="27"/>
    <x v="32"/>
    <n v="144"/>
    <n v="86"/>
  </r>
  <r>
    <x v="3"/>
    <s v="IBM"/>
    <x v="3"/>
    <n v="47"/>
    <x v="33"/>
    <n v="0"/>
    <n v="0"/>
  </r>
  <r>
    <x v="3"/>
    <s v="IBM"/>
    <x v="3"/>
    <n v="46"/>
    <x v="34"/>
    <n v="4815247"/>
    <n v="4815166"/>
  </r>
  <r>
    <x v="3"/>
    <s v="IBM"/>
    <x v="3"/>
    <n v="48"/>
    <x v="35"/>
    <n v="0"/>
    <n v="0"/>
  </r>
  <r>
    <x v="3"/>
    <s v="IBM"/>
    <x v="3"/>
    <n v="1"/>
    <x v="36"/>
    <n v="127085"/>
    <n v="109304"/>
  </r>
  <r>
    <x v="3"/>
    <s v="IBS"/>
    <x v="4"/>
    <n v="24"/>
    <x v="0"/>
    <n v="3643570"/>
    <n v="3091614"/>
  </r>
  <r>
    <x v="3"/>
    <s v="IBS"/>
    <x v="4"/>
    <n v="44"/>
    <x v="1"/>
    <n v="0"/>
    <n v="0"/>
  </r>
  <r>
    <x v="3"/>
    <s v="IBS"/>
    <x v="4"/>
    <n v="10"/>
    <x v="2"/>
    <n v="0"/>
    <n v="0"/>
  </r>
  <r>
    <x v="3"/>
    <s v="IBS"/>
    <x v="4"/>
    <n v="12"/>
    <x v="3"/>
    <n v="216"/>
    <n v="216"/>
  </r>
  <r>
    <x v="3"/>
    <s v="IBS"/>
    <x v="4"/>
    <n v="22"/>
    <x v="4"/>
    <n v="0"/>
    <n v="0"/>
  </r>
  <r>
    <x v="3"/>
    <s v="IBS"/>
    <x v="4"/>
    <n v="29"/>
    <x v="5"/>
    <n v="10943"/>
    <n v="5244"/>
  </r>
  <r>
    <x v="3"/>
    <s v="IBS"/>
    <x v="4"/>
    <n v="11"/>
    <x v="6"/>
    <n v="460"/>
    <n v="425"/>
  </r>
  <r>
    <x v="3"/>
    <s v="IBS"/>
    <x v="4"/>
    <n v="45"/>
    <x v="7"/>
    <n v="0"/>
    <n v="0"/>
  </r>
  <r>
    <x v="3"/>
    <s v="IBS"/>
    <x v="4"/>
    <n v="38"/>
    <x v="8"/>
    <n v="0"/>
    <n v="0"/>
  </r>
  <r>
    <x v="3"/>
    <s v="IBS"/>
    <x v="4"/>
    <n v="13"/>
    <x v="9"/>
    <n v="0"/>
    <n v="0"/>
  </r>
  <r>
    <x v="3"/>
    <s v="IBS"/>
    <x v="4"/>
    <n v="18"/>
    <x v="10"/>
    <n v="0"/>
    <n v="0"/>
  </r>
  <r>
    <x v="3"/>
    <s v="IBS"/>
    <x v="4"/>
    <n v="15"/>
    <x v="11"/>
    <n v="11352"/>
    <n v="11345"/>
  </r>
  <r>
    <x v="3"/>
    <s v="IBS"/>
    <x v="4"/>
    <n v="5"/>
    <x v="12"/>
    <n v="358"/>
    <n v="358"/>
  </r>
  <r>
    <x v="3"/>
    <s v="IBS"/>
    <x v="4"/>
    <n v="2"/>
    <x v="13"/>
    <n v="0"/>
    <n v="0"/>
  </r>
  <r>
    <x v="3"/>
    <s v="IBS"/>
    <x v="4"/>
    <n v="25"/>
    <x v="14"/>
    <n v="0"/>
    <n v="0"/>
  </r>
  <r>
    <x v="3"/>
    <s v="IBS"/>
    <x v="4"/>
    <n v="14"/>
    <x v="15"/>
    <n v="186246"/>
    <n v="182096"/>
  </r>
  <r>
    <x v="3"/>
    <s v="IBS"/>
    <x v="4"/>
    <n v="16"/>
    <x v="16"/>
    <n v="398625"/>
    <n v="350527"/>
  </r>
  <r>
    <x v="3"/>
    <s v="IBS"/>
    <x v="4"/>
    <n v="40"/>
    <x v="17"/>
    <n v="331"/>
    <n v="331"/>
  </r>
  <r>
    <x v="3"/>
    <s v="IBS"/>
    <x v="4"/>
    <n v="20"/>
    <x v="18"/>
    <n v="10305"/>
    <n v="8218"/>
  </r>
  <r>
    <x v="3"/>
    <s v="IBS"/>
    <x v="4"/>
    <n v="31"/>
    <x v="19"/>
    <n v="7790"/>
    <n v="7790"/>
  </r>
  <r>
    <x v="3"/>
    <s v="IBS"/>
    <x v="4"/>
    <n v="3"/>
    <x v="20"/>
    <n v="24938"/>
    <n v="23019"/>
  </r>
  <r>
    <x v="3"/>
    <s v="IBS"/>
    <x v="4"/>
    <n v="26"/>
    <x v="21"/>
    <n v="17"/>
    <n v="17"/>
  </r>
  <r>
    <x v="3"/>
    <s v="IBS"/>
    <x v="4"/>
    <n v="41"/>
    <x v="22"/>
    <n v="39904"/>
    <n v="38724"/>
  </r>
  <r>
    <x v="3"/>
    <s v="IBS"/>
    <x v="4"/>
    <n v="23"/>
    <x v="23"/>
    <n v="68740"/>
    <n v="60571"/>
  </r>
  <r>
    <x v="3"/>
    <s v="IBS"/>
    <x v="4"/>
    <n v="17"/>
    <x v="24"/>
    <n v="448864"/>
    <n v="439420"/>
  </r>
  <r>
    <x v="3"/>
    <s v="IBS"/>
    <x v="4"/>
    <n v="30"/>
    <x v="25"/>
    <n v="0"/>
    <n v="0"/>
  </r>
  <r>
    <x v="3"/>
    <s v="IBS"/>
    <x v="4"/>
    <n v="9"/>
    <x v="26"/>
    <n v="0"/>
    <n v="0"/>
  </r>
  <r>
    <x v="3"/>
    <s v="IBS"/>
    <x v="4"/>
    <n v="43"/>
    <x v="27"/>
    <n v="0"/>
    <n v="0"/>
  </r>
  <r>
    <x v="3"/>
    <s v="IBS"/>
    <x v="4"/>
    <n v="39"/>
    <x v="28"/>
    <n v="0"/>
    <n v="0"/>
  </r>
  <r>
    <x v="3"/>
    <s v="IBS"/>
    <x v="4"/>
    <n v="4"/>
    <x v="29"/>
    <n v="0"/>
    <n v="0"/>
  </r>
  <r>
    <x v="3"/>
    <s v="IBS"/>
    <x v="4"/>
    <n v="8"/>
    <x v="30"/>
    <n v="0"/>
    <n v="0"/>
  </r>
  <r>
    <x v="3"/>
    <s v="IBS"/>
    <x v="4"/>
    <n v="7"/>
    <x v="31"/>
    <n v="295"/>
    <n v="295"/>
  </r>
  <r>
    <x v="3"/>
    <s v="IBS"/>
    <x v="4"/>
    <n v="27"/>
    <x v="32"/>
    <n v="163"/>
    <n v="163"/>
  </r>
  <r>
    <x v="3"/>
    <s v="IBS"/>
    <x v="4"/>
    <n v="47"/>
    <x v="33"/>
    <n v="0"/>
    <n v="0"/>
  </r>
  <r>
    <x v="3"/>
    <s v="IBS"/>
    <x v="4"/>
    <n v="46"/>
    <x v="34"/>
    <n v="0"/>
    <n v="0"/>
  </r>
  <r>
    <x v="3"/>
    <s v="IBS"/>
    <x v="4"/>
    <n v="48"/>
    <x v="35"/>
    <n v="0"/>
    <n v="0"/>
  </r>
  <r>
    <x v="3"/>
    <s v="IBS"/>
    <x v="4"/>
    <n v="1"/>
    <x v="36"/>
    <n v="0"/>
    <n v="0"/>
  </r>
  <r>
    <x v="3"/>
    <s v="IBT"/>
    <x v="10"/>
    <n v="24"/>
    <x v="0"/>
    <n v="0"/>
    <n v="0"/>
  </r>
  <r>
    <x v="3"/>
    <s v="IBT"/>
    <x v="10"/>
    <n v="44"/>
    <x v="1"/>
    <n v="0"/>
    <n v="0"/>
  </r>
  <r>
    <x v="3"/>
    <s v="IBT"/>
    <x v="10"/>
    <n v="10"/>
    <x v="2"/>
    <n v="0"/>
    <n v="0"/>
  </r>
  <r>
    <x v="3"/>
    <s v="IBT"/>
    <x v="10"/>
    <n v="12"/>
    <x v="3"/>
    <n v="0"/>
    <n v="0"/>
  </r>
  <r>
    <x v="3"/>
    <s v="IBT"/>
    <x v="10"/>
    <n v="22"/>
    <x v="4"/>
    <n v="0"/>
    <n v="0"/>
  </r>
  <r>
    <x v="3"/>
    <s v="IBT"/>
    <x v="10"/>
    <n v="29"/>
    <x v="5"/>
    <n v="0"/>
    <n v="0"/>
  </r>
  <r>
    <x v="3"/>
    <s v="IBT"/>
    <x v="10"/>
    <n v="11"/>
    <x v="6"/>
    <n v="0"/>
    <n v="0"/>
  </r>
  <r>
    <x v="3"/>
    <s v="IBT"/>
    <x v="10"/>
    <n v="45"/>
    <x v="7"/>
    <n v="0"/>
    <n v="0"/>
  </r>
  <r>
    <x v="3"/>
    <s v="IBT"/>
    <x v="10"/>
    <n v="38"/>
    <x v="8"/>
    <n v="0"/>
    <n v="0"/>
  </r>
  <r>
    <x v="3"/>
    <s v="IBT"/>
    <x v="10"/>
    <n v="13"/>
    <x v="9"/>
    <n v="0"/>
    <n v="0"/>
  </r>
  <r>
    <x v="3"/>
    <s v="IBT"/>
    <x v="10"/>
    <n v="18"/>
    <x v="10"/>
    <n v="0"/>
    <n v="0"/>
  </r>
  <r>
    <x v="3"/>
    <s v="IBT"/>
    <x v="10"/>
    <n v="15"/>
    <x v="11"/>
    <n v="0"/>
    <n v="0"/>
  </r>
  <r>
    <x v="3"/>
    <s v="IBT"/>
    <x v="10"/>
    <n v="5"/>
    <x v="12"/>
    <n v="0"/>
    <n v="0"/>
  </r>
  <r>
    <x v="3"/>
    <s v="IBT"/>
    <x v="10"/>
    <n v="2"/>
    <x v="13"/>
    <n v="0"/>
    <n v="0"/>
  </r>
  <r>
    <x v="3"/>
    <s v="IBT"/>
    <x v="10"/>
    <n v="25"/>
    <x v="14"/>
    <n v="0"/>
    <n v="0"/>
  </r>
  <r>
    <x v="3"/>
    <s v="IBT"/>
    <x v="10"/>
    <n v="14"/>
    <x v="15"/>
    <n v="0"/>
    <n v="0"/>
  </r>
  <r>
    <x v="3"/>
    <s v="IBT"/>
    <x v="10"/>
    <n v="16"/>
    <x v="16"/>
    <n v="0"/>
    <n v="0"/>
  </r>
  <r>
    <x v="3"/>
    <s v="IBT"/>
    <x v="10"/>
    <n v="40"/>
    <x v="17"/>
    <n v="0"/>
    <n v="0"/>
  </r>
  <r>
    <x v="3"/>
    <s v="IBT"/>
    <x v="10"/>
    <n v="20"/>
    <x v="18"/>
    <n v="0"/>
    <n v="0"/>
  </r>
  <r>
    <x v="3"/>
    <s v="IBT"/>
    <x v="10"/>
    <n v="31"/>
    <x v="19"/>
    <n v="0"/>
    <n v="0"/>
  </r>
  <r>
    <x v="3"/>
    <s v="IBT"/>
    <x v="10"/>
    <n v="3"/>
    <x v="20"/>
    <n v="0"/>
    <n v="0"/>
  </r>
  <r>
    <x v="3"/>
    <s v="IBT"/>
    <x v="10"/>
    <n v="26"/>
    <x v="21"/>
    <n v="0"/>
    <n v="0"/>
  </r>
  <r>
    <x v="3"/>
    <s v="IBT"/>
    <x v="10"/>
    <n v="41"/>
    <x v="22"/>
    <n v="0"/>
    <n v="0"/>
  </r>
  <r>
    <x v="3"/>
    <s v="IBT"/>
    <x v="10"/>
    <n v="23"/>
    <x v="23"/>
    <n v="0"/>
    <n v="0"/>
  </r>
  <r>
    <x v="3"/>
    <s v="IBT"/>
    <x v="10"/>
    <n v="17"/>
    <x v="24"/>
    <n v="0"/>
    <n v="0"/>
  </r>
  <r>
    <x v="3"/>
    <s v="IBT"/>
    <x v="10"/>
    <n v="30"/>
    <x v="25"/>
    <n v="0"/>
    <n v="0"/>
  </r>
  <r>
    <x v="3"/>
    <s v="IBT"/>
    <x v="10"/>
    <n v="9"/>
    <x v="26"/>
    <n v="0"/>
    <n v="0"/>
  </r>
  <r>
    <x v="3"/>
    <s v="IBT"/>
    <x v="10"/>
    <n v="43"/>
    <x v="27"/>
    <n v="0"/>
    <n v="0"/>
  </r>
  <r>
    <x v="3"/>
    <s v="IBT"/>
    <x v="10"/>
    <n v="39"/>
    <x v="28"/>
    <n v="0"/>
    <n v="0"/>
  </r>
  <r>
    <x v="3"/>
    <s v="IBT"/>
    <x v="10"/>
    <n v="4"/>
    <x v="29"/>
    <n v="0"/>
    <n v="0"/>
  </r>
  <r>
    <x v="3"/>
    <s v="IBT"/>
    <x v="10"/>
    <n v="8"/>
    <x v="30"/>
    <n v="0"/>
    <n v="0"/>
  </r>
  <r>
    <x v="3"/>
    <s v="IBT"/>
    <x v="10"/>
    <n v="7"/>
    <x v="31"/>
    <n v="0"/>
    <n v="0"/>
  </r>
  <r>
    <x v="3"/>
    <s v="IBT"/>
    <x v="10"/>
    <n v="27"/>
    <x v="32"/>
    <n v="0"/>
    <n v="0"/>
  </r>
  <r>
    <x v="3"/>
    <s v="IBT"/>
    <x v="10"/>
    <n v="47"/>
    <x v="33"/>
    <n v="0"/>
    <n v="0"/>
  </r>
  <r>
    <x v="3"/>
    <s v="IBT"/>
    <x v="10"/>
    <n v="46"/>
    <x v="34"/>
    <n v="0"/>
    <n v="0"/>
  </r>
  <r>
    <x v="3"/>
    <s v="IBT"/>
    <x v="10"/>
    <n v="48"/>
    <x v="35"/>
    <n v="0"/>
    <n v="0"/>
  </r>
  <r>
    <x v="3"/>
    <s v="IBT"/>
    <x v="10"/>
    <n v="1"/>
    <x v="36"/>
    <n v="0"/>
    <n v="0"/>
  </r>
  <r>
    <x v="3"/>
    <s v="IBW"/>
    <x v="5"/>
    <n v="24"/>
    <x v="0"/>
    <n v="0"/>
    <n v="0"/>
  </r>
  <r>
    <x v="3"/>
    <s v="IBW"/>
    <x v="5"/>
    <n v="44"/>
    <x v="1"/>
    <n v="0"/>
    <n v="0"/>
  </r>
  <r>
    <x v="3"/>
    <s v="IBW"/>
    <x v="5"/>
    <n v="10"/>
    <x v="2"/>
    <n v="0"/>
    <n v="0"/>
  </r>
  <r>
    <x v="3"/>
    <s v="IBW"/>
    <x v="5"/>
    <n v="12"/>
    <x v="3"/>
    <n v="0"/>
    <n v="0"/>
  </r>
  <r>
    <x v="3"/>
    <s v="IBW"/>
    <x v="5"/>
    <n v="22"/>
    <x v="4"/>
    <n v="0"/>
    <n v="0"/>
  </r>
  <r>
    <x v="3"/>
    <s v="IBW"/>
    <x v="5"/>
    <n v="29"/>
    <x v="5"/>
    <n v="0"/>
    <n v="0"/>
  </r>
  <r>
    <x v="3"/>
    <s v="IBW"/>
    <x v="5"/>
    <n v="11"/>
    <x v="6"/>
    <n v="0"/>
    <n v="0"/>
  </r>
  <r>
    <x v="3"/>
    <s v="IBW"/>
    <x v="5"/>
    <n v="45"/>
    <x v="7"/>
    <n v="0"/>
    <n v="0"/>
  </r>
  <r>
    <x v="3"/>
    <s v="IBW"/>
    <x v="5"/>
    <n v="38"/>
    <x v="8"/>
    <n v="0"/>
    <n v="0"/>
  </r>
  <r>
    <x v="3"/>
    <s v="IBW"/>
    <x v="5"/>
    <n v="13"/>
    <x v="9"/>
    <n v="35"/>
    <n v="35"/>
  </r>
  <r>
    <x v="3"/>
    <s v="IBW"/>
    <x v="5"/>
    <n v="18"/>
    <x v="10"/>
    <n v="0"/>
    <n v="0"/>
  </r>
  <r>
    <x v="3"/>
    <s v="IBW"/>
    <x v="5"/>
    <n v="15"/>
    <x v="11"/>
    <n v="0"/>
    <n v="0"/>
  </r>
  <r>
    <x v="3"/>
    <s v="IBW"/>
    <x v="5"/>
    <n v="5"/>
    <x v="12"/>
    <n v="6"/>
    <n v="6"/>
  </r>
  <r>
    <x v="3"/>
    <s v="IBW"/>
    <x v="5"/>
    <n v="2"/>
    <x v="13"/>
    <n v="0"/>
    <n v="0"/>
  </r>
  <r>
    <x v="3"/>
    <s v="IBW"/>
    <x v="5"/>
    <n v="25"/>
    <x v="14"/>
    <n v="0"/>
    <n v="0"/>
  </r>
  <r>
    <x v="3"/>
    <s v="IBW"/>
    <x v="5"/>
    <n v="14"/>
    <x v="15"/>
    <n v="0"/>
    <n v="0"/>
  </r>
  <r>
    <x v="3"/>
    <s v="IBW"/>
    <x v="5"/>
    <n v="16"/>
    <x v="16"/>
    <n v="0"/>
    <n v="0"/>
  </r>
  <r>
    <x v="3"/>
    <s v="IBW"/>
    <x v="5"/>
    <n v="40"/>
    <x v="17"/>
    <n v="0"/>
    <n v="0"/>
  </r>
  <r>
    <x v="3"/>
    <s v="IBW"/>
    <x v="5"/>
    <n v="20"/>
    <x v="18"/>
    <n v="0"/>
    <n v="0"/>
  </r>
  <r>
    <x v="3"/>
    <s v="IBW"/>
    <x v="5"/>
    <n v="31"/>
    <x v="19"/>
    <n v="0"/>
    <n v="0"/>
  </r>
  <r>
    <x v="3"/>
    <s v="IBW"/>
    <x v="5"/>
    <n v="3"/>
    <x v="20"/>
    <n v="0"/>
    <n v="0"/>
  </r>
  <r>
    <x v="3"/>
    <s v="IBW"/>
    <x v="5"/>
    <n v="26"/>
    <x v="21"/>
    <n v="0"/>
    <n v="0"/>
  </r>
  <r>
    <x v="3"/>
    <s v="IBW"/>
    <x v="5"/>
    <n v="41"/>
    <x v="22"/>
    <n v="0"/>
    <n v="0"/>
  </r>
  <r>
    <x v="3"/>
    <s v="IBW"/>
    <x v="5"/>
    <n v="23"/>
    <x v="23"/>
    <n v="0"/>
    <n v="0"/>
  </r>
  <r>
    <x v="3"/>
    <s v="IBW"/>
    <x v="5"/>
    <n v="17"/>
    <x v="24"/>
    <n v="0"/>
    <n v="0"/>
  </r>
  <r>
    <x v="3"/>
    <s v="IBW"/>
    <x v="5"/>
    <n v="30"/>
    <x v="25"/>
    <n v="0"/>
    <n v="0"/>
  </r>
  <r>
    <x v="3"/>
    <s v="IBW"/>
    <x v="5"/>
    <n v="9"/>
    <x v="26"/>
    <n v="0"/>
    <n v="0"/>
  </r>
  <r>
    <x v="3"/>
    <s v="IBW"/>
    <x v="5"/>
    <n v="43"/>
    <x v="27"/>
    <n v="0"/>
    <n v="0"/>
  </r>
  <r>
    <x v="3"/>
    <s v="IBW"/>
    <x v="5"/>
    <n v="39"/>
    <x v="28"/>
    <n v="0"/>
    <n v="0"/>
  </r>
  <r>
    <x v="3"/>
    <s v="IBW"/>
    <x v="5"/>
    <n v="4"/>
    <x v="29"/>
    <n v="0"/>
    <n v="0"/>
  </r>
  <r>
    <x v="3"/>
    <s v="IBW"/>
    <x v="5"/>
    <n v="8"/>
    <x v="30"/>
    <n v="0"/>
    <n v="0"/>
  </r>
  <r>
    <x v="3"/>
    <s v="IBW"/>
    <x v="5"/>
    <n v="7"/>
    <x v="31"/>
    <n v="0"/>
    <n v="0"/>
  </r>
  <r>
    <x v="3"/>
    <s v="IBW"/>
    <x v="5"/>
    <n v="27"/>
    <x v="32"/>
    <n v="0"/>
    <n v="0"/>
  </r>
  <r>
    <x v="3"/>
    <s v="IBW"/>
    <x v="5"/>
    <n v="47"/>
    <x v="33"/>
    <n v="0"/>
    <n v="0"/>
  </r>
  <r>
    <x v="3"/>
    <s v="IBW"/>
    <x v="5"/>
    <n v="46"/>
    <x v="34"/>
    <n v="0"/>
    <n v="0"/>
  </r>
  <r>
    <x v="3"/>
    <s v="IBW"/>
    <x v="5"/>
    <n v="48"/>
    <x v="35"/>
    <n v="0"/>
    <n v="0"/>
  </r>
  <r>
    <x v="3"/>
    <s v="IBW"/>
    <x v="5"/>
    <n v="1"/>
    <x v="36"/>
    <n v="7"/>
    <n v="7"/>
  </r>
  <r>
    <x v="3"/>
    <s v="IDT"/>
    <x v="11"/>
    <n v="24"/>
    <x v="0"/>
    <n v="0"/>
    <n v="0"/>
  </r>
  <r>
    <x v="3"/>
    <s v="IDT"/>
    <x v="11"/>
    <n v="44"/>
    <x v="1"/>
    <n v="0"/>
    <n v="0"/>
  </r>
  <r>
    <x v="3"/>
    <s v="IDT"/>
    <x v="11"/>
    <n v="10"/>
    <x v="2"/>
    <n v="0"/>
    <n v="0"/>
  </r>
  <r>
    <x v="3"/>
    <s v="IDT"/>
    <x v="11"/>
    <n v="12"/>
    <x v="3"/>
    <n v="0"/>
    <n v="0"/>
  </r>
  <r>
    <x v="3"/>
    <s v="IDT"/>
    <x v="11"/>
    <n v="22"/>
    <x v="4"/>
    <n v="0"/>
    <n v="0"/>
  </r>
  <r>
    <x v="3"/>
    <s v="IDT"/>
    <x v="11"/>
    <n v="29"/>
    <x v="5"/>
    <n v="0"/>
    <n v="0"/>
  </r>
  <r>
    <x v="3"/>
    <s v="IDT"/>
    <x v="11"/>
    <n v="11"/>
    <x v="6"/>
    <n v="0"/>
    <n v="0"/>
  </r>
  <r>
    <x v="3"/>
    <s v="IDT"/>
    <x v="11"/>
    <n v="45"/>
    <x v="7"/>
    <n v="0"/>
    <n v="0"/>
  </r>
  <r>
    <x v="3"/>
    <s v="IDT"/>
    <x v="11"/>
    <n v="38"/>
    <x v="8"/>
    <n v="0"/>
    <n v="0"/>
  </r>
  <r>
    <x v="3"/>
    <s v="IDT"/>
    <x v="11"/>
    <n v="13"/>
    <x v="9"/>
    <n v="0"/>
    <n v="0"/>
  </r>
  <r>
    <x v="3"/>
    <s v="IDT"/>
    <x v="11"/>
    <n v="18"/>
    <x v="10"/>
    <n v="0"/>
    <n v="0"/>
  </r>
  <r>
    <x v="3"/>
    <s v="IDT"/>
    <x v="11"/>
    <n v="15"/>
    <x v="11"/>
    <n v="0"/>
    <n v="0"/>
  </r>
  <r>
    <x v="3"/>
    <s v="IDT"/>
    <x v="11"/>
    <n v="5"/>
    <x v="12"/>
    <n v="0"/>
    <n v="0"/>
  </r>
  <r>
    <x v="3"/>
    <s v="IDT"/>
    <x v="11"/>
    <n v="2"/>
    <x v="13"/>
    <n v="0"/>
    <n v="0"/>
  </r>
  <r>
    <x v="3"/>
    <s v="IDT"/>
    <x v="11"/>
    <n v="25"/>
    <x v="14"/>
    <n v="0"/>
    <n v="0"/>
  </r>
  <r>
    <x v="3"/>
    <s v="IDT"/>
    <x v="11"/>
    <n v="14"/>
    <x v="15"/>
    <n v="0"/>
    <n v="0"/>
  </r>
  <r>
    <x v="3"/>
    <s v="IDT"/>
    <x v="11"/>
    <n v="16"/>
    <x v="16"/>
    <n v="0"/>
    <n v="0"/>
  </r>
  <r>
    <x v="3"/>
    <s v="IDT"/>
    <x v="11"/>
    <n v="40"/>
    <x v="17"/>
    <n v="0"/>
    <n v="0"/>
  </r>
  <r>
    <x v="3"/>
    <s v="IDT"/>
    <x v="11"/>
    <n v="20"/>
    <x v="18"/>
    <n v="0"/>
    <n v="0"/>
  </r>
  <r>
    <x v="3"/>
    <s v="IDT"/>
    <x v="11"/>
    <n v="31"/>
    <x v="19"/>
    <n v="0"/>
    <n v="0"/>
  </r>
  <r>
    <x v="3"/>
    <s v="IDT"/>
    <x v="11"/>
    <n v="3"/>
    <x v="20"/>
    <n v="0"/>
    <n v="0"/>
  </r>
  <r>
    <x v="3"/>
    <s v="IDT"/>
    <x v="11"/>
    <n v="26"/>
    <x v="21"/>
    <n v="0"/>
    <n v="0"/>
  </r>
  <r>
    <x v="3"/>
    <s v="IDT"/>
    <x v="11"/>
    <n v="41"/>
    <x v="22"/>
    <n v="0"/>
    <n v="0"/>
  </r>
  <r>
    <x v="3"/>
    <s v="IDT"/>
    <x v="11"/>
    <n v="23"/>
    <x v="23"/>
    <n v="0"/>
    <n v="0"/>
  </r>
  <r>
    <x v="3"/>
    <s v="IDT"/>
    <x v="11"/>
    <n v="17"/>
    <x v="24"/>
    <n v="0"/>
    <n v="0"/>
  </r>
  <r>
    <x v="3"/>
    <s v="IDT"/>
    <x v="11"/>
    <n v="30"/>
    <x v="25"/>
    <n v="0"/>
    <n v="0"/>
  </r>
  <r>
    <x v="3"/>
    <s v="IDT"/>
    <x v="11"/>
    <n v="9"/>
    <x v="26"/>
    <n v="0"/>
    <n v="0"/>
  </r>
  <r>
    <x v="3"/>
    <s v="IDT"/>
    <x v="11"/>
    <n v="43"/>
    <x v="27"/>
    <n v="0"/>
    <n v="0"/>
  </r>
  <r>
    <x v="3"/>
    <s v="IDT"/>
    <x v="11"/>
    <n v="39"/>
    <x v="28"/>
    <n v="0"/>
    <n v="0"/>
  </r>
  <r>
    <x v="3"/>
    <s v="IDT"/>
    <x v="11"/>
    <n v="4"/>
    <x v="29"/>
    <n v="0"/>
    <n v="0"/>
  </r>
  <r>
    <x v="3"/>
    <s v="IDT"/>
    <x v="11"/>
    <n v="8"/>
    <x v="30"/>
    <n v="0"/>
    <n v="0"/>
  </r>
  <r>
    <x v="3"/>
    <s v="IDT"/>
    <x v="11"/>
    <n v="7"/>
    <x v="31"/>
    <n v="0"/>
    <n v="0"/>
  </r>
  <r>
    <x v="3"/>
    <s v="IDT"/>
    <x v="11"/>
    <n v="27"/>
    <x v="32"/>
    <n v="0"/>
    <n v="0"/>
  </r>
  <r>
    <x v="3"/>
    <s v="IDT"/>
    <x v="11"/>
    <n v="47"/>
    <x v="33"/>
    <n v="0"/>
    <n v="0"/>
  </r>
  <r>
    <x v="3"/>
    <s v="IDT"/>
    <x v="11"/>
    <n v="46"/>
    <x v="34"/>
    <n v="0"/>
    <n v="0"/>
  </r>
  <r>
    <x v="3"/>
    <s v="IDT"/>
    <x v="11"/>
    <n v="48"/>
    <x v="35"/>
    <n v="0"/>
    <n v="0"/>
  </r>
  <r>
    <x v="3"/>
    <s v="IDT"/>
    <x v="11"/>
    <n v="1"/>
    <x v="36"/>
    <n v="0"/>
    <n v="0"/>
  </r>
  <r>
    <x v="3"/>
    <s v="NB"/>
    <x v="6"/>
    <n v="24"/>
    <x v="0"/>
    <n v="6102"/>
    <n v="3561"/>
  </r>
  <r>
    <x v="3"/>
    <s v="NB"/>
    <x v="6"/>
    <n v="44"/>
    <x v="1"/>
    <n v="0"/>
    <n v="0"/>
  </r>
  <r>
    <x v="3"/>
    <s v="NB"/>
    <x v="6"/>
    <n v="10"/>
    <x v="2"/>
    <n v="199"/>
    <n v="199"/>
  </r>
  <r>
    <x v="3"/>
    <s v="NB"/>
    <x v="6"/>
    <n v="12"/>
    <x v="3"/>
    <n v="2827"/>
    <n v="2827"/>
  </r>
  <r>
    <x v="3"/>
    <s v="NB"/>
    <x v="6"/>
    <n v="22"/>
    <x v="4"/>
    <n v="861"/>
    <n v="241"/>
  </r>
  <r>
    <x v="3"/>
    <s v="NB"/>
    <x v="6"/>
    <n v="29"/>
    <x v="5"/>
    <n v="0"/>
    <n v="0"/>
  </r>
  <r>
    <x v="3"/>
    <s v="NB"/>
    <x v="6"/>
    <n v="11"/>
    <x v="6"/>
    <n v="1043"/>
    <n v="945"/>
  </r>
  <r>
    <x v="3"/>
    <s v="NB"/>
    <x v="6"/>
    <n v="45"/>
    <x v="7"/>
    <n v="0"/>
    <n v="0"/>
  </r>
  <r>
    <x v="3"/>
    <s v="NB"/>
    <x v="6"/>
    <n v="38"/>
    <x v="8"/>
    <n v="0"/>
    <n v="0"/>
  </r>
  <r>
    <x v="3"/>
    <s v="NB"/>
    <x v="6"/>
    <n v="13"/>
    <x v="9"/>
    <n v="0"/>
    <n v="0"/>
  </r>
  <r>
    <x v="3"/>
    <s v="NB"/>
    <x v="6"/>
    <n v="18"/>
    <x v="10"/>
    <n v="66"/>
    <n v="66"/>
  </r>
  <r>
    <x v="3"/>
    <s v="NB"/>
    <x v="6"/>
    <n v="15"/>
    <x v="11"/>
    <n v="65302"/>
    <n v="65302"/>
  </r>
  <r>
    <x v="3"/>
    <s v="NB"/>
    <x v="6"/>
    <n v="5"/>
    <x v="12"/>
    <n v="0"/>
    <n v="0"/>
  </r>
  <r>
    <x v="3"/>
    <s v="NB"/>
    <x v="6"/>
    <n v="2"/>
    <x v="13"/>
    <n v="0"/>
    <n v="0"/>
  </r>
  <r>
    <x v="3"/>
    <s v="NB"/>
    <x v="6"/>
    <n v="25"/>
    <x v="14"/>
    <n v="0"/>
    <n v="0"/>
  </r>
  <r>
    <x v="3"/>
    <s v="NB"/>
    <x v="6"/>
    <n v="14"/>
    <x v="15"/>
    <n v="2704"/>
    <n v="2391"/>
  </r>
  <r>
    <x v="3"/>
    <s v="NB"/>
    <x v="6"/>
    <n v="16"/>
    <x v="16"/>
    <n v="29351"/>
    <n v="29351"/>
  </r>
  <r>
    <x v="3"/>
    <s v="NB"/>
    <x v="6"/>
    <n v="40"/>
    <x v="17"/>
    <n v="1374"/>
    <n v="1374"/>
  </r>
  <r>
    <x v="3"/>
    <s v="NB"/>
    <x v="6"/>
    <n v="20"/>
    <x v="18"/>
    <n v="1117"/>
    <n v="485"/>
  </r>
  <r>
    <x v="3"/>
    <s v="NB"/>
    <x v="6"/>
    <n v="31"/>
    <x v="19"/>
    <n v="0"/>
    <n v="0"/>
  </r>
  <r>
    <x v="3"/>
    <s v="NB"/>
    <x v="6"/>
    <n v="3"/>
    <x v="20"/>
    <n v="0"/>
    <n v="0"/>
  </r>
  <r>
    <x v="3"/>
    <s v="NB"/>
    <x v="6"/>
    <n v="26"/>
    <x v="21"/>
    <n v="0"/>
    <n v="0"/>
  </r>
  <r>
    <x v="3"/>
    <s v="NB"/>
    <x v="6"/>
    <n v="41"/>
    <x v="22"/>
    <n v="2546"/>
    <n v="2546"/>
  </r>
  <r>
    <x v="3"/>
    <s v="NB"/>
    <x v="6"/>
    <n v="23"/>
    <x v="23"/>
    <n v="0"/>
    <n v="0"/>
  </r>
  <r>
    <x v="3"/>
    <s v="NB"/>
    <x v="6"/>
    <n v="17"/>
    <x v="24"/>
    <n v="30493"/>
    <n v="27186"/>
  </r>
  <r>
    <x v="3"/>
    <s v="NB"/>
    <x v="6"/>
    <n v="30"/>
    <x v="25"/>
    <n v="0"/>
    <n v="0"/>
  </r>
  <r>
    <x v="3"/>
    <s v="NB"/>
    <x v="6"/>
    <n v="9"/>
    <x v="26"/>
    <n v="0"/>
    <n v="0"/>
  </r>
  <r>
    <x v="3"/>
    <s v="NB"/>
    <x v="6"/>
    <n v="43"/>
    <x v="27"/>
    <n v="1890"/>
    <n v="1890"/>
  </r>
  <r>
    <x v="3"/>
    <s v="NB"/>
    <x v="6"/>
    <n v="39"/>
    <x v="28"/>
    <n v="0"/>
    <n v="0"/>
  </r>
  <r>
    <x v="3"/>
    <s v="NB"/>
    <x v="6"/>
    <n v="4"/>
    <x v="29"/>
    <n v="19724"/>
    <n v="19724"/>
  </r>
  <r>
    <x v="3"/>
    <s v="NB"/>
    <x v="6"/>
    <n v="8"/>
    <x v="30"/>
    <n v="0"/>
    <n v="0"/>
  </r>
  <r>
    <x v="3"/>
    <s v="NB"/>
    <x v="6"/>
    <n v="7"/>
    <x v="31"/>
    <n v="0"/>
    <n v="0"/>
  </r>
  <r>
    <x v="3"/>
    <s v="NB"/>
    <x v="6"/>
    <n v="27"/>
    <x v="32"/>
    <n v="0"/>
    <n v="0"/>
  </r>
  <r>
    <x v="3"/>
    <s v="NB"/>
    <x v="6"/>
    <n v="47"/>
    <x v="33"/>
    <n v="0"/>
    <n v="0"/>
  </r>
  <r>
    <x v="3"/>
    <s v="NB"/>
    <x v="6"/>
    <n v="46"/>
    <x v="34"/>
    <n v="2403"/>
    <n v="2403"/>
  </r>
  <r>
    <x v="3"/>
    <s v="NB"/>
    <x v="6"/>
    <n v="48"/>
    <x v="35"/>
    <n v="0"/>
    <n v="0"/>
  </r>
  <r>
    <x v="3"/>
    <s v="NB"/>
    <x v="6"/>
    <n v="1"/>
    <x v="36"/>
    <n v="0"/>
    <n v="0"/>
  </r>
  <r>
    <x v="3"/>
    <s v="ND"/>
    <x v="7"/>
    <n v="24"/>
    <x v="0"/>
    <n v="0"/>
    <n v="0"/>
  </r>
  <r>
    <x v="3"/>
    <s v="ND"/>
    <x v="7"/>
    <n v="44"/>
    <x v="1"/>
    <n v="0"/>
    <n v="0"/>
  </r>
  <r>
    <x v="3"/>
    <s v="ND"/>
    <x v="7"/>
    <n v="10"/>
    <x v="2"/>
    <n v="0"/>
    <n v="0"/>
  </r>
  <r>
    <x v="3"/>
    <s v="ND"/>
    <x v="7"/>
    <n v="12"/>
    <x v="3"/>
    <n v="0"/>
    <n v="0"/>
  </r>
  <r>
    <x v="3"/>
    <s v="ND"/>
    <x v="7"/>
    <n v="22"/>
    <x v="4"/>
    <n v="0"/>
    <n v="0"/>
  </r>
  <r>
    <x v="3"/>
    <s v="ND"/>
    <x v="7"/>
    <n v="29"/>
    <x v="5"/>
    <n v="0"/>
    <n v="0"/>
  </r>
  <r>
    <x v="3"/>
    <s v="ND"/>
    <x v="7"/>
    <n v="11"/>
    <x v="6"/>
    <n v="0"/>
    <n v="0"/>
  </r>
  <r>
    <x v="3"/>
    <s v="ND"/>
    <x v="7"/>
    <n v="45"/>
    <x v="7"/>
    <n v="0"/>
    <n v="0"/>
  </r>
  <r>
    <x v="3"/>
    <s v="ND"/>
    <x v="7"/>
    <n v="38"/>
    <x v="8"/>
    <n v="0"/>
    <n v="0"/>
  </r>
  <r>
    <x v="3"/>
    <s v="ND"/>
    <x v="7"/>
    <n v="13"/>
    <x v="9"/>
    <n v="0"/>
    <n v="0"/>
  </r>
  <r>
    <x v="3"/>
    <s v="ND"/>
    <x v="7"/>
    <n v="18"/>
    <x v="10"/>
    <n v="0"/>
    <n v="0"/>
  </r>
  <r>
    <x v="3"/>
    <s v="ND"/>
    <x v="7"/>
    <n v="15"/>
    <x v="11"/>
    <n v="0"/>
    <n v="0"/>
  </r>
  <r>
    <x v="3"/>
    <s v="ND"/>
    <x v="7"/>
    <n v="5"/>
    <x v="12"/>
    <n v="0"/>
    <n v="0"/>
  </r>
  <r>
    <x v="3"/>
    <s v="ND"/>
    <x v="7"/>
    <n v="2"/>
    <x v="13"/>
    <n v="0"/>
    <n v="0"/>
  </r>
  <r>
    <x v="3"/>
    <s v="ND"/>
    <x v="7"/>
    <n v="25"/>
    <x v="14"/>
    <n v="0"/>
    <n v="0"/>
  </r>
  <r>
    <x v="3"/>
    <s v="ND"/>
    <x v="7"/>
    <n v="14"/>
    <x v="15"/>
    <n v="0"/>
    <n v="0"/>
  </r>
  <r>
    <x v="3"/>
    <s v="ND"/>
    <x v="7"/>
    <n v="16"/>
    <x v="16"/>
    <n v="0"/>
    <n v="0"/>
  </r>
  <r>
    <x v="3"/>
    <s v="ND"/>
    <x v="7"/>
    <n v="40"/>
    <x v="17"/>
    <n v="0"/>
    <n v="0"/>
  </r>
  <r>
    <x v="3"/>
    <s v="ND"/>
    <x v="7"/>
    <n v="20"/>
    <x v="18"/>
    <n v="0"/>
    <n v="0"/>
  </r>
  <r>
    <x v="3"/>
    <s v="ND"/>
    <x v="7"/>
    <n v="31"/>
    <x v="19"/>
    <n v="8015"/>
    <n v="7215"/>
  </r>
  <r>
    <x v="3"/>
    <s v="ND"/>
    <x v="7"/>
    <n v="3"/>
    <x v="20"/>
    <n v="0"/>
    <n v="0"/>
  </r>
  <r>
    <x v="3"/>
    <s v="ND"/>
    <x v="7"/>
    <n v="26"/>
    <x v="21"/>
    <n v="0"/>
    <n v="0"/>
  </r>
  <r>
    <x v="3"/>
    <s v="ND"/>
    <x v="7"/>
    <n v="41"/>
    <x v="22"/>
    <n v="0"/>
    <n v="0"/>
  </r>
  <r>
    <x v="3"/>
    <s v="ND"/>
    <x v="7"/>
    <n v="23"/>
    <x v="23"/>
    <n v="0"/>
    <n v="0"/>
  </r>
  <r>
    <x v="3"/>
    <s v="ND"/>
    <x v="7"/>
    <n v="17"/>
    <x v="24"/>
    <n v="0"/>
    <n v="0"/>
  </r>
  <r>
    <x v="3"/>
    <s v="ND"/>
    <x v="7"/>
    <n v="30"/>
    <x v="25"/>
    <n v="0"/>
    <n v="0"/>
  </r>
  <r>
    <x v="3"/>
    <s v="ND"/>
    <x v="7"/>
    <n v="9"/>
    <x v="26"/>
    <n v="0"/>
    <n v="0"/>
  </r>
  <r>
    <x v="3"/>
    <s v="ND"/>
    <x v="7"/>
    <n v="43"/>
    <x v="27"/>
    <n v="0"/>
    <n v="0"/>
  </r>
  <r>
    <x v="3"/>
    <s v="ND"/>
    <x v="7"/>
    <n v="39"/>
    <x v="28"/>
    <n v="0"/>
    <n v="0"/>
  </r>
  <r>
    <x v="3"/>
    <s v="ND"/>
    <x v="7"/>
    <n v="4"/>
    <x v="29"/>
    <n v="0"/>
    <n v="0"/>
  </r>
  <r>
    <x v="3"/>
    <s v="ND"/>
    <x v="7"/>
    <n v="8"/>
    <x v="30"/>
    <n v="0"/>
    <n v="0"/>
  </r>
  <r>
    <x v="3"/>
    <s v="ND"/>
    <x v="7"/>
    <n v="7"/>
    <x v="31"/>
    <n v="0"/>
    <n v="0"/>
  </r>
  <r>
    <x v="3"/>
    <s v="ND"/>
    <x v="7"/>
    <n v="27"/>
    <x v="32"/>
    <n v="0"/>
    <n v="0"/>
  </r>
  <r>
    <x v="3"/>
    <s v="ND"/>
    <x v="7"/>
    <n v="47"/>
    <x v="33"/>
    <n v="0"/>
    <n v="0"/>
  </r>
  <r>
    <x v="3"/>
    <s v="ND"/>
    <x v="7"/>
    <n v="46"/>
    <x v="34"/>
    <n v="0"/>
    <n v="0"/>
  </r>
  <r>
    <x v="3"/>
    <s v="ND"/>
    <x v="7"/>
    <n v="48"/>
    <x v="35"/>
    <n v="0"/>
    <n v="0"/>
  </r>
  <r>
    <x v="3"/>
    <s v="ND"/>
    <x v="7"/>
    <n v="1"/>
    <x v="36"/>
    <n v="0"/>
    <n v="0"/>
  </r>
  <r>
    <x v="3"/>
    <s v="NF"/>
    <x v="8"/>
    <n v="24"/>
    <x v="0"/>
    <n v="54209"/>
    <n v="40288"/>
  </r>
  <r>
    <x v="3"/>
    <s v="NF"/>
    <x v="8"/>
    <n v="44"/>
    <x v="1"/>
    <n v="0"/>
    <n v="0"/>
  </r>
  <r>
    <x v="3"/>
    <s v="NF"/>
    <x v="8"/>
    <n v="10"/>
    <x v="2"/>
    <n v="17074"/>
    <n v="17074"/>
  </r>
  <r>
    <x v="3"/>
    <s v="NF"/>
    <x v="8"/>
    <n v="12"/>
    <x v="3"/>
    <n v="19243"/>
    <n v="19243"/>
  </r>
  <r>
    <x v="3"/>
    <s v="NF"/>
    <x v="8"/>
    <n v="22"/>
    <x v="4"/>
    <n v="269"/>
    <n v="269"/>
  </r>
  <r>
    <x v="3"/>
    <s v="NF"/>
    <x v="8"/>
    <n v="29"/>
    <x v="5"/>
    <n v="7822"/>
    <n v="7422"/>
  </r>
  <r>
    <x v="3"/>
    <s v="NF"/>
    <x v="8"/>
    <n v="11"/>
    <x v="6"/>
    <n v="0"/>
    <n v="0"/>
  </r>
  <r>
    <x v="3"/>
    <s v="NF"/>
    <x v="8"/>
    <n v="45"/>
    <x v="7"/>
    <n v="0"/>
    <n v="0"/>
  </r>
  <r>
    <x v="3"/>
    <s v="NF"/>
    <x v="8"/>
    <n v="38"/>
    <x v="8"/>
    <n v="0"/>
    <n v="0"/>
  </r>
  <r>
    <x v="3"/>
    <s v="NF"/>
    <x v="8"/>
    <n v="13"/>
    <x v="9"/>
    <n v="0"/>
    <n v="0"/>
  </r>
  <r>
    <x v="3"/>
    <s v="NF"/>
    <x v="8"/>
    <n v="18"/>
    <x v="10"/>
    <n v="0"/>
    <n v="0"/>
  </r>
  <r>
    <x v="3"/>
    <s v="NF"/>
    <x v="8"/>
    <n v="15"/>
    <x v="11"/>
    <n v="0"/>
    <n v="0"/>
  </r>
  <r>
    <x v="3"/>
    <s v="NF"/>
    <x v="8"/>
    <n v="5"/>
    <x v="12"/>
    <n v="0"/>
    <n v="0"/>
  </r>
  <r>
    <x v="3"/>
    <s v="NF"/>
    <x v="8"/>
    <n v="2"/>
    <x v="13"/>
    <n v="0"/>
    <n v="0"/>
  </r>
  <r>
    <x v="3"/>
    <s v="NF"/>
    <x v="8"/>
    <n v="25"/>
    <x v="14"/>
    <n v="0"/>
    <n v="0"/>
  </r>
  <r>
    <x v="3"/>
    <s v="NF"/>
    <x v="8"/>
    <n v="14"/>
    <x v="15"/>
    <n v="3683"/>
    <n v="3400"/>
  </r>
  <r>
    <x v="3"/>
    <s v="NF"/>
    <x v="8"/>
    <n v="16"/>
    <x v="16"/>
    <n v="11537"/>
    <n v="10553"/>
  </r>
  <r>
    <x v="3"/>
    <s v="NF"/>
    <x v="8"/>
    <n v="40"/>
    <x v="17"/>
    <n v="5549"/>
    <n v="5451"/>
  </r>
  <r>
    <x v="3"/>
    <s v="NF"/>
    <x v="8"/>
    <n v="20"/>
    <x v="18"/>
    <n v="13405"/>
    <n v="11719"/>
  </r>
  <r>
    <x v="3"/>
    <s v="NF"/>
    <x v="8"/>
    <n v="31"/>
    <x v="19"/>
    <n v="0"/>
    <n v="0"/>
  </r>
  <r>
    <x v="3"/>
    <s v="NF"/>
    <x v="8"/>
    <n v="3"/>
    <x v="20"/>
    <n v="5026"/>
    <n v="3286"/>
  </r>
  <r>
    <x v="3"/>
    <s v="NF"/>
    <x v="8"/>
    <n v="26"/>
    <x v="21"/>
    <n v="550"/>
    <n v="550"/>
  </r>
  <r>
    <x v="3"/>
    <s v="NF"/>
    <x v="8"/>
    <n v="41"/>
    <x v="22"/>
    <n v="3782"/>
    <n v="3782"/>
  </r>
  <r>
    <x v="3"/>
    <s v="NF"/>
    <x v="8"/>
    <n v="23"/>
    <x v="23"/>
    <n v="399"/>
    <n v="148"/>
  </r>
  <r>
    <x v="3"/>
    <s v="NF"/>
    <x v="8"/>
    <n v="17"/>
    <x v="24"/>
    <n v="1438"/>
    <n v="802"/>
  </r>
  <r>
    <x v="3"/>
    <s v="NF"/>
    <x v="8"/>
    <n v="30"/>
    <x v="25"/>
    <n v="0"/>
    <n v="0"/>
  </r>
  <r>
    <x v="3"/>
    <s v="NF"/>
    <x v="8"/>
    <n v="9"/>
    <x v="26"/>
    <n v="0"/>
    <n v="0"/>
  </r>
  <r>
    <x v="3"/>
    <s v="NF"/>
    <x v="8"/>
    <n v="43"/>
    <x v="27"/>
    <n v="964"/>
    <n v="964"/>
  </r>
  <r>
    <x v="3"/>
    <s v="NF"/>
    <x v="8"/>
    <n v="39"/>
    <x v="28"/>
    <n v="0"/>
    <n v="0"/>
  </r>
  <r>
    <x v="3"/>
    <s v="NF"/>
    <x v="8"/>
    <n v="4"/>
    <x v="29"/>
    <n v="11321"/>
    <n v="11321"/>
  </r>
  <r>
    <x v="3"/>
    <s v="NF"/>
    <x v="8"/>
    <n v="8"/>
    <x v="30"/>
    <n v="9576"/>
    <n v="9576"/>
  </r>
  <r>
    <x v="3"/>
    <s v="NF"/>
    <x v="8"/>
    <n v="7"/>
    <x v="31"/>
    <n v="0"/>
    <n v="0"/>
  </r>
  <r>
    <x v="3"/>
    <s v="NF"/>
    <x v="8"/>
    <n v="27"/>
    <x v="32"/>
    <n v="0"/>
    <n v="0"/>
  </r>
  <r>
    <x v="3"/>
    <s v="NF"/>
    <x v="8"/>
    <n v="47"/>
    <x v="33"/>
    <n v="0"/>
    <n v="0"/>
  </r>
  <r>
    <x v="3"/>
    <s v="NF"/>
    <x v="8"/>
    <n v="46"/>
    <x v="34"/>
    <n v="0"/>
    <n v="0"/>
  </r>
  <r>
    <x v="3"/>
    <s v="NF"/>
    <x v="8"/>
    <n v="48"/>
    <x v="35"/>
    <n v="0"/>
    <n v="0"/>
  </r>
  <r>
    <x v="3"/>
    <s v="NF"/>
    <x v="8"/>
    <n v="1"/>
    <x v="36"/>
    <n v="0"/>
    <n v="0"/>
  </r>
  <r>
    <x v="4"/>
    <s v="IBB"/>
    <x v="0"/>
    <n v="24"/>
    <x v="0"/>
    <n v="3621772"/>
    <n v="3579798"/>
  </r>
  <r>
    <x v="4"/>
    <s v="IBB"/>
    <x v="0"/>
    <n v="44"/>
    <x v="1"/>
    <n v="0"/>
    <n v="0"/>
  </r>
  <r>
    <x v="4"/>
    <s v="IBB"/>
    <x v="0"/>
    <n v="10"/>
    <x v="2"/>
    <n v="162"/>
    <n v="162"/>
  </r>
  <r>
    <x v="4"/>
    <s v="IBB"/>
    <x v="0"/>
    <n v="12"/>
    <x v="3"/>
    <n v="443722"/>
    <n v="441981"/>
  </r>
  <r>
    <x v="4"/>
    <s v="IBB"/>
    <x v="0"/>
    <n v="22"/>
    <x v="4"/>
    <n v="10677"/>
    <n v="9138"/>
  </r>
  <r>
    <x v="4"/>
    <s v="IBB"/>
    <x v="0"/>
    <n v="29"/>
    <x v="5"/>
    <n v="251468"/>
    <n v="240427"/>
  </r>
  <r>
    <x v="4"/>
    <s v="IBB"/>
    <x v="0"/>
    <n v="11"/>
    <x v="6"/>
    <n v="52512"/>
    <n v="41546"/>
  </r>
  <r>
    <x v="4"/>
    <s v="IBB"/>
    <x v="0"/>
    <n v="45"/>
    <x v="7"/>
    <n v="97521"/>
    <n v="83570"/>
  </r>
  <r>
    <x v="4"/>
    <s v="IBB"/>
    <x v="0"/>
    <n v="38"/>
    <x v="8"/>
    <n v="0"/>
    <n v="0"/>
  </r>
  <r>
    <x v="4"/>
    <s v="IBB"/>
    <x v="0"/>
    <n v="13"/>
    <x v="9"/>
    <n v="12073"/>
    <n v="10248"/>
  </r>
  <r>
    <x v="4"/>
    <s v="IBB"/>
    <x v="0"/>
    <n v="18"/>
    <x v="10"/>
    <n v="7025"/>
    <n v="5175"/>
  </r>
  <r>
    <x v="4"/>
    <s v="IBB"/>
    <x v="0"/>
    <n v="15"/>
    <x v="11"/>
    <n v="702"/>
    <n v="702"/>
  </r>
  <r>
    <x v="4"/>
    <s v="IBB"/>
    <x v="0"/>
    <n v="5"/>
    <x v="12"/>
    <n v="19650"/>
    <n v="18567"/>
  </r>
  <r>
    <x v="4"/>
    <s v="IBB"/>
    <x v="0"/>
    <n v="2"/>
    <x v="13"/>
    <n v="4993"/>
    <n v="4993"/>
  </r>
  <r>
    <x v="4"/>
    <s v="IBB"/>
    <x v="0"/>
    <n v="25"/>
    <x v="14"/>
    <n v="0"/>
    <n v="0"/>
  </r>
  <r>
    <x v="4"/>
    <s v="IBB"/>
    <x v="0"/>
    <n v="14"/>
    <x v="15"/>
    <n v="58197"/>
    <n v="57586"/>
  </r>
  <r>
    <x v="4"/>
    <s v="IBB"/>
    <x v="0"/>
    <n v="16"/>
    <x v="16"/>
    <n v="2732363"/>
    <n v="2684268"/>
  </r>
  <r>
    <x v="4"/>
    <s v="IBB"/>
    <x v="0"/>
    <n v="40"/>
    <x v="17"/>
    <n v="5016"/>
    <n v="5016"/>
  </r>
  <r>
    <x v="4"/>
    <s v="IBB"/>
    <x v="0"/>
    <n v="20"/>
    <x v="18"/>
    <n v="263973"/>
    <n v="252758"/>
  </r>
  <r>
    <x v="4"/>
    <s v="IBB"/>
    <x v="0"/>
    <n v="31"/>
    <x v="19"/>
    <n v="0"/>
    <n v="0"/>
  </r>
  <r>
    <x v="4"/>
    <s v="IBB"/>
    <x v="0"/>
    <n v="3"/>
    <x v="20"/>
    <n v="38601"/>
    <n v="38133"/>
  </r>
  <r>
    <x v="4"/>
    <s v="IBB"/>
    <x v="0"/>
    <n v="26"/>
    <x v="21"/>
    <n v="411449"/>
    <n v="379475"/>
  </r>
  <r>
    <x v="4"/>
    <s v="IBB"/>
    <x v="0"/>
    <n v="41"/>
    <x v="22"/>
    <n v="338856"/>
    <n v="338394"/>
  </r>
  <r>
    <x v="4"/>
    <s v="IBB"/>
    <x v="0"/>
    <n v="23"/>
    <x v="23"/>
    <n v="22701"/>
    <n v="16470"/>
  </r>
  <r>
    <x v="4"/>
    <s v="IBB"/>
    <x v="0"/>
    <n v="17"/>
    <x v="24"/>
    <n v="54624"/>
    <n v="54209"/>
  </r>
  <r>
    <x v="4"/>
    <s v="IBB"/>
    <x v="0"/>
    <n v="30"/>
    <x v="25"/>
    <n v="168"/>
    <n v="168"/>
  </r>
  <r>
    <x v="4"/>
    <s v="IBB"/>
    <x v="0"/>
    <n v="9"/>
    <x v="26"/>
    <n v="6131"/>
    <n v="5777"/>
  </r>
  <r>
    <x v="4"/>
    <s v="IBB"/>
    <x v="0"/>
    <n v="43"/>
    <x v="27"/>
    <n v="19206"/>
    <n v="19206"/>
  </r>
  <r>
    <x v="4"/>
    <s v="IBB"/>
    <x v="0"/>
    <n v="39"/>
    <x v="28"/>
    <n v="0"/>
    <n v="0"/>
  </r>
  <r>
    <x v="4"/>
    <s v="IBB"/>
    <x v="0"/>
    <n v="4"/>
    <x v="29"/>
    <n v="0"/>
    <n v="0"/>
  </r>
  <r>
    <x v="4"/>
    <s v="IBB"/>
    <x v="0"/>
    <n v="8"/>
    <x v="30"/>
    <n v="35800"/>
    <n v="35800"/>
  </r>
  <r>
    <x v="4"/>
    <s v="IBB"/>
    <x v="0"/>
    <n v="7"/>
    <x v="31"/>
    <n v="2349"/>
    <n v="2316"/>
  </r>
  <r>
    <x v="4"/>
    <s v="IBB"/>
    <x v="0"/>
    <n v="27"/>
    <x v="32"/>
    <n v="492"/>
    <n v="492"/>
  </r>
  <r>
    <x v="4"/>
    <s v="IBB"/>
    <x v="0"/>
    <n v="47"/>
    <x v="33"/>
    <n v="0"/>
    <n v="0"/>
  </r>
  <r>
    <x v="4"/>
    <s v="IBB"/>
    <x v="0"/>
    <n v="46"/>
    <x v="34"/>
    <n v="0"/>
    <n v="0"/>
  </r>
  <r>
    <x v="4"/>
    <s v="IBB"/>
    <x v="0"/>
    <n v="48"/>
    <x v="35"/>
    <n v="0"/>
    <n v="0"/>
  </r>
  <r>
    <x v="4"/>
    <s v="IBB"/>
    <x v="0"/>
    <n v="1"/>
    <x v="36"/>
    <n v="38868"/>
    <n v="33395"/>
  </r>
  <r>
    <x v="4"/>
    <s v="IBD"/>
    <x v="1"/>
    <n v="24"/>
    <x v="0"/>
    <n v="37"/>
    <n v="37"/>
  </r>
  <r>
    <x v="4"/>
    <s v="IBD"/>
    <x v="1"/>
    <n v="44"/>
    <x v="1"/>
    <n v="0"/>
    <n v="0"/>
  </r>
  <r>
    <x v="4"/>
    <s v="IBD"/>
    <x v="1"/>
    <n v="10"/>
    <x v="2"/>
    <n v="0"/>
    <n v="0"/>
  </r>
  <r>
    <x v="4"/>
    <s v="IBD"/>
    <x v="1"/>
    <n v="12"/>
    <x v="3"/>
    <n v="0"/>
    <n v="0"/>
  </r>
  <r>
    <x v="4"/>
    <s v="IBD"/>
    <x v="1"/>
    <n v="22"/>
    <x v="4"/>
    <n v="11587"/>
    <n v="10907"/>
  </r>
  <r>
    <x v="4"/>
    <s v="IBD"/>
    <x v="1"/>
    <n v="29"/>
    <x v="5"/>
    <n v="89567"/>
    <n v="79949"/>
  </r>
  <r>
    <x v="4"/>
    <s v="IBD"/>
    <x v="1"/>
    <n v="11"/>
    <x v="6"/>
    <n v="21609"/>
    <n v="20532"/>
  </r>
  <r>
    <x v="4"/>
    <s v="IBD"/>
    <x v="1"/>
    <n v="45"/>
    <x v="7"/>
    <n v="214"/>
    <n v="214"/>
  </r>
  <r>
    <x v="4"/>
    <s v="IBD"/>
    <x v="1"/>
    <n v="38"/>
    <x v="8"/>
    <n v="0"/>
    <n v="0"/>
  </r>
  <r>
    <x v="4"/>
    <s v="IBD"/>
    <x v="1"/>
    <n v="13"/>
    <x v="9"/>
    <n v="1298"/>
    <n v="1144"/>
  </r>
  <r>
    <x v="4"/>
    <s v="IBD"/>
    <x v="1"/>
    <n v="18"/>
    <x v="10"/>
    <n v="1269"/>
    <n v="1197"/>
  </r>
  <r>
    <x v="4"/>
    <s v="IBD"/>
    <x v="1"/>
    <n v="15"/>
    <x v="11"/>
    <n v="2951"/>
    <n v="2825"/>
  </r>
  <r>
    <x v="4"/>
    <s v="IBD"/>
    <x v="1"/>
    <n v="5"/>
    <x v="12"/>
    <n v="6612"/>
    <n v="5521"/>
  </r>
  <r>
    <x v="4"/>
    <s v="IBD"/>
    <x v="1"/>
    <n v="2"/>
    <x v="13"/>
    <n v="2368"/>
    <n v="1484"/>
  </r>
  <r>
    <x v="4"/>
    <s v="IBD"/>
    <x v="1"/>
    <n v="25"/>
    <x v="14"/>
    <n v="0"/>
    <n v="0"/>
  </r>
  <r>
    <x v="4"/>
    <s v="IBD"/>
    <x v="1"/>
    <n v="14"/>
    <x v="15"/>
    <n v="0"/>
    <n v="0"/>
  </r>
  <r>
    <x v="4"/>
    <s v="IBD"/>
    <x v="1"/>
    <n v="16"/>
    <x v="16"/>
    <n v="0"/>
    <n v="0"/>
  </r>
  <r>
    <x v="4"/>
    <s v="IBD"/>
    <x v="1"/>
    <n v="40"/>
    <x v="17"/>
    <n v="0"/>
    <n v="0"/>
  </r>
  <r>
    <x v="4"/>
    <s v="IBD"/>
    <x v="1"/>
    <n v="20"/>
    <x v="18"/>
    <n v="0"/>
    <n v="0"/>
  </r>
  <r>
    <x v="4"/>
    <s v="IBD"/>
    <x v="1"/>
    <n v="31"/>
    <x v="19"/>
    <n v="833"/>
    <n v="633"/>
  </r>
  <r>
    <x v="4"/>
    <s v="IBD"/>
    <x v="1"/>
    <n v="3"/>
    <x v="20"/>
    <n v="0"/>
    <n v="0"/>
  </r>
  <r>
    <x v="4"/>
    <s v="IBD"/>
    <x v="1"/>
    <n v="26"/>
    <x v="21"/>
    <n v="1155"/>
    <n v="1155"/>
  </r>
  <r>
    <x v="4"/>
    <s v="IBD"/>
    <x v="1"/>
    <n v="41"/>
    <x v="22"/>
    <n v="0"/>
    <n v="0"/>
  </r>
  <r>
    <x v="4"/>
    <s v="IBD"/>
    <x v="1"/>
    <n v="23"/>
    <x v="23"/>
    <n v="62134"/>
    <n v="58036"/>
  </r>
  <r>
    <x v="4"/>
    <s v="IBD"/>
    <x v="1"/>
    <n v="17"/>
    <x v="24"/>
    <n v="56"/>
    <n v="56"/>
  </r>
  <r>
    <x v="4"/>
    <s v="IBD"/>
    <x v="1"/>
    <n v="30"/>
    <x v="25"/>
    <n v="7758"/>
    <n v="7485"/>
  </r>
  <r>
    <x v="4"/>
    <s v="IBD"/>
    <x v="1"/>
    <n v="9"/>
    <x v="26"/>
    <n v="5875"/>
    <n v="5652"/>
  </r>
  <r>
    <x v="4"/>
    <s v="IBD"/>
    <x v="1"/>
    <n v="43"/>
    <x v="27"/>
    <n v="0"/>
    <n v="0"/>
  </r>
  <r>
    <x v="4"/>
    <s v="IBD"/>
    <x v="1"/>
    <n v="39"/>
    <x v="28"/>
    <n v="0"/>
    <n v="0"/>
  </r>
  <r>
    <x v="4"/>
    <s v="IBD"/>
    <x v="1"/>
    <n v="4"/>
    <x v="29"/>
    <n v="0"/>
    <n v="0"/>
  </r>
  <r>
    <x v="4"/>
    <s v="IBD"/>
    <x v="1"/>
    <n v="8"/>
    <x v="30"/>
    <n v="0"/>
    <n v="0"/>
  </r>
  <r>
    <x v="4"/>
    <s v="IBD"/>
    <x v="1"/>
    <n v="7"/>
    <x v="31"/>
    <n v="0"/>
    <n v="0"/>
  </r>
  <r>
    <x v="4"/>
    <s v="IBD"/>
    <x v="1"/>
    <n v="27"/>
    <x v="32"/>
    <n v="1837"/>
    <n v="1431"/>
  </r>
  <r>
    <x v="4"/>
    <s v="IBD"/>
    <x v="1"/>
    <n v="47"/>
    <x v="33"/>
    <n v="0"/>
    <n v="0"/>
  </r>
  <r>
    <x v="4"/>
    <s v="IBD"/>
    <x v="1"/>
    <n v="46"/>
    <x v="34"/>
    <n v="0"/>
    <n v="0"/>
  </r>
  <r>
    <x v="4"/>
    <s v="IBD"/>
    <x v="1"/>
    <n v="48"/>
    <x v="35"/>
    <n v="0"/>
    <n v="0"/>
  </r>
  <r>
    <x v="4"/>
    <s v="IBD"/>
    <x v="1"/>
    <n v="1"/>
    <x v="36"/>
    <n v="4770"/>
    <n v="4494"/>
  </r>
  <r>
    <x v="4"/>
    <s v="IBI"/>
    <x v="2"/>
    <n v="24"/>
    <x v="0"/>
    <n v="0"/>
    <n v="0"/>
  </r>
  <r>
    <x v="4"/>
    <s v="IBI"/>
    <x v="2"/>
    <n v="44"/>
    <x v="1"/>
    <n v="0"/>
    <n v="0"/>
  </r>
  <r>
    <x v="4"/>
    <s v="IBI"/>
    <x v="2"/>
    <n v="10"/>
    <x v="2"/>
    <n v="0"/>
    <n v="0"/>
  </r>
  <r>
    <x v="4"/>
    <s v="IBI"/>
    <x v="2"/>
    <n v="12"/>
    <x v="3"/>
    <n v="0"/>
    <n v="0"/>
  </r>
  <r>
    <x v="4"/>
    <s v="IBI"/>
    <x v="2"/>
    <n v="22"/>
    <x v="4"/>
    <n v="0"/>
    <n v="0"/>
  </r>
  <r>
    <x v="4"/>
    <s v="IBI"/>
    <x v="2"/>
    <n v="29"/>
    <x v="5"/>
    <n v="0"/>
    <n v="0"/>
  </r>
  <r>
    <x v="4"/>
    <s v="IBI"/>
    <x v="2"/>
    <n v="11"/>
    <x v="6"/>
    <n v="0"/>
    <n v="0"/>
  </r>
  <r>
    <x v="4"/>
    <s v="IBI"/>
    <x v="2"/>
    <n v="45"/>
    <x v="7"/>
    <n v="0"/>
    <n v="0"/>
  </r>
  <r>
    <x v="4"/>
    <s v="IBI"/>
    <x v="2"/>
    <n v="38"/>
    <x v="8"/>
    <n v="0"/>
    <n v="0"/>
  </r>
  <r>
    <x v="4"/>
    <s v="IBI"/>
    <x v="2"/>
    <n v="13"/>
    <x v="9"/>
    <n v="0"/>
    <n v="0"/>
  </r>
  <r>
    <x v="4"/>
    <s v="IBI"/>
    <x v="2"/>
    <n v="18"/>
    <x v="10"/>
    <n v="0"/>
    <n v="0"/>
  </r>
  <r>
    <x v="4"/>
    <s v="IBI"/>
    <x v="2"/>
    <n v="15"/>
    <x v="11"/>
    <n v="0"/>
    <n v="0"/>
  </r>
  <r>
    <x v="4"/>
    <s v="IBI"/>
    <x v="2"/>
    <n v="5"/>
    <x v="12"/>
    <n v="0"/>
    <n v="0"/>
  </r>
  <r>
    <x v="4"/>
    <s v="IBI"/>
    <x v="2"/>
    <n v="2"/>
    <x v="13"/>
    <n v="0"/>
    <n v="0"/>
  </r>
  <r>
    <x v="4"/>
    <s v="IBI"/>
    <x v="2"/>
    <n v="25"/>
    <x v="14"/>
    <n v="0"/>
    <n v="0"/>
  </r>
  <r>
    <x v="4"/>
    <s v="IBI"/>
    <x v="2"/>
    <n v="14"/>
    <x v="15"/>
    <n v="0"/>
    <n v="0"/>
  </r>
  <r>
    <x v="4"/>
    <s v="IBI"/>
    <x v="2"/>
    <n v="16"/>
    <x v="16"/>
    <n v="605"/>
    <n v="605"/>
  </r>
  <r>
    <x v="4"/>
    <s v="IBI"/>
    <x v="2"/>
    <n v="40"/>
    <x v="17"/>
    <n v="0"/>
    <n v="0"/>
  </r>
  <r>
    <x v="4"/>
    <s v="IBI"/>
    <x v="2"/>
    <n v="20"/>
    <x v="18"/>
    <n v="0"/>
    <n v="0"/>
  </r>
  <r>
    <x v="4"/>
    <s v="IBI"/>
    <x v="2"/>
    <n v="31"/>
    <x v="19"/>
    <n v="0"/>
    <n v="0"/>
  </r>
  <r>
    <x v="4"/>
    <s v="IBI"/>
    <x v="2"/>
    <n v="3"/>
    <x v="20"/>
    <n v="0"/>
    <n v="0"/>
  </r>
  <r>
    <x v="4"/>
    <s v="IBI"/>
    <x v="2"/>
    <n v="26"/>
    <x v="21"/>
    <n v="0"/>
    <n v="0"/>
  </r>
  <r>
    <x v="4"/>
    <s v="IBI"/>
    <x v="2"/>
    <n v="41"/>
    <x v="22"/>
    <n v="0"/>
    <n v="0"/>
  </r>
  <r>
    <x v="4"/>
    <s v="IBI"/>
    <x v="2"/>
    <n v="23"/>
    <x v="23"/>
    <n v="0"/>
    <n v="0"/>
  </r>
  <r>
    <x v="4"/>
    <s v="IBI"/>
    <x v="2"/>
    <n v="17"/>
    <x v="24"/>
    <n v="0"/>
    <n v="0"/>
  </r>
  <r>
    <x v="4"/>
    <s v="IBI"/>
    <x v="2"/>
    <n v="30"/>
    <x v="25"/>
    <n v="0"/>
    <n v="0"/>
  </r>
  <r>
    <x v="4"/>
    <s v="IBI"/>
    <x v="2"/>
    <n v="9"/>
    <x v="26"/>
    <n v="0"/>
    <n v="0"/>
  </r>
  <r>
    <x v="4"/>
    <s v="IBI"/>
    <x v="2"/>
    <n v="43"/>
    <x v="27"/>
    <n v="0"/>
    <n v="0"/>
  </r>
  <r>
    <x v="4"/>
    <s v="IBI"/>
    <x v="2"/>
    <n v="39"/>
    <x v="28"/>
    <n v="0"/>
    <n v="0"/>
  </r>
  <r>
    <x v="4"/>
    <s v="IBI"/>
    <x v="2"/>
    <n v="4"/>
    <x v="29"/>
    <n v="0"/>
    <n v="0"/>
  </r>
  <r>
    <x v="4"/>
    <s v="IBI"/>
    <x v="2"/>
    <n v="8"/>
    <x v="30"/>
    <n v="0"/>
    <n v="0"/>
  </r>
  <r>
    <x v="4"/>
    <s v="IBI"/>
    <x v="2"/>
    <n v="7"/>
    <x v="31"/>
    <n v="0"/>
    <n v="0"/>
  </r>
  <r>
    <x v="4"/>
    <s v="IBI"/>
    <x v="2"/>
    <n v="27"/>
    <x v="32"/>
    <n v="0"/>
    <n v="0"/>
  </r>
  <r>
    <x v="4"/>
    <s v="IBI"/>
    <x v="2"/>
    <n v="47"/>
    <x v="33"/>
    <n v="0"/>
    <n v="0"/>
  </r>
  <r>
    <x v="4"/>
    <s v="IBI"/>
    <x v="2"/>
    <n v="46"/>
    <x v="34"/>
    <n v="0"/>
    <n v="0"/>
  </r>
  <r>
    <x v="4"/>
    <s v="IBI"/>
    <x v="2"/>
    <n v="48"/>
    <x v="35"/>
    <n v="0"/>
    <n v="0"/>
  </r>
  <r>
    <x v="4"/>
    <s v="IBI"/>
    <x v="2"/>
    <n v="1"/>
    <x v="36"/>
    <n v="6248"/>
    <n v="6189"/>
  </r>
  <r>
    <x v="4"/>
    <s v="IBL"/>
    <x v="12"/>
    <n v="24"/>
    <x v="0"/>
    <n v="0"/>
    <n v="0"/>
  </r>
  <r>
    <x v="4"/>
    <s v="IBL"/>
    <x v="12"/>
    <n v="44"/>
    <x v="1"/>
    <n v="0"/>
    <n v="0"/>
  </r>
  <r>
    <x v="4"/>
    <s v="IBL"/>
    <x v="12"/>
    <n v="10"/>
    <x v="2"/>
    <n v="0"/>
    <n v="0"/>
  </r>
  <r>
    <x v="4"/>
    <s v="IBL"/>
    <x v="12"/>
    <n v="12"/>
    <x v="3"/>
    <n v="0"/>
    <n v="0"/>
  </r>
  <r>
    <x v="4"/>
    <s v="IBL"/>
    <x v="12"/>
    <n v="22"/>
    <x v="4"/>
    <n v="0"/>
    <n v="0"/>
  </r>
  <r>
    <x v="4"/>
    <s v="IBL"/>
    <x v="12"/>
    <n v="29"/>
    <x v="5"/>
    <n v="0"/>
    <n v="0"/>
  </r>
  <r>
    <x v="4"/>
    <s v="IBL"/>
    <x v="12"/>
    <n v="11"/>
    <x v="6"/>
    <n v="0"/>
    <n v="0"/>
  </r>
  <r>
    <x v="4"/>
    <s v="IBL"/>
    <x v="12"/>
    <n v="45"/>
    <x v="7"/>
    <n v="0"/>
    <n v="0"/>
  </r>
  <r>
    <x v="4"/>
    <s v="IBL"/>
    <x v="12"/>
    <n v="38"/>
    <x v="8"/>
    <n v="0"/>
    <n v="0"/>
  </r>
  <r>
    <x v="4"/>
    <s v="IBL"/>
    <x v="12"/>
    <n v="13"/>
    <x v="9"/>
    <n v="0"/>
    <n v="0"/>
  </r>
  <r>
    <x v="4"/>
    <s v="IBL"/>
    <x v="12"/>
    <n v="18"/>
    <x v="10"/>
    <n v="0"/>
    <n v="0"/>
  </r>
  <r>
    <x v="4"/>
    <s v="IBL"/>
    <x v="12"/>
    <n v="15"/>
    <x v="11"/>
    <n v="0"/>
    <n v="0"/>
  </r>
  <r>
    <x v="4"/>
    <s v="IBL"/>
    <x v="12"/>
    <n v="5"/>
    <x v="12"/>
    <n v="0"/>
    <n v="0"/>
  </r>
  <r>
    <x v="4"/>
    <s v="IBL"/>
    <x v="12"/>
    <n v="2"/>
    <x v="13"/>
    <n v="0"/>
    <n v="0"/>
  </r>
  <r>
    <x v="4"/>
    <s v="IBL"/>
    <x v="12"/>
    <n v="25"/>
    <x v="14"/>
    <n v="0"/>
    <n v="0"/>
  </r>
  <r>
    <x v="4"/>
    <s v="IBL"/>
    <x v="12"/>
    <n v="14"/>
    <x v="15"/>
    <n v="0"/>
    <n v="0"/>
  </r>
  <r>
    <x v="4"/>
    <s v="IBL"/>
    <x v="12"/>
    <n v="16"/>
    <x v="16"/>
    <n v="0"/>
    <n v="0"/>
  </r>
  <r>
    <x v="4"/>
    <s v="IBL"/>
    <x v="12"/>
    <n v="40"/>
    <x v="17"/>
    <n v="0"/>
    <n v="0"/>
  </r>
  <r>
    <x v="4"/>
    <s v="IBL"/>
    <x v="12"/>
    <n v="20"/>
    <x v="18"/>
    <n v="0"/>
    <n v="0"/>
  </r>
  <r>
    <x v="4"/>
    <s v="IBL"/>
    <x v="12"/>
    <n v="31"/>
    <x v="19"/>
    <n v="0"/>
    <n v="0"/>
  </r>
  <r>
    <x v="4"/>
    <s v="IBL"/>
    <x v="12"/>
    <n v="3"/>
    <x v="20"/>
    <n v="0"/>
    <n v="0"/>
  </r>
  <r>
    <x v="4"/>
    <s v="IBL"/>
    <x v="12"/>
    <n v="26"/>
    <x v="21"/>
    <n v="0"/>
    <n v="0"/>
  </r>
  <r>
    <x v="4"/>
    <s v="IBL"/>
    <x v="12"/>
    <n v="41"/>
    <x v="22"/>
    <n v="0"/>
    <n v="0"/>
  </r>
  <r>
    <x v="4"/>
    <s v="IBL"/>
    <x v="12"/>
    <n v="23"/>
    <x v="23"/>
    <n v="0"/>
    <n v="0"/>
  </r>
  <r>
    <x v="4"/>
    <s v="IBL"/>
    <x v="12"/>
    <n v="17"/>
    <x v="24"/>
    <n v="0"/>
    <n v="0"/>
  </r>
  <r>
    <x v="4"/>
    <s v="IBL"/>
    <x v="12"/>
    <n v="30"/>
    <x v="25"/>
    <n v="0"/>
    <n v="0"/>
  </r>
  <r>
    <x v="4"/>
    <s v="IBL"/>
    <x v="12"/>
    <n v="9"/>
    <x v="26"/>
    <n v="0"/>
    <n v="0"/>
  </r>
  <r>
    <x v="4"/>
    <s v="IBL"/>
    <x v="12"/>
    <n v="43"/>
    <x v="27"/>
    <n v="0"/>
    <n v="0"/>
  </r>
  <r>
    <x v="4"/>
    <s v="IBL"/>
    <x v="12"/>
    <n v="39"/>
    <x v="28"/>
    <n v="0"/>
    <n v="0"/>
  </r>
  <r>
    <x v="4"/>
    <s v="IBL"/>
    <x v="12"/>
    <n v="4"/>
    <x v="29"/>
    <n v="0"/>
    <n v="0"/>
  </r>
  <r>
    <x v="4"/>
    <s v="IBL"/>
    <x v="12"/>
    <n v="8"/>
    <x v="30"/>
    <n v="56"/>
    <n v="56"/>
  </r>
  <r>
    <x v="4"/>
    <s v="IBL"/>
    <x v="12"/>
    <n v="7"/>
    <x v="31"/>
    <n v="0"/>
    <n v="0"/>
  </r>
  <r>
    <x v="4"/>
    <s v="IBL"/>
    <x v="12"/>
    <n v="27"/>
    <x v="32"/>
    <n v="0"/>
    <n v="0"/>
  </r>
  <r>
    <x v="4"/>
    <s v="IBL"/>
    <x v="12"/>
    <n v="47"/>
    <x v="33"/>
    <n v="0"/>
    <n v="0"/>
  </r>
  <r>
    <x v="4"/>
    <s v="IBL"/>
    <x v="12"/>
    <n v="46"/>
    <x v="34"/>
    <n v="0"/>
    <n v="0"/>
  </r>
  <r>
    <x v="4"/>
    <s v="IBL"/>
    <x v="12"/>
    <n v="48"/>
    <x v="35"/>
    <n v="0"/>
    <n v="0"/>
  </r>
  <r>
    <x v="4"/>
    <s v="IBL"/>
    <x v="12"/>
    <n v="1"/>
    <x v="36"/>
    <n v="0"/>
    <n v="0"/>
  </r>
  <r>
    <x v="4"/>
    <s v="IBM"/>
    <x v="3"/>
    <n v="24"/>
    <x v="0"/>
    <n v="32388144"/>
    <n v="24069678"/>
  </r>
  <r>
    <x v="4"/>
    <s v="IBM"/>
    <x v="3"/>
    <n v="44"/>
    <x v="1"/>
    <n v="0"/>
    <n v="0"/>
  </r>
  <r>
    <x v="4"/>
    <s v="IBM"/>
    <x v="3"/>
    <n v="10"/>
    <x v="2"/>
    <n v="892"/>
    <n v="892"/>
  </r>
  <r>
    <x v="4"/>
    <s v="IBM"/>
    <x v="3"/>
    <n v="12"/>
    <x v="3"/>
    <n v="1748"/>
    <n v="1748"/>
  </r>
  <r>
    <x v="4"/>
    <s v="IBM"/>
    <x v="3"/>
    <n v="22"/>
    <x v="4"/>
    <n v="306974"/>
    <n v="208216"/>
  </r>
  <r>
    <x v="4"/>
    <s v="IBM"/>
    <x v="3"/>
    <n v="29"/>
    <x v="5"/>
    <n v="7808574"/>
    <n v="6186914"/>
  </r>
  <r>
    <x v="4"/>
    <s v="IBM"/>
    <x v="3"/>
    <n v="11"/>
    <x v="6"/>
    <n v="1035064"/>
    <n v="696534"/>
  </r>
  <r>
    <x v="4"/>
    <s v="IBM"/>
    <x v="3"/>
    <n v="45"/>
    <x v="7"/>
    <n v="215866"/>
    <n v="189382"/>
  </r>
  <r>
    <x v="4"/>
    <s v="IBM"/>
    <x v="3"/>
    <n v="38"/>
    <x v="8"/>
    <n v="0"/>
    <n v="0"/>
  </r>
  <r>
    <x v="4"/>
    <s v="IBM"/>
    <x v="3"/>
    <n v="13"/>
    <x v="9"/>
    <n v="162053"/>
    <n v="147104"/>
  </r>
  <r>
    <x v="4"/>
    <s v="IBM"/>
    <x v="3"/>
    <n v="18"/>
    <x v="10"/>
    <n v="231166"/>
    <n v="170860"/>
  </r>
  <r>
    <x v="4"/>
    <s v="IBM"/>
    <x v="3"/>
    <n v="15"/>
    <x v="11"/>
    <n v="72654"/>
    <n v="67213"/>
  </r>
  <r>
    <x v="4"/>
    <s v="IBM"/>
    <x v="3"/>
    <n v="5"/>
    <x v="12"/>
    <n v="287879"/>
    <n v="214645"/>
  </r>
  <r>
    <x v="4"/>
    <s v="IBM"/>
    <x v="3"/>
    <n v="2"/>
    <x v="13"/>
    <n v="9323"/>
    <n v="9280"/>
  </r>
  <r>
    <x v="4"/>
    <s v="IBM"/>
    <x v="3"/>
    <n v="25"/>
    <x v="14"/>
    <n v="0"/>
    <n v="0"/>
  </r>
  <r>
    <x v="4"/>
    <s v="IBM"/>
    <x v="3"/>
    <n v="14"/>
    <x v="15"/>
    <n v="13620356"/>
    <n v="11754067"/>
  </r>
  <r>
    <x v="4"/>
    <s v="IBM"/>
    <x v="3"/>
    <n v="16"/>
    <x v="16"/>
    <n v="315516"/>
    <n v="238655"/>
  </r>
  <r>
    <x v="4"/>
    <s v="IBM"/>
    <x v="3"/>
    <n v="40"/>
    <x v="17"/>
    <n v="192"/>
    <n v="192"/>
  </r>
  <r>
    <x v="4"/>
    <s v="IBM"/>
    <x v="3"/>
    <n v="20"/>
    <x v="18"/>
    <n v="391317"/>
    <n v="323481"/>
  </r>
  <r>
    <x v="4"/>
    <s v="IBM"/>
    <x v="3"/>
    <n v="31"/>
    <x v="19"/>
    <n v="69359"/>
    <n v="65154"/>
  </r>
  <r>
    <x v="4"/>
    <s v="IBM"/>
    <x v="3"/>
    <n v="3"/>
    <x v="20"/>
    <n v="57472"/>
    <n v="50177"/>
  </r>
  <r>
    <x v="4"/>
    <s v="IBM"/>
    <x v="3"/>
    <n v="26"/>
    <x v="21"/>
    <n v="20096948"/>
    <n v="14462544"/>
  </r>
  <r>
    <x v="4"/>
    <s v="IBM"/>
    <x v="3"/>
    <n v="41"/>
    <x v="22"/>
    <n v="0"/>
    <n v="0"/>
  </r>
  <r>
    <x v="4"/>
    <s v="IBM"/>
    <x v="3"/>
    <n v="23"/>
    <x v="23"/>
    <n v="1230782"/>
    <n v="869734"/>
  </r>
  <r>
    <x v="4"/>
    <s v="IBM"/>
    <x v="3"/>
    <n v="17"/>
    <x v="24"/>
    <n v="94495"/>
    <n v="83616"/>
  </r>
  <r>
    <x v="4"/>
    <s v="IBM"/>
    <x v="3"/>
    <n v="30"/>
    <x v="25"/>
    <n v="201603"/>
    <n v="200975"/>
  </r>
  <r>
    <x v="4"/>
    <s v="IBM"/>
    <x v="3"/>
    <n v="9"/>
    <x v="26"/>
    <n v="141398"/>
    <n v="112195"/>
  </r>
  <r>
    <x v="4"/>
    <s v="IBM"/>
    <x v="3"/>
    <n v="43"/>
    <x v="27"/>
    <n v="0"/>
    <n v="0"/>
  </r>
  <r>
    <x v="4"/>
    <s v="IBM"/>
    <x v="3"/>
    <n v="39"/>
    <x v="28"/>
    <n v="0"/>
    <n v="0"/>
  </r>
  <r>
    <x v="4"/>
    <s v="IBM"/>
    <x v="3"/>
    <n v="4"/>
    <x v="29"/>
    <n v="0"/>
    <n v="0"/>
  </r>
  <r>
    <x v="4"/>
    <s v="IBM"/>
    <x v="3"/>
    <n v="8"/>
    <x v="30"/>
    <n v="0"/>
    <n v="0"/>
  </r>
  <r>
    <x v="4"/>
    <s v="IBM"/>
    <x v="3"/>
    <n v="7"/>
    <x v="31"/>
    <n v="103987"/>
    <n v="84601"/>
  </r>
  <r>
    <x v="4"/>
    <s v="IBM"/>
    <x v="3"/>
    <n v="27"/>
    <x v="32"/>
    <n v="0"/>
    <n v="0"/>
  </r>
  <r>
    <x v="4"/>
    <s v="IBM"/>
    <x v="3"/>
    <n v="47"/>
    <x v="33"/>
    <n v="0"/>
    <n v="0"/>
  </r>
  <r>
    <x v="4"/>
    <s v="IBM"/>
    <x v="3"/>
    <n v="46"/>
    <x v="34"/>
    <n v="5023639"/>
    <n v="5022895"/>
  </r>
  <r>
    <x v="4"/>
    <s v="IBM"/>
    <x v="3"/>
    <n v="48"/>
    <x v="35"/>
    <n v="0"/>
    <n v="0"/>
  </r>
  <r>
    <x v="4"/>
    <s v="IBM"/>
    <x v="3"/>
    <n v="1"/>
    <x v="36"/>
    <n v="255175"/>
    <n v="217759"/>
  </r>
  <r>
    <x v="4"/>
    <s v="IBS"/>
    <x v="4"/>
    <n v="24"/>
    <x v="0"/>
    <n v="1091347"/>
    <n v="1017106"/>
  </r>
  <r>
    <x v="4"/>
    <s v="IBS"/>
    <x v="4"/>
    <n v="44"/>
    <x v="1"/>
    <n v="0"/>
    <n v="0"/>
  </r>
  <r>
    <x v="4"/>
    <s v="IBS"/>
    <x v="4"/>
    <n v="10"/>
    <x v="2"/>
    <n v="0"/>
    <n v="0"/>
  </r>
  <r>
    <x v="4"/>
    <s v="IBS"/>
    <x v="4"/>
    <n v="12"/>
    <x v="3"/>
    <n v="3010"/>
    <n v="3010"/>
  </r>
  <r>
    <x v="4"/>
    <s v="IBS"/>
    <x v="4"/>
    <n v="22"/>
    <x v="4"/>
    <n v="24697"/>
    <n v="24697"/>
  </r>
  <r>
    <x v="4"/>
    <s v="IBS"/>
    <x v="4"/>
    <n v="29"/>
    <x v="5"/>
    <n v="154120"/>
    <n v="121261"/>
  </r>
  <r>
    <x v="4"/>
    <s v="IBS"/>
    <x v="4"/>
    <n v="11"/>
    <x v="6"/>
    <n v="216288"/>
    <n v="216237"/>
  </r>
  <r>
    <x v="4"/>
    <s v="IBS"/>
    <x v="4"/>
    <n v="45"/>
    <x v="7"/>
    <n v="0"/>
    <n v="0"/>
  </r>
  <r>
    <x v="4"/>
    <s v="IBS"/>
    <x v="4"/>
    <n v="38"/>
    <x v="8"/>
    <n v="0"/>
    <n v="0"/>
  </r>
  <r>
    <x v="4"/>
    <s v="IBS"/>
    <x v="4"/>
    <n v="13"/>
    <x v="9"/>
    <n v="795"/>
    <n v="795"/>
  </r>
  <r>
    <x v="4"/>
    <s v="IBS"/>
    <x v="4"/>
    <n v="18"/>
    <x v="10"/>
    <n v="608"/>
    <n v="608"/>
  </r>
  <r>
    <x v="4"/>
    <s v="IBS"/>
    <x v="4"/>
    <n v="15"/>
    <x v="11"/>
    <n v="12146"/>
    <n v="11820"/>
  </r>
  <r>
    <x v="4"/>
    <s v="IBS"/>
    <x v="4"/>
    <n v="5"/>
    <x v="12"/>
    <n v="32"/>
    <n v="32"/>
  </r>
  <r>
    <x v="4"/>
    <s v="IBS"/>
    <x v="4"/>
    <n v="2"/>
    <x v="13"/>
    <n v="0"/>
    <n v="0"/>
  </r>
  <r>
    <x v="4"/>
    <s v="IBS"/>
    <x v="4"/>
    <n v="25"/>
    <x v="14"/>
    <n v="0"/>
    <n v="0"/>
  </r>
  <r>
    <x v="4"/>
    <s v="IBS"/>
    <x v="4"/>
    <n v="14"/>
    <x v="15"/>
    <n v="106782"/>
    <n v="97451"/>
  </r>
  <r>
    <x v="4"/>
    <s v="IBS"/>
    <x v="4"/>
    <n v="16"/>
    <x v="16"/>
    <n v="1073567"/>
    <n v="1039897"/>
  </r>
  <r>
    <x v="4"/>
    <s v="IBS"/>
    <x v="4"/>
    <n v="40"/>
    <x v="17"/>
    <n v="7130"/>
    <n v="6133"/>
  </r>
  <r>
    <x v="4"/>
    <s v="IBS"/>
    <x v="4"/>
    <n v="20"/>
    <x v="18"/>
    <n v="119726"/>
    <n v="113555"/>
  </r>
  <r>
    <x v="4"/>
    <s v="IBS"/>
    <x v="4"/>
    <n v="31"/>
    <x v="19"/>
    <n v="7858"/>
    <n v="7018"/>
  </r>
  <r>
    <x v="4"/>
    <s v="IBS"/>
    <x v="4"/>
    <n v="3"/>
    <x v="20"/>
    <n v="55118"/>
    <n v="54428"/>
  </r>
  <r>
    <x v="4"/>
    <s v="IBS"/>
    <x v="4"/>
    <n v="26"/>
    <x v="21"/>
    <n v="2466"/>
    <n v="1784"/>
  </r>
  <r>
    <x v="4"/>
    <s v="IBS"/>
    <x v="4"/>
    <n v="41"/>
    <x v="22"/>
    <n v="29525"/>
    <n v="29449"/>
  </r>
  <r>
    <x v="4"/>
    <s v="IBS"/>
    <x v="4"/>
    <n v="23"/>
    <x v="23"/>
    <n v="779817"/>
    <n v="681634"/>
  </r>
  <r>
    <x v="4"/>
    <s v="IBS"/>
    <x v="4"/>
    <n v="17"/>
    <x v="24"/>
    <n v="383"/>
    <n v="383"/>
  </r>
  <r>
    <x v="4"/>
    <s v="IBS"/>
    <x v="4"/>
    <n v="30"/>
    <x v="25"/>
    <n v="1773"/>
    <n v="1773"/>
  </r>
  <r>
    <x v="4"/>
    <s v="IBS"/>
    <x v="4"/>
    <n v="9"/>
    <x v="26"/>
    <n v="759"/>
    <n v="759"/>
  </r>
  <r>
    <x v="4"/>
    <s v="IBS"/>
    <x v="4"/>
    <n v="43"/>
    <x v="27"/>
    <n v="0"/>
    <n v="0"/>
  </r>
  <r>
    <x v="4"/>
    <s v="IBS"/>
    <x v="4"/>
    <n v="39"/>
    <x v="28"/>
    <n v="0"/>
    <n v="0"/>
  </r>
  <r>
    <x v="4"/>
    <s v="IBS"/>
    <x v="4"/>
    <n v="4"/>
    <x v="29"/>
    <n v="0"/>
    <n v="0"/>
  </r>
  <r>
    <x v="4"/>
    <s v="IBS"/>
    <x v="4"/>
    <n v="8"/>
    <x v="30"/>
    <n v="31957"/>
    <n v="31957"/>
  </r>
  <r>
    <x v="4"/>
    <s v="IBS"/>
    <x v="4"/>
    <n v="7"/>
    <x v="31"/>
    <n v="5086"/>
    <n v="5086"/>
  </r>
  <r>
    <x v="4"/>
    <s v="IBS"/>
    <x v="4"/>
    <n v="27"/>
    <x v="32"/>
    <n v="86"/>
    <n v="86"/>
  </r>
  <r>
    <x v="4"/>
    <s v="IBS"/>
    <x v="4"/>
    <n v="47"/>
    <x v="33"/>
    <n v="0"/>
    <n v="0"/>
  </r>
  <r>
    <x v="4"/>
    <s v="IBS"/>
    <x v="4"/>
    <n v="46"/>
    <x v="34"/>
    <n v="16468"/>
    <n v="16468"/>
  </r>
  <r>
    <x v="4"/>
    <s v="IBS"/>
    <x v="4"/>
    <n v="48"/>
    <x v="35"/>
    <n v="0"/>
    <n v="0"/>
  </r>
  <r>
    <x v="4"/>
    <s v="IBS"/>
    <x v="4"/>
    <n v="1"/>
    <x v="36"/>
    <n v="0"/>
    <n v="0"/>
  </r>
  <r>
    <x v="4"/>
    <s v="IBW"/>
    <x v="5"/>
    <n v="24"/>
    <x v="0"/>
    <n v="0"/>
    <n v="0"/>
  </r>
  <r>
    <x v="4"/>
    <s v="IBW"/>
    <x v="5"/>
    <n v="44"/>
    <x v="1"/>
    <n v="0"/>
    <n v="0"/>
  </r>
  <r>
    <x v="4"/>
    <s v="IBW"/>
    <x v="5"/>
    <n v="10"/>
    <x v="2"/>
    <n v="0"/>
    <n v="0"/>
  </r>
  <r>
    <x v="4"/>
    <s v="IBW"/>
    <x v="5"/>
    <n v="12"/>
    <x v="3"/>
    <n v="0"/>
    <n v="0"/>
  </r>
  <r>
    <x v="4"/>
    <s v="IBW"/>
    <x v="5"/>
    <n v="22"/>
    <x v="4"/>
    <n v="0"/>
    <n v="0"/>
  </r>
  <r>
    <x v="4"/>
    <s v="IBW"/>
    <x v="5"/>
    <n v="29"/>
    <x v="5"/>
    <n v="0"/>
    <n v="0"/>
  </r>
  <r>
    <x v="4"/>
    <s v="IBW"/>
    <x v="5"/>
    <n v="11"/>
    <x v="6"/>
    <n v="207"/>
    <n v="207"/>
  </r>
  <r>
    <x v="4"/>
    <s v="IBW"/>
    <x v="5"/>
    <n v="45"/>
    <x v="7"/>
    <n v="0"/>
    <n v="0"/>
  </r>
  <r>
    <x v="4"/>
    <s v="IBW"/>
    <x v="5"/>
    <n v="38"/>
    <x v="8"/>
    <n v="0"/>
    <n v="0"/>
  </r>
  <r>
    <x v="4"/>
    <s v="IBW"/>
    <x v="5"/>
    <n v="13"/>
    <x v="9"/>
    <n v="0"/>
    <n v="0"/>
  </r>
  <r>
    <x v="4"/>
    <s v="IBW"/>
    <x v="5"/>
    <n v="18"/>
    <x v="10"/>
    <n v="0"/>
    <n v="0"/>
  </r>
  <r>
    <x v="4"/>
    <s v="IBW"/>
    <x v="5"/>
    <n v="15"/>
    <x v="11"/>
    <n v="0"/>
    <n v="0"/>
  </r>
  <r>
    <x v="4"/>
    <s v="IBW"/>
    <x v="5"/>
    <n v="5"/>
    <x v="12"/>
    <n v="0"/>
    <n v="0"/>
  </r>
  <r>
    <x v="4"/>
    <s v="IBW"/>
    <x v="5"/>
    <n v="2"/>
    <x v="13"/>
    <n v="0"/>
    <n v="0"/>
  </r>
  <r>
    <x v="4"/>
    <s v="IBW"/>
    <x v="5"/>
    <n v="25"/>
    <x v="14"/>
    <n v="0"/>
    <n v="0"/>
  </r>
  <r>
    <x v="4"/>
    <s v="IBW"/>
    <x v="5"/>
    <n v="14"/>
    <x v="15"/>
    <n v="0"/>
    <n v="0"/>
  </r>
  <r>
    <x v="4"/>
    <s v="IBW"/>
    <x v="5"/>
    <n v="16"/>
    <x v="16"/>
    <n v="0"/>
    <n v="0"/>
  </r>
  <r>
    <x v="4"/>
    <s v="IBW"/>
    <x v="5"/>
    <n v="40"/>
    <x v="17"/>
    <n v="0"/>
    <n v="0"/>
  </r>
  <r>
    <x v="4"/>
    <s v="IBW"/>
    <x v="5"/>
    <n v="20"/>
    <x v="18"/>
    <n v="0"/>
    <n v="0"/>
  </r>
  <r>
    <x v="4"/>
    <s v="IBW"/>
    <x v="5"/>
    <n v="31"/>
    <x v="19"/>
    <n v="0"/>
    <n v="0"/>
  </r>
  <r>
    <x v="4"/>
    <s v="IBW"/>
    <x v="5"/>
    <n v="3"/>
    <x v="20"/>
    <n v="0"/>
    <n v="0"/>
  </r>
  <r>
    <x v="4"/>
    <s v="IBW"/>
    <x v="5"/>
    <n v="26"/>
    <x v="21"/>
    <n v="0"/>
    <n v="0"/>
  </r>
  <r>
    <x v="4"/>
    <s v="IBW"/>
    <x v="5"/>
    <n v="41"/>
    <x v="22"/>
    <n v="0"/>
    <n v="0"/>
  </r>
  <r>
    <x v="4"/>
    <s v="IBW"/>
    <x v="5"/>
    <n v="23"/>
    <x v="23"/>
    <n v="0"/>
    <n v="0"/>
  </r>
  <r>
    <x v="4"/>
    <s v="IBW"/>
    <x v="5"/>
    <n v="17"/>
    <x v="24"/>
    <n v="0"/>
    <n v="0"/>
  </r>
  <r>
    <x v="4"/>
    <s v="IBW"/>
    <x v="5"/>
    <n v="30"/>
    <x v="25"/>
    <n v="0"/>
    <n v="0"/>
  </r>
  <r>
    <x v="4"/>
    <s v="IBW"/>
    <x v="5"/>
    <n v="9"/>
    <x v="26"/>
    <n v="0"/>
    <n v="0"/>
  </r>
  <r>
    <x v="4"/>
    <s v="IBW"/>
    <x v="5"/>
    <n v="43"/>
    <x v="27"/>
    <n v="0"/>
    <n v="0"/>
  </r>
  <r>
    <x v="4"/>
    <s v="IBW"/>
    <x v="5"/>
    <n v="39"/>
    <x v="28"/>
    <n v="0"/>
    <n v="0"/>
  </r>
  <r>
    <x v="4"/>
    <s v="IBW"/>
    <x v="5"/>
    <n v="4"/>
    <x v="29"/>
    <n v="0"/>
    <n v="0"/>
  </r>
  <r>
    <x v="4"/>
    <s v="IBW"/>
    <x v="5"/>
    <n v="8"/>
    <x v="30"/>
    <n v="0"/>
    <n v="0"/>
  </r>
  <r>
    <x v="4"/>
    <s v="IBW"/>
    <x v="5"/>
    <n v="7"/>
    <x v="31"/>
    <n v="0"/>
    <n v="0"/>
  </r>
  <r>
    <x v="4"/>
    <s v="IBW"/>
    <x v="5"/>
    <n v="27"/>
    <x v="32"/>
    <n v="0"/>
    <n v="0"/>
  </r>
  <r>
    <x v="4"/>
    <s v="IBW"/>
    <x v="5"/>
    <n v="47"/>
    <x v="33"/>
    <n v="0"/>
    <n v="0"/>
  </r>
  <r>
    <x v="4"/>
    <s v="IBW"/>
    <x v="5"/>
    <n v="46"/>
    <x v="34"/>
    <n v="0"/>
    <n v="0"/>
  </r>
  <r>
    <x v="4"/>
    <s v="IBW"/>
    <x v="5"/>
    <n v="48"/>
    <x v="35"/>
    <n v="0"/>
    <n v="0"/>
  </r>
  <r>
    <x v="4"/>
    <s v="IBW"/>
    <x v="5"/>
    <n v="1"/>
    <x v="36"/>
    <n v="418"/>
    <n v="380"/>
  </r>
  <r>
    <x v="4"/>
    <s v="IDT"/>
    <x v="11"/>
    <n v="24"/>
    <x v="0"/>
    <n v="0"/>
    <n v="0"/>
  </r>
  <r>
    <x v="4"/>
    <s v="IDT"/>
    <x v="11"/>
    <n v="44"/>
    <x v="1"/>
    <n v="0"/>
    <n v="0"/>
  </r>
  <r>
    <x v="4"/>
    <s v="IDT"/>
    <x v="11"/>
    <n v="10"/>
    <x v="2"/>
    <n v="0"/>
    <n v="0"/>
  </r>
  <r>
    <x v="4"/>
    <s v="IDT"/>
    <x v="11"/>
    <n v="12"/>
    <x v="3"/>
    <n v="0"/>
    <n v="0"/>
  </r>
  <r>
    <x v="4"/>
    <s v="IDT"/>
    <x v="11"/>
    <n v="22"/>
    <x v="4"/>
    <n v="0"/>
    <n v="0"/>
  </r>
  <r>
    <x v="4"/>
    <s v="IDT"/>
    <x v="11"/>
    <n v="29"/>
    <x v="5"/>
    <n v="0"/>
    <n v="0"/>
  </r>
  <r>
    <x v="4"/>
    <s v="IDT"/>
    <x v="11"/>
    <n v="11"/>
    <x v="6"/>
    <n v="1233"/>
    <n v="1233"/>
  </r>
  <r>
    <x v="4"/>
    <s v="IDT"/>
    <x v="11"/>
    <n v="45"/>
    <x v="7"/>
    <n v="0"/>
    <n v="0"/>
  </r>
  <r>
    <x v="4"/>
    <s v="IDT"/>
    <x v="11"/>
    <n v="38"/>
    <x v="8"/>
    <n v="0"/>
    <n v="0"/>
  </r>
  <r>
    <x v="4"/>
    <s v="IDT"/>
    <x v="11"/>
    <n v="13"/>
    <x v="9"/>
    <n v="0"/>
    <n v="0"/>
  </r>
  <r>
    <x v="4"/>
    <s v="IDT"/>
    <x v="11"/>
    <n v="18"/>
    <x v="10"/>
    <n v="0"/>
    <n v="0"/>
  </r>
  <r>
    <x v="4"/>
    <s v="IDT"/>
    <x v="11"/>
    <n v="15"/>
    <x v="11"/>
    <n v="0"/>
    <n v="0"/>
  </r>
  <r>
    <x v="4"/>
    <s v="IDT"/>
    <x v="11"/>
    <n v="5"/>
    <x v="12"/>
    <n v="0"/>
    <n v="0"/>
  </r>
  <r>
    <x v="4"/>
    <s v="IDT"/>
    <x v="11"/>
    <n v="2"/>
    <x v="13"/>
    <n v="0"/>
    <n v="0"/>
  </r>
  <r>
    <x v="4"/>
    <s v="IDT"/>
    <x v="11"/>
    <n v="25"/>
    <x v="14"/>
    <n v="0"/>
    <n v="0"/>
  </r>
  <r>
    <x v="4"/>
    <s v="IDT"/>
    <x v="11"/>
    <n v="14"/>
    <x v="15"/>
    <n v="0"/>
    <n v="0"/>
  </r>
  <r>
    <x v="4"/>
    <s v="IDT"/>
    <x v="11"/>
    <n v="16"/>
    <x v="16"/>
    <n v="0"/>
    <n v="0"/>
  </r>
  <r>
    <x v="4"/>
    <s v="IDT"/>
    <x v="11"/>
    <n v="40"/>
    <x v="17"/>
    <n v="0"/>
    <n v="0"/>
  </r>
  <r>
    <x v="4"/>
    <s v="IDT"/>
    <x v="11"/>
    <n v="20"/>
    <x v="18"/>
    <n v="0"/>
    <n v="0"/>
  </r>
  <r>
    <x v="4"/>
    <s v="IDT"/>
    <x v="11"/>
    <n v="31"/>
    <x v="19"/>
    <n v="0"/>
    <n v="0"/>
  </r>
  <r>
    <x v="4"/>
    <s v="IDT"/>
    <x v="11"/>
    <n v="3"/>
    <x v="20"/>
    <n v="0"/>
    <n v="0"/>
  </r>
  <r>
    <x v="4"/>
    <s v="IDT"/>
    <x v="11"/>
    <n v="26"/>
    <x v="21"/>
    <n v="0"/>
    <n v="0"/>
  </r>
  <r>
    <x v="4"/>
    <s v="IDT"/>
    <x v="11"/>
    <n v="41"/>
    <x v="22"/>
    <n v="0"/>
    <n v="0"/>
  </r>
  <r>
    <x v="4"/>
    <s v="IDT"/>
    <x v="11"/>
    <n v="23"/>
    <x v="23"/>
    <n v="0"/>
    <n v="0"/>
  </r>
  <r>
    <x v="4"/>
    <s v="IDT"/>
    <x v="11"/>
    <n v="17"/>
    <x v="24"/>
    <n v="0"/>
    <n v="0"/>
  </r>
  <r>
    <x v="4"/>
    <s v="IDT"/>
    <x v="11"/>
    <n v="30"/>
    <x v="25"/>
    <n v="0"/>
    <n v="0"/>
  </r>
  <r>
    <x v="4"/>
    <s v="IDT"/>
    <x v="11"/>
    <n v="9"/>
    <x v="26"/>
    <n v="0"/>
    <n v="0"/>
  </r>
  <r>
    <x v="4"/>
    <s v="IDT"/>
    <x v="11"/>
    <n v="43"/>
    <x v="27"/>
    <n v="0"/>
    <n v="0"/>
  </r>
  <r>
    <x v="4"/>
    <s v="IDT"/>
    <x v="11"/>
    <n v="39"/>
    <x v="28"/>
    <n v="0"/>
    <n v="0"/>
  </r>
  <r>
    <x v="4"/>
    <s v="IDT"/>
    <x v="11"/>
    <n v="4"/>
    <x v="29"/>
    <n v="0"/>
    <n v="0"/>
  </r>
  <r>
    <x v="4"/>
    <s v="IDT"/>
    <x v="11"/>
    <n v="8"/>
    <x v="30"/>
    <n v="0"/>
    <n v="0"/>
  </r>
  <r>
    <x v="4"/>
    <s v="IDT"/>
    <x v="11"/>
    <n v="7"/>
    <x v="31"/>
    <n v="0"/>
    <n v="0"/>
  </r>
  <r>
    <x v="4"/>
    <s v="IDT"/>
    <x v="11"/>
    <n v="27"/>
    <x v="32"/>
    <n v="0"/>
    <n v="0"/>
  </r>
  <r>
    <x v="4"/>
    <s v="IDT"/>
    <x v="11"/>
    <n v="47"/>
    <x v="33"/>
    <n v="0"/>
    <n v="0"/>
  </r>
  <r>
    <x v="4"/>
    <s v="IDT"/>
    <x v="11"/>
    <n v="46"/>
    <x v="34"/>
    <n v="0"/>
    <n v="0"/>
  </r>
  <r>
    <x v="4"/>
    <s v="IDT"/>
    <x v="11"/>
    <n v="48"/>
    <x v="35"/>
    <n v="0"/>
    <n v="0"/>
  </r>
  <r>
    <x v="4"/>
    <s v="IDT"/>
    <x v="11"/>
    <n v="1"/>
    <x v="36"/>
    <n v="0"/>
    <n v="0"/>
  </r>
  <r>
    <x v="4"/>
    <s v="NB"/>
    <x v="6"/>
    <n v="24"/>
    <x v="0"/>
    <n v="0"/>
    <n v="0"/>
  </r>
  <r>
    <x v="4"/>
    <s v="NB"/>
    <x v="6"/>
    <n v="44"/>
    <x v="1"/>
    <n v="0"/>
    <n v="0"/>
  </r>
  <r>
    <x v="4"/>
    <s v="NB"/>
    <x v="6"/>
    <n v="10"/>
    <x v="2"/>
    <n v="0"/>
    <n v="0"/>
  </r>
  <r>
    <x v="4"/>
    <s v="NB"/>
    <x v="6"/>
    <n v="12"/>
    <x v="3"/>
    <n v="0"/>
    <n v="0"/>
  </r>
  <r>
    <x v="4"/>
    <s v="NB"/>
    <x v="6"/>
    <n v="22"/>
    <x v="4"/>
    <n v="0"/>
    <n v="0"/>
  </r>
  <r>
    <x v="4"/>
    <s v="NB"/>
    <x v="6"/>
    <n v="29"/>
    <x v="5"/>
    <n v="550619"/>
    <n v="550235"/>
  </r>
  <r>
    <x v="4"/>
    <s v="NB"/>
    <x v="6"/>
    <n v="11"/>
    <x v="6"/>
    <n v="0"/>
    <n v="0"/>
  </r>
  <r>
    <x v="4"/>
    <s v="NB"/>
    <x v="6"/>
    <n v="45"/>
    <x v="7"/>
    <n v="0"/>
    <n v="0"/>
  </r>
  <r>
    <x v="4"/>
    <s v="NB"/>
    <x v="6"/>
    <n v="38"/>
    <x v="8"/>
    <n v="0"/>
    <n v="0"/>
  </r>
  <r>
    <x v="4"/>
    <s v="NB"/>
    <x v="6"/>
    <n v="13"/>
    <x v="9"/>
    <n v="460"/>
    <n v="460"/>
  </r>
  <r>
    <x v="4"/>
    <s v="NB"/>
    <x v="6"/>
    <n v="18"/>
    <x v="10"/>
    <n v="0"/>
    <n v="0"/>
  </r>
  <r>
    <x v="4"/>
    <s v="NB"/>
    <x v="6"/>
    <n v="15"/>
    <x v="11"/>
    <n v="0"/>
    <n v="0"/>
  </r>
  <r>
    <x v="4"/>
    <s v="NB"/>
    <x v="6"/>
    <n v="5"/>
    <x v="12"/>
    <n v="836"/>
    <n v="800"/>
  </r>
  <r>
    <x v="4"/>
    <s v="NB"/>
    <x v="6"/>
    <n v="2"/>
    <x v="13"/>
    <n v="266"/>
    <n v="261"/>
  </r>
  <r>
    <x v="4"/>
    <s v="NB"/>
    <x v="6"/>
    <n v="25"/>
    <x v="14"/>
    <n v="0"/>
    <n v="0"/>
  </r>
  <r>
    <x v="4"/>
    <s v="NB"/>
    <x v="6"/>
    <n v="14"/>
    <x v="15"/>
    <n v="0"/>
    <n v="0"/>
  </r>
  <r>
    <x v="4"/>
    <s v="NB"/>
    <x v="6"/>
    <n v="16"/>
    <x v="16"/>
    <n v="0"/>
    <n v="0"/>
  </r>
  <r>
    <x v="4"/>
    <s v="NB"/>
    <x v="6"/>
    <n v="40"/>
    <x v="17"/>
    <n v="0"/>
    <n v="0"/>
  </r>
  <r>
    <x v="4"/>
    <s v="NB"/>
    <x v="6"/>
    <n v="20"/>
    <x v="18"/>
    <n v="0"/>
    <n v="0"/>
  </r>
  <r>
    <x v="4"/>
    <s v="NB"/>
    <x v="6"/>
    <n v="31"/>
    <x v="19"/>
    <n v="0"/>
    <n v="0"/>
  </r>
  <r>
    <x v="4"/>
    <s v="NB"/>
    <x v="6"/>
    <n v="3"/>
    <x v="20"/>
    <n v="0"/>
    <n v="0"/>
  </r>
  <r>
    <x v="4"/>
    <s v="NB"/>
    <x v="6"/>
    <n v="26"/>
    <x v="21"/>
    <n v="18734"/>
    <n v="18734"/>
  </r>
  <r>
    <x v="4"/>
    <s v="NB"/>
    <x v="6"/>
    <n v="41"/>
    <x v="22"/>
    <n v="12658"/>
    <n v="12658"/>
  </r>
  <r>
    <x v="4"/>
    <s v="NB"/>
    <x v="6"/>
    <n v="23"/>
    <x v="23"/>
    <n v="99149"/>
    <n v="86532"/>
  </r>
  <r>
    <x v="4"/>
    <s v="NB"/>
    <x v="6"/>
    <n v="17"/>
    <x v="24"/>
    <n v="0"/>
    <n v="0"/>
  </r>
  <r>
    <x v="4"/>
    <s v="NB"/>
    <x v="6"/>
    <n v="30"/>
    <x v="25"/>
    <n v="0"/>
    <n v="0"/>
  </r>
  <r>
    <x v="4"/>
    <s v="NB"/>
    <x v="6"/>
    <n v="9"/>
    <x v="26"/>
    <n v="6557"/>
    <n v="6202"/>
  </r>
  <r>
    <x v="4"/>
    <s v="NB"/>
    <x v="6"/>
    <n v="43"/>
    <x v="27"/>
    <n v="0"/>
    <n v="0"/>
  </r>
  <r>
    <x v="4"/>
    <s v="NB"/>
    <x v="6"/>
    <n v="39"/>
    <x v="28"/>
    <n v="0"/>
    <n v="0"/>
  </r>
  <r>
    <x v="4"/>
    <s v="NB"/>
    <x v="6"/>
    <n v="4"/>
    <x v="29"/>
    <n v="0"/>
    <n v="0"/>
  </r>
  <r>
    <x v="4"/>
    <s v="NB"/>
    <x v="6"/>
    <n v="8"/>
    <x v="30"/>
    <n v="4418"/>
    <n v="4418"/>
  </r>
  <r>
    <x v="4"/>
    <s v="NB"/>
    <x v="6"/>
    <n v="7"/>
    <x v="31"/>
    <n v="125"/>
    <n v="125"/>
  </r>
  <r>
    <x v="4"/>
    <s v="NB"/>
    <x v="6"/>
    <n v="27"/>
    <x v="32"/>
    <n v="0"/>
    <n v="0"/>
  </r>
  <r>
    <x v="4"/>
    <s v="NB"/>
    <x v="6"/>
    <n v="47"/>
    <x v="33"/>
    <n v="0"/>
    <n v="0"/>
  </r>
  <r>
    <x v="4"/>
    <s v="NB"/>
    <x v="6"/>
    <n v="46"/>
    <x v="34"/>
    <n v="0"/>
    <n v="0"/>
  </r>
  <r>
    <x v="4"/>
    <s v="NB"/>
    <x v="6"/>
    <n v="48"/>
    <x v="35"/>
    <n v="0"/>
    <n v="0"/>
  </r>
  <r>
    <x v="4"/>
    <s v="NB"/>
    <x v="6"/>
    <n v="1"/>
    <x v="36"/>
    <n v="0"/>
    <n v="0"/>
  </r>
  <r>
    <x v="4"/>
    <s v="ND"/>
    <x v="7"/>
    <n v="24"/>
    <x v="0"/>
    <n v="0"/>
    <n v="0"/>
  </r>
  <r>
    <x v="4"/>
    <s v="ND"/>
    <x v="7"/>
    <n v="44"/>
    <x v="1"/>
    <n v="0"/>
    <n v="0"/>
  </r>
  <r>
    <x v="4"/>
    <s v="ND"/>
    <x v="7"/>
    <n v="10"/>
    <x v="2"/>
    <n v="0"/>
    <n v="0"/>
  </r>
  <r>
    <x v="4"/>
    <s v="ND"/>
    <x v="7"/>
    <n v="12"/>
    <x v="3"/>
    <n v="0"/>
    <n v="0"/>
  </r>
  <r>
    <x v="4"/>
    <s v="ND"/>
    <x v="7"/>
    <n v="22"/>
    <x v="4"/>
    <n v="0"/>
    <n v="0"/>
  </r>
  <r>
    <x v="4"/>
    <s v="ND"/>
    <x v="7"/>
    <n v="29"/>
    <x v="5"/>
    <n v="0"/>
    <n v="0"/>
  </r>
  <r>
    <x v="4"/>
    <s v="ND"/>
    <x v="7"/>
    <n v="11"/>
    <x v="6"/>
    <n v="0"/>
    <n v="0"/>
  </r>
  <r>
    <x v="4"/>
    <s v="ND"/>
    <x v="7"/>
    <n v="45"/>
    <x v="7"/>
    <n v="0"/>
    <n v="0"/>
  </r>
  <r>
    <x v="4"/>
    <s v="ND"/>
    <x v="7"/>
    <n v="38"/>
    <x v="8"/>
    <n v="0"/>
    <n v="0"/>
  </r>
  <r>
    <x v="4"/>
    <s v="ND"/>
    <x v="7"/>
    <n v="13"/>
    <x v="9"/>
    <n v="0"/>
    <n v="0"/>
  </r>
  <r>
    <x v="4"/>
    <s v="ND"/>
    <x v="7"/>
    <n v="18"/>
    <x v="10"/>
    <n v="0"/>
    <n v="0"/>
  </r>
  <r>
    <x v="4"/>
    <s v="ND"/>
    <x v="7"/>
    <n v="15"/>
    <x v="11"/>
    <n v="0"/>
    <n v="0"/>
  </r>
  <r>
    <x v="4"/>
    <s v="ND"/>
    <x v="7"/>
    <n v="5"/>
    <x v="12"/>
    <n v="2268"/>
    <n v="2268"/>
  </r>
  <r>
    <x v="4"/>
    <s v="ND"/>
    <x v="7"/>
    <n v="2"/>
    <x v="13"/>
    <n v="0"/>
    <n v="0"/>
  </r>
  <r>
    <x v="4"/>
    <s v="ND"/>
    <x v="7"/>
    <n v="25"/>
    <x v="14"/>
    <n v="0"/>
    <n v="0"/>
  </r>
  <r>
    <x v="4"/>
    <s v="ND"/>
    <x v="7"/>
    <n v="14"/>
    <x v="15"/>
    <n v="0"/>
    <n v="0"/>
  </r>
  <r>
    <x v="4"/>
    <s v="ND"/>
    <x v="7"/>
    <n v="16"/>
    <x v="16"/>
    <n v="0"/>
    <n v="0"/>
  </r>
  <r>
    <x v="4"/>
    <s v="ND"/>
    <x v="7"/>
    <n v="40"/>
    <x v="17"/>
    <n v="0"/>
    <n v="0"/>
  </r>
  <r>
    <x v="4"/>
    <s v="ND"/>
    <x v="7"/>
    <n v="20"/>
    <x v="18"/>
    <n v="0"/>
    <n v="0"/>
  </r>
  <r>
    <x v="4"/>
    <s v="ND"/>
    <x v="7"/>
    <n v="31"/>
    <x v="19"/>
    <n v="1018"/>
    <n v="1018"/>
  </r>
  <r>
    <x v="4"/>
    <s v="ND"/>
    <x v="7"/>
    <n v="3"/>
    <x v="20"/>
    <n v="0"/>
    <n v="0"/>
  </r>
  <r>
    <x v="4"/>
    <s v="ND"/>
    <x v="7"/>
    <n v="26"/>
    <x v="21"/>
    <n v="0"/>
    <n v="0"/>
  </r>
  <r>
    <x v="4"/>
    <s v="ND"/>
    <x v="7"/>
    <n v="41"/>
    <x v="22"/>
    <n v="0"/>
    <n v="0"/>
  </r>
  <r>
    <x v="4"/>
    <s v="ND"/>
    <x v="7"/>
    <n v="23"/>
    <x v="23"/>
    <n v="0"/>
    <n v="0"/>
  </r>
  <r>
    <x v="4"/>
    <s v="ND"/>
    <x v="7"/>
    <n v="17"/>
    <x v="24"/>
    <n v="0"/>
    <n v="0"/>
  </r>
  <r>
    <x v="4"/>
    <s v="ND"/>
    <x v="7"/>
    <n v="30"/>
    <x v="25"/>
    <n v="0"/>
    <n v="0"/>
  </r>
  <r>
    <x v="4"/>
    <s v="ND"/>
    <x v="7"/>
    <n v="9"/>
    <x v="26"/>
    <n v="0"/>
    <n v="0"/>
  </r>
  <r>
    <x v="4"/>
    <s v="ND"/>
    <x v="7"/>
    <n v="43"/>
    <x v="27"/>
    <n v="0"/>
    <n v="0"/>
  </r>
  <r>
    <x v="4"/>
    <s v="ND"/>
    <x v="7"/>
    <n v="39"/>
    <x v="28"/>
    <n v="0"/>
    <n v="0"/>
  </r>
  <r>
    <x v="4"/>
    <s v="ND"/>
    <x v="7"/>
    <n v="4"/>
    <x v="29"/>
    <n v="0"/>
    <n v="0"/>
  </r>
  <r>
    <x v="4"/>
    <s v="ND"/>
    <x v="7"/>
    <n v="8"/>
    <x v="30"/>
    <n v="0"/>
    <n v="0"/>
  </r>
  <r>
    <x v="4"/>
    <s v="ND"/>
    <x v="7"/>
    <n v="7"/>
    <x v="31"/>
    <n v="0"/>
    <n v="0"/>
  </r>
  <r>
    <x v="4"/>
    <s v="ND"/>
    <x v="7"/>
    <n v="27"/>
    <x v="32"/>
    <n v="0"/>
    <n v="0"/>
  </r>
  <r>
    <x v="4"/>
    <s v="ND"/>
    <x v="7"/>
    <n v="47"/>
    <x v="33"/>
    <n v="0"/>
    <n v="0"/>
  </r>
  <r>
    <x v="4"/>
    <s v="ND"/>
    <x v="7"/>
    <n v="46"/>
    <x v="34"/>
    <n v="0"/>
    <n v="0"/>
  </r>
  <r>
    <x v="4"/>
    <s v="ND"/>
    <x v="7"/>
    <n v="48"/>
    <x v="35"/>
    <n v="0"/>
    <n v="0"/>
  </r>
  <r>
    <x v="4"/>
    <s v="ND"/>
    <x v="7"/>
    <n v="1"/>
    <x v="36"/>
    <n v="5221"/>
    <n v="5221"/>
  </r>
  <r>
    <x v="4"/>
    <s v="NF"/>
    <x v="8"/>
    <n v="24"/>
    <x v="0"/>
    <n v="13490"/>
    <n v="12129"/>
  </r>
  <r>
    <x v="4"/>
    <s v="NF"/>
    <x v="8"/>
    <n v="44"/>
    <x v="1"/>
    <n v="0"/>
    <n v="0"/>
  </r>
  <r>
    <x v="4"/>
    <s v="NF"/>
    <x v="8"/>
    <n v="10"/>
    <x v="2"/>
    <n v="1908"/>
    <n v="1908"/>
  </r>
  <r>
    <x v="4"/>
    <s v="NF"/>
    <x v="8"/>
    <n v="12"/>
    <x v="3"/>
    <n v="1225"/>
    <n v="1225"/>
  </r>
  <r>
    <x v="4"/>
    <s v="NF"/>
    <x v="8"/>
    <n v="22"/>
    <x v="4"/>
    <n v="0"/>
    <n v="0"/>
  </r>
  <r>
    <x v="4"/>
    <s v="NF"/>
    <x v="8"/>
    <n v="29"/>
    <x v="5"/>
    <n v="2596"/>
    <n v="2460"/>
  </r>
  <r>
    <x v="4"/>
    <s v="NF"/>
    <x v="8"/>
    <n v="11"/>
    <x v="6"/>
    <n v="0"/>
    <n v="0"/>
  </r>
  <r>
    <x v="4"/>
    <s v="NF"/>
    <x v="8"/>
    <n v="45"/>
    <x v="7"/>
    <n v="497"/>
    <n v="497"/>
  </r>
  <r>
    <x v="4"/>
    <s v="NF"/>
    <x v="8"/>
    <n v="38"/>
    <x v="8"/>
    <n v="0"/>
    <n v="0"/>
  </r>
  <r>
    <x v="4"/>
    <s v="NF"/>
    <x v="8"/>
    <n v="13"/>
    <x v="9"/>
    <n v="0"/>
    <n v="0"/>
  </r>
  <r>
    <x v="4"/>
    <s v="NF"/>
    <x v="8"/>
    <n v="18"/>
    <x v="10"/>
    <n v="0"/>
    <n v="0"/>
  </r>
  <r>
    <x v="4"/>
    <s v="NF"/>
    <x v="8"/>
    <n v="15"/>
    <x v="11"/>
    <n v="32"/>
    <n v="32"/>
  </r>
  <r>
    <x v="4"/>
    <s v="NF"/>
    <x v="8"/>
    <n v="5"/>
    <x v="12"/>
    <n v="0"/>
    <n v="0"/>
  </r>
  <r>
    <x v="4"/>
    <s v="NF"/>
    <x v="8"/>
    <n v="2"/>
    <x v="13"/>
    <n v="0"/>
    <n v="0"/>
  </r>
  <r>
    <x v="4"/>
    <s v="NF"/>
    <x v="8"/>
    <n v="25"/>
    <x v="14"/>
    <n v="0"/>
    <n v="0"/>
  </r>
  <r>
    <x v="4"/>
    <s v="NF"/>
    <x v="8"/>
    <n v="14"/>
    <x v="15"/>
    <n v="78"/>
    <n v="78"/>
  </r>
  <r>
    <x v="4"/>
    <s v="NF"/>
    <x v="8"/>
    <n v="16"/>
    <x v="16"/>
    <n v="1725"/>
    <n v="1644"/>
  </r>
  <r>
    <x v="4"/>
    <s v="NF"/>
    <x v="8"/>
    <n v="40"/>
    <x v="17"/>
    <n v="11682"/>
    <n v="11682"/>
  </r>
  <r>
    <x v="4"/>
    <s v="NF"/>
    <x v="8"/>
    <n v="20"/>
    <x v="18"/>
    <n v="6779"/>
    <n v="6779"/>
  </r>
  <r>
    <x v="4"/>
    <s v="NF"/>
    <x v="8"/>
    <n v="31"/>
    <x v="19"/>
    <n v="0"/>
    <n v="0"/>
  </r>
  <r>
    <x v="4"/>
    <s v="NF"/>
    <x v="8"/>
    <n v="3"/>
    <x v="20"/>
    <n v="2866"/>
    <n v="1913"/>
  </r>
  <r>
    <x v="4"/>
    <s v="NF"/>
    <x v="8"/>
    <n v="26"/>
    <x v="21"/>
    <n v="612"/>
    <n v="612"/>
  </r>
  <r>
    <x v="4"/>
    <s v="NF"/>
    <x v="8"/>
    <n v="41"/>
    <x v="22"/>
    <n v="19855"/>
    <n v="19472"/>
  </r>
  <r>
    <x v="4"/>
    <s v="NF"/>
    <x v="8"/>
    <n v="23"/>
    <x v="23"/>
    <n v="0"/>
    <n v="0"/>
  </r>
  <r>
    <x v="4"/>
    <s v="NF"/>
    <x v="8"/>
    <n v="17"/>
    <x v="24"/>
    <n v="0"/>
    <n v="0"/>
  </r>
  <r>
    <x v="4"/>
    <s v="NF"/>
    <x v="8"/>
    <n v="30"/>
    <x v="25"/>
    <n v="0"/>
    <n v="0"/>
  </r>
  <r>
    <x v="4"/>
    <s v="NF"/>
    <x v="8"/>
    <n v="9"/>
    <x v="26"/>
    <n v="0"/>
    <n v="0"/>
  </r>
  <r>
    <x v="4"/>
    <s v="NF"/>
    <x v="8"/>
    <n v="43"/>
    <x v="27"/>
    <n v="0"/>
    <n v="0"/>
  </r>
  <r>
    <x v="4"/>
    <s v="NF"/>
    <x v="8"/>
    <n v="39"/>
    <x v="28"/>
    <n v="0"/>
    <n v="0"/>
  </r>
  <r>
    <x v="4"/>
    <s v="NF"/>
    <x v="8"/>
    <n v="4"/>
    <x v="29"/>
    <n v="0"/>
    <n v="0"/>
  </r>
  <r>
    <x v="4"/>
    <s v="NF"/>
    <x v="8"/>
    <n v="8"/>
    <x v="30"/>
    <n v="73428"/>
    <n v="72997"/>
  </r>
  <r>
    <x v="4"/>
    <s v="NF"/>
    <x v="8"/>
    <n v="7"/>
    <x v="31"/>
    <n v="0"/>
    <n v="0"/>
  </r>
  <r>
    <x v="4"/>
    <s v="NF"/>
    <x v="8"/>
    <n v="27"/>
    <x v="32"/>
    <n v="0"/>
    <n v="0"/>
  </r>
  <r>
    <x v="4"/>
    <s v="NF"/>
    <x v="8"/>
    <n v="47"/>
    <x v="33"/>
    <n v="0"/>
    <n v="0"/>
  </r>
  <r>
    <x v="4"/>
    <s v="NF"/>
    <x v="8"/>
    <n v="46"/>
    <x v="34"/>
    <n v="3964"/>
    <n v="3964"/>
  </r>
  <r>
    <x v="4"/>
    <s v="NF"/>
    <x v="8"/>
    <n v="48"/>
    <x v="35"/>
    <n v="0"/>
    <n v="0"/>
  </r>
  <r>
    <x v="4"/>
    <s v="NF"/>
    <x v="8"/>
    <n v="1"/>
    <x v="36"/>
    <n v="0"/>
    <n v="0"/>
  </r>
  <r>
    <x v="5"/>
    <s v="IBB"/>
    <x v="0"/>
    <n v="24"/>
    <x v="0"/>
    <n v="828087"/>
    <n v="820407"/>
  </r>
  <r>
    <x v="5"/>
    <s v="IBB"/>
    <x v="0"/>
    <n v="44"/>
    <x v="1"/>
    <n v="0"/>
    <n v="0"/>
  </r>
  <r>
    <x v="5"/>
    <s v="IBB"/>
    <x v="0"/>
    <n v="10"/>
    <x v="2"/>
    <n v="8"/>
    <n v="8"/>
  </r>
  <r>
    <x v="5"/>
    <s v="IBB"/>
    <x v="0"/>
    <n v="12"/>
    <x v="3"/>
    <n v="82202"/>
    <n v="81817"/>
  </r>
  <r>
    <x v="5"/>
    <s v="IBB"/>
    <x v="0"/>
    <n v="22"/>
    <x v="4"/>
    <n v="23760"/>
    <n v="21271"/>
  </r>
  <r>
    <x v="5"/>
    <s v="IBB"/>
    <x v="0"/>
    <n v="29"/>
    <x v="5"/>
    <n v="111817"/>
    <n v="101945"/>
  </r>
  <r>
    <x v="5"/>
    <s v="IBB"/>
    <x v="0"/>
    <n v="11"/>
    <x v="6"/>
    <n v="55065"/>
    <n v="40306"/>
  </r>
  <r>
    <x v="5"/>
    <s v="IBB"/>
    <x v="0"/>
    <n v="45"/>
    <x v="7"/>
    <n v="11612"/>
    <n v="10219"/>
  </r>
  <r>
    <x v="5"/>
    <s v="IBB"/>
    <x v="0"/>
    <n v="38"/>
    <x v="8"/>
    <n v="0"/>
    <n v="0"/>
  </r>
  <r>
    <x v="5"/>
    <s v="IBB"/>
    <x v="0"/>
    <n v="13"/>
    <x v="9"/>
    <n v="1110"/>
    <n v="974"/>
  </r>
  <r>
    <x v="5"/>
    <s v="IBB"/>
    <x v="0"/>
    <n v="18"/>
    <x v="10"/>
    <n v="6936"/>
    <n v="6268"/>
  </r>
  <r>
    <x v="5"/>
    <s v="IBB"/>
    <x v="0"/>
    <n v="15"/>
    <x v="11"/>
    <n v="318"/>
    <n v="318"/>
  </r>
  <r>
    <x v="5"/>
    <s v="IBB"/>
    <x v="0"/>
    <n v="5"/>
    <x v="12"/>
    <n v="10021"/>
    <n v="9943"/>
  </r>
  <r>
    <x v="5"/>
    <s v="IBB"/>
    <x v="0"/>
    <n v="2"/>
    <x v="13"/>
    <n v="11840"/>
    <n v="11840"/>
  </r>
  <r>
    <x v="5"/>
    <s v="IBB"/>
    <x v="0"/>
    <n v="25"/>
    <x v="14"/>
    <n v="0"/>
    <n v="0"/>
  </r>
  <r>
    <x v="5"/>
    <s v="IBB"/>
    <x v="0"/>
    <n v="14"/>
    <x v="15"/>
    <n v="24554"/>
    <n v="24009"/>
  </r>
  <r>
    <x v="5"/>
    <s v="IBB"/>
    <x v="0"/>
    <n v="16"/>
    <x v="16"/>
    <n v="1333252"/>
    <n v="1306127"/>
  </r>
  <r>
    <x v="5"/>
    <s v="IBB"/>
    <x v="0"/>
    <n v="40"/>
    <x v="17"/>
    <n v="10680"/>
    <n v="10637"/>
  </r>
  <r>
    <x v="5"/>
    <s v="IBB"/>
    <x v="0"/>
    <n v="20"/>
    <x v="18"/>
    <n v="33542"/>
    <n v="31484"/>
  </r>
  <r>
    <x v="5"/>
    <s v="IBB"/>
    <x v="0"/>
    <n v="31"/>
    <x v="19"/>
    <n v="0"/>
    <n v="0"/>
  </r>
  <r>
    <x v="5"/>
    <s v="IBB"/>
    <x v="0"/>
    <n v="3"/>
    <x v="20"/>
    <n v="18347"/>
    <n v="17671"/>
  </r>
  <r>
    <x v="5"/>
    <s v="IBB"/>
    <x v="0"/>
    <n v="26"/>
    <x v="21"/>
    <n v="67997"/>
    <n v="59746"/>
  </r>
  <r>
    <x v="5"/>
    <s v="IBB"/>
    <x v="0"/>
    <n v="41"/>
    <x v="22"/>
    <n v="61162"/>
    <n v="61035"/>
  </r>
  <r>
    <x v="5"/>
    <s v="IBB"/>
    <x v="0"/>
    <n v="23"/>
    <x v="23"/>
    <n v="6129"/>
    <n v="4605"/>
  </r>
  <r>
    <x v="5"/>
    <s v="IBB"/>
    <x v="0"/>
    <n v="17"/>
    <x v="24"/>
    <n v="273449"/>
    <n v="268378"/>
  </r>
  <r>
    <x v="5"/>
    <s v="IBB"/>
    <x v="0"/>
    <n v="30"/>
    <x v="25"/>
    <n v="0"/>
    <n v="0"/>
  </r>
  <r>
    <x v="5"/>
    <s v="IBB"/>
    <x v="0"/>
    <n v="9"/>
    <x v="26"/>
    <n v="13635"/>
    <n v="13582"/>
  </r>
  <r>
    <x v="5"/>
    <s v="IBB"/>
    <x v="0"/>
    <n v="43"/>
    <x v="27"/>
    <n v="19522"/>
    <n v="19515"/>
  </r>
  <r>
    <x v="5"/>
    <s v="IBB"/>
    <x v="0"/>
    <n v="39"/>
    <x v="28"/>
    <n v="0"/>
    <n v="0"/>
  </r>
  <r>
    <x v="5"/>
    <s v="IBB"/>
    <x v="0"/>
    <n v="4"/>
    <x v="29"/>
    <n v="0"/>
    <n v="0"/>
  </r>
  <r>
    <x v="5"/>
    <s v="IBB"/>
    <x v="0"/>
    <n v="8"/>
    <x v="30"/>
    <n v="32279"/>
    <n v="32279"/>
  </r>
  <r>
    <x v="5"/>
    <s v="IBB"/>
    <x v="0"/>
    <n v="7"/>
    <x v="31"/>
    <n v="2206"/>
    <n v="2206"/>
  </r>
  <r>
    <x v="5"/>
    <s v="IBB"/>
    <x v="0"/>
    <n v="27"/>
    <x v="32"/>
    <n v="579"/>
    <n v="579"/>
  </r>
  <r>
    <x v="5"/>
    <s v="IBB"/>
    <x v="0"/>
    <n v="47"/>
    <x v="33"/>
    <n v="0"/>
    <n v="0"/>
  </r>
  <r>
    <x v="5"/>
    <s v="IBB"/>
    <x v="0"/>
    <n v="46"/>
    <x v="34"/>
    <n v="505"/>
    <n v="505"/>
  </r>
  <r>
    <x v="5"/>
    <s v="IBB"/>
    <x v="0"/>
    <n v="48"/>
    <x v="35"/>
    <n v="0"/>
    <n v="0"/>
  </r>
  <r>
    <x v="5"/>
    <s v="IBB"/>
    <x v="0"/>
    <n v="1"/>
    <x v="36"/>
    <n v="16377"/>
    <n v="12661"/>
  </r>
  <r>
    <x v="5"/>
    <s v="IBD"/>
    <x v="1"/>
    <n v="24"/>
    <x v="0"/>
    <n v="0"/>
    <n v="0"/>
  </r>
  <r>
    <x v="5"/>
    <s v="IBD"/>
    <x v="1"/>
    <n v="44"/>
    <x v="1"/>
    <n v="0"/>
    <n v="0"/>
  </r>
  <r>
    <x v="5"/>
    <s v="IBD"/>
    <x v="1"/>
    <n v="10"/>
    <x v="2"/>
    <n v="0"/>
    <n v="0"/>
  </r>
  <r>
    <x v="5"/>
    <s v="IBD"/>
    <x v="1"/>
    <n v="12"/>
    <x v="3"/>
    <n v="0"/>
    <n v="0"/>
  </r>
  <r>
    <x v="5"/>
    <s v="IBD"/>
    <x v="1"/>
    <n v="22"/>
    <x v="4"/>
    <n v="10331"/>
    <n v="9044"/>
  </r>
  <r>
    <x v="5"/>
    <s v="IBD"/>
    <x v="1"/>
    <n v="29"/>
    <x v="5"/>
    <n v="34518"/>
    <n v="34360"/>
  </r>
  <r>
    <x v="5"/>
    <s v="IBD"/>
    <x v="1"/>
    <n v="11"/>
    <x v="6"/>
    <n v="11929"/>
    <n v="10958"/>
  </r>
  <r>
    <x v="5"/>
    <s v="IBD"/>
    <x v="1"/>
    <n v="45"/>
    <x v="7"/>
    <n v="108"/>
    <n v="108"/>
  </r>
  <r>
    <x v="5"/>
    <s v="IBD"/>
    <x v="1"/>
    <n v="38"/>
    <x v="8"/>
    <n v="0"/>
    <n v="0"/>
  </r>
  <r>
    <x v="5"/>
    <s v="IBD"/>
    <x v="1"/>
    <n v="13"/>
    <x v="9"/>
    <n v="1595"/>
    <n v="1323"/>
  </r>
  <r>
    <x v="5"/>
    <s v="IBD"/>
    <x v="1"/>
    <n v="18"/>
    <x v="10"/>
    <n v="460"/>
    <n v="396"/>
  </r>
  <r>
    <x v="5"/>
    <s v="IBD"/>
    <x v="1"/>
    <n v="15"/>
    <x v="11"/>
    <n v="7537"/>
    <n v="7330"/>
  </r>
  <r>
    <x v="5"/>
    <s v="IBD"/>
    <x v="1"/>
    <n v="5"/>
    <x v="12"/>
    <n v="5298"/>
    <n v="5201"/>
  </r>
  <r>
    <x v="5"/>
    <s v="IBD"/>
    <x v="1"/>
    <n v="2"/>
    <x v="13"/>
    <n v="0"/>
    <n v="0"/>
  </r>
  <r>
    <x v="5"/>
    <s v="IBD"/>
    <x v="1"/>
    <n v="25"/>
    <x v="14"/>
    <n v="0"/>
    <n v="0"/>
  </r>
  <r>
    <x v="5"/>
    <s v="IBD"/>
    <x v="1"/>
    <n v="14"/>
    <x v="15"/>
    <n v="0"/>
    <n v="0"/>
  </r>
  <r>
    <x v="5"/>
    <s v="IBD"/>
    <x v="1"/>
    <n v="16"/>
    <x v="16"/>
    <n v="0"/>
    <n v="0"/>
  </r>
  <r>
    <x v="5"/>
    <s v="IBD"/>
    <x v="1"/>
    <n v="40"/>
    <x v="17"/>
    <n v="0"/>
    <n v="0"/>
  </r>
  <r>
    <x v="5"/>
    <s v="IBD"/>
    <x v="1"/>
    <n v="20"/>
    <x v="18"/>
    <n v="0"/>
    <n v="0"/>
  </r>
  <r>
    <x v="5"/>
    <s v="IBD"/>
    <x v="1"/>
    <n v="31"/>
    <x v="19"/>
    <n v="49071"/>
    <n v="46473"/>
  </r>
  <r>
    <x v="5"/>
    <s v="IBD"/>
    <x v="1"/>
    <n v="3"/>
    <x v="20"/>
    <n v="0"/>
    <n v="0"/>
  </r>
  <r>
    <x v="5"/>
    <s v="IBD"/>
    <x v="1"/>
    <n v="26"/>
    <x v="21"/>
    <n v="6387"/>
    <n v="5909"/>
  </r>
  <r>
    <x v="5"/>
    <s v="IBD"/>
    <x v="1"/>
    <n v="41"/>
    <x v="22"/>
    <n v="0"/>
    <n v="0"/>
  </r>
  <r>
    <x v="5"/>
    <s v="IBD"/>
    <x v="1"/>
    <n v="23"/>
    <x v="23"/>
    <n v="50961"/>
    <n v="49343"/>
  </r>
  <r>
    <x v="5"/>
    <s v="IBD"/>
    <x v="1"/>
    <n v="17"/>
    <x v="24"/>
    <n v="0"/>
    <n v="0"/>
  </r>
  <r>
    <x v="5"/>
    <s v="IBD"/>
    <x v="1"/>
    <n v="30"/>
    <x v="25"/>
    <n v="62022"/>
    <n v="59830"/>
  </r>
  <r>
    <x v="5"/>
    <s v="IBD"/>
    <x v="1"/>
    <n v="9"/>
    <x v="26"/>
    <n v="2470"/>
    <n v="2157"/>
  </r>
  <r>
    <x v="5"/>
    <s v="IBD"/>
    <x v="1"/>
    <n v="43"/>
    <x v="27"/>
    <n v="0"/>
    <n v="0"/>
  </r>
  <r>
    <x v="5"/>
    <s v="IBD"/>
    <x v="1"/>
    <n v="39"/>
    <x v="28"/>
    <n v="0"/>
    <n v="0"/>
  </r>
  <r>
    <x v="5"/>
    <s v="IBD"/>
    <x v="1"/>
    <n v="4"/>
    <x v="29"/>
    <n v="0"/>
    <n v="0"/>
  </r>
  <r>
    <x v="5"/>
    <s v="IBD"/>
    <x v="1"/>
    <n v="8"/>
    <x v="30"/>
    <n v="0"/>
    <n v="0"/>
  </r>
  <r>
    <x v="5"/>
    <s v="IBD"/>
    <x v="1"/>
    <n v="7"/>
    <x v="31"/>
    <n v="0"/>
    <n v="0"/>
  </r>
  <r>
    <x v="5"/>
    <s v="IBD"/>
    <x v="1"/>
    <n v="27"/>
    <x v="32"/>
    <n v="378"/>
    <n v="378"/>
  </r>
  <r>
    <x v="5"/>
    <s v="IBD"/>
    <x v="1"/>
    <n v="47"/>
    <x v="33"/>
    <n v="0"/>
    <n v="0"/>
  </r>
  <r>
    <x v="5"/>
    <s v="IBD"/>
    <x v="1"/>
    <n v="46"/>
    <x v="34"/>
    <n v="0"/>
    <n v="0"/>
  </r>
  <r>
    <x v="5"/>
    <s v="IBD"/>
    <x v="1"/>
    <n v="48"/>
    <x v="35"/>
    <n v="0"/>
    <n v="0"/>
  </r>
  <r>
    <x v="5"/>
    <s v="IBD"/>
    <x v="1"/>
    <n v="1"/>
    <x v="36"/>
    <n v="446"/>
    <n v="342"/>
  </r>
  <r>
    <x v="5"/>
    <s v="IBF"/>
    <x v="13"/>
    <n v="24"/>
    <x v="0"/>
    <n v="0"/>
    <n v="0"/>
  </r>
  <r>
    <x v="5"/>
    <s v="IBF"/>
    <x v="13"/>
    <n v="44"/>
    <x v="1"/>
    <n v="0"/>
    <n v="0"/>
  </r>
  <r>
    <x v="5"/>
    <s v="IBF"/>
    <x v="13"/>
    <n v="10"/>
    <x v="2"/>
    <n v="0"/>
    <n v="0"/>
  </r>
  <r>
    <x v="5"/>
    <s v="IBF"/>
    <x v="13"/>
    <n v="12"/>
    <x v="3"/>
    <n v="0"/>
    <n v="0"/>
  </r>
  <r>
    <x v="5"/>
    <s v="IBF"/>
    <x v="13"/>
    <n v="22"/>
    <x v="4"/>
    <n v="0"/>
    <n v="0"/>
  </r>
  <r>
    <x v="5"/>
    <s v="IBF"/>
    <x v="13"/>
    <n v="29"/>
    <x v="5"/>
    <n v="0"/>
    <n v="0"/>
  </r>
  <r>
    <x v="5"/>
    <s v="IBF"/>
    <x v="13"/>
    <n v="11"/>
    <x v="6"/>
    <n v="0"/>
    <n v="0"/>
  </r>
  <r>
    <x v="5"/>
    <s v="IBF"/>
    <x v="13"/>
    <n v="45"/>
    <x v="7"/>
    <n v="0"/>
    <n v="0"/>
  </r>
  <r>
    <x v="5"/>
    <s v="IBF"/>
    <x v="13"/>
    <n v="38"/>
    <x v="8"/>
    <n v="0"/>
    <n v="0"/>
  </r>
  <r>
    <x v="5"/>
    <s v="IBF"/>
    <x v="13"/>
    <n v="13"/>
    <x v="9"/>
    <n v="0"/>
    <n v="0"/>
  </r>
  <r>
    <x v="5"/>
    <s v="IBF"/>
    <x v="13"/>
    <n v="18"/>
    <x v="10"/>
    <n v="0"/>
    <n v="0"/>
  </r>
  <r>
    <x v="5"/>
    <s v="IBF"/>
    <x v="13"/>
    <n v="15"/>
    <x v="11"/>
    <n v="0"/>
    <n v="0"/>
  </r>
  <r>
    <x v="5"/>
    <s v="IBF"/>
    <x v="13"/>
    <n v="5"/>
    <x v="12"/>
    <n v="0"/>
    <n v="0"/>
  </r>
  <r>
    <x v="5"/>
    <s v="IBF"/>
    <x v="13"/>
    <n v="2"/>
    <x v="13"/>
    <n v="0"/>
    <n v="0"/>
  </r>
  <r>
    <x v="5"/>
    <s v="IBF"/>
    <x v="13"/>
    <n v="25"/>
    <x v="14"/>
    <n v="0"/>
    <n v="0"/>
  </r>
  <r>
    <x v="5"/>
    <s v="IBF"/>
    <x v="13"/>
    <n v="14"/>
    <x v="15"/>
    <n v="0"/>
    <n v="0"/>
  </r>
  <r>
    <x v="5"/>
    <s v="IBF"/>
    <x v="13"/>
    <n v="16"/>
    <x v="16"/>
    <n v="0"/>
    <n v="0"/>
  </r>
  <r>
    <x v="5"/>
    <s v="IBF"/>
    <x v="13"/>
    <n v="40"/>
    <x v="17"/>
    <n v="0"/>
    <n v="0"/>
  </r>
  <r>
    <x v="5"/>
    <s v="IBF"/>
    <x v="13"/>
    <n v="20"/>
    <x v="18"/>
    <n v="0"/>
    <n v="0"/>
  </r>
  <r>
    <x v="5"/>
    <s v="IBF"/>
    <x v="13"/>
    <n v="31"/>
    <x v="19"/>
    <n v="0"/>
    <n v="0"/>
  </r>
  <r>
    <x v="5"/>
    <s v="IBF"/>
    <x v="13"/>
    <n v="3"/>
    <x v="20"/>
    <n v="0"/>
    <n v="0"/>
  </r>
  <r>
    <x v="5"/>
    <s v="IBF"/>
    <x v="13"/>
    <n v="26"/>
    <x v="21"/>
    <n v="0"/>
    <n v="0"/>
  </r>
  <r>
    <x v="5"/>
    <s v="IBF"/>
    <x v="13"/>
    <n v="41"/>
    <x v="22"/>
    <n v="0"/>
    <n v="0"/>
  </r>
  <r>
    <x v="5"/>
    <s v="IBF"/>
    <x v="13"/>
    <n v="23"/>
    <x v="23"/>
    <n v="0"/>
    <n v="0"/>
  </r>
  <r>
    <x v="5"/>
    <s v="IBF"/>
    <x v="13"/>
    <n v="17"/>
    <x v="24"/>
    <n v="0"/>
    <n v="0"/>
  </r>
  <r>
    <x v="5"/>
    <s v="IBF"/>
    <x v="13"/>
    <n v="30"/>
    <x v="25"/>
    <n v="0"/>
    <n v="0"/>
  </r>
  <r>
    <x v="5"/>
    <s v="IBF"/>
    <x v="13"/>
    <n v="9"/>
    <x v="26"/>
    <n v="0"/>
    <n v="0"/>
  </r>
  <r>
    <x v="5"/>
    <s v="IBF"/>
    <x v="13"/>
    <n v="43"/>
    <x v="27"/>
    <n v="0"/>
    <n v="0"/>
  </r>
  <r>
    <x v="5"/>
    <s v="IBF"/>
    <x v="13"/>
    <n v="39"/>
    <x v="28"/>
    <n v="0"/>
    <n v="0"/>
  </r>
  <r>
    <x v="5"/>
    <s v="IBF"/>
    <x v="13"/>
    <n v="4"/>
    <x v="29"/>
    <n v="0"/>
    <n v="0"/>
  </r>
  <r>
    <x v="5"/>
    <s v="IBF"/>
    <x v="13"/>
    <n v="8"/>
    <x v="30"/>
    <n v="0"/>
    <n v="0"/>
  </r>
  <r>
    <x v="5"/>
    <s v="IBF"/>
    <x v="13"/>
    <n v="7"/>
    <x v="31"/>
    <n v="0"/>
    <n v="0"/>
  </r>
  <r>
    <x v="5"/>
    <s v="IBF"/>
    <x v="13"/>
    <n v="27"/>
    <x v="32"/>
    <n v="0"/>
    <n v="0"/>
  </r>
  <r>
    <x v="5"/>
    <s v="IBF"/>
    <x v="13"/>
    <n v="47"/>
    <x v="33"/>
    <n v="0"/>
    <n v="0"/>
  </r>
  <r>
    <x v="5"/>
    <s v="IBF"/>
    <x v="13"/>
    <n v="46"/>
    <x v="34"/>
    <n v="0"/>
    <n v="0"/>
  </r>
  <r>
    <x v="5"/>
    <s v="IBF"/>
    <x v="13"/>
    <n v="48"/>
    <x v="35"/>
    <n v="0"/>
    <n v="0"/>
  </r>
  <r>
    <x v="5"/>
    <s v="IBF"/>
    <x v="13"/>
    <n v="1"/>
    <x v="36"/>
    <n v="0"/>
    <n v="0"/>
  </r>
  <r>
    <x v="5"/>
    <s v="IBM"/>
    <x v="3"/>
    <n v="24"/>
    <x v="0"/>
    <n v="34878300"/>
    <n v="25074788"/>
  </r>
  <r>
    <x v="5"/>
    <s v="IBM"/>
    <x v="3"/>
    <n v="44"/>
    <x v="1"/>
    <n v="0"/>
    <n v="0"/>
  </r>
  <r>
    <x v="5"/>
    <s v="IBM"/>
    <x v="3"/>
    <n v="10"/>
    <x v="2"/>
    <n v="0"/>
    <n v="0"/>
  </r>
  <r>
    <x v="5"/>
    <s v="IBM"/>
    <x v="3"/>
    <n v="12"/>
    <x v="3"/>
    <n v="8210"/>
    <n v="8139"/>
  </r>
  <r>
    <x v="5"/>
    <s v="IBM"/>
    <x v="3"/>
    <n v="22"/>
    <x v="4"/>
    <n v="875417"/>
    <n v="592123"/>
  </r>
  <r>
    <x v="5"/>
    <s v="IBM"/>
    <x v="3"/>
    <n v="29"/>
    <x v="5"/>
    <n v="16025542"/>
    <n v="12097826"/>
  </r>
  <r>
    <x v="5"/>
    <s v="IBM"/>
    <x v="3"/>
    <n v="11"/>
    <x v="6"/>
    <n v="3480147"/>
    <n v="2318289"/>
  </r>
  <r>
    <x v="5"/>
    <s v="IBM"/>
    <x v="3"/>
    <n v="45"/>
    <x v="7"/>
    <n v="486137"/>
    <n v="407504"/>
  </r>
  <r>
    <x v="5"/>
    <s v="IBM"/>
    <x v="3"/>
    <n v="38"/>
    <x v="8"/>
    <n v="0"/>
    <n v="0"/>
  </r>
  <r>
    <x v="5"/>
    <s v="IBM"/>
    <x v="3"/>
    <n v="13"/>
    <x v="9"/>
    <n v="348954"/>
    <n v="312195"/>
  </r>
  <r>
    <x v="5"/>
    <s v="IBM"/>
    <x v="3"/>
    <n v="18"/>
    <x v="10"/>
    <n v="693603"/>
    <n v="476917"/>
  </r>
  <r>
    <x v="5"/>
    <s v="IBM"/>
    <x v="3"/>
    <n v="15"/>
    <x v="11"/>
    <n v="125911"/>
    <n v="119213"/>
  </r>
  <r>
    <x v="5"/>
    <s v="IBM"/>
    <x v="3"/>
    <n v="5"/>
    <x v="12"/>
    <n v="554621"/>
    <n v="404192"/>
  </r>
  <r>
    <x v="5"/>
    <s v="IBM"/>
    <x v="3"/>
    <n v="2"/>
    <x v="13"/>
    <n v="50768"/>
    <n v="50171"/>
  </r>
  <r>
    <x v="5"/>
    <s v="IBM"/>
    <x v="3"/>
    <n v="25"/>
    <x v="14"/>
    <n v="0"/>
    <n v="0"/>
  </r>
  <r>
    <x v="5"/>
    <s v="IBM"/>
    <x v="3"/>
    <n v="14"/>
    <x v="15"/>
    <n v="7622683"/>
    <n v="6262222"/>
  </r>
  <r>
    <x v="5"/>
    <s v="IBM"/>
    <x v="3"/>
    <n v="16"/>
    <x v="16"/>
    <n v="197139"/>
    <n v="148039"/>
  </r>
  <r>
    <x v="5"/>
    <s v="IBM"/>
    <x v="3"/>
    <n v="40"/>
    <x v="17"/>
    <n v="22848"/>
    <n v="21284"/>
  </r>
  <r>
    <x v="5"/>
    <s v="IBM"/>
    <x v="3"/>
    <n v="20"/>
    <x v="18"/>
    <n v="671726"/>
    <n v="551079"/>
  </r>
  <r>
    <x v="5"/>
    <s v="IBM"/>
    <x v="3"/>
    <n v="31"/>
    <x v="19"/>
    <n v="98629"/>
    <n v="94588"/>
  </r>
  <r>
    <x v="5"/>
    <s v="IBM"/>
    <x v="3"/>
    <n v="3"/>
    <x v="20"/>
    <n v="82516"/>
    <n v="73274"/>
  </r>
  <r>
    <x v="5"/>
    <s v="IBM"/>
    <x v="3"/>
    <n v="26"/>
    <x v="21"/>
    <n v="29994146"/>
    <n v="20727502"/>
  </r>
  <r>
    <x v="5"/>
    <s v="IBM"/>
    <x v="3"/>
    <n v="41"/>
    <x v="22"/>
    <n v="70210"/>
    <n v="56620"/>
  </r>
  <r>
    <x v="5"/>
    <s v="IBM"/>
    <x v="3"/>
    <n v="23"/>
    <x v="23"/>
    <n v="4843078"/>
    <n v="3550391"/>
  </r>
  <r>
    <x v="5"/>
    <s v="IBM"/>
    <x v="3"/>
    <n v="17"/>
    <x v="24"/>
    <n v="150431"/>
    <n v="129475"/>
  </r>
  <r>
    <x v="5"/>
    <s v="IBM"/>
    <x v="3"/>
    <n v="30"/>
    <x v="25"/>
    <n v="324066"/>
    <n v="323484"/>
  </r>
  <r>
    <x v="5"/>
    <s v="IBM"/>
    <x v="3"/>
    <n v="9"/>
    <x v="26"/>
    <n v="285153"/>
    <n v="215229"/>
  </r>
  <r>
    <x v="5"/>
    <s v="IBM"/>
    <x v="3"/>
    <n v="43"/>
    <x v="27"/>
    <n v="0"/>
    <n v="0"/>
  </r>
  <r>
    <x v="5"/>
    <s v="IBM"/>
    <x v="3"/>
    <n v="39"/>
    <x v="28"/>
    <n v="0"/>
    <n v="0"/>
  </r>
  <r>
    <x v="5"/>
    <s v="IBM"/>
    <x v="3"/>
    <n v="4"/>
    <x v="29"/>
    <n v="0"/>
    <n v="0"/>
  </r>
  <r>
    <x v="5"/>
    <s v="IBM"/>
    <x v="3"/>
    <n v="8"/>
    <x v="30"/>
    <n v="0"/>
    <n v="0"/>
  </r>
  <r>
    <x v="5"/>
    <s v="IBM"/>
    <x v="3"/>
    <n v="7"/>
    <x v="31"/>
    <n v="103017"/>
    <n v="84717"/>
  </r>
  <r>
    <x v="5"/>
    <s v="IBM"/>
    <x v="3"/>
    <n v="27"/>
    <x v="32"/>
    <n v="916"/>
    <n v="912"/>
  </r>
  <r>
    <x v="5"/>
    <s v="IBM"/>
    <x v="3"/>
    <n v="47"/>
    <x v="33"/>
    <n v="0"/>
    <n v="0"/>
  </r>
  <r>
    <x v="5"/>
    <s v="IBM"/>
    <x v="3"/>
    <n v="46"/>
    <x v="34"/>
    <n v="2775286"/>
    <n v="2773727"/>
  </r>
  <r>
    <x v="5"/>
    <s v="IBM"/>
    <x v="3"/>
    <n v="48"/>
    <x v="35"/>
    <n v="0"/>
    <n v="0"/>
  </r>
  <r>
    <x v="5"/>
    <s v="IBM"/>
    <x v="3"/>
    <n v="1"/>
    <x v="36"/>
    <n v="725501"/>
    <n v="626928"/>
  </r>
  <r>
    <x v="5"/>
    <s v="IBS"/>
    <x v="4"/>
    <n v="24"/>
    <x v="0"/>
    <n v="13517"/>
    <n v="12928"/>
  </r>
  <r>
    <x v="5"/>
    <s v="IBS"/>
    <x v="4"/>
    <n v="44"/>
    <x v="1"/>
    <n v="0"/>
    <n v="0"/>
  </r>
  <r>
    <x v="5"/>
    <s v="IBS"/>
    <x v="4"/>
    <n v="10"/>
    <x v="2"/>
    <n v="0"/>
    <n v="0"/>
  </r>
  <r>
    <x v="5"/>
    <s v="IBS"/>
    <x v="4"/>
    <n v="12"/>
    <x v="3"/>
    <n v="342"/>
    <n v="342"/>
  </r>
  <r>
    <x v="5"/>
    <s v="IBS"/>
    <x v="4"/>
    <n v="22"/>
    <x v="4"/>
    <n v="41015"/>
    <n v="40917"/>
  </r>
  <r>
    <x v="5"/>
    <s v="IBS"/>
    <x v="4"/>
    <n v="29"/>
    <x v="5"/>
    <n v="1356553"/>
    <n v="1187521"/>
  </r>
  <r>
    <x v="5"/>
    <s v="IBS"/>
    <x v="4"/>
    <n v="11"/>
    <x v="6"/>
    <n v="135325"/>
    <n v="130194"/>
  </r>
  <r>
    <x v="5"/>
    <s v="IBS"/>
    <x v="4"/>
    <n v="45"/>
    <x v="7"/>
    <n v="3924"/>
    <n v="3249"/>
  </r>
  <r>
    <x v="5"/>
    <s v="IBS"/>
    <x v="4"/>
    <n v="38"/>
    <x v="8"/>
    <n v="0"/>
    <n v="0"/>
  </r>
  <r>
    <x v="5"/>
    <s v="IBS"/>
    <x v="4"/>
    <n v="13"/>
    <x v="9"/>
    <n v="422"/>
    <n v="422"/>
  </r>
  <r>
    <x v="5"/>
    <s v="IBS"/>
    <x v="4"/>
    <n v="18"/>
    <x v="10"/>
    <n v="70"/>
    <n v="70"/>
  </r>
  <r>
    <x v="5"/>
    <s v="IBS"/>
    <x v="4"/>
    <n v="15"/>
    <x v="11"/>
    <n v="62289"/>
    <n v="62252"/>
  </r>
  <r>
    <x v="5"/>
    <s v="IBS"/>
    <x v="4"/>
    <n v="5"/>
    <x v="12"/>
    <n v="8987"/>
    <n v="8987"/>
  </r>
  <r>
    <x v="5"/>
    <s v="IBS"/>
    <x v="4"/>
    <n v="2"/>
    <x v="13"/>
    <n v="0"/>
    <n v="0"/>
  </r>
  <r>
    <x v="5"/>
    <s v="IBS"/>
    <x v="4"/>
    <n v="25"/>
    <x v="14"/>
    <n v="0"/>
    <n v="0"/>
  </r>
  <r>
    <x v="5"/>
    <s v="IBS"/>
    <x v="4"/>
    <n v="14"/>
    <x v="15"/>
    <n v="0"/>
    <n v="0"/>
  </r>
  <r>
    <x v="5"/>
    <s v="IBS"/>
    <x v="4"/>
    <n v="16"/>
    <x v="16"/>
    <n v="10750"/>
    <n v="10750"/>
  </r>
  <r>
    <x v="5"/>
    <s v="IBS"/>
    <x v="4"/>
    <n v="40"/>
    <x v="17"/>
    <n v="59555"/>
    <n v="59256"/>
  </r>
  <r>
    <x v="5"/>
    <s v="IBS"/>
    <x v="4"/>
    <n v="20"/>
    <x v="18"/>
    <n v="7199"/>
    <n v="6537"/>
  </r>
  <r>
    <x v="5"/>
    <s v="IBS"/>
    <x v="4"/>
    <n v="31"/>
    <x v="19"/>
    <n v="0"/>
    <n v="0"/>
  </r>
  <r>
    <x v="5"/>
    <s v="IBS"/>
    <x v="4"/>
    <n v="3"/>
    <x v="20"/>
    <n v="870"/>
    <n v="870"/>
  </r>
  <r>
    <x v="5"/>
    <s v="IBS"/>
    <x v="4"/>
    <n v="26"/>
    <x v="21"/>
    <n v="82500"/>
    <n v="80092"/>
  </r>
  <r>
    <x v="5"/>
    <s v="IBS"/>
    <x v="4"/>
    <n v="41"/>
    <x v="22"/>
    <n v="2041"/>
    <n v="1921"/>
  </r>
  <r>
    <x v="5"/>
    <s v="IBS"/>
    <x v="4"/>
    <n v="23"/>
    <x v="23"/>
    <n v="1068327"/>
    <n v="937362"/>
  </r>
  <r>
    <x v="5"/>
    <s v="IBS"/>
    <x v="4"/>
    <n v="17"/>
    <x v="24"/>
    <n v="28874"/>
    <n v="28874"/>
  </r>
  <r>
    <x v="5"/>
    <s v="IBS"/>
    <x v="4"/>
    <n v="30"/>
    <x v="25"/>
    <n v="1036"/>
    <n v="1036"/>
  </r>
  <r>
    <x v="5"/>
    <s v="IBS"/>
    <x v="4"/>
    <n v="9"/>
    <x v="26"/>
    <n v="1382"/>
    <n v="1382"/>
  </r>
  <r>
    <x v="5"/>
    <s v="IBS"/>
    <x v="4"/>
    <n v="43"/>
    <x v="27"/>
    <n v="0"/>
    <n v="0"/>
  </r>
  <r>
    <x v="5"/>
    <s v="IBS"/>
    <x v="4"/>
    <n v="39"/>
    <x v="28"/>
    <n v="0"/>
    <n v="0"/>
  </r>
  <r>
    <x v="5"/>
    <s v="IBS"/>
    <x v="4"/>
    <n v="4"/>
    <x v="29"/>
    <n v="969"/>
    <n v="969"/>
  </r>
  <r>
    <x v="5"/>
    <s v="IBS"/>
    <x v="4"/>
    <n v="8"/>
    <x v="30"/>
    <n v="24538"/>
    <n v="24538"/>
  </r>
  <r>
    <x v="5"/>
    <s v="IBS"/>
    <x v="4"/>
    <n v="7"/>
    <x v="31"/>
    <n v="1230"/>
    <n v="1230"/>
  </r>
  <r>
    <x v="5"/>
    <s v="IBS"/>
    <x v="4"/>
    <n v="27"/>
    <x v="32"/>
    <n v="0"/>
    <n v="0"/>
  </r>
  <r>
    <x v="5"/>
    <s v="IBS"/>
    <x v="4"/>
    <n v="47"/>
    <x v="33"/>
    <n v="0"/>
    <n v="0"/>
  </r>
  <r>
    <x v="5"/>
    <s v="IBS"/>
    <x v="4"/>
    <n v="46"/>
    <x v="34"/>
    <n v="25596"/>
    <n v="25596"/>
  </r>
  <r>
    <x v="5"/>
    <s v="IBS"/>
    <x v="4"/>
    <n v="48"/>
    <x v="35"/>
    <n v="0"/>
    <n v="0"/>
  </r>
  <r>
    <x v="5"/>
    <s v="IBS"/>
    <x v="4"/>
    <n v="1"/>
    <x v="36"/>
    <n v="0"/>
    <n v="0"/>
  </r>
  <r>
    <x v="5"/>
    <s v="IBW"/>
    <x v="5"/>
    <n v="24"/>
    <x v="0"/>
    <n v="0"/>
    <n v="0"/>
  </r>
  <r>
    <x v="5"/>
    <s v="IBW"/>
    <x v="5"/>
    <n v="44"/>
    <x v="1"/>
    <n v="0"/>
    <n v="0"/>
  </r>
  <r>
    <x v="5"/>
    <s v="IBW"/>
    <x v="5"/>
    <n v="10"/>
    <x v="2"/>
    <n v="0"/>
    <n v="0"/>
  </r>
  <r>
    <x v="5"/>
    <s v="IBW"/>
    <x v="5"/>
    <n v="12"/>
    <x v="3"/>
    <n v="0"/>
    <n v="0"/>
  </r>
  <r>
    <x v="5"/>
    <s v="IBW"/>
    <x v="5"/>
    <n v="22"/>
    <x v="4"/>
    <n v="0"/>
    <n v="0"/>
  </r>
  <r>
    <x v="5"/>
    <s v="IBW"/>
    <x v="5"/>
    <n v="29"/>
    <x v="5"/>
    <n v="0"/>
    <n v="0"/>
  </r>
  <r>
    <x v="5"/>
    <s v="IBW"/>
    <x v="5"/>
    <n v="11"/>
    <x v="6"/>
    <n v="0"/>
    <n v="0"/>
  </r>
  <r>
    <x v="5"/>
    <s v="IBW"/>
    <x v="5"/>
    <n v="45"/>
    <x v="7"/>
    <n v="0"/>
    <n v="0"/>
  </r>
  <r>
    <x v="5"/>
    <s v="IBW"/>
    <x v="5"/>
    <n v="38"/>
    <x v="8"/>
    <n v="0"/>
    <n v="0"/>
  </r>
  <r>
    <x v="5"/>
    <s v="IBW"/>
    <x v="5"/>
    <n v="13"/>
    <x v="9"/>
    <n v="0"/>
    <n v="0"/>
  </r>
  <r>
    <x v="5"/>
    <s v="IBW"/>
    <x v="5"/>
    <n v="18"/>
    <x v="10"/>
    <n v="0"/>
    <n v="0"/>
  </r>
  <r>
    <x v="5"/>
    <s v="IBW"/>
    <x v="5"/>
    <n v="15"/>
    <x v="11"/>
    <n v="0"/>
    <n v="0"/>
  </r>
  <r>
    <x v="5"/>
    <s v="IBW"/>
    <x v="5"/>
    <n v="5"/>
    <x v="12"/>
    <n v="502"/>
    <n v="77"/>
  </r>
  <r>
    <x v="5"/>
    <s v="IBW"/>
    <x v="5"/>
    <n v="2"/>
    <x v="13"/>
    <n v="0"/>
    <n v="0"/>
  </r>
  <r>
    <x v="5"/>
    <s v="IBW"/>
    <x v="5"/>
    <n v="25"/>
    <x v="14"/>
    <n v="0"/>
    <n v="0"/>
  </r>
  <r>
    <x v="5"/>
    <s v="IBW"/>
    <x v="5"/>
    <n v="14"/>
    <x v="15"/>
    <n v="0"/>
    <n v="0"/>
  </r>
  <r>
    <x v="5"/>
    <s v="IBW"/>
    <x v="5"/>
    <n v="16"/>
    <x v="16"/>
    <n v="0"/>
    <n v="0"/>
  </r>
  <r>
    <x v="5"/>
    <s v="IBW"/>
    <x v="5"/>
    <n v="40"/>
    <x v="17"/>
    <n v="0"/>
    <n v="0"/>
  </r>
  <r>
    <x v="5"/>
    <s v="IBW"/>
    <x v="5"/>
    <n v="20"/>
    <x v="18"/>
    <n v="0"/>
    <n v="0"/>
  </r>
  <r>
    <x v="5"/>
    <s v="IBW"/>
    <x v="5"/>
    <n v="31"/>
    <x v="19"/>
    <n v="0"/>
    <n v="0"/>
  </r>
  <r>
    <x v="5"/>
    <s v="IBW"/>
    <x v="5"/>
    <n v="3"/>
    <x v="20"/>
    <n v="0"/>
    <n v="0"/>
  </r>
  <r>
    <x v="5"/>
    <s v="IBW"/>
    <x v="5"/>
    <n v="26"/>
    <x v="21"/>
    <n v="0"/>
    <n v="0"/>
  </r>
  <r>
    <x v="5"/>
    <s v="IBW"/>
    <x v="5"/>
    <n v="41"/>
    <x v="22"/>
    <n v="0"/>
    <n v="0"/>
  </r>
  <r>
    <x v="5"/>
    <s v="IBW"/>
    <x v="5"/>
    <n v="23"/>
    <x v="23"/>
    <n v="0"/>
    <n v="0"/>
  </r>
  <r>
    <x v="5"/>
    <s v="IBW"/>
    <x v="5"/>
    <n v="17"/>
    <x v="24"/>
    <n v="0"/>
    <n v="0"/>
  </r>
  <r>
    <x v="5"/>
    <s v="IBW"/>
    <x v="5"/>
    <n v="30"/>
    <x v="25"/>
    <n v="0"/>
    <n v="0"/>
  </r>
  <r>
    <x v="5"/>
    <s v="IBW"/>
    <x v="5"/>
    <n v="9"/>
    <x v="26"/>
    <n v="48"/>
    <n v="48"/>
  </r>
  <r>
    <x v="5"/>
    <s v="IBW"/>
    <x v="5"/>
    <n v="43"/>
    <x v="27"/>
    <n v="0"/>
    <n v="0"/>
  </r>
  <r>
    <x v="5"/>
    <s v="IBW"/>
    <x v="5"/>
    <n v="39"/>
    <x v="28"/>
    <n v="0"/>
    <n v="0"/>
  </r>
  <r>
    <x v="5"/>
    <s v="IBW"/>
    <x v="5"/>
    <n v="4"/>
    <x v="29"/>
    <n v="0"/>
    <n v="0"/>
  </r>
  <r>
    <x v="5"/>
    <s v="IBW"/>
    <x v="5"/>
    <n v="8"/>
    <x v="30"/>
    <n v="0"/>
    <n v="0"/>
  </r>
  <r>
    <x v="5"/>
    <s v="IBW"/>
    <x v="5"/>
    <n v="7"/>
    <x v="31"/>
    <n v="0"/>
    <n v="0"/>
  </r>
  <r>
    <x v="5"/>
    <s v="IBW"/>
    <x v="5"/>
    <n v="27"/>
    <x v="32"/>
    <n v="0"/>
    <n v="0"/>
  </r>
  <r>
    <x v="5"/>
    <s v="IBW"/>
    <x v="5"/>
    <n v="47"/>
    <x v="33"/>
    <n v="0"/>
    <n v="0"/>
  </r>
  <r>
    <x v="5"/>
    <s v="IBW"/>
    <x v="5"/>
    <n v="46"/>
    <x v="34"/>
    <n v="0"/>
    <n v="0"/>
  </r>
  <r>
    <x v="5"/>
    <s v="IBW"/>
    <x v="5"/>
    <n v="48"/>
    <x v="35"/>
    <n v="0"/>
    <n v="0"/>
  </r>
  <r>
    <x v="5"/>
    <s v="IBW"/>
    <x v="5"/>
    <n v="1"/>
    <x v="36"/>
    <n v="0"/>
    <n v="0"/>
  </r>
  <r>
    <x v="5"/>
    <s v="NB"/>
    <x v="6"/>
    <n v="24"/>
    <x v="0"/>
    <n v="458021"/>
    <n v="420714"/>
  </r>
  <r>
    <x v="5"/>
    <s v="NB"/>
    <x v="6"/>
    <n v="44"/>
    <x v="1"/>
    <n v="0"/>
    <n v="0"/>
  </r>
  <r>
    <x v="5"/>
    <s v="NB"/>
    <x v="6"/>
    <n v="10"/>
    <x v="2"/>
    <n v="7446"/>
    <n v="7446"/>
  </r>
  <r>
    <x v="5"/>
    <s v="NB"/>
    <x v="6"/>
    <n v="12"/>
    <x v="3"/>
    <n v="36064"/>
    <n v="32769"/>
  </r>
  <r>
    <x v="5"/>
    <s v="NB"/>
    <x v="6"/>
    <n v="22"/>
    <x v="4"/>
    <n v="27148"/>
    <n v="26987"/>
  </r>
  <r>
    <x v="5"/>
    <s v="NB"/>
    <x v="6"/>
    <n v="29"/>
    <x v="5"/>
    <n v="2031305"/>
    <n v="2030746"/>
  </r>
  <r>
    <x v="5"/>
    <s v="NB"/>
    <x v="6"/>
    <n v="11"/>
    <x v="6"/>
    <n v="487101"/>
    <n v="470808"/>
  </r>
  <r>
    <x v="5"/>
    <s v="NB"/>
    <x v="6"/>
    <n v="45"/>
    <x v="7"/>
    <n v="4208"/>
    <n v="4208"/>
  </r>
  <r>
    <x v="5"/>
    <s v="NB"/>
    <x v="6"/>
    <n v="38"/>
    <x v="8"/>
    <n v="0"/>
    <n v="0"/>
  </r>
  <r>
    <x v="5"/>
    <s v="NB"/>
    <x v="6"/>
    <n v="13"/>
    <x v="9"/>
    <n v="18937"/>
    <n v="18937"/>
  </r>
  <r>
    <x v="5"/>
    <s v="NB"/>
    <x v="6"/>
    <n v="18"/>
    <x v="10"/>
    <n v="7853"/>
    <n v="7631"/>
  </r>
  <r>
    <x v="5"/>
    <s v="NB"/>
    <x v="6"/>
    <n v="15"/>
    <x v="11"/>
    <n v="137726"/>
    <n v="129873"/>
  </r>
  <r>
    <x v="5"/>
    <s v="NB"/>
    <x v="6"/>
    <n v="5"/>
    <x v="12"/>
    <n v="0"/>
    <n v="0"/>
  </r>
  <r>
    <x v="5"/>
    <s v="NB"/>
    <x v="6"/>
    <n v="2"/>
    <x v="13"/>
    <n v="0"/>
    <n v="0"/>
  </r>
  <r>
    <x v="5"/>
    <s v="NB"/>
    <x v="6"/>
    <n v="25"/>
    <x v="14"/>
    <n v="0"/>
    <n v="0"/>
  </r>
  <r>
    <x v="5"/>
    <s v="NB"/>
    <x v="6"/>
    <n v="14"/>
    <x v="15"/>
    <n v="79498"/>
    <n v="79441"/>
  </r>
  <r>
    <x v="5"/>
    <s v="NB"/>
    <x v="6"/>
    <n v="16"/>
    <x v="16"/>
    <n v="61590"/>
    <n v="61590"/>
  </r>
  <r>
    <x v="5"/>
    <s v="NB"/>
    <x v="6"/>
    <n v="40"/>
    <x v="17"/>
    <n v="23200"/>
    <n v="17407"/>
  </r>
  <r>
    <x v="5"/>
    <s v="NB"/>
    <x v="6"/>
    <n v="20"/>
    <x v="18"/>
    <n v="57360"/>
    <n v="54544"/>
  </r>
  <r>
    <x v="5"/>
    <s v="NB"/>
    <x v="6"/>
    <n v="31"/>
    <x v="19"/>
    <n v="0"/>
    <n v="0"/>
  </r>
  <r>
    <x v="5"/>
    <s v="NB"/>
    <x v="6"/>
    <n v="3"/>
    <x v="20"/>
    <n v="7098"/>
    <n v="6576"/>
  </r>
  <r>
    <x v="5"/>
    <s v="NB"/>
    <x v="6"/>
    <n v="26"/>
    <x v="21"/>
    <n v="77022"/>
    <n v="75683"/>
  </r>
  <r>
    <x v="5"/>
    <s v="NB"/>
    <x v="6"/>
    <n v="41"/>
    <x v="22"/>
    <n v="1182"/>
    <n v="1182"/>
  </r>
  <r>
    <x v="5"/>
    <s v="NB"/>
    <x v="6"/>
    <n v="23"/>
    <x v="23"/>
    <n v="206178"/>
    <n v="172493"/>
  </r>
  <r>
    <x v="5"/>
    <s v="NB"/>
    <x v="6"/>
    <n v="17"/>
    <x v="24"/>
    <n v="64323"/>
    <n v="64323"/>
  </r>
  <r>
    <x v="5"/>
    <s v="NB"/>
    <x v="6"/>
    <n v="30"/>
    <x v="25"/>
    <n v="179676"/>
    <n v="171579"/>
  </r>
  <r>
    <x v="5"/>
    <s v="NB"/>
    <x v="6"/>
    <n v="9"/>
    <x v="26"/>
    <n v="0"/>
    <n v="0"/>
  </r>
  <r>
    <x v="5"/>
    <s v="NB"/>
    <x v="6"/>
    <n v="43"/>
    <x v="27"/>
    <n v="2121"/>
    <n v="2121"/>
  </r>
  <r>
    <x v="5"/>
    <s v="NB"/>
    <x v="6"/>
    <n v="39"/>
    <x v="28"/>
    <n v="0"/>
    <n v="0"/>
  </r>
  <r>
    <x v="5"/>
    <s v="NB"/>
    <x v="6"/>
    <n v="4"/>
    <x v="29"/>
    <n v="1395913"/>
    <n v="1395913"/>
  </r>
  <r>
    <x v="5"/>
    <s v="NB"/>
    <x v="6"/>
    <n v="8"/>
    <x v="30"/>
    <n v="821397"/>
    <n v="821397"/>
  </r>
  <r>
    <x v="5"/>
    <s v="NB"/>
    <x v="6"/>
    <n v="7"/>
    <x v="31"/>
    <n v="0"/>
    <n v="0"/>
  </r>
  <r>
    <x v="5"/>
    <s v="NB"/>
    <x v="6"/>
    <n v="27"/>
    <x v="32"/>
    <n v="16643"/>
    <n v="14719"/>
  </r>
  <r>
    <x v="5"/>
    <s v="NB"/>
    <x v="6"/>
    <n v="47"/>
    <x v="33"/>
    <n v="453"/>
    <n v="453"/>
  </r>
  <r>
    <x v="5"/>
    <s v="NB"/>
    <x v="6"/>
    <n v="46"/>
    <x v="34"/>
    <n v="988635"/>
    <n v="988635"/>
  </r>
  <r>
    <x v="5"/>
    <s v="NB"/>
    <x v="6"/>
    <n v="48"/>
    <x v="35"/>
    <n v="0"/>
    <n v="0"/>
  </r>
  <r>
    <x v="5"/>
    <s v="NB"/>
    <x v="6"/>
    <n v="1"/>
    <x v="36"/>
    <n v="0"/>
    <n v="0"/>
  </r>
  <r>
    <x v="5"/>
    <s v="ND"/>
    <x v="7"/>
    <n v="24"/>
    <x v="0"/>
    <n v="0"/>
    <n v="0"/>
  </r>
  <r>
    <x v="5"/>
    <s v="ND"/>
    <x v="7"/>
    <n v="44"/>
    <x v="1"/>
    <n v="0"/>
    <n v="0"/>
  </r>
  <r>
    <x v="5"/>
    <s v="ND"/>
    <x v="7"/>
    <n v="10"/>
    <x v="2"/>
    <n v="0"/>
    <n v="0"/>
  </r>
  <r>
    <x v="5"/>
    <s v="ND"/>
    <x v="7"/>
    <n v="12"/>
    <x v="3"/>
    <n v="0"/>
    <n v="0"/>
  </r>
  <r>
    <x v="5"/>
    <s v="ND"/>
    <x v="7"/>
    <n v="22"/>
    <x v="4"/>
    <n v="17868"/>
    <n v="16367"/>
  </r>
  <r>
    <x v="5"/>
    <s v="ND"/>
    <x v="7"/>
    <n v="29"/>
    <x v="5"/>
    <n v="12735"/>
    <n v="12735"/>
  </r>
  <r>
    <x v="5"/>
    <s v="ND"/>
    <x v="7"/>
    <n v="11"/>
    <x v="6"/>
    <n v="29705"/>
    <n v="28563"/>
  </r>
  <r>
    <x v="5"/>
    <s v="ND"/>
    <x v="7"/>
    <n v="45"/>
    <x v="7"/>
    <n v="0"/>
    <n v="0"/>
  </r>
  <r>
    <x v="5"/>
    <s v="ND"/>
    <x v="7"/>
    <n v="38"/>
    <x v="8"/>
    <n v="0"/>
    <n v="0"/>
  </r>
  <r>
    <x v="5"/>
    <s v="ND"/>
    <x v="7"/>
    <n v="13"/>
    <x v="9"/>
    <n v="0"/>
    <n v="0"/>
  </r>
  <r>
    <x v="5"/>
    <s v="ND"/>
    <x v="7"/>
    <n v="18"/>
    <x v="10"/>
    <n v="1874"/>
    <n v="1678"/>
  </r>
  <r>
    <x v="5"/>
    <s v="ND"/>
    <x v="7"/>
    <n v="15"/>
    <x v="11"/>
    <n v="898"/>
    <n v="898"/>
  </r>
  <r>
    <x v="5"/>
    <s v="ND"/>
    <x v="7"/>
    <n v="5"/>
    <x v="12"/>
    <n v="0"/>
    <n v="0"/>
  </r>
  <r>
    <x v="5"/>
    <s v="ND"/>
    <x v="7"/>
    <n v="2"/>
    <x v="13"/>
    <n v="0"/>
    <n v="0"/>
  </r>
  <r>
    <x v="5"/>
    <s v="ND"/>
    <x v="7"/>
    <n v="25"/>
    <x v="14"/>
    <n v="0"/>
    <n v="0"/>
  </r>
  <r>
    <x v="5"/>
    <s v="ND"/>
    <x v="7"/>
    <n v="14"/>
    <x v="15"/>
    <n v="0"/>
    <n v="0"/>
  </r>
  <r>
    <x v="5"/>
    <s v="ND"/>
    <x v="7"/>
    <n v="16"/>
    <x v="16"/>
    <n v="0"/>
    <n v="0"/>
  </r>
  <r>
    <x v="5"/>
    <s v="ND"/>
    <x v="7"/>
    <n v="40"/>
    <x v="17"/>
    <n v="0"/>
    <n v="0"/>
  </r>
  <r>
    <x v="5"/>
    <s v="ND"/>
    <x v="7"/>
    <n v="20"/>
    <x v="18"/>
    <n v="0"/>
    <n v="0"/>
  </r>
  <r>
    <x v="5"/>
    <s v="ND"/>
    <x v="7"/>
    <n v="31"/>
    <x v="19"/>
    <n v="0"/>
    <n v="0"/>
  </r>
  <r>
    <x v="5"/>
    <s v="ND"/>
    <x v="7"/>
    <n v="3"/>
    <x v="20"/>
    <n v="0"/>
    <n v="0"/>
  </r>
  <r>
    <x v="5"/>
    <s v="ND"/>
    <x v="7"/>
    <n v="26"/>
    <x v="21"/>
    <n v="0"/>
    <n v="0"/>
  </r>
  <r>
    <x v="5"/>
    <s v="ND"/>
    <x v="7"/>
    <n v="41"/>
    <x v="22"/>
    <n v="0"/>
    <n v="0"/>
  </r>
  <r>
    <x v="5"/>
    <s v="ND"/>
    <x v="7"/>
    <n v="23"/>
    <x v="23"/>
    <n v="814"/>
    <n v="814"/>
  </r>
  <r>
    <x v="5"/>
    <s v="ND"/>
    <x v="7"/>
    <n v="17"/>
    <x v="24"/>
    <n v="0"/>
    <n v="0"/>
  </r>
  <r>
    <x v="5"/>
    <s v="ND"/>
    <x v="7"/>
    <n v="30"/>
    <x v="25"/>
    <n v="0"/>
    <n v="0"/>
  </r>
  <r>
    <x v="5"/>
    <s v="ND"/>
    <x v="7"/>
    <n v="9"/>
    <x v="26"/>
    <n v="0"/>
    <n v="0"/>
  </r>
  <r>
    <x v="5"/>
    <s v="ND"/>
    <x v="7"/>
    <n v="43"/>
    <x v="27"/>
    <n v="0"/>
    <n v="0"/>
  </r>
  <r>
    <x v="5"/>
    <s v="ND"/>
    <x v="7"/>
    <n v="39"/>
    <x v="28"/>
    <n v="0"/>
    <n v="0"/>
  </r>
  <r>
    <x v="5"/>
    <s v="ND"/>
    <x v="7"/>
    <n v="4"/>
    <x v="29"/>
    <n v="0"/>
    <n v="0"/>
  </r>
  <r>
    <x v="5"/>
    <s v="ND"/>
    <x v="7"/>
    <n v="8"/>
    <x v="30"/>
    <n v="0"/>
    <n v="0"/>
  </r>
  <r>
    <x v="5"/>
    <s v="ND"/>
    <x v="7"/>
    <n v="7"/>
    <x v="31"/>
    <n v="0"/>
    <n v="0"/>
  </r>
  <r>
    <x v="5"/>
    <s v="ND"/>
    <x v="7"/>
    <n v="27"/>
    <x v="32"/>
    <n v="0"/>
    <n v="0"/>
  </r>
  <r>
    <x v="5"/>
    <s v="ND"/>
    <x v="7"/>
    <n v="47"/>
    <x v="33"/>
    <n v="0"/>
    <n v="0"/>
  </r>
  <r>
    <x v="5"/>
    <s v="ND"/>
    <x v="7"/>
    <n v="46"/>
    <x v="34"/>
    <n v="0"/>
    <n v="0"/>
  </r>
  <r>
    <x v="5"/>
    <s v="ND"/>
    <x v="7"/>
    <n v="48"/>
    <x v="35"/>
    <n v="0"/>
    <n v="0"/>
  </r>
  <r>
    <x v="5"/>
    <s v="ND"/>
    <x v="7"/>
    <n v="1"/>
    <x v="36"/>
    <n v="0"/>
    <n v="0"/>
  </r>
  <r>
    <x v="5"/>
    <s v="NF"/>
    <x v="8"/>
    <n v="24"/>
    <x v="0"/>
    <n v="2810"/>
    <n v="2810"/>
  </r>
  <r>
    <x v="5"/>
    <s v="NF"/>
    <x v="8"/>
    <n v="44"/>
    <x v="1"/>
    <n v="0"/>
    <n v="0"/>
  </r>
  <r>
    <x v="5"/>
    <s v="NF"/>
    <x v="8"/>
    <n v="10"/>
    <x v="2"/>
    <n v="0"/>
    <n v="0"/>
  </r>
  <r>
    <x v="5"/>
    <s v="NF"/>
    <x v="8"/>
    <n v="12"/>
    <x v="3"/>
    <n v="2728"/>
    <n v="2728"/>
  </r>
  <r>
    <x v="5"/>
    <s v="NF"/>
    <x v="8"/>
    <n v="22"/>
    <x v="4"/>
    <n v="0"/>
    <n v="0"/>
  </r>
  <r>
    <x v="5"/>
    <s v="NF"/>
    <x v="8"/>
    <n v="29"/>
    <x v="5"/>
    <n v="5499"/>
    <n v="5499"/>
  </r>
  <r>
    <x v="5"/>
    <s v="NF"/>
    <x v="8"/>
    <n v="11"/>
    <x v="6"/>
    <n v="0"/>
    <n v="0"/>
  </r>
  <r>
    <x v="5"/>
    <s v="NF"/>
    <x v="8"/>
    <n v="45"/>
    <x v="7"/>
    <n v="0"/>
    <n v="0"/>
  </r>
  <r>
    <x v="5"/>
    <s v="NF"/>
    <x v="8"/>
    <n v="38"/>
    <x v="8"/>
    <n v="0"/>
    <n v="0"/>
  </r>
  <r>
    <x v="5"/>
    <s v="NF"/>
    <x v="8"/>
    <n v="13"/>
    <x v="9"/>
    <n v="0"/>
    <n v="0"/>
  </r>
  <r>
    <x v="5"/>
    <s v="NF"/>
    <x v="8"/>
    <n v="18"/>
    <x v="10"/>
    <n v="0"/>
    <n v="0"/>
  </r>
  <r>
    <x v="5"/>
    <s v="NF"/>
    <x v="8"/>
    <n v="15"/>
    <x v="11"/>
    <n v="0"/>
    <n v="0"/>
  </r>
  <r>
    <x v="5"/>
    <s v="NF"/>
    <x v="8"/>
    <n v="5"/>
    <x v="12"/>
    <n v="0"/>
    <n v="0"/>
  </r>
  <r>
    <x v="5"/>
    <s v="NF"/>
    <x v="8"/>
    <n v="2"/>
    <x v="13"/>
    <n v="0"/>
    <n v="0"/>
  </r>
  <r>
    <x v="5"/>
    <s v="NF"/>
    <x v="8"/>
    <n v="25"/>
    <x v="14"/>
    <n v="0"/>
    <n v="0"/>
  </r>
  <r>
    <x v="5"/>
    <s v="NF"/>
    <x v="8"/>
    <n v="14"/>
    <x v="15"/>
    <n v="0"/>
    <n v="0"/>
  </r>
  <r>
    <x v="5"/>
    <s v="NF"/>
    <x v="8"/>
    <n v="16"/>
    <x v="16"/>
    <n v="5487"/>
    <n v="5004"/>
  </r>
  <r>
    <x v="5"/>
    <s v="NF"/>
    <x v="8"/>
    <n v="40"/>
    <x v="17"/>
    <n v="30072"/>
    <n v="29223"/>
  </r>
  <r>
    <x v="5"/>
    <s v="NF"/>
    <x v="8"/>
    <n v="20"/>
    <x v="18"/>
    <n v="2448"/>
    <n v="2292"/>
  </r>
  <r>
    <x v="5"/>
    <s v="NF"/>
    <x v="8"/>
    <n v="31"/>
    <x v="19"/>
    <n v="0"/>
    <n v="0"/>
  </r>
  <r>
    <x v="5"/>
    <s v="NF"/>
    <x v="8"/>
    <n v="3"/>
    <x v="20"/>
    <n v="276"/>
    <n v="276"/>
  </r>
  <r>
    <x v="5"/>
    <s v="NF"/>
    <x v="8"/>
    <n v="26"/>
    <x v="21"/>
    <n v="2928"/>
    <n v="2191"/>
  </r>
  <r>
    <x v="5"/>
    <s v="NF"/>
    <x v="8"/>
    <n v="41"/>
    <x v="22"/>
    <n v="310"/>
    <n v="310"/>
  </r>
  <r>
    <x v="5"/>
    <s v="NF"/>
    <x v="8"/>
    <n v="23"/>
    <x v="23"/>
    <n v="0"/>
    <n v="0"/>
  </r>
  <r>
    <x v="5"/>
    <s v="NF"/>
    <x v="8"/>
    <n v="17"/>
    <x v="24"/>
    <n v="927"/>
    <n v="927"/>
  </r>
  <r>
    <x v="5"/>
    <s v="NF"/>
    <x v="8"/>
    <n v="30"/>
    <x v="25"/>
    <n v="0"/>
    <n v="0"/>
  </r>
  <r>
    <x v="5"/>
    <s v="NF"/>
    <x v="8"/>
    <n v="9"/>
    <x v="26"/>
    <n v="0"/>
    <n v="0"/>
  </r>
  <r>
    <x v="5"/>
    <s v="NF"/>
    <x v="8"/>
    <n v="43"/>
    <x v="27"/>
    <n v="0"/>
    <n v="0"/>
  </r>
  <r>
    <x v="5"/>
    <s v="NF"/>
    <x v="8"/>
    <n v="39"/>
    <x v="28"/>
    <n v="0"/>
    <n v="0"/>
  </r>
  <r>
    <x v="5"/>
    <s v="NF"/>
    <x v="8"/>
    <n v="4"/>
    <x v="29"/>
    <n v="126"/>
    <n v="126"/>
  </r>
  <r>
    <x v="5"/>
    <s v="NF"/>
    <x v="8"/>
    <n v="8"/>
    <x v="30"/>
    <n v="19507"/>
    <n v="19507"/>
  </r>
  <r>
    <x v="5"/>
    <s v="NF"/>
    <x v="8"/>
    <n v="7"/>
    <x v="31"/>
    <n v="0"/>
    <n v="0"/>
  </r>
  <r>
    <x v="5"/>
    <s v="NF"/>
    <x v="8"/>
    <n v="27"/>
    <x v="32"/>
    <n v="0"/>
    <n v="0"/>
  </r>
  <r>
    <x v="5"/>
    <s v="NF"/>
    <x v="8"/>
    <n v="47"/>
    <x v="33"/>
    <n v="0"/>
    <n v="0"/>
  </r>
  <r>
    <x v="5"/>
    <s v="NF"/>
    <x v="8"/>
    <n v="46"/>
    <x v="34"/>
    <n v="3408"/>
    <n v="3408"/>
  </r>
  <r>
    <x v="5"/>
    <s v="NF"/>
    <x v="8"/>
    <n v="48"/>
    <x v="35"/>
    <n v="0"/>
    <n v="0"/>
  </r>
  <r>
    <x v="5"/>
    <s v="NF"/>
    <x v="8"/>
    <n v="1"/>
    <x v="36"/>
    <n v="0"/>
    <n v="0"/>
  </r>
  <r>
    <x v="6"/>
    <s v="IBB"/>
    <x v="0"/>
    <n v="24"/>
    <x v="0"/>
    <n v="777300"/>
    <n v="753924"/>
  </r>
  <r>
    <x v="6"/>
    <s v="IBB"/>
    <x v="0"/>
    <n v="44"/>
    <x v="1"/>
    <n v="0"/>
    <n v="0"/>
  </r>
  <r>
    <x v="6"/>
    <s v="IBB"/>
    <x v="0"/>
    <n v="10"/>
    <x v="2"/>
    <n v="0"/>
    <n v="0"/>
  </r>
  <r>
    <x v="6"/>
    <s v="IBB"/>
    <x v="0"/>
    <n v="12"/>
    <x v="3"/>
    <n v="145919"/>
    <n v="145476"/>
  </r>
  <r>
    <x v="6"/>
    <s v="IBB"/>
    <x v="0"/>
    <n v="22"/>
    <x v="4"/>
    <n v="18993"/>
    <n v="15998"/>
  </r>
  <r>
    <x v="6"/>
    <s v="IBB"/>
    <x v="0"/>
    <n v="29"/>
    <x v="5"/>
    <n v="47601"/>
    <n v="47526"/>
  </r>
  <r>
    <x v="6"/>
    <s v="IBB"/>
    <x v="0"/>
    <n v="11"/>
    <x v="6"/>
    <n v="40127"/>
    <n v="37468"/>
  </r>
  <r>
    <x v="6"/>
    <s v="IBB"/>
    <x v="0"/>
    <n v="45"/>
    <x v="7"/>
    <n v="22794"/>
    <n v="21598"/>
  </r>
  <r>
    <x v="6"/>
    <s v="IBB"/>
    <x v="0"/>
    <n v="38"/>
    <x v="8"/>
    <n v="0"/>
    <n v="0"/>
  </r>
  <r>
    <x v="6"/>
    <s v="IBB"/>
    <x v="0"/>
    <n v="13"/>
    <x v="9"/>
    <n v="6931"/>
    <n v="6828"/>
  </r>
  <r>
    <x v="6"/>
    <s v="IBB"/>
    <x v="0"/>
    <n v="18"/>
    <x v="10"/>
    <n v="7129"/>
    <n v="5290"/>
  </r>
  <r>
    <x v="6"/>
    <s v="IBB"/>
    <x v="0"/>
    <n v="15"/>
    <x v="11"/>
    <n v="8617"/>
    <n v="8445"/>
  </r>
  <r>
    <x v="6"/>
    <s v="IBB"/>
    <x v="0"/>
    <n v="5"/>
    <x v="12"/>
    <n v="59635"/>
    <n v="57709"/>
  </r>
  <r>
    <x v="6"/>
    <s v="IBB"/>
    <x v="0"/>
    <n v="2"/>
    <x v="13"/>
    <n v="24947"/>
    <n v="24767"/>
  </r>
  <r>
    <x v="6"/>
    <s v="IBB"/>
    <x v="0"/>
    <n v="25"/>
    <x v="14"/>
    <n v="0"/>
    <n v="0"/>
  </r>
  <r>
    <x v="6"/>
    <s v="IBB"/>
    <x v="0"/>
    <n v="14"/>
    <x v="15"/>
    <n v="35209"/>
    <n v="34995"/>
  </r>
  <r>
    <x v="6"/>
    <s v="IBB"/>
    <x v="0"/>
    <n v="16"/>
    <x v="16"/>
    <n v="1351105"/>
    <n v="1339701"/>
  </r>
  <r>
    <x v="6"/>
    <s v="IBB"/>
    <x v="0"/>
    <n v="40"/>
    <x v="17"/>
    <n v="369"/>
    <n v="369"/>
  </r>
  <r>
    <x v="6"/>
    <s v="IBB"/>
    <x v="0"/>
    <n v="20"/>
    <x v="18"/>
    <n v="172040"/>
    <n v="158712"/>
  </r>
  <r>
    <x v="6"/>
    <s v="IBB"/>
    <x v="0"/>
    <n v="31"/>
    <x v="19"/>
    <n v="461"/>
    <n v="461"/>
  </r>
  <r>
    <x v="6"/>
    <s v="IBB"/>
    <x v="0"/>
    <n v="3"/>
    <x v="20"/>
    <n v="11590"/>
    <n v="11453"/>
  </r>
  <r>
    <x v="6"/>
    <s v="IBB"/>
    <x v="0"/>
    <n v="26"/>
    <x v="21"/>
    <n v="35069"/>
    <n v="33875"/>
  </r>
  <r>
    <x v="6"/>
    <s v="IBB"/>
    <x v="0"/>
    <n v="41"/>
    <x v="22"/>
    <n v="60896"/>
    <n v="60657"/>
  </r>
  <r>
    <x v="6"/>
    <s v="IBB"/>
    <x v="0"/>
    <n v="23"/>
    <x v="23"/>
    <n v="683"/>
    <n v="683"/>
  </r>
  <r>
    <x v="6"/>
    <s v="IBB"/>
    <x v="0"/>
    <n v="17"/>
    <x v="24"/>
    <n v="107995"/>
    <n v="106783"/>
  </r>
  <r>
    <x v="6"/>
    <s v="IBB"/>
    <x v="0"/>
    <n v="30"/>
    <x v="25"/>
    <n v="6749"/>
    <n v="6749"/>
  </r>
  <r>
    <x v="6"/>
    <s v="IBB"/>
    <x v="0"/>
    <n v="9"/>
    <x v="26"/>
    <n v="33842"/>
    <n v="32868"/>
  </r>
  <r>
    <x v="6"/>
    <s v="IBB"/>
    <x v="0"/>
    <n v="43"/>
    <x v="27"/>
    <n v="37053"/>
    <n v="36890"/>
  </r>
  <r>
    <x v="6"/>
    <s v="IBB"/>
    <x v="0"/>
    <n v="39"/>
    <x v="28"/>
    <n v="0"/>
    <n v="0"/>
  </r>
  <r>
    <x v="6"/>
    <s v="IBB"/>
    <x v="0"/>
    <n v="4"/>
    <x v="29"/>
    <n v="210"/>
    <n v="210"/>
  </r>
  <r>
    <x v="6"/>
    <s v="IBB"/>
    <x v="0"/>
    <n v="8"/>
    <x v="30"/>
    <n v="4143"/>
    <n v="4119"/>
  </r>
  <r>
    <x v="6"/>
    <s v="IBB"/>
    <x v="0"/>
    <n v="7"/>
    <x v="31"/>
    <n v="37413"/>
    <n v="37259"/>
  </r>
  <r>
    <x v="6"/>
    <s v="IBB"/>
    <x v="0"/>
    <n v="27"/>
    <x v="32"/>
    <n v="631"/>
    <n v="631"/>
  </r>
  <r>
    <x v="6"/>
    <s v="IBB"/>
    <x v="0"/>
    <n v="47"/>
    <x v="33"/>
    <n v="0"/>
    <n v="0"/>
  </r>
  <r>
    <x v="6"/>
    <s v="IBB"/>
    <x v="0"/>
    <n v="46"/>
    <x v="34"/>
    <n v="6404"/>
    <n v="6404"/>
  </r>
  <r>
    <x v="6"/>
    <s v="IBB"/>
    <x v="0"/>
    <n v="48"/>
    <x v="35"/>
    <n v="0"/>
    <n v="0"/>
  </r>
  <r>
    <x v="6"/>
    <s v="IBB"/>
    <x v="0"/>
    <n v="1"/>
    <x v="36"/>
    <n v="18699"/>
    <n v="16577"/>
  </r>
  <r>
    <x v="6"/>
    <s v="IBD"/>
    <x v="1"/>
    <n v="24"/>
    <x v="0"/>
    <n v="0"/>
    <n v="0"/>
  </r>
  <r>
    <x v="6"/>
    <s v="IBD"/>
    <x v="1"/>
    <n v="44"/>
    <x v="1"/>
    <n v="0"/>
    <n v="0"/>
  </r>
  <r>
    <x v="6"/>
    <s v="IBD"/>
    <x v="1"/>
    <n v="10"/>
    <x v="2"/>
    <n v="0"/>
    <n v="0"/>
  </r>
  <r>
    <x v="6"/>
    <s v="IBD"/>
    <x v="1"/>
    <n v="12"/>
    <x v="3"/>
    <n v="0"/>
    <n v="0"/>
  </r>
  <r>
    <x v="6"/>
    <s v="IBD"/>
    <x v="1"/>
    <n v="22"/>
    <x v="4"/>
    <n v="3383"/>
    <n v="3196"/>
  </r>
  <r>
    <x v="6"/>
    <s v="IBD"/>
    <x v="1"/>
    <n v="29"/>
    <x v="5"/>
    <n v="188624"/>
    <n v="172374"/>
  </r>
  <r>
    <x v="6"/>
    <s v="IBD"/>
    <x v="1"/>
    <n v="11"/>
    <x v="6"/>
    <n v="3381"/>
    <n v="3356"/>
  </r>
  <r>
    <x v="6"/>
    <s v="IBD"/>
    <x v="1"/>
    <n v="45"/>
    <x v="7"/>
    <n v="335"/>
    <n v="335"/>
  </r>
  <r>
    <x v="6"/>
    <s v="IBD"/>
    <x v="1"/>
    <n v="38"/>
    <x v="8"/>
    <n v="0"/>
    <n v="0"/>
  </r>
  <r>
    <x v="6"/>
    <s v="IBD"/>
    <x v="1"/>
    <n v="13"/>
    <x v="9"/>
    <n v="488"/>
    <n v="349"/>
  </r>
  <r>
    <x v="6"/>
    <s v="IBD"/>
    <x v="1"/>
    <n v="18"/>
    <x v="10"/>
    <n v="239"/>
    <n v="239"/>
  </r>
  <r>
    <x v="6"/>
    <s v="IBD"/>
    <x v="1"/>
    <n v="15"/>
    <x v="11"/>
    <n v="1326"/>
    <n v="1326"/>
  </r>
  <r>
    <x v="6"/>
    <s v="IBD"/>
    <x v="1"/>
    <n v="5"/>
    <x v="12"/>
    <n v="5748"/>
    <n v="5385"/>
  </r>
  <r>
    <x v="6"/>
    <s v="IBD"/>
    <x v="1"/>
    <n v="2"/>
    <x v="13"/>
    <n v="2849"/>
    <n v="2262"/>
  </r>
  <r>
    <x v="6"/>
    <s v="IBD"/>
    <x v="1"/>
    <n v="25"/>
    <x v="14"/>
    <n v="0"/>
    <n v="0"/>
  </r>
  <r>
    <x v="6"/>
    <s v="IBD"/>
    <x v="1"/>
    <n v="14"/>
    <x v="15"/>
    <n v="0"/>
    <n v="0"/>
  </r>
  <r>
    <x v="6"/>
    <s v="IBD"/>
    <x v="1"/>
    <n v="16"/>
    <x v="16"/>
    <n v="0"/>
    <n v="0"/>
  </r>
  <r>
    <x v="6"/>
    <s v="IBD"/>
    <x v="1"/>
    <n v="40"/>
    <x v="17"/>
    <n v="0"/>
    <n v="0"/>
  </r>
  <r>
    <x v="6"/>
    <s v="IBD"/>
    <x v="1"/>
    <n v="20"/>
    <x v="18"/>
    <n v="0"/>
    <n v="0"/>
  </r>
  <r>
    <x v="6"/>
    <s v="IBD"/>
    <x v="1"/>
    <n v="31"/>
    <x v="19"/>
    <n v="19675"/>
    <n v="19265"/>
  </r>
  <r>
    <x v="6"/>
    <s v="IBD"/>
    <x v="1"/>
    <n v="3"/>
    <x v="20"/>
    <n v="0"/>
    <n v="0"/>
  </r>
  <r>
    <x v="6"/>
    <s v="IBD"/>
    <x v="1"/>
    <n v="26"/>
    <x v="21"/>
    <n v="0"/>
    <n v="0"/>
  </r>
  <r>
    <x v="6"/>
    <s v="IBD"/>
    <x v="1"/>
    <n v="41"/>
    <x v="22"/>
    <n v="0"/>
    <n v="0"/>
  </r>
  <r>
    <x v="6"/>
    <s v="IBD"/>
    <x v="1"/>
    <n v="23"/>
    <x v="23"/>
    <n v="6270"/>
    <n v="6270"/>
  </r>
  <r>
    <x v="6"/>
    <s v="IBD"/>
    <x v="1"/>
    <n v="17"/>
    <x v="24"/>
    <n v="0"/>
    <n v="0"/>
  </r>
  <r>
    <x v="6"/>
    <s v="IBD"/>
    <x v="1"/>
    <n v="30"/>
    <x v="25"/>
    <n v="23613"/>
    <n v="22552"/>
  </r>
  <r>
    <x v="6"/>
    <s v="IBD"/>
    <x v="1"/>
    <n v="9"/>
    <x v="26"/>
    <n v="8546"/>
    <n v="7500"/>
  </r>
  <r>
    <x v="6"/>
    <s v="IBD"/>
    <x v="1"/>
    <n v="43"/>
    <x v="27"/>
    <n v="0"/>
    <n v="0"/>
  </r>
  <r>
    <x v="6"/>
    <s v="IBD"/>
    <x v="1"/>
    <n v="39"/>
    <x v="28"/>
    <n v="0"/>
    <n v="0"/>
  </r>
  <r>
    <x v="6"/>
    <s v="IBD"/>
    <x v="1"/>
    <n v="4"/>
    <x v="29"/>
    <n v="0"/>
    <n v="0"/>
  </r>
  <r>
    <x v="6"/>
    <s v="IBD"/>
    <x v="1"/>
    <n v="8"/>
    <x v="30"/>
    <n v="0"/>
    <n v="0"/>
  </r>
  <r>
    <x v="6"/>
    <s v="IBD"/>
    <x v="1"/>
    <n v="7"/>
    <x v="31"/>
    <n v="0"/>
    <n v="0"/>
  </r>
  <r>
    <x v="6"/>
    <s v="IBD"/>
    <x v="1"/>
    <n v="27"/>
    <x v="32"/>
    <n v="552"/>
    <n v="552"/>
  </r>
  <r>
    <x v="6"/>
    <s v="IBD"/>
    <x v="1"/>
    <n v="47"/>
    <x v="33"/>
    <n v="495"/>
    <n v="495"/>
  </r>
  <r>
    <x v="6"/>
    <s v="IBD"/>
    <x v="1"/>
    <n v="46"/>
    <x v="34"/>
    <n v="546"/>
    <n v="546"/>
  </r>
  <r>
    <x v="6"/>
    <s v="IBD"/>
    <x v="1"/>
    <n v="48"/>
    <x v="35"/>
    <n v="0"/>
    <n v="0"/>
  </r>
  <r>
    <x v="6"/>
    <s v="IBD"/>
    <x v="1"/>
    <n v="1"/>
    <x v="36"/>
    <n v="0"/>
    <n v="0"/>
  </r>
  <r>
    <x v="6"/>
    <s v="IBF"/>
    <x v="13"/>
    <n v="24"/>
    <x v="0"/>
    <n v="0"/>
    <n v="0"/>
  </r>
  <r>
    <x v="6"/>
    <s v="IBF"/>
    <x v="13"/>
    <n v="44"/>
    <x v="1"/>
    <n v="0"/>
    <n v="0"/>
  </r>
  <r>
    <x v="6"/>
    <s v="IBF"/>
    <x v="13"/>
    <n v="10"/>
    <x v="2"/>
    <n v="0"/>
    <n v="0"/>
  </r>
  <r>
    <x v="6"/>
    <s v="IBF"/>
    <x v="13"/>
    <n v="12"/>
    <x v="3"/>
    <n v="0"/>
    <n v="0"/>
  </r>
  <r>
    <x v="6"/>
    <s v="IBF"/>
    <x v="13"/>
    <n v="22"/>
    <x v="4"/>
    <n v="0"/>
    <n v="0"/>
  </r>
  <r>
    <x v="6"/>
    <s v="IBF"/>
    <x v="13"/>
    <n v="29"/>
    <x v="5"/>
    <n v="0"/>
    <n v="0"/>
  </r>
  <r>
    <x v="6"/>
    <s v="IBF"/>
    <x v="13"/>
    <n v="11"/>
    <x v="6"/>
    <n v="0"/>
    <n v="0"/>
  </r>
  <r>
    <x v="6"/>
    <s v="IBF"/>
    <x v="13"/>
    <n v="45"/>
    <x v="7"/>
    <n v="0"/>
    <n v="0"/>
  </r>
  <r>
    <x v="6"/>
    <s v="IBF"/>
    <x v="13"/>
    <n v="38"/>
    <x v="8"/>
    <n v="0"/>
    <n v="0"/>
  </r>
  <r>
    <x v="6"/>
    <s v="IBF"/>
    <x v="13"/>
    <n v="13"/>
    <x v="9"/>
    <n v="0"/>
    <n v="0"/>
  </r>
  <r>
    <x v="6"/>
    <s v="IBF"/>
    <x v="13"/>
    <n v="18"/>
    <x v="10"/>
    <n v="0"/>
    <n v="0"/>
  </r>
  <r>
    <x v="6"/>
    <s v="IBF"/>
    <x v="13"/>
    <n v="15"/>
    <x v="11"/>
    <n v="0"/>
    <n v="0"/>
  </r>
  <r>
    <x v="6"/>
    <s v="IBF"/>
    <x v="13"/>
    <n v="5"/>
    <x v="12"/>
    <n v="3549"/>
    <n v="3346"/>
  </r>
  <r>
    <x v="6"/>
    <s v="IBF"/>
    <x v="13"/>
    <n v="2"/>
    <x v="13"/>
    <n v="0"/>
    <n v="0"/>
  </r>
  <r>
    <x v="6"/>
    <s v="IBF"/>
    <x v="13"/>
    <n v="25"/>
    <x v="14"/>
    <n v="0"/>
    <n v="0"/>
  </r>
  <r>
    <x v="6"/>
    <s v="IBF"/>
    <x v="13"/>
    <n v="14"/>
    <x v="15"/>
    <n v="0"/>
    <n v="0"/>
  </r>
  <r>
    <x v="6"/>
    <s v="IBF"/>
    <x v="13"/>
    <n v="16"/>
    <x v="16"/>
    <n v="0"/>
    <n v="0"/>
  </r>
  <r>
    <x v="6"/>
    <s v="IBF"/>
    <x v="13"/>
    <n v="40"/>
    <x v="17"/>
    <n v="0"/>
    <n v="0"/>
  </r>
  <r>
    <x v="6"/>
    <s v="IBF"/>
    <x v="13"/>
    <n v="20"/>
    <x v="18"/>
    <n v="0"/>
    <n v="0"/>
  </r>
  <r>
    <x v="6"/>
    <s v="IBF"/>
    <x v="13"/>
    <n v="31"/>
    <x v="19"/>
    <n v="0"/>
    <n v="0"/>
  </r>
  <r>
    <x v="6"/>
    <s v="IBF"/>
    <x v="13"/>
    <n v="3"/>
    <x v="20"/>
    <n v="0"/>
    <n v="0"/>
  </r>
  <r>
    <x v="6"/>
    <s v="IBF"/>
    <x v="13"/>
    <n v="26"/>
    <x v="21"/>
    <n v="0"/>
    <n v="0"/>
  </r>
  <r>
    <x v="6"/>
    <s v="IBF"/>
    <x v="13"/>
    <n v="41"/>
    <x v="22"/>
    <n v="0"/>
    <n v="0"/>
  </r>
  <r>
    <x v="6"/>
    <s v="IBF"/>
    <x v="13"/>
    <n v="23"/>
    <x v="23"/>
    <n v="0"/>
    <n v="0"/>
  </r>
  <r>
    <x v="6"/>
    <s v="IBF"/>
    <x v="13"/>
    <n v="17"/>
    <x v="24"/>
    <n v="0"/>
    <n v="0"/>
  </r>
  <r>
    <x v="6"/>
    <s v="IBF"/>
    <x v="13"/>
    <n v="30"/>
    <x v="25"/>
    <n v="0"/>
    <n v="0"/>
  </r>
  <r>
    <x v="6"/>
    <s v="IBF"/>
    <x v="13"/>
    <n v="9"/>
    <x v="26"/>
    <n v="1402"/>
    <n v="1280"/>
  </r>
  <r>
    <x v="6"/>
    <s v="IBF"/>
    <x v="13"/>
    <n v="43"/>
    <x v="27"/>
    <n v="0"/>
    <n v="0"/>
  </r>
  <r>
    <x v="6"/>
    <s v="IBF"/>
    <x v="13"/>
    <n v="39"/>
    <x v="28"/>
    <n v="0"/>
    <n v="0"/>
  </r>
  <r>
    <x v="6"/>
    <s v="IBF"/>
    <x v="13"/>
    <n v="4"/>
    <x v="29"/>
    <n v="0"/>
    <n v="0"/>
  </r>
  <r>
    <x v="6"/>
    <s v="IBF"/>
    <x v="13"/>
    <n v="8"/>
    <x v="30"/>
    <n v="0"/>
    <n v="0"/>
  </r>
  <r>
    <x v="6"/>
    <s v="IBF"/>
    <x v="13"/>
    <n v="7"/>
    <x v="31"/>
    <n v="0"/>
    <n v="0"/>
  </r>
  <r>
    <x v="6"/>
    <s v="IBF"/>
    <x v="13"/>
    <n v="27"/>
    <x v="32"/>
    <n v="0"/>
    <n v="0"/>
  </r>
  <r>
    <x v="6"/>
    <s v="IBF"/>
    <x v="13"/>
    <n v="47"/>
    <x v="33"/>
    <n v="0"/>
    <n v="0"/>
  </r>
  <r>
    <x v="6"/>
    <s v="IBF"/>
    <x v="13"/>
    <n v="46"/>
    <x v="34"/>
    <n v="0"/>
    <n v="0"/>
  </r>
  <r>
    <x v="6"/>
    <s v="IBF"/>
    <x v="13"/>
    <n v="48"/>
    <x v="35"/>
    <n v="0"/>
    <n v="0"/>
  </r>
  <r>
    <x v="6"/>
    <s v="IBF"/>
    <x v="13"/>
    <n v="1"/>
    <x v="36"/>
    <n v="155"/>
    <n v="155"/>
  </r>
  <r>
    <x v="6"/>
    <s v="IBM"/>
    <x v="3"/>
    <n v="24"/>
    <x v="0"/>
    <n v="66954116"/>
    <n v="44235460"/>
  </r>
  <r>
    <x v="6"/>
    <s v="IBM"/>
    <x v="3"/>
    <n v="44"/>
    <x v="1"/>
    <n v="0"/>
    <n v="0"/>
  </r>
  <r>
    <x v="6"/>
    <s v="IBM"/>
    <x v="3"/>
    <n v="10"/>
    <x v="2"/>
    <n v="0"/>
    <n v="0"/>
  </r>
  <r>
    <x v="6"/>
    <s v="IBM"/>
    <x v="3"/>
    <n v="12"/>
    <x v="3"/>
    <n v="5874"/>
    <n v="5869"/>
  </r>
  <r>
    <x v="6"/>
    <s v="IBM"/>
    <x v="3"/>
    <n v="22"/>
    <x v="4"/>
    <n v="1390793"/>
    <n v="944316"/>
  </r>
  <r>
    <x v="6"/>
    <s v="IBM"/>
    <x v="3"/>
    <n v="29"/>
    <x v="5"/>
    <n v="25704418"/>
    <n v="19171272"/>
  </r>
  <r>
    <x v="6"/>
    <s v="IBM"/>
    <x v="3"/>
    <n v="11"/>
    <x v="6"/>
    <n v="7964783"/>
    <n v="5208151"/>
  </r>
  <r>
    <x v="6"/>
    <s v="IBM"/>
    <x v="3"/>
    <n v="45"/>
    <x v="7"/>
    <n v="539459"/>
    <n v="446091"/>
  </r>
  <r>
    <x v="6"/>
    <s v="IBM"/>
    <x v="3"/>
    <n v="38"/>
    <x v="8"/>
    <n v="0"/>
    <n v="0"/>
  </r>
  <r>
    <x v="6"/>
    <s v="IBM"/>
    <x v="3"/>
    <n v="13"/>
    <x v="9"/>
    <n v="636480"/>
    <n v="567024"/>
  </r>
  <r>
    <x v="6"/>
    <s v="IBM"/>
    <x v="3"/>
    <n v="18"/>
    <x v="10"/>
    <n v="1379301"/>
    <n v="931841"/>
  </r>
  <r>
    <x v="6"/>
    <s v="IBM"/>
    <x v="3"/>
    <n v="15"/>
    <x v="11"/>
    <n v="558957"/>
    <n v="529512"/>
  </r>
  <r>
    <x v="6"/>
    <s v="IBM"/>
    <x v="3"/>
    <n v="5"/>
    <x v="12"/>
    <n v="946684"/>
    <n v="747145"/>
  </r>
  <r>
    <x v="6"/>
    <s v="IBM"/>
    <x v="3"/>
    <n v="2"/>
    <x v="13"/>
    <n v="79025"/>
    <n v="77016"/>
  </r>
  <r>
    <x v="6"/>
    <s v="IBM"/>
    <x v="3"/>
    <n v="25"/>
    <x v="14"/>
    <n v="0"/>
    <n v="0"/>
  </r>
  <r>
    <x v="6"/>
    <s v="IBM"/>
    <x v="3"/>
    <n v="14"/>
    <x v="15"/>
    <n v="23530938"/>
    <n v="18623860"/>
  </r>
  <r>
    <x v="6"/>
    <s v="IBM"/>
    <x v="3"/>
    <n v="16"/>
    <x v="16"/>
    <n v="855623"/>
    <n v="649076"/>
  </r>
  <r>
    <x v="6"/>
    <s v="IBM"/>
    <x v="3"/>
    <n v="40"/>
    <x v="17"/>
    <n v="144"/>
    <n v="144"/>
  </r>
  <r>
    <x v="6"/>
    <s v="IBM"/>
    <x v="3"/>
    <n v="20"/>
    <x v="18"/>
    <n v="5341255"/>
    <n v="4085390"/>
  </r>
  <r>
    <x v="6"/>
    <s v="IBM"/>
    <x v="3"/>
    <n v="31"/>
    <x v="19"/>
    <n v="29710"/>
    <n v="29211"/>
  </r>
  <r>
    <x v="6"/>
    <s v="IBM"/>
    <x v="3"/>
    <n v="3"/>
    <x v="20"/>
    <n v="174205"/>
    <n v="152497"/>
  </r>
  <r>
    <x v="6"/>
    <s v="IBM"/>
    <x v="3"/>
    <n v="26"/>
    <x v="21"/>
    <n v="32740670"/>
    <n v="23413358"/>
  </r>
  <r>
    <x v="6"/>
    <s v="IBM"/>
    <x v="3"/>
    <n v="41"/>
    <x v="22"/>
    <n v="81769"/>
    <n v="68954"/>
  </r>
  <r>
    <x v="6"/>
    <s v="IBM"/>
    <x v="3"/>
    <n v="23"/>
    <x v="23"/>
    <n v="11118805"/>
    <n v="7917755"/>
  </r>
  <r>
    <x v="6"/>
    <s v="IBM"/>
    <x v="3"/>
    <n v="17"/>
    <x v="24"/>
    <n v="377063"/>
    <n v="335188"/>
  </r>
  <r>
    <x v="6"/>
    <s v="IBM"/>
    <x v="3"/>
    <n v="30"/>
    <x v="25"/>
    <n v="522004"/>
    <n v="521863"/>
  </r>
  <r>
    <x v="6"/>
    <s v="IBM"/>
    <x v="3"/>
    <n v="9"/>
    <x v="26"/>
    <n v="558572"/>
    <n v="468090"/>
  </r>
  <r>
    <x v="6"/>
    <s v="IBM"/>
    <x v="3"/>
    <n v="43"/>
    <x v="27"/>
    <n v="4832"/>
    <n v="4832"/>
  </r>
  <r>
    <x v="6"/>
    <s v="IBM"/>
    <x v="3"/>
    <n v="39"/>
    <x v="28"/>
    <n v="0"/>
    <n v="0"/>
  </r>
  <r>
    <x v="6"/>
    <s v="IBM"/>
    <x v="3"/>
    <n v="4"/>
    <x v="29"/>
    <n v="0"/>
    <n v="0"/>
  </r>
  <r>
    <x v="6"/>
    <s v="IBM"/>
    <x v="3"/>
    <n v="8"/>
    <x v="30"/>
    <n v="0"/>
    <n v="0"/>
  </r>
  <r>
    <x v="6"/>
    <s v="IBM"/>
    <x v="3"/>
    <n v="7"/>
    <x v="31"/>
    <n v="292257"/>
    <n v="249400"/>
  </r>
  <r>
    <x v="6"/>
    <s v="IBM"/>
    <x v="3"/>
    <n v="27"/>
    <x v="32"/>
    <n v="1953"/>
    <n v="1729"/>
  </r>
  <r>
    <x v="6"/>
    <s v="IBM"/>
    <x v="3"/>
    <n v="47"/>
    <x v="33"/>
    <n v="0"/>
    <n v="0"/>
  </r>
  <r>
    <x v="6"/>
    <s v="IBM"/>
    <x v="3"/>
    <n v="46"/>
    <x v="34"/>
    <n v="1534696"/>
    <n v="1534300"/>
  </r>
  <r>
    <x v="6"/>
    <s v="IBM"/>
    <x v="3"/>
    <n v="48"/>
    <x v="35"/>
    <n v="0"/>
    <n v="0"/>
  </r>
  <r>
    <x v="6"/>
    <s v="IBM"/>
    <x v="3"/>
    <n v="1"/>
    <x v="36"/>
    <n v="854248"/>
    <n v="750194"/>
  </r>
  <r>
    <x v="6"/>
    <s v="IBS"/>
    <x v="4"/>
    <n v="24"/>
    <x v="0"/>
    <n v="38671"/>
    <n v="33330"/>
  </r>
  <r>
    <x v="6"/>
    <s v="IBS"/>
    <x v="4"/>
    <n v="44"/>
    <x v="1"/>
    <n v="0"/>
    <n v="0"/>
  </r>
  <r>
    <x v="6"/>
    <s v="IBS"/>
    <x v="4"/>
    <n v="10"/>
    <x v="2"/>
    <n v="0"/>
    <n v="0"/>
  </r>
  <r>
    <x v="6"/>
    <s v="IBS"/>
    <x v="4"/>
    <n v="12"/>
    <x v="3"/>
    <n v="44"/>
    <n v="44"/>
  </r>
  <r>
    <x v="6"/>
    <s v="IBS"/>
    <x v="4"/>
    <n v="22"/>
    <x v="4"/>
    <n v="2837"/>
    <n v="2837"/>
  </r>
  <r>
    <x v="6"/>
    <s v="IBS"/>
    <x v="4"/>
    <n v="29"/>
    <x v="5"/>
    <n v="196373"/>
    <n v="174546"/>
  </r>
  <r>
    <x v="6"/>
    <s v="IBS"/>
    <x v="4"/>
    <n v="11"/>
    <x v="6"/>
    <n v="26180"/>
    <n v="23471"/>
  </r>
  <r>
    <x v="6"/>
    <s v="IBS"/>
    <x v="4"/>
    <n v="45"/>
    <x v="7"/>
    <n v="99"/>
    <n v="90"/>
  </r>
  <r>
    <x v="6"/>
    <s v="IBS"/>
    <x v="4"/>
    <n v="38"/>
    <x v="8"/>
    <n v="0"/>
    <n v="0"/>
  </r>
  <r>
    <x v="6"/>
    <s v="IBS"/>
    <x v="4"/>
    <n v="13"/>
    <x v="9"/>
    <n v="77"/>
    <n v="77"/>
  </r>
  <r>
    <x v="6"/>
    <s v="IBS"/>
    <x v="4"/>
    <n v="18"/>
    <x v="10"/>
    <n v="3823"/>
    <n v="1481"/>
  </r>
  <r>
    <x v="6"/>
    <s v="IBS"/>
    <x v="4"/>
    <n v="15"/>
    <x v="11"/>
    <n v="52908"/>
    <n v="52908"/>
  </r>
  <r>
    <x v="6"/>
    <s v="IBS"/>
    <x v="4"/>
    <n v="5"/>
    <x v="12"/>
    <n v="24"/>
    <n v="24"/>
  </r>
  <r>
    <x v="6"/>
    <s v="IBS"/>
    <x v="4"/>
    <n v="2"/>
    <x v="13"/>
    <n v="0"/>
    <n v="0"/>
  </r>
  <r>
    <x v="6"/>
    <s v="IBS"/>
    <x v="4"/>
    <n v="25"/>
    <x v="14"/>
    <n v="0"/>
    <n v="0"/>
  </r>
  <r>
    <x v="6"/>
    <s v="IBS"/>
    <x v="4"/>
    <n v="14"/>
    <x v="15"/>
    <n v="0"/>
    <n v="0"/>
  </r>
  <r>
    <x v="6"/>
    <s v="IBS"/>
    <x v="4"/>
    <n v="16"/>
    <x v="16"/>
    <n v="52"/>
    <n v="52"/>
  </r>
  <r>
    <x v="6"/>
    <s v="IBS"/>
    <x v="4"/>
    <n v="40"/>
    <x v="17"/>
    <n v="26023"/>
    <n v="26023"/>
  </r>
  <r>
    <x v="6"/>
    <s v="IBS"/>
    <x v="4"/>
    <n v="20"/>
    <x v="18"/>
    <n v="2304"/>
    <n v="2177"/>
  </r>
  <r>
    <x v="6"/>
    <s v="IBS"/>
    <x v="4"/>
    <n v="31"/>
    <x v="19"/>
    <n v="3613"/>
    <n v="3613"/>
  </r>
  <r>
    <x v="6"/>
    <s v="IBS"/>
    <x v="4"/>
    <n v="3"/>
    <x v="20"/>
    <n v="98"/>
    <n v="98"/>
  </r>
  <r>
    <x v="6"/>
    <s v="IBS"/>
    <x v="4"/>
    <n v="26"/>
    <x v="21"/>
    <n v="37222"/>
    <n v="37222"/>
  </r>
  <r>
    <x v="6"/>
    <s v="IBS"/>
    <x v="4"/>
    <n v="41"/>
    <x v="22"/>
    <n v="458"/>
    <n v="458"/>
  </r>
  <r>
    <x v="6"/>
    <s v="IBS"/>
    <x v="4"/>
    <n v="23"/>
    <x v="23"/>
    <n v="437025"/>
    <n v="408977"/>
  </r>
  <r>
    <x v="6"/>
    <s v="IBS"/>
    <x v="4"/>
    <n v="17"/>
    <x v="24"/>
    <n v="101179"/>
    <n v="97142"/>
  </r>
  <r>
    <x v="6"/>
    <s v="IBS"/>
    <x v="4"/>
    <n v="30"/>
    <x v="25"/>
    <n v="1723"/>
    <n v="1723"/>
  </r>
  <r>
    <x v="6"/>
    <s v="IBS"/>
    <x v="4"/>
    <n v="9"/>
    <x v="26"/>
    <n v="0"/>
    <n v="0"/>
  </r>
  <r>
    <x v="6"/>
    <s v="IBS"/>
    <x v="4"/>
    <n v="43"/>
    <x v="27"/>
    <n v="0"/>
    <n v="0"/>
  </r>
  <r>
    <x v="6"/>
    <s v="IBS"/>
    <x v="4"/>
    <n v="39"/>
    <x v="28"/>
    <n v="0"/>
    <n v="0"/>
  </r>
  <r>
    <x v="6"/>
    <s v="IBS"/>
    <x v="4"/>
    <n v="4"/>
    <x v="29"/>
    <n v="0"/>
    <n v="0"/>
  </r>
  <r>
    <x v="6"/>
    <s v="IBS"/>
    <x v="4"/>
    <n v="8"/>
    <x v="30"/>
    <n v="0"/>
    <n v="0"/>
  </r>
  <r>
    <x v="6"/>
    <s v="IBS"/>
    <x v="4"/>
    <n v="7"/>
    <x v="31"/>
    <n v="7528"/>
    <n v="7528"/>
  </r>
  <r>
    <x v="6"/>
    <s v="IBS"/>
    <x v="4"/>
    <n v="27"/>
    <x v="32"/>
    <n v="0"/>
    <n v="0"/>
  </r>
  <r>
    <x v="6"/>
    <s v="IBS"/>
    <x v="4"/>
    <n v="47"/>
    <x v="33"/>
    <n v="0"/>
    <n v="0"/>
  </r>
  <r>
    <x v="6"/>
    <s v="IBS"/>
    <x v="4"/>
    <n v="46"/>
    <x v="34"/>
    <n v="8397"/>
    <n v="8218"/>
  </r>
  <r>
    <x v="6"/>
    <s v="IBS"/>
    <x v="4"/>
    <n v="48"/>
    <x v="35"/>
    <n v="0"/>
    <n v="0"/>
  </r>
  <r>
    <x v="6"/>
    <s v="IBS"/>
    <x v="4"/>
    <n v="1"/>
    <x v="36"/>
    <n v="380"/>
    <n v="380"/>
  </r>
  <r>
    <x v="6"/>
    <s v="IBW"/>
    <x v="5"/>
    <n v="24"/>
    <x v="0"/>
    <n v="0"/>
    <n v="0"/>
  </r>
  <r>
    <x v="6"/>
    <s v="IBW"/>
    <x v="5"/>
    <n v="44"/>
    <x v="1"/>
    <n v="0"/>
    <n v="0"/>
  </r>
  <r>
    <x v="6"/>
    <s v="IBW"/>
    <x v="5"/>
    <n v="10"/>
    <x v="2"/>
    <n v="0"/>
    <n v="0"/>
  </r>
  <r>
    <x v="6"/>
    <s v="IBW"/>
    <x v="5"/>
    <n v="12"/>
    <x v="3"/>
    <n v="0"/>
    <n v="0"/>
  </r>
  <r>
    <x v="6"/>
    <s v="IBW"/>
    <x v="5"/>
    <n v="22"/>
    <x v="4"/>
    <n v="47"/>
    <n v="47"/>
  </r>
  <r>
    <x v="6"/>
    <s v="IBW"/>
    <x v="5"/>
    <n v="29"/>
    <x v="5"/>
    <n v="0"/>
    <n v="0"/>
  </r>
  <r>
    <x v="6"/>
    <s v="IBW"/>
    <x v="5"/>
    <n v="11"/>
    <x v="6"/>
    <n v="0"/>
    <n v="0"/>
  </r>
  <r>
    <x v="6"/>
    <s v="IBW"/>
    <x v="5"/>
    <n v="45"/>
    <x v="7"/>
    <n v="0"/>
    <n v="0"/>
  </r>
  <r>
    <x v="6"/>
    <s v="IBW"/>
    <x v="5"/>
    <n v="38"/>
    <x v="8"/>
    <n v="0"/>
    <n v="0"/>
  </r>
  <r>
    <x v="6"/>
    <s v="IBW"/>
    <x v="5"/>
    <n v="13"/>
    <x v="9"/>
    <n v="0"/>
    <n v="0"/>
  </r>
  <r>
    <x v="6"/>
    <s v="IBW"/>
    <x v="5"/>
    <n v="18"/>
    <x v="10"/>
    <n v="0"/>
    <n v="0"/>
  </r>
  <r>
    <x v="6"/>
    <s v="IBW"/>
    <x v="5"/>
    <n v="15"/>
    <x v="11"/>
    <n v="0"/>
    <n v="0"/>
  </r>
  <r>
    <x v="6"/>
    <s v="IBW"/>
    <x v="5"/>
    <n v="5"/>
    <x v="12"/>
    <n v="259"/>
    <n v="28"/>
  </r>
  <r>
    <x v="6"/>
    <s v="IBW"/>
    <x v="5"/>
    <n v="2"/>
    <x v="13"/>
    <n v="0"/>
    <n v="0"/>
  </r>
  <r>
    <x v="6"/>
    <s v="IBW"/>
    <x v="5"/>
    <n v="25"/>
    <x v="14"/>
    <n v="0"/>
    <n v="0"/>
  </r>
  <r>
    <x v="6"/>
    <s v="IBW"/>
    <x v="5"/>
    <n v="14"/>
    <x v="15"/>
    <n v="0"/>
    <n v="0"/>
  </r>
  <r>
    <x v="6"/>
    <s v="IBW"/>
    <x v="5"/>
    <n v="16"/>
    <x v="16"/>
    <n v="0"/>
    <n v="0"/>
  </r>
  <r>
    <x v="6"/>
    <s v="IBW"/>
    <x v="5"/>
    <n v="40"/>
    <x v="17"/>
    <n v="0"/>
    <n v="0"/>
  </r>
  <r>
    <x v="6"/>
    <s v="IBW"/>
    <x v="5"/>
    <n v="20"/>
    <x v="18"/>
    <n v="0"/>
    <n v="0"/>
  </r>
  <r>
    <x v="6"/>
    <s v="IBW"/>
    <x v="5"/>
    <n v="31"/>
    <x v="19"/>
    <n v="0"/>
    <n v="0"/>
  </r>
  <r>
    <x v="6"/>
    <s v="IBW"/>
    <x v="5"/>
    <n v="3"/>
    <x v="20"/>
    <n v="0"/>
    <n v="0"/>
  </r>
  <r>
    <x v="6"/>
    <s v="IBW"/>
    <x v="5"/>
    <n v="26"/>
    <x v="21"/>
    <n v="0"/>
    <n v="0"/>
  </r>
  <r>
    <x v="6"/>
    <s v="IBW"/>
    <x v="5"/>
    <n v="41"/>
    <x v="22"/>
    <n v="0"/>
    <n v="0"/>
  </r>
  <r>
    <x v="6"/>
    <s v="IBW"/>
    <x v="5"/>
    <n v="23"/>
    <x v="23"/>
    <n v="0"/>
    <n v="0"/>
  </r>
  <r>
    <x v="6"/>
    <s v="IBW"/>
    <x v="5"/>
    <n v="17"/>
    <x v="24"/>
    <n v="0"/>
    <n v="0"/>
  </r>
  <r>
    <x v="6"/>
    <s v="IBW"/>
    <x v="5"/>
    <n v="30"/>
    <x v="25"/>
    <n v="0"/>
    <n v="0"/>
  </r>
  <r>
    <x v="6"/>
    <s v="IBW"/>
    <x v="5"/>
    <n v="9"/>
    <x v="26"/>
    <n v="0"/>
    <n v="0"/>
  </r>
  <r>
    <x v="6"/>
    <s v="IBW"/>
    <x v="5"/>
    <n v="43"/>
    <x v="27"/>
    <n v="0"/>
    <n v="0"/>
  </r>
  <r>
    <x v="6"/>
    <s v="IBW"/>
    <x v="5"/>
    <n v="39"/>
    <x v="28"/>
    <n v="0"/>
    <n v="0"/>
  </r>
  <r>
    <x v="6"/>
    <s v="IBW"/>
    <x v="5"/>
    <n v="4"/>
    <x v="29"/>
    <n v="0"/>
    <n v="0"/>
  </r>
  <r>
    <x v="6"/>
    <s v="IBW"/>
    <x v="5"/>
    <n v="8"/>
    <x v="30"/>
    <n v="0"/>
    <n v="0"/>
  </r>
  <r>
    <x v="6"/>
    <s v="IBW"/>
    <x v="5"/>
    <n v="7"/>
    <x v="31"/>
    <n v="0"/>
    <n v="0"/>
  </r>
  <r>
    <x v="6"/>
    <s v="IBW"/>
    <x v="5"/>
    <n v="27"/>
    <x v="32"/>
    <n v="0"/>
    <n v="0"/>
  </r>
  <r>
    <x v="6"/>
    <s v="IBW"/>
    <x v="5"/>
    <n v="47"/>
    <x v="33"/>
    <n v="0"/>
    <n v="0"/>
  </r>
  <r>
    <x v="6"/>
    <s v="IBW"/>
    <x v="5"/>
    <n v="46"/>
    <x v="34"/>
    <n v="0"/>
    <n v="0"/>
  </r>
  <r>
    <x v="6"/>
    <s v="IBW"/>
    <x v="5"/>
    <n v="48"/>
    <x v="35"/>
    <n v="0"/>
    <n v="0"/>
  </r>
  <r>
    <x v="6"/>
    <s v="IBW"/>
    <x v="5"/>
    <n v="1"/>
    <x v="36"/>
    <n v="0"/>
    <n v="0"/>
  </r>
  <r>
    <x v="6"/>
    <s v="IDT"/>
    <x v="11"/>
    <n v="24"/>
    <x v="0"/>
    <n v="0"/>
    <n v="0"/>
  </r>
  <r>
    <x v="6"/>
    <s v="IDT"/>
    <x v="11"/>
    <n v="44"/>
    <x v="1"/>
    <n v="0"/>
    <n v="0"/>
  </r>
  <r>
    <x v="6"/>
    <s v="IDT"/>
    <x v="11"/>
    <n v="10"/>
    <x v="2"/>
    <n v="0"/>
    <n v="0"/>
  </r>
  <r>
    <x v="6"/>
    <s v="IDT"/>
    <x v="11"/>
    <n v="12"/>
    <x v="3"/>
    <n v="0"/>
    <n v="0"/>
  </r>
  <r>
    <x v="6"/>
    <s v="IDT"/>
    <x v="11"/>
    <n v="22"/>
    <x v="4"/>
    <n v="0"/>
    <n v="0"/>
  </r>
  <r>
    <x v="6"/>
    <s v="IDT"/>
    <x v="11"/>
    <n v="29"/>
    <x v="5"/>
    <n v="0"/>
    <n v="0"/>
  </r>
  <r>
    <x v="6"/>
    <s v="IDT"/>
    <x v="11"/>
    <n v="11"/>
    <x v="6"/>
    <n v="86"/>
    <n v="86"/>
  </r>
  <r>
    <x v="6"/>
    <s v="IDT"/>
    <x v="11"/>
    <n v="45"/>
    <x v="7"/>
    <n v="0"/>
    <n v="0"/>
  </r>
  <r>
    <x v="6"/>
    <s v="IDT"/>
    <x v="11"/>
    <n v="38"/>
    <x v="8"/>
    <n v="0"/>
    <n v="0"/>
  </r>
  <r>
    <x v="6"/>
    <s v="IDT"/>
    <x v="11"/>
    <n v="13"/>
    <x v="9"/>
    <n v="0"/>
    <n v="0"/>
  </r>
  <r>
    <x v="6"/>
    <s v="IDT"/>
    <x v="11"/>
    <n v="18"/>
    <x v="10"/>
    <n v="0"/>
    <n v="0"/>
  </r>
  <r>
    <x v="6"/>
    <s v="IDT"/>
    <x v="11"/>
    <n v="15"/>
    <x v="11"/>
    <n v="0"/>
    <n v="0"/>
  </r>
  <r>
    <x v="6"/>
    <s v="IDT"/>
    <x v="11"/>
    <n v="5"/>
    <x v="12"/>
    <n v="0"/>
    <n v="0"/>
  </r>
  <r>
    <x v="6"/>
    <s v="IDT"/>
    <x v="11"/>
    <n v="2"/>
    <x v="13"/>
    <n v="0"/>
    <n v="0"/>
  </r>
  <r>
    <x v="6"/>
    <s v="IDT"/>
    <x v="11"/>
    <n v="25"/>
    <x v="14"/>
    <n v="0"/>
    <n v="0"/>
  </r>
  <r>
    <x v="6"/>
    <s v="IDT"/>
    <x v="11"/>
    <n v="14"/>
    <x v="15"/>
    <n v="0"/>
    <n v="0"/>
  </r>
  <r>
    <x v="6"/>
    <s v="IDT"/>
    <x v="11"/>
    <n v="16"/>
    <x v="16"/>
    <n v="0"/>
    <n v="0"/>
  </r>
  <r>
    <x v="6"/>
    <s v="IDT"/>
    <x v="11"/>
    <n v="40"/>
    <x v="17"/>
    <n v="0"/>
    <n v="0"/>
  </r>
  <r>
    <x v="6"/>
    <s v="IDT"/>
    <x v="11"/>
    <n v="20"/>
    <x v="18"/>
    <n v="0"/>
    <n v="0"/>
  </r>
  <r>
    <x v="6"/>
    <s v="IDT"/>
    <x v="11"/>
    <n v="31"/>
    <x v="19"/>
    <n v="0"/>
    <n v="0"/>
  </r>
  <r>
    <x v="6"/>
    <s v="IDT"/>
    <x v="11"/>
    <n v="3"/>
    <x v="20"/>
    <n v="0"/>
    <n v="0"/>
  </r>
  <r>
    <x v="6"/>
    <s v="IDT"/>
    <x v="11"/>
    <n v="26"/>
    <x v="21"/>
    <n v="0"/>
    <n v="0"/>
  </r>
  <r>
    <x v="6"/>
    <s v="IDT"/>
    <x v="11"/>
    <n v="41"/>
    <x v="22"/>
    <n v="0"/>
    <n v="0"/>
  </r>
  <r>
    <x v="6"/>
    <s v="IDT"/>
    <x v="11"/>
    <n v="23"/>
    <x v="23"/>
    <n v="0"/>
    <n v="0"/>
  </r>
  <r>
    <x v="6"/>
    <s v="IDT"/>
    <x v="11"/>
    <n v="17"/>
    <x v="24"/>
    <n v="0"/>
    <n v="0"/>
  </r>
  <r>
    <x v="6"/>
    <s v="IDT"/>
    <x v="11"/>
    <n v="30"/>
    <x v="25"/>
    <n v="0"/>
    <n v="0"/>
  </r>
  <r>
    <x v="6"/>
    <s v="IDT"/>
    <x v="11"/>
    <n v="9"/>
    <x v="26"/>
    <n v="0"/>
    <n v="0"/>
  </r>
  <r>
    <x v="6"/>
    <s v="IDT"/>
    <x v="11"/>
    <n v="43"/>
    <x v="27"/>
    <n v="0"/>
    <n v="0"/>
  </r>
  <r>
    <x v="6"/>
    <s v="IDT"/>
    <x v="11"/>
    <n v="39"/>
    <x v="28"/>
    <n v="0"/>
    <n v="0"/>
  </r>
  <r>
    <x v="6"/>
    <s v="IDT"/>
    <x v="11"/>
    <n v="4"/>
    <x v="29"/>
    <n v="0"/>
    <n v="0"/>
  </r>
  <r>
    <x v="6"/>
    <s v="IDT"/>
    <x v="11"/>
    <n v="8"/>
    <x v="30"/>
    <n v="0"/>
    <n v="0"/>
  </r>
  <r>
    <x v="6"/>
    <s v="IDT"/>
    <x v="11"/>
    <n v="7"/>
    <x v="31"/>
    <n v="0"/>
    <n v="0"/>
  </r>
  <r>
    <x v="6"/>
    <s v="IDT"/>
    <x v="11"/>
    <n v="27"/>
    <x v="32"/>
    <n v="0"/>
    <n v="0"/>
  </r>
  <r>
    <x v="6"/>
    <s v="IDT"/>
    <x v="11"/>
    <n v="47"/>
    <x v="33"/>
    <n v="0"/>
    <n v="0"/>
  </r>
  <r>
    <x v="6"/>
    <s v="IDT"/>
    <x v="11"/>
    <n v="46"/>
    <x v="34"/>
    <n v="0"/>
    <n v="0"/>
  </r>
  <r>
    <x v="6"/>
    <s v="IDT"/>
    <x v="11"/>
    <n v="48"/>
    <x v="35"/>
    <n v="0"/>
    <n v="0"/>
  </r>
  <r>
    <x v="6"/>
    <s v="IDT"/>
    <x v="11"/>
    <n v="1"/>
    <x v="36"/>
    <n v="0"/>
    <n v="0"/>
  </r>
  <r>
    <x v="6"/>
    <s v="NB"/>
    <x v="6"/>
    <n v="24"/>
    <x v="0"/>
    <n v="166496"/>
    <n v="162868"/>
  </r>
  <r>
    <x v="6"/>
    <s v="NB"/>
    <x v="6"/>
    <n v="44"/>
    <x v="1"/>
    <n v="0"/>
    <n v="0"/>
  </r>
  <r>
    <x v="6"/>
    <s v="NB"/>
    <x v="6"/>
    <n v="10"/>
    <x v="2"/>
    <n v="70"/>
    <n v="70"/>
  </r>
  <r>
    <x v="6"/>
    <s v="NB"/>
    <x v="6"/>
    <n v="12"/>
    <x v="3"/>
    <n v="2996"/>
    <n v="2958"/>
  </r>
  <r>
    <x v="6"/>
    <s v="NB"/>
    <x v="6"/>
    <n v="22"/>
    <x v="4"/>
    <n v="16092"/>
    <n v="15197"/>
  </r>
  <r>
    <x v="6"/>
    <s v="NB"/>
    <x v="6"/>
    <n v="29"/>
    <x v="5"/>
    <n v="16164"/>
    <n v="15421"/>
  </r>
  <r>
    <x v="6"/>
    <s v="NB"/>
    <x v="6"/>
    <n v="11"/>
    <x v="6"/>
    <n v="26282"/>
    <n v="26075"/>
  </r>
  <r>
    <x v="6"/>
    <s v="NB"/>
    <x v="6"/>
    <n v="45"/>
    <x v="7"/>
    <n v="46981"/>
    <n v="46704"/>
  </r>
  <r>
    <x v="6"/>
    <s v="NB"/>
    <x v="6"/>
    <n v="38"/>
    <x v="8"/>
    <n v="203"/>
    <n v="0"/>
  </r>
  <r>
    <x v="6"/>
    <s v="NB"/>
    <x v="6"/>
    <n v="13"/>
    <x v="9"/>
    <n v="89673"/>
    <n v="89610"/>
  </r>
  <r>
    <x v="6"/>
    <s v="NB"/>
    <x v="6"/>
    <n v="18"/>
    <x v="10"/>
    <n v="2188"/>
    <n v="2188"/>
  </r>
  <r>
    <x v="6"/>
    <s v="NB"/>
    <x v="6"/>
    <n v="15"/>
    <x v="11"/>
    <n v="133407"/>
    <n v="129651"/>
  </r>
  <r>
    <x v="6"/>
    <s v="NB"/>
    <x v="6"/>
    <n v="5"/>
    <x v="12"/>
    <n v="20327"/>
    <n v="12033"/>
  </r>
  <r>
    <x v="6"/>
    <s v="NB"/>
    <x v="6"/>
    <n v="2"/>
    <x v="13"/>
    <n v="1947"/>
    <n v="1947"/>
  </r>
  <r>
    <x v="6"/>
    <s v="NB"/>
    <x v="6"/>
    <n v="25"/>
    <x v="14"/>
    <n v="0"/>
    <n v="0"/>
  </r>
  <r>
    <x v="6"/>
    <s v="NB"/>
    <x v="6"/>
    <n v="14"/>
    <x v="15"/>
    <n v="187"/>
    <n v="125"/>
  </r>
  <r>
    <x v="6"/>
    <s v="NB"/>
    <x v="6"/>
    <n v="16"/>
    <x v="16"/>
    <n v="30836"/>
    <n v="30836"/>
  </r>
  <r>
    <x v="6"/>
    <s v="NB"/>
    <x v="6"/>
    <n v="40"/>
    <x v="17"/>
    <n v="21314"/>
    <n v="21314"/>
  </r>
  <r>
    <x v="6"/>
    <s v="NB"/>
    <x v="6"/>
    <n v="20"/>
    <x v="18"/>
    <n v="0"/>
    <n v="0"/>
  </r>
  <r>
    <x v="6"/>
    <s v="NB"/>
    <x v="6"/>
    <n v="31"/>
    <x v="19"/>
    <n v="0"/>
    <n v="0"/>
  </r>
  <r>
    <x v="6"/>
    <s v="NB"/>
    <x v="6"/>
    <n v="3"/>
    <x v="20"/>
    <n v="0"/>
    <n v="0"/>
  </r>
  <r>
    <x v="6"/>
    <s v="NB"/>
    <x v="6"/>
    <n v="26"/>
    <x v="21"/>
    <n v="4232"/>
    <n v="4196"/>
  </r>
  <r>
    <x v="6"/>
    <s v="NB"/>
    <x v="6"/>
    <n v="41"/>
    <x v="22"/>
    <n v="1514"/>
    <n v="1514"/>
  </r>
  <r>
    <x v="6"/>
    <s v="NB"/>
    <x v="6"/>
    <n v="23"/>
    <x v="23"/>
    <n v="112"/>
    <n v="112"/>
  </r>
  <r>
    <x v="6"/>
    <s v="NB"/>
    <x v="6"/>
    <n v="17"/>
    <x v="24"/>
    <n v="2881"/>
    <n v="2881"/>
  </r>
  <r>
    <x v="6"/>
    <s v="NB"/>
    <x v="6"/>
    <n v="30"/>
    <x v="25"/>
    <n v="26218"/>
    <n v="26218"/>
  </r>
  <r>
    <x v="6"/>
    <s v="NB"/>
    <x v="6"/>
    <n v="9"/>
    <x v="26"/>
    <n v="2570"/>
    <n v="2570"/>
  </r>
  <r>
    <x v="6"/>
    <s v="NB"/>
    <x v="6"/>
    <n v="43"/>
    <x v="27"/>
    <n v="3223"/>
    <n v="3223"/>
  </r>
  <r>
    <x v="6"/>
    <s v="NB"/>
    <x v="6"/>
    <n v="39"/>
    <x v="28"/>
    <n v="0"/>
    <n v="0"/>
  </r>
  <r>
    <x v="6"/>
    <s v="NB"/>
    <x v="6"/>
    <n v="4"/>
    <x v="29"/>
    <n v="74"/>
    <n v="74"/>
  </r>
  <r>
    <x v="6"/>
    <s v="NB"/>
    <x v="6"/>
    <n v="8"/>
    <x v="30"/>
    <n v="48970"/>
    <n v="48970"/>
  </r>
  <r>
    <x v="6"/>
    <s v="NB"/>
    <x v="6"/>
    <n v="7"/>
    <x v="31"/>
    <n v="16756"/>
    <n v="16567"/>
  </r>
  <r>
    <x v="6"/>
    <s v="NB"/>
    <x v="6"/>
    <n v="27"/>
    <x v="32"/>
    <n v="37158"/>
    <n v="37146"/>
  </r>
  <r>
    <x v="6"/>
    <s v="NB"/>
    <x v="6"/>
    <n v="47"/>
    <x v="33"/>
    <n v="34813"/>
    <n v="34813"/>
  </r>
  <r>
    <x v="6"/>
    <s v="NB"/>
    <x v="6"/>
    <n v="46"/>
    <x v="34"/>
    <n v="6774"/>
    <n v="6774"/>
  </r>
  <r>
    <x v="6"/>
    <s v="NB"/>
    <x v="6"/>
    <n v="48"/>
    <x v="35"/>
    <n v="198"/>
    <n v="0"/>
  </r>
  <r>
    <x v="6"/>
    <s v="NB"/>
    <x v="6"/>
    <n v="1"/>
    <x v="36"/>
    <n v="7369"/>
    <n v="7369"/>
  </r>
  <r>
    <x v="6"/>
    <s v="ND"/>
    <x v="7"/>
    <n v="24"/>
    <x v="0"/>
    <n v="194"/>
    <n v="194"/>
  </r>
  <r>
    <x v="6"/>
    <s v="ND"/>
    <x v="7"/>
    <n v="44"/>
    <x v="1"/>
    <n v="0"/>
    <n v="0"/>
  </r>
  <r>
    <x v="6"/>
    <s v="ND"/>
    <x v="7"/>
    <n v="10"/>
    <x v="2"/>
    <n v="0"/>
    <n v="0"/>
  </r>
  <r>
    <x v="6"/>
    <s v="ND"/>
    <x v="7"/>
    <n v="12"/>
    <x v="3"/>
    <n v="0"/>
    <n v="0"/>
  </r>
  <r>
    <x v="6"/>
    <s v="ND"/>
    <x v="7"/>
    <n v="22"/>
    <x v="4"/>
    <n v="0"/>
    <n v="0"/>
  </r>
  <r>
    <x v="6"/>
    <s v="ND"/>
    <x v="7"/>
    <n v="29"/>
    <x v="5"/>
    <n v="1785"/>
    <n v="1785"/>
  </r>
  <r>
    <x v="6"/>
    <s v="ND"/>
    <x v="7"/>
    <n v="11"/>
    <x v="6"/>
    <n v="0"/>
    <n v="0"/>
  </r>
  <r>
    <x v="6"/>
    <s v="ND"/>
    <x v="7"/>
    <n v="45"/>
    <x v="7"/>
    <n v="0"/>
    <n v="0"/>
  </r>
  <r>
    <x v="6"/>
    <s v="ND"/>
    <x v="7"/>
    <n v="38"/>
    <x v="8"/>
    <n v="0"/>
    <n v="0"/>
  </r>
  <r>
    <x v="6"/>
    <s v="ND"/>
    <x v="7"/>
    <n v="13"/>
    <x v="9"/>
    <n v="0"/>
    <n v="0"/>
  </r>
  <r>
    <x v="6"/>
    <s v="ND"/>
    <x v="7"/>
    <n v="18"/>
    <x v="10"/>
    <n v="0"/>
    <n v="0"/>
  </r>
  <r>
    <x v="6"/>
    <s v="ND"/>
    <x v="7"/>
    <n v="15"/>
    <x v="11"/>
    <n v="0"/>
    <n v="0"/>
  </r>
  <r>
    <x v="6"/>
    <s v="ND"/>
    <x v="7"/>
    <n v="5"/>
    <x v="12"/>
    <n v="0"/>
    <n v="0"/>
  </r>
  <r>
    <x v="6"/>
    <s v="ND"/>
    <x v="7"/>
    <n v="2"/>
    <x v="13"/>
    <n v="0"/>
    <n v="0"/>
  </r>
  <r>
    <x v="6"/>
    <s v="ND"/>
    <x v="7"/>
    <n v="25"/>
    <x v="14"/>
    <n v="0"/>
    <n v="0"/>
  </r>
  <r>
    <x v="6"/>
    <s v="ND"/>
    <x v="7"/>
    <n v="14"/>
    <x v="15"/>
    <n v="0"/>
    <n v="0"/>
  </r>
  <r>
    <x v="6"/>
    <s v="ND"/>
    <x v="7"/>
    <n v="16"/>
    <x v="16"/>
    <n v="0"/>
    <n v="0"/>
  </r>
  <r>
    <x v="6"/>
    <s v="ND"/>
    <x v="7"/>
    <n v="40"/>
    <x v="17"/>
    <n v="0"/>
    <n v="0"/>
  </r>
  <r>
    <x v="6"/>
    <s v="ND"/>
    <x v="7"/>
    <n v="20"/>
    <x v="18"/>
    <n v="0"/>
    <n v="0"/>
  </r>
  <r>
    <x v="6"/>
    <s v="ND"/>
    <x v="7"/>
    <n v="31"/>
    <x v="19"/>
    <n v="0"/>
    <n v="0"/>
  </r>
  <r>
    <x v="6"/>
    <s v="ND"/>
    <x v="7"/>
    <n v="3"/>
    <x v="20"/>
    <n v="0"/>
    <n v="0"/>
  </r>
  <r>
    <x v="6"/>
    <s v="ND"/>
    <x v="7"/>
    <n v="26"/>
    <x v="21"/>
    <n v="0"/>
    <n v="0"/>
  </r>
  <r>
    <x v="6"/>
    <s v="ND"/>
    <x v="7"/>
    <n v="41"/>
    <x v="22"/>
    <n v="0"/>
    <n v="0"/>
  </r>
  <r>
    <x v="6"/>
    <s v="ND"/>
    <x v="7"/>
    <n v="23"/>
    <x v="23"/>
    <n v="0"/>
    <n v="0"/>
  </r>
  <r>
    <x v="6"/>
    <s v="ND"/>
    <x v="7"/>
    <n v="17"/>
    <x v="24"/>
    <n v="0"/>
    <n v="0"/>
  </r>
  <r>
    <x v="6"/>
    <s v="ND"/>
    <x v="7"/>
    <n v="30"/>
    <x v="25"/>
    <n v="0"/>
    <n v="0"/>
  </r>
  <r>
    <x v="6"/>
    <s v="ND"/>
    <x v="7"/>
    <n v="9"/>
    <x v="26"/>
    <n v="0"/>
    <n v="0"/>
  </r>
  <r>
    <x v="6"/>
    <s v="ND"/>
    <x v="7"/>
    <n v="43"/>
    <x v="27"/>
    <n v="0"/>
    <n v="0"/>
  </r>
  <r>
    <x v="6"/>
    <s v="ND"/>
    <x v="7"/>
    <n v="39"/>
    <x v="28"/>
    <n v="0"/>
    <n v="0"/>
  </r>
  <r>
    <x v="6"/>
    <s v="ND"/>
    <x v="7"/>
    <n v="4"/>
    <x v="29"/>
    <n v="0"/>
    <n v="0"/>
  </r>
  <r>
    <x v="6"/>
    <s v="ND"/>
    <x v="7"/>
    <n v="8"/>
    <x v="30"/>
    <n v="956"/>
    <n v="956"/>
  </r>
  <r>
    <x v="6"/>
    <s v="ND"/>
    <x v="7"/>
    <n v="7"/>
    <x v="31"/>
    <n v="0"/>
    <n v="0"/>
  </r>
  <r>
    <x v="6"/>
    <s v="ND"/>
    <x v="7"/>
    <n v="27"/>
    <x v="32"/>
    <n v="0"/>
    <n v="0"/>
  </r>
  <r>
    <x v="6"/>
    <s v="ND"/>
    <x v="7"/>
    <n v="47"/>
    <x v="33"/>
    <n v="0"/>
    <n v="0"/>
  </r>
  <r>
    <x v="6"/>
    <s v="ND"/>
    <x v="7"/>
    <n v="46"/>
    <x v="34"/>
    <n v="0"/>
    <n v="0"/>
  </r>
  <r>
    <x v="6"/>
    <s v="ND"/>
    <x v="7"/>
    <n v="48"/>
    <x v="35"/>
    <n v="0"/>
    <n v="0"/>
  </r>
  <r>
    <x v="6"/>
    <s v="ND"/>
    <x v="7"/>
    <n v="1"/>
    <x v="36"/>
    <n v="0"/>
    <n v="0"/>
  </r>
  <r>
    <x v="6"/>
    <s v="NF"/>
    <x v="8"/>
    <n v="24"/>
    <x v="0"/>
    <n v="1206"/>
    <n v="1206"/>
  </r>
  <r>
    <x v="6"/>
    <s v="NF"/>
    <x v="8"/>
    <n v="44"/>
    <x v="1"/>
    <n v="0"/>
    <n v="0"/>
  </r>
  <r>
    <x v="6"/>
    <s v="NF"/>
    <x v="8"/>
    <n v="10"/>
    <x v="2"/>
    <n v="0"/>
    <n v="0"/>
  </r>
  <r>
    <x v="6"/>
    <s v="NF"/>
    <x v="8"/>
    <n v="12"/>
    <x v="3"/>
    <n v="4852"/>
    <n v="4852"/>
  </r>
  <r>
    <x v="6"/>
    <s v="NF"/>
    <x v="8"/>
    <n v="22"/>
    <x v="4"/>
    <n v="0"/>
    <n v="0"/>
  </r>
  <r>
    <x v="6"/>
    <s v="NF"/>
    <x v="8"/>
    <n v="29"/>
    <x v="5"/>
    <n v="6517"/>
    <n v="6509"/>
  </r>
  <r>
    <x v="6"/>
    <s v="NF"/>
    <x v="8"/>
    <n v="11"/>
    <x v="6"/>
    <n v="0"/>
    <n v="0"/>
  </r>
  <r>
    <x v="6"/>
    <s v="NF"/>
    <x v="8"/>
    <n v="45"/>
    <x v="7"/>
    <n v="0"/>
    <n v="0"/>
  </r>
  <r>
    <x v="6"/>
    <s v="NF"/>
    <x v="8"/>
    <n v="38"/>
    <x v="8"/>
    <n v="0"/>
    <n v="0"/>
  </r>
  <r>
    <x v="6"/>
    <s v="NF"/>
    <x v="8"/>
    <n v="13"/>
    <x v="9"/>
    <n v="0"/>
    <n v="0"/>
  </r>
  <r>
    <x v="6"/>
    <s v="NF"/>
    <x v="8"/>
    <n v="18"/>
    <x v="10"/>
    <n v="0"/>
    <n v="0"/>
  </r>
  <r>
    <x v="6"/>
    <s v="NF"/>
    <x v="8"/>
    <n v="15"/>
    <x v="11"/>
    <n v="0"/>
    <n v="0"/>
  </r>
  <r>
    <x v="6"/>
    <s v="NF"/>
    <x v="8"/>
    <n v="5"/>
    <x v="12"/>
    <n v="1650"/>
    <n v="1570"/>
  </r>
  <r>
    <x v="6"/>
    <s v="NF"/>
    <x v="8"/>
    <n v="2"/>
    <x v="13"/>
    <n v="0"/>
    <n v="0"/>
  </r>
  <r>
    <x v="6"/>
    <s v="NF"/>
    <x v="8"/>
    <n v="25"/>
    <x v="14"/>
    <n v="0"/>
    <n v="0"/>
  </r>
  <r>
    <x v="6"/>
    <s v="NF"/>
    <x v="8"/>
    <n v="14"/>
    <x v="15"/>
    <n v="0"/>
    <n v="0"/>
  </r>
  <r>
    <x v="6"/>
    <s v="NF"/>
    <x v="8"/>
    <n v="16"/>
    <x v="16"/>
    <n v="2598"/>
    <n v="2080"/>
  </r>
  <r>
    <x v="6"/>
    <s v="NF"/>
    <x v="8"/>
    <n v="40"/>
    <x v="17"/>
    <n v="7785"/>
    <n v="7674"/>
  </r>
  <r>
    <x v="6"/>
    <s v="NF"/>
    <x v="8"/>
    <n v="20"/>
    <x v="18"/>
    <n v="5096"/>
    <n v="5096"/>
  </r>
  <r>
    <x v="6"/>
    <s v="NF"/>
    <x v="8"/>
    <n v="31"/>
    <x v="19"/>
    <n v="0"/>
    <n v="0"/>
  </r>
  <r>
    <x v="6"/>
    <s v="NF"/>
    <x v="8"/>
    <n v="3"/>
    <x v="20"/>
    <n v="3426"/>
    <n v="2846"/>
  </r>
  <r>
    <x v="6"/>
    <s v="NF"/>
    <x v="8"/>
    <n v="26"/>
    <x v="21"/>
    <n v="0"/>
    <n v="0"/>
  </r>
  <r>
    <x v="6"/>
    <s v="NF"/>
    <x v="8"/>
    <n v="41"/>
    <x v="22"/>
    <n v="2903"/>
    <n v="2903"/>
  </r>
  <r>
    <x v="6"/>
    <s v="NF"/>
    <x v="8"/>
    <n v="23"/>
    <x v="23"/>
    <n v="0"/>
    <n v="0"/>
  </r>
  <r>
    <x v="6"/>
    <s v="NF"/>
    <x v="8"/>
    <n v="17"/>
    <x v="24"/>
    <n v="0"/>
    <n v="0"/>
  </r>
  <r>
    <x v="6"/>
    <s v="NF"/>
    <x v="8"/>
    <n v="30"/>
    <x v="25"/>
    <n v="0"/>
    <n v="0"/>
  </r>
  <r>
    <x v="6"/>
    <s v="NF"/>
    <x v="8"/>
    <n v="9"/>
    <x v="26"/>
    <n v="0"/>
    <n v="0"/>
  </r>
  <r>
    <x v="6"/>
    <s v="NF"/>
    <x v="8"/>
    <n v="43"/>
    <x v="27"/>
    <n v="0"/>
    <n v="0"/>
  </r>
  <r>
    <x v="6"/>
    <s v="NF"/>
    <x v="8"/>
    <n v="39"/>
    <x v="28"/>
    <n v="0"/>
    <n v="0"/>
  </r>
  <r>
    <x v="6"/>
    <s v="NF"/>
    <x v="8"/>
    <n v="4"/>
    <x v="29"/>
    <n v="0"/>
    <n v="0"/>
  </r>
  <r>
    <x v="6"/>
    <s v="NF"/>
    <x v="8"/>
    <n v="8"/>
    <x v="30"/>
    <n v="10304"/>
    <n v="10304"/>
  </r>
  <r>
    <x v="6"/>
    <s v="NF"/>
    <x v="8"/>
    <n v="7"/>
    <x v="31"/>
    <n v="0"/>
    <n v="0"/>
  </r>
  <r>
    <x v="6"/>
    <s v="NF"/>
    <x v="8"/>
    <n v="27"/>
    <x v="32"/>
    <n v="0"/>
    <n v="0"/>
  </r>
  <r>
    <x v="6"/>
    <s v="NF"/>
    <x v="8"/>
    <n v="47"/>
    <x v="33"/>
    <n v="5448"/>
    <n v="5448"/>
  </r>
  <r>
    <x v="6"/>
    <s v="NF"/>
    <x v="8"/>
    <n v="46"/>
    <x v="34"/>
    <n v="7994"/>
    <n v="7994"/>
  </r>
  <r>
    <x v="6"/>
    <s v="NF"/>
    <x v="8"/>
    <n v="48"/>
    <x v="35"/>
    <n v="0"/>
    <n v="0"/>
  </r>
  <r>
    <x v="6"/>
    <s v="NF"/>
    <x v="8"/>
    <n v="1"/>
    <x v="36"/>
    <n v="0"/>
    <n v="0"/>
  </r>
  <r>
    <x v="7"/>
    <s v="IBB"/>
    <x v="0"/>
    <n v="24"/>
    <x v="0"/>
    <n v="523219"/>
    <n v="518269"/>
  </r>
  <r>
    <x v="7"/>
    <s v="IBB"/>
    <x v="0"/>
    <n v="44"/>
    <x v="1"/>
    <n v="0"/>
    <n v="0"/>
  </r>
  <r>
    <x v="7"/>
    <s v="IBB"/>
    <x v="0"/>
    <n v="10"/>
    <x v="2"/>
    <n v="0"/>
    <n v="0"/>
  </r>
  <r>
    <x v="7"/>
    <s v="IBB"/>
    <x v="0"/>
    <n v="12"/>
    <x v="3"/>
    <n v="398994"/>
    <n v="398165"/>
  </r>
  <r>
    <x v="7"/>
    <s v="IBB"/>
    <x v="0"/>
    <n v="22"/>
    <x v="4"/>
    <n v="26428"/>
    <n v="22670"/>
  </r>
  <r>
    <x v="7"/>
    <s v="IBB"/>
    <x v="0"/>
    <n v="29"/>
    <x v="5"/>
    <n v="33898"/>
    <n v="32226"/>
  </r>
  <r>
    <x v="7"/>
    <s v="IBB"/>
    <x v="0"/>
    <n v="11"/>
    <x v="6"/>
    <n v="60033"/>
    <n v="53934"/>
  </r>
  <r>
    <x v="7"/>
    <s v="IBB"/>
    <x v="0"/>
    <n v="45"/>
    <x v="7"/>
    <n v="6183"/>
    <n v="5516"/>
  </r>
  <r>
    <x v="7"/>
    <s v="IBB"/>
    <x v="0"/>
    <n v="38"/>
    <x v="8"/>
    <n v="0"/>
    <n v="0"/>
  </r>
  <r>
    <x v="7"/>
    <s v="IBB"/>
    <x v="0"/>
    <n v="13"/>
    <x v="9"/>
    <n v="4424"/>
    <n v="4190"/>
  </r>
  <r>
    <x v="7"/>
    <s v="IBB"/>
    <x v="0"/>
    <n v="18"/>
    <x v="10"/>
    <n v="851"/>
    <n v="837"/>
  </r>
  <r>
    <x v="7"/>
    <s v="IBB"/>
    <x v="0"/>
    <n v="15"/>
    <x v="11"/>
    <n v="6107"/>
    <n v="6038"/>
  </r>
  <r>
    <x v="7"/>
    <s v="IBB"/>
    <x v="0"/>
    <n v="5"/>
    <x v="12"/>
    <n v="12979"/>
    <n v="12382"/>
  </r>
  <r>
    <x v="7"/>
    <s v="IBB"/>
    <x v="0"/>
    <n v="2"/>
    <x v="13"/>
    <n v="6284"/>
    <n v="6235"/>
  </r>
  <r>
    <x v="7"/>
    <s v="IBB"/>
    <x v="0"/>
    <n v="25"/>
    <x v="14"/>
    <n v="0"/>
    <n v="0"/>
  </r>
  <r>
    <x v="7"/>
    <s v="IBB"/>
    <x v="0"/>
    <n v="14"/>
    <x v="15"/>
    <n v="10388"/>
    <n v="10349"/>
  </r>
  <r>
    <x v="7"/>
    <s v="IBB"/>
    <x v="0"/>
    <n v="16"/>
    <x v="16"/>
    <n v="1102340"/>
    <n v="1099221"/>
  </r>
  <r>
    <x v="7"/>
    <s v="IBB"/>
    <x v="0"/>
    <n v="40"/>
    <x v="17"/>
    <n v="141"/>
    <n v="141"/>
  </r>
  <r>
    <x v="7"/>
    <s v="IBB"/>
    <x v="0"/>
    <n v="20"/>
    <x v="18"/>
    <n v="4660"/>
    <n v="4208"/>
  </r>
  <r>
    <x v="7"/>
    <s v="IBB"/>
    <x v="0"/>
    <n v="31"/>
    <x v="19"/>
    <n v="1161"/>
    <n v="1161"/>
  </r>
  <r>
    <x v="7"/>
    <s v="IBB"/>
    <x v="0"/>
    <n v="3"/>
    <x v="20"/>
    <n v="10035"/>
    <n v="10010"/>
  </r>
  <r>
    <x v="7"/>
    <s v="IBB"/>
    <x v="0"/>
    <n v="26"/>
    <x v="21"/>
    <n v="14852"/>
    <n v="14362"/>
  </r>
  <r>
    <x v="7"/>
    <s v="IBB"/>
    <x v="0"/>
    <n v="41"/>
    <x v="22"/>
    <n v="93290"/>
    <n v="93199"/>
  </r>
  <r>
    <x v="7"/>
    <s v="IBB"/>
    <x v="0"/>
    <n v="23"/>
    <x v="23"/>
    <n v="1329"/>
    <n v="1026"/>
  </r>
  <r>
    <x v="7"/>
    <s v="IBB"/>
    <x v="0"/>
    <n v="17"/>
    <x v="24"/>
    <n v="89941"/>
    <n v="88722"/>
  </r>
  <r>
    <x v="7"/>
    <s v="IBB"/>
    <x v="0"/>
    <n v="30"/>
    <x v="25"/>
    <n v="20759"/>
    <n v="20371"/>
  </r>
  <r>
    <x v="7"/>
    <s v="IBB"/>
    <x v="0"/>
    <n v="9"/>
    <x v="26"/>
    <n v="10172"/>
    <n v="9761"/>
  </r>
  <r>
    <x v="7"/>
    <s v="IBB"/>
    <x v="0"/>
    <n v="43"/>
    <x v="27"/>
    <n v="59775"/>
    <n v="59775"/>
  </r>
  <r>
    <x v="7"/>
    <s v="IBB"/>
    <x v="0"/>
    <n v="39"/>
    <x v="28"/>
    <n v="0"/>
    <n v="0"/>
  </r>
  <r>
    <x v="7"/>
    <s v="IBB"/>
    <x v="0"/>
    <n v="4"/>
    <x v="29"/>
    <n v="0"/>
    <n v="0"/>
  </r>
  <r>
    <x v="7"/>
    <s v="IBB"/>
    <x v="0"/>
    <n v="8"/>
    <x v="30"/>
    <n v="5284"/>
    <n v="5260"/>
  </r>
  <r>
    <x v="7"/>
    <s v="IBB"/>
    <x v="0"/>
    <n v="7"/>
    <x v="31"/>
    <n v="25688"/>
    <n v="25508"/>
  </r>
  <r>
    <x v="7"/>
    <s v="IBB"/>
    <x v="0"/>
    <n v="27"/>
    <x v="32"/>
    <n v="2222"/>
    <n v="2222"/>
  </r>
  <r>
    <x v="7"/>
    <s v="IBB"/>
    <x v="0"/>
    <n v="47"/>
    <x v="33"/>
    <n v="0"/>
    <n v="0"/>
  </r>
  <r>
    <x v="7"/>
    <s v="IBB"/>
    <x v="0"/>
    <n v="46"/>
    <x v="34"/>
    <n v="0"/>
    <n v="0"/>
  </r>
  <r>
    <x v="7"/>
    <s v="IBB"/>
    <x v="0"/>
    <n v="48"/>
    <x v="35"/>
    <n v="0"/>
    <n v="0"/>
  </r>
  <r>
    <x v="7"/>
    <s v="IBB"/>
    <x v="0"/>
    <n v="1"/>
    <x v="36"/>
    <n v="36848"/>
    <n v="31398"/>
  </r>
  <r>
    <x v="7"/>
    <s v="IBD"/>
    <x v="1"/>
    <n v="24"/>
    <x v="0"/>
    <n v="10937"/>
    <n v="10790"/>
  </r>
  <r>
    <x v="7"/>
    <s v="IBD"/>
    <x v="1"/>
    <n v="44"/>
    <x v="1"/>
    <n v="0"/>
    <n v="0"/>
  </r>
  <r>
    <x v="7"/>
    <s v="IBD"/>
    <x v="1"/>
    <n v="10"/>
    <x v="2"/>
    <n v="0"/>
    <n v="0"/>
  </r>
  <r>
    <x v="7"/>
    <s v="IBD"/>
    <x v="1"/>
    <n v="12"/>
    <x v="3"/>
    <n v="0"/>
    <n v="0"/>
  </r>
  <r>
    <x v="7"/>
    <s v="IBD"/>
    <x v="1"/>
    <n v="22"/>
    <x v="4"/>
    <n v="4311"/>
    <n v="3896"/>
  </r>
  <r>
    <x v="7"/>
    <s v="IBD"/>
    <x v="1"/>
    <n v="29"/>
    <x v="5"/>
    <n v="127133"/>
    <n v="119618"/>
  </r>
  <r>
    <x v="7"/>
    <s v="IBD"/>
    <x v="1"/>
    <n v="11"/>
    <x v="6"/>
    <n v="11979"/>
    <n v="10878"/>
  </r>
  <r>
    <x v="7"/>
    <s v="IBD"/>
    <x v="1"/>
    <n v="45"/>
    <x v="7"/>
    <n v="560"/>
    <n v="560"/>
  </r>
  <r>
    <x v="7"/>
    <s v="IBD"/>
    <x v="1"/>
    <n v="38"/>
    <x v="8"/>
    <n v="0"/>
    <n v="0"/>
  </r>
  <r>
    <x v="7"/>
    <s v="IBD"/>
    <x v="1"/>
    <n v="13"/>
    <x v="9"/>
    <n v="2463"/>
    <n v="2463"/>
  </r>
  <r>
    <x v="7"/>
    <s v="IBD"/>
    <x v="1"/>
    <n v="18"/>
    <x v="10"/>
    <n v="89"/>
    <n v="89"/>
  </r>
  <r>
    <x v="7"/>
    <s v="IBD"/>
    <x v="1"/>
    <n v="15"/>
    <x v="11"/>
    <n v="291"/>
    <n v="291"/>
  </r>
  <r>
    <x v="7"/>
    <s v="IBD"/>
    <x v="1"/>
    <n v="5"/>
    <x v="12"/>
    <n v="1216"/>
    <n v="1202"/>
  </r>
  <r>
    <x v="7"/>
    <s v="IBD"/>
    <x v="1"/>
    <n v="2"/>
    <x v="13"/>
    <n v="1796"/>
    <n v="1796"/>
  </r>
  <r>
    <x v="7"/>
    <s v="IBD"/>
    <x v="1"/>
    <n v="25"/>
    <x v="14"/>
    <n v="0"/>
    <n v="0"/>
  </r>
  <r>
    <x v="7"/>
    <s v="IBD"/>
    <x v="1"/>
    <n v="14"/>
    <x v="15"/>
    <n v="0"/>
    <n v="0"/>
  </r>
  <r>
    <x v="7"/>
    <s v="IBD"/>
    <x v="1"/>
    <n v="16"/>
    <x v="16"/>
    <n v="0"/>
    <n v="0"/>
  </r>
  <r>
    <x v="7"/>
    <s v="IBD"/>
    <x v="1"/>
    <n v="40"/>
    <x v="17"/>
    <n v="0"/>
    <n v="0"/>
  </r>
  <r>
    <x v="7"/>
    <s v="IBD"/>
    <x v="1"/>
    <n v="20"/>
    <x v="18"/>
    <n v="0"/>
    <n v="0"/>
  </r>
  <r>
    <x v="7"/>
    <s v="IBD"/>
    <x v="1"/>
    <n v="31"/>
    <x v="19"/>
    <n v="7000"/>
    <n v="6730"/>
  </r>
  <r>
    <x v="7"/>
    <s v="IBD"/>
    <x v="1"/>
    <n v="3"/>
    <x v="20"/>
    <n v="0"/>
    <n v="0"/>
  </r>
  <r>
    <x v="7"/>
    <s v="IBD"/>
    <x v="1"/>
    <n v="26"/>
    <x v="21"/>
    <n v="16041"/>
    <n v="13508"/>
  </r>
  <r>
    <x v="7"/>
    <s v="IBD"/>
    <x v="1"/>
    <n v="41"/>
    <x v="22"/>
    <n v="0"/>
    <n v="0"/>
  </r>
  <r>
    <x v="7"/>
    <s v="IBD"/>
    <x v="1"/>
    <n v="23"/>
    <x v="23"/>
    <n v="6749"/>
    <n v="6656"/>
  </r>
  <r>
    <x v="7"/>
    <s v="IBD"/>
    <x v="1"/>
    <n v="17"/>
    <x v="24"/>
    <n v="274"/>
    <n v="274"/>
  </r>
  <r>
    <x v="7"/>
    <s v="IBD"/>
    <x v="1"/>
    <n v="30"/>
    <x v="25"/>
    <n v="29155"/>
    <n v="28998"/>
  </r>
  <r>
    <x v="7"/>
    <s v="IBD"/>
    <x v="1"/>
    <n v="9"/>
    <x v="26"/>
    <n v="7464"/>
    <n v="6767"/>
  </r>
  <r>
    <x v="7"/>
    <s v="IBD"/>
    <x v="1"/>
    <n v="43"/>
    <x v="27"/>
    <n v="0"/>
    <n v="0"/>
  </r>
  <r>
    <x v="7"/>
    <s v="IBD"/>
    <x v="1"/>
    <n v="39"/>
    <x v="28"/>
    <n v="0"/>
    <n v="0"/>
  </r>
  <r>
    <x v="7"/>
    <s v="IBD"/>
    <x v="1"/>
    <n v="4"/>
    <x v="29"/>
    <n v="0"/>
    <n v="0"/>
  </r>
  <r>
    <x v="7"/>
    <s v="IBD"/>
    <x v="1"/>
    <n v="8"/>
    <x v="30"/>
    <n v="0"/>
    <n v="0"/>
  </r>
  <r>
    <x v="7"/>
    <s v="IBD"/>
    <x v="1"/>
    <n v="7"/>
    <x v="31"/>
    <n v="2840"/>
    <n v="2595"/>
  </r>
  <r>
    <x v="7"/>
    <s v="IBD"/>
    <x v="1"/>
    <n v="27"/>
    <x v="32"/>
    <n v="2360"/>
    <n v="2360"/>
  </r>
  <r>
    <x v="7"/>
    <s v="IBD"/>
    <x v="1"/>
    <n v="47"/>
    <x v="33"/>
    <n v="168"/>
    <n v="168"/>
  </r>
  <r>
    <x v="7"/>
    <s v="IBD"/>
    <x v="1"/>
    <n v="46"/>
    <x v="34"/>
    <n v="196"/>
    <n v="196"/>
  </r>
  <r>
    <x v="7"/>
    <s v="IBD"/>
    <x v="1"/>
    <n v="48"/>
    <x v="35"/>
    <n v="0"/>
    <n v="0"/>
  </r>
  <r>
    <x v="7"/>
    <s v="IBD"/>
    <x v="1"/>
    <n v="1"/>
    <x v="36"/>
    <n v="638"/>
    <n v="638"/>
  </r>
  <r>
    <x v="7"/>
    <s v="IBM"/>
    <x v="3"/>
    <n v="24"/>
    <x v="0"/>
    <n v="34518360"/>
    <n v="23229018"/>
  </r>
  <r>
    <x v="7"/>
    <s v="IBM"/>
    <x v="3"/>
    <n v="44"/>
    <x v="1"/>
    <n v="0"/>
    <n v="0"/>
  </r>
  <r>
    <x v="7"/>
    <s v="IBM"/>
    <x v="3"/>
    <n v="10"/>
    <x v="2"/>
    <n v="0"/>
    <n v="0"/>
  </r>
  <r>
    <x v="7"/>
    <s v="IBM"/>
    <x v="3"/>
    <n v="12"/>
    <x v="3"/>
    <n v="448"/>
    <n v="448"/>
  </r>
  <r>
    <x v="7"/>
    <s v="IBM"/>
    <x v="3"/>
    <n v="22"/>
    <x v="4"/>
    <n v="1897183"/>
    <n v="1353529"/>
  </r>
  <r>
    <x v="7"/>
    <s v="IBM"/>
    <x v="3"/>
    <n v="29"/>
    <x v="5"/>
    <n v="28622060"/>
    <n v="23158268"/>
  </r>
  <r>
    <x v="7"/>
    <s v="IBM"/>
    <x v="3"/>
    <n v="11"/>
    <x v="6"/>
    <n v="11698912"/>
    <n v="8016259"/>
  </r>
  <r>
    <x v="7"/>
    <s v="IBM"/>
    <x v="3"/>
    <n v="45"/>
    <x v="7"/>
    <n v="178618"/>
    <n v="154886"/>
  </r>
  <r>
    <x v="7"/>
    <s v="IBM"/>
    <x v="3"/>
    <n v="38"/>
    <x v="8"/>
    <n v="0"/>
    <n v="0"/>
  </r>
  <r>
    <x v="7"/>
    <s v="IBM"/>
    <x v="3"/>
    <n v="13"/>
    <x v="9"/>
    <n v="927005"/>
    <n v="838093"/>
  </r>
  <r>
    <x v="7"/>
    <s v="IBM"/>
    <x v="3"/>
    <n v="18"/>
    <x v="10"/>
    <n v="2608167"/>
    <n v="1734857"/>
  </r>
  <r>
    <x v="7"/>
    <s v="IBM"/>
    <x v="3"/>
    <n v="15"/>
    <x v="11"/>
    <n v="1247418"/>
    <n v="1192904"/>
  </r>
  <r>
    <x v="7"/>
    <s v="IBM"/>
    <x v="3"/>
    <n v="5"/>
    <x v="12"/>
    <n v="866706"/>
    <n v="685658"/>
  </r>
  <r>
    <x v="7"/>
    <s v="IBM"/>
    <x v="3"/>
    <n v="2"/>
    <x v="13"/>
    <n v="122753"/>
    <n v="117311"/>
  </r>
  <r>
    <x v="7"/>
    <s v="IBM"/>
    <x v="3"/>
    <n v="25"/>
    <x v="14"/>
    <n v="0"/>
    <n v="0"/>
  </r>
  <r>
    <x v="7"/>
    <s v="IBM"/>
    <x v="3"/>
    <n v="14"/>
    <x v="15"/>
    <n v="14161209"/>
    <n v="11097349"/>
  </r>
  <r>
    <x v="7"/>
    <s v="IBM"/>
    <x v="3"/>
    <n v="16"/>
    <x v="16"/>
    <n v="2887978"/>
    <n v="2287246"/>
  </r>
  <r>
    <x v="7"/>
    <s v="IBM"/>
    <x v="3"/>
    <n v="40"/>
    <x v="17"/>
    <n v="0"/>
    <n v="0"/>
  </r>
  <r>
    <x v="7"/>
    <s v="IBM"/>
    <x v="3"/>
    <n v="20"/>
    <x v="18"/>
    <n v="8668352"/>
    <n v="6433804"/>
  </r>
  <r>
    <x v="7"/>
    <s v="IBM"/>
    <x v="3"/>
    <n v="31"/>
    <x v="19"/>
    <n v="217257"/>
    <n v="210968"/>
  </r>
  <r>
    <x v="7"/>
    <s v="IBM"/>
    <x v="3"/>
    <n v="3"/>
    <x v="20"/>
    <n v="106931"/>
    <n v="95753"/>
  </r>
  <r>
    <x v="7"/>
    <s v="IBM"/>
    <x v="3"/>
    <n v="26"/>
    <x v="21"/>
    <n v="17420476"/>
    <n v="13113487"/>
  </r>
  <r>
    <x v="7"/>
    <s v="IBM"/>
    <x v="3"/>
    <n v="41"/>
    <x v="22"/>
    <n v="226024"/>
    <n v="202874"/>
  </r>
  <r>
    <x v="7"/>
    <s v="IBM"/>
    <x v="3"/>
    <n v="23"/>
    <x v="23"/>
    <n v="22454776"/>
    <n v="14981544"/>
  </r>
  <r>
    <x v="7"/>
    <s v="IBM"/>
    <x v="3"/>
    <n v="17"/>
    <x v="24"/>
    <n v="495955"/>
    <n v="447163"/>
  </r>
  <r>
    <x v="7"/>
    <s v="IBM"/>
    <x v="3"/>
    <n v="30"/>
    <x v="25"/>
    <n v="428521"/>
    <n v="424480"/>
  </r>
  <r>
    <x v="7"/>
    <s v="IBM"/>
    <x v="3"/>
    <n v="9"/>
    <x v="26"/>
    <n v="735322"/>
    <n v="631021"/>
  </r>
  <r>
    <x v="7"/>
    <s v="IBM"/>
    <x v="3"/>
    <n v="43"/>
    <x v="27"/>
    <n v="0"/>
    <n v="0"/>
  </r>
  <r>
    <x v="7"/>
    <s v="IBM"/>
    <x v="3"/>
    <n v="39"/>
    <x v="28"/>
    <n v="0"/>
    <n v="0"/>
  </r>
  <r>
    <x v="7"/>
    <s v="IBM"/>
    <x v="3"/>
    <n v="4"/>
    <x v="29"/>
    <n v="0"/>
    <n v="0"/>
  </r>
  <r>
    <x v="7"/>
    <s v="IBM"/>
    <x v="3"/>
    <n v="8"/>
    <x v="30"/>
    <n v="0"/>
    <n v="0"/>
  </r>
  <r>
    <x v="7"/>
    <s v="IBM"/>
    <x v="3"/>
    <n v="7"/>
    <x v="31"/>
    <n v="410684"/>
    <n v="324033"/>
  </r>
  <r>
    <x v="7"/>
    <s v="IBM"/>
    <x v="3"/>
    <n v="27"/>
    <x v="32"/>
    <n v="2371"/>
    <n v="2075"/>
  </r>
  <r>
    <x v="7"/>
    <s v="IBM"/>
    <x v="3"/>
    <n v="47"/>
    <x v="33"/>
    <n v="22752"/>
    <n v="22752"/>
  </r>
  <r>
    <x v="7"/>
    <s v="IBM"/>
    <x v="3"/>
    <n v="46"/>
    <x v="34"/>
    <n v="1445436"/>
    <n v="1445178"/>
  </r>
  <r>
    <x v="7"/>
    <s v="IBM"/>
    <x v="3"/>
    <n v="48"/>
    <x v="35"/>
    <n v="0"/>
    <n v="0"/>
  </r>
  <r>
    <x v="7"/>
    <s v="IBM"/>
    <x v="3"/>
    <n v="1"/>
    <x v="36"/>
    <n v="1016966"/>
    <n v="900447"/>
  </r>
  <r>
    <x v="7"/>
    <s v="IBS"/>
    <x v="4"/>
    <n v="24"/>
    <x v="0"/>
    <n v="0"/>
    <n v="0"/>
  </r>
  <r>
    <x v="7"/>
    <s v="IBS"/>
    <x v="4"/>
    <n v="44"/>
    <x v="1"/>
    <n v="0"/>
    <n v="0"/>
  </r>
  <r>
    <x v="7"/>
    <s v="IBS"/>
    <x v="4"/>
    <n v="10"/>
    <x v="2"/>
    <n v="0"/>
    <n v="0"/>
  </r>
  <r>
    <x v="7"/>
    <s v="IBS"/>
    <x v="4"/>
    <n v="12"/>
    <x v="3"/>
    <n v="895"/>
    <n v="895"/>
  </r>
  <r>
    <x v="7"/>
    <s v="IBS"/>
    <x v="4"/>
    <n v="22"/>
    <x v="4"/>
    <n v="16810"/>
    <n v="13447"/>
  </r>
  <r>
    <x v="7"/>
    <s v="IBS"/>
    <x v="4"/>
    <n v="29"/>
    <x v="5"/>
    <n v="178093"/>
    <n v="167779"/>
  </r>
  <r>
    <x v="7"/>
    <s v="IBS"/>
    <x v="4"/>
    <n v="11"/>
    <x v="6"/>
    <n v="57605"/>
    <n v="47450"/>
  </r>
  <r>
    <x v="7"/>
    <s v="IBS"/>
    <x v="4"/>
    <n v="45"/>
    <x v="7"/>
    <n v="5545"/>
    <n v="4770"/>
  </r>
  <r>
    <x v="7"/>
    <s v="IBS"/>
    <x v="4"/>
    <n v="38"/>
    <x v="8"/>
    <n v="0"/>
    <n v="0"/>
  </r>
  <r>
    <x v="7"/>
    <s v="IBS"/>
    <x v="4"/>
    <n v="13"/>
    <x v="9"/>
    <n v="275"/>
    <n v="275"/>
  </r>
  <r>
    <x v="7"/>
    <s v="IBS"/>
    <x v="4"/>
    <n v="18"/>
    <x v="10"/>
    <n v="391"/>
    <n v="105"/>
  </r>
  <r>
    <x v="7"/>
    <s v="IBS"/>
    <x v="4"/>
    <n v="15"/>
    <x v="11"/>
    <n v="83955"/>
    <n v="83439"/>
  </r>
  <r>
    <x v="7"/>
    <s v="IBS"/>
    <x v="4"/>
    <n v="5"/>
    <x v="12"/>
    <n v="98"/>
    <n v="98"/>
  </r>
  <r>
    <x v="7"/>
    <s v="IBS"/>
    <x v="4"/>
    <n v="2"/>
    <x v="13"/>
    <n v="0"/>
    <n v="0"/>
  </r>
  <r>
    <x v="7"/>
    <s v="IBS"/>
    <x v="4"/>
    <n v="25"/>
    <x v="14"/>
    <n v="0"/>
    <n v="0"/>
  </r>
  <r>
    <x v="7"/>
    <s v="IBS"/>
    <x v="4"/>
    <n v="14"/>
    <x v="15"/>
    <n v="0"/>
    <n v="0"/>
  </r>
  <r>
    <x v="7"/>
    <s v="IBS"/>
    <x v="4"/>
    <n v="16"/>
    <x v="16"/>
    <n v="0"/>
    <n v="0"/>
  </r>
  <r>
    <x v="7"/>
    <s v="IBS"/>
    <x v="4"/>
    <n v="40"/>
    <x v="17"/>
    <n v="0"/>
    <n v="0"/>
  </r>
  <r>
    <x v="7"/>
    <s v="IBS"/>
    <x v="4"/>
    <n v="20"/>
    <x v="18"/>
    <n v="0"/>
    <n v="0"/>
  </r>
  <r>
    <x v="7"/>
    <s v="IBS"/>
    <x v="4"/>
    <n v="31"/>
    <x v="19"/>
    <n v="10082"/>
    <n v="10082"/>
  </r>
  <r>
    <x v="7"/>
    <s v="IBS"/>
    <x v="4"/>
    <n v="3"/>
    <x v="20"/>
    <n v="0"/>
    <n v="0"/>
  </r>
  <r>
    <x v="7"/>
    <s v="IBS"/>
    <x v="4"/>
    <n v="26"/>
    <x v="21"/>
    <n v="130320"/>
    <n v="117467"/>
  </r>
  <r>
    <x v="7"/>
    <s v="IBS"/>
    <x v="4"/>
    <n v="41"/>
    <x v="22"/>
    <n v="0"/>
    <n v="0"/>
  </r>
  <r>
    <x v="7"/>
    <s v="IBS"/>
    <x v="4"/>
    <n v="23"/>
    <x v="23"/>
    <n v="130279"/>
    <n v="110625"/>
  </r>
  <r>
    <x v="7"/>
    <s v="IBS"/>
    <x v="4"/>
    <n v="17"/>
    <x v="24"/>
    <n v="2152"/>
    <n v="2134"/>
  </r>
  <r>
    <x v="7"/>
    <s v="IBS"/>
    <x v="4"/>
    <n v="30"/>
    <x v="25"/>
    <n v="1423"/>
    <n v="1423"/>
  </r>
  <r>
    <x v="7"/>
    <s v="IBS"/>
    <x v="4"/>
    <n v="9"/>
    <x v="26"/>
    <n v="2928"/>
    <n v="2928"/>
  </r>
  <r>
    <x v="7"/>
    <s v="IBS"/>
    <x v="4"/>
    <n v="43"/>
    <x v="27"/>
    <n v="93"/>
    <n v="93"/>
  </r>
  <r>
    <x v="7"/>
    <s v="IBS"/>
    <x v="4"/>
    <n v="39"/>
    <x v="28"/>
    <n v="0"/>
    <n v="0"/>
  </r>
  <r>
    <x v="7"/>
    <s v="IBS"/>
    <x v="4"/>
    <n v="4"/>
    <x v="29"/>
    <n v="0"/>
    <n v="0"/>
  </r>
  <r>
    <x v="7"/>
    <s v="IBS"/>
    <x v="4"/>
    <n v="8"/>
    <x v="30"/>
    <n v="16"/>
    <n v="16"/>
  </r>
  <r>
    <x v="7"/>
    <s v="IBS"/>
    <x v="4"/>
    <n v="7"/>
    <x v="31"/>
    <n v="7055"/>
    <n v="7055"/>
  </r>
  <r>
    <x v="7"/>
    <s v="IBS"/>
    <x v="4"/>
    <n v="27"/>
    <x v="32"/>
    <n v="3460"/>
    <n v="3415"/>
  </r>
  <r>
    <x v="7"/>
    <s v="IBS"/>
    <x v="4"/>
    <n v="47"/>
    <x v="33"/>
    <n v="0"/>
    <n v="0"/>
  </r>
  <r>
    <x v="7"/>
    <s v="IBS"/>
    <x v="4"/>
    <n v="46"/>
    <x v="34"/>
    <n v="384"/>
    <n v="384"/>
  </r>
  <r>
    <x v="7"/>
    <s v="IBS"/>
    <x v="4"/>
    <n v="48"/>
    <x v="35"/>
    <n v="0"/>
    <n v="0"/>
  </r>
  <r>
    <x v="7"/>
    <s v="IBS"/>
    <x v="4"/>
    <n v="1"/>
    <x v="36"/>
    <n v="196"/>
    <n v="196"/>
  </r>
  <r>
    <x v="7"/>
    <s v="IBW"/>
    <x v="5"/>
    <n v="24"/>
    <x v="0"/>
    <n v="0"/>
    <n v="0"/>
  </r>
  <r>
    <x v="7"/>
    <s v="IBW"/>
    <x v="5"/>
    <n v="44"/>
    <x v="1"/>
    <n v="0"/>
    <n v="0"/>
  </r>
  <r>
    <x v="7"/>
    <s v="IBW"/>
    <x v="5"/>
    <n v="10"/>
    <x v="2"/>
    <n v="0"/>
    <n v="0"/>
  </r>
  <r>
    <x v="7"/>
    <s v="IBW"/>
    <x v="5"/>
    <n v="12"/>
    <x v="3"/>
    <n v="0"/>
    <n v="0"/>
  </r>
  <r>
    <x v="7"/>
    <s v="IBW"/>
    <x v="5"/>
    <n v="22"/>
    <x v="4"/>
    <n v="0"/>
    <n v="0"/>
  </r>
  <r>
    <x v="7"/>
    <s v="IBW"/>
    <x v="5"/>
    <n v="29"/>
    <x v="5"/>
    <n v="0"/>
    <n v="0"/>
  </r>
  <r>
    <x v="7"/>
    <s v="IBW"/>
    <x v="5"/>
    <n v="11"/>
    <x v="6"/>
    <n v="0"/>
    <n v="0"/>
  </r>
  <r>
    <x v="7"/>
    <s v="IBW"/>
    <x v="5"/>
    <n v="45"/>
    <x v="7"/>
    <n v="0"/>
    <n v="0"/>
  </r>
  <r>
    <x v="7"/>
    <s v="IBW"/>
    <x v="5"/>
    <n v="38"/>
    <x v="8"/>
    <n v="0"/>
    <n v="0"/>
  </r>
  <r>
    <x v="7"/>
    <s v="IBW"/>
    <x v="5"/>
    <n v="13"/>
    <x v="9"/>
    <n v="0"/>
    <n v="0"/>
  </r>
  <r>
    <x v="7"/>
    <s v="IBW"/>
    <x v="5"/>
    <n v="18"/>
    <x v="10"/>
    <n v="0"/>
    <n v="0"/>
  </r>
  <r>
    <x v="7"/>
    <s v="IBW"/>
    <x v="5"/>
    <n v="15"/>
    <x v="11"/>
    <n v="0"/>
    <n v="0"/>
  </r>
  <r>
    <x v="7"/>
    <s v="IBW"/>
    <x v="5"/>
    <n v="5"/>
    <x v="12"/>
    <n v="0"/>
    <n v="0"/>
  </r>
  <r>
    <x v="7"/>
    <s v="IBW"/>
    <x v="5"/>
    <n v="2"/>
    <x v="13"/>
    <n v="0"/>
    <n v="0"/>
  </r>
  <r>
    <x v="7"/>
    <s v="IBW"/>
    <x v="5"/>
    <n v="25"/>
    <x v="14"/>
    <n v="0"/>
    <n v="0"/>
  </r>
  <r>
    <x v="7"/>
    <s v="IBW"/>
    <x v="5"/>
    <n v="14"/>
    <x v="15"/>
    <n v="0"/>
    <n v="0"/>
  </r>
  <r>
    <x v="7"/>
    <s v="IBW"/>
    <x v="5"/>
    <n v="16"/>
    <x v="16"/>
    <n v="0"/>
    <n v="0"/>
  </r>
  <r>
    <x v="7"/>
    <s v="IBW"/>
    <x v="5"/>
    <n v="40"/>
    <x v="17"/>
    <n v="0"/>
    <n v="0"/>
  </r>
  <r>
    <x v="7"/>
    <s v="IBW"/>
    <x v="5"/>
    <n v="20"/>
    <x v="18"/>
    <n v="0"/>
    <n v="0"/>
  </r>
  <r>
    <x v="7"/>
    <s v="IBW"/>
    <x v="5"/>
    <n v="31"/>
    <x v="19"/>
    <n v="0"/>
    <n v="0"/>
  </r>
  <r>
    <x v="7"/>
    <s v="IBW"/>
    <x v="5"/>
    <n v="3"/>
    <x v="20"/>
    <n v="0"/>
    <n v="0"/>
  </r>
  <r>
    <x v="7"/>
    <s v="IBW"/>
    <x v="5"/>
    <n v="26"/>
    <x v="21"/>
    <n v="0"/>
    <n v="0"/>
  </r>
  <r>
    <x v="7"/>
    <s v="IBW"/>
    <x v="5"/>
    <n v="41"/>
    <x v="22"/>
    <n v="0"/>
    <n v="0"/>
  </r>
  <r>
    <x v="7"/>
    <s v="IBW"/>
    <x v="5"/>
    <n v="23"/>
    <x v="23"/>
    <n v="0"/>
    <n v="0"/>
  </r>
  <r>
    <x v="7"/>
    <s v="IBW"/>
    <x v="5"/>
    <n v="17"/>
    <x v="24"/>
    <n v="0"/>
    <n v="0"/>
  </r>
  <r>
    <x v="7"/>
    <s v="IBW"/>
    <x v="5"/>
    <n v="30"/>
    <x v="25"/>
    <n v="0"/>
    <n v="0"/>
  </r>
  <r>
    <x v="7"/>
    <s v="IBW"/>
    <x v="5"/>
    <n v="9"/>
    <x v="26"/>
    <n v="0"/>
    <n v="0"/>
  </r>
  <r>
    <x v="7"/>
    <s v="IBW"/>
    <x v="5"/>
    <n v="43"/>
    <x v="27"/>
    <n v="0"/>
    <n v="0"/>
  </r>
  <r>
    <x v="7"/>
    <s v="IBW"/>
    <x v="5"/>
    <n v="39"/>
    <x v="28"/>
    <n v="0"/>
    <n v="0"/>
  </r>
  <r>
    <x v="7"/>
    <s v="IBW"/>
    <x v="5"/>
    <n v="4"/>
    <x v="29"/>
    <n v="0"/>
    <n v="0"/>
  </r>
  <r>
    <x v="7"/>
    <s v="IBW"/>
    <x v="5"/>
    <n v="8"/>
    <x v="30"/>
    <n v="0"/>
    <n v="0"/>
  </r>
  <r>
    <x v="7"/>
    <s v="IBW"/>
    <x v="5"/>
    <n v="7"/>
    <x v="31"/>
    <n v="0"/>
    <n v="0"/>
  </r>
  <r>
    <x v="7"/>
    <s v="IBW"/>
    <x v="5"/>
    <n v="27"/>
    <x v="32"/>
    <n v="0"/>
    <n v="0"/>
  </r>
  <r>
    <x v="7"/>
    <s v="IBW"/>
    <x v="5"/>
    <n v="47"/>
    <x v="33"/>
    <n v="0"/>
    <n v="0"/>
  </r>
  <r>
    <x v="7"/>
    <s v="IBW"/>
    <x v="5"/>
    <n v="46"/>
    <x v="34"/>
    <n v="0"/>
    <n v="0"/>
  </r>
  <r>
    <x v="7"/>
    <s v="IBW"/>
    <x v="5"/>
    <n v="48"/>
    <x v="35"/>
    <n v="0"/>
    <n v="0"/>
  </r>
  <r>
    <x v="7"/>
    <s v="IBW"/>
    <x v="5"/>
    <n v="1"/>
    <x v="36"/>
    <n v="0"/>
    <n v="0"/>
  </r>
  <r>
    <x v="7"/>
    <s v="NB"/>
    <x v="6"/>
    <n v="24"/>
    <x v="0"/>
    <n v="308048"/>
    <n v="271180"/>
  </r>
  <r>
    <x v="7"/>
    <s v="NB"/>
    <x v="6"/>
    <n v="44"/>
    <x v="1"/>
    <n v="0"/>
    <n v="0"/>
  </r>
  <r>
    <x v="7"/>
    <s v="NB"/>
    <x v="6"/>
    <n v="10"/>
    <x v="2"/>
    <n v="3674"/>
    <n v="3674"/>
  </r>
  <r>
    <x v="7"/>
    <s v="NB"/>
    <x v="6"/>
    <n v="12"/>
    <x v="3"/>
    <n v="984"/>
    <n v="904"/>
  </r>
  <r>
    <x v="7"/>
    <s v="NB"/>
    <x v="6"/>
    <n v="22"/>
    <x v="4"/>
    <n v="96253"/>
    <n v="83353"/>
  </r>
  <r>
    <x v="7"/>
    <s v="NB"/>
    <x v="6"/>
    <n v="29"/>
    <x v="5"/>
    <n v="360758"/>
    <n v="358483"/>
  </r>
  <r>
    <x v="7"/>
    <s v="NB"/>
    <x v="6"/>
    <n v="11"/>
    <x v="6"/>
    <n v="43977"/>
    <n v="42902"/>
  </r>
  <r>
    <x v="7"/>
    <s v="NB"/>
    <x v="6"/>
    <n v="45"/>
    <x v="7"/>
    <n v="15865"/>
    <n v="15865"/>
  </r>
  <r>
    <x v="7"/>
    <s v="NB"/>
    <x v="6"/>
    <n v="38"/>
    <x v="8"/>
    <n v="0"/>
    <n v="0"/>
  </r>
  <r>
    <x v="7"/>
    <s v="NB"/>
    <x v="6"/>
    <n v="13"/>
    <x v="9"/>
    <n v="97501"/>
    <n v="96628"/>
  </r>
  <r>
    <x v="7"/>
    <s v="NB"/>
    <x v="6"/>
    <n v="18"/>
    <x v="10"/>
    <n v="214463"/>
    <n v="213998"/>
  </r>
  <r>
    <x v="7"/>
    <s v="NB"/>
    <x v="6"/>
    <n v="15"/>
    <x v="11"/>
    <n v="11781"/>
    <n v="10557"/>
  </r>
  <r>
    <x v="7"/>
    <s v="NB"/>
    <x v="6"/>
    <n v="5"/>
    <x v="12"/>
    <n v="13166"/>
    <n v="11980"/>
  </r>
  <r>
    <x v="7"/>
    <s v="NB"/>
    <x v="6"/>
    <n v="2"/>
    <x v="13"/>
    <n v="0"/>
    <n v="0"/>
  </r>
  <r>
    <x v="7"/>
    <s v="NB"/>
    <x v="6"/>
    <n v="25"/>
    <x v="14"/>
    <n v="0"/>
    <n v="0"/>
  </r>
  <r>
    <x v="7"/>
    <s v="NB"/>
    <x v="6"/>
    <n v="14"/>
    <x v="15"/>
    <n v="0"/>
    <n v="0"/>
  </r>
  <r>
    <x v="7"/>
    <s v="NB"/>
    <x v="6"/>
    <n v="16"/>
    <x v="16"/>
    <n v="580899"/>
    <n v="546319"/>
  </r>
  <r>
    <x v="7"/>
    <s v="NB"/>
    <x v="6"/>
    <n v="40"/>
    <x v="17"/>
    <n v="356763"/>
    <n v="328835"/>
  </r>
  <r>
    <x v="7"/>
    <s v="NB"/>
    <x v="6"/>
    <n v="20"/>
    <x v="18"/>
    <n v="1375"/>
    <n v="1232"/>
  </r>
  <r>
    <x v="7"/>
    <s v="NB"/>
    <x v="6"/>
    <n v="31"/>
    <x v="19"/>
    <n v="3618"/>
    <n v="3618"/>
  </r>
  <r>
    <x v="7"/>
    <s v="NB"/>
    <x v="6"/>
    <n v="3"/>
    <x v="20"/>
    <n v="0"/>
    <n v="0"/>
  </r>
  <r>
    <x v="7"/>
    <s v="NB"/>
    <x v="6"/>
    <n v="26"/>
    <x v="21"/>
    <n v="439305"/>
    <n v="392426"/>
  </r>
  <r>
    <x v="7"/>
    <s v="NB"/>
    <x v="6"/>
    <n v="41"/>
    <x v="22"/>
    <n v="860935"/>
    <n v="823141"/>
  </r>
  <r>
    <x v="7"/>
    <s v="NB"/>
    <x v="6"/>
    <n v="23"/>
    <x v="23"/>
    <n v="1239"/>
    <n v="1239"/>
  </r>
  <r>
    <x v="7"/>
    <s v="NB"/>
    <x v="6"/>
    <n v="17"/>
    <x v="24"/>
    <n v="4803"/>
    <n v="4803"/>
  </r>
  <r>
    <x v="7"/>
    <s v="NB"/>
    <x v="6"/>
    <n v="30"/>
    <x v="25"/>
    <n v="2594"/>
    <n v="2388"/>
  </r>
  <r>
    <x v="7"/>
    <s v="NB"/>
    <x v="6"/>
    <n v="9"/>
    <x v="26"/>
    <n v="5003"/>
    <n v="3239"/>
  </r>
  <r>
    <x v="7"/>
    <s v="NB"/>
    <x v="6"/>
    <n v="43"/>
    <x v="27"/>
    <n v="0"/>
    <n v="0"/>
  </r>
  <r>
    <x v="7"/>
    <s v="NB"/>
    <x v="6"/>
    <n v="39"/>
    <x v="28"/>
    <n v="0"/>
    <n v="0"/>
  </r>
  <r>
    <x v="7"/>
    <s v="NB"/>
    <x v="6"/>
    <n v="4"/>
    <x v="29"/>
    <n v="12290"/>
    <n v="12290"/>
  </r>
  <r>
    <x v="7"/>
    <s v="NB"/>
    <x v="6"/>
    <n v="8"/>
    <x v="30"/>
    <n v="712073"/>
    <n v="712073"/>
  </r>
  <r>
    <x v="7"/>
    <s v="NB"/>
    <x v="6"/>
    <n v="7"/>
    <x v="31"/>
    <n v="48425"/>
    <n v="39207"/>
  </r>
  <r>
    <x v="7"/>
    <s v="NB"/>
    <x v="6"/>
    <n v="27"/>
    <x v="32"/>
    <n v="53694"/>
    <n v="53156"/>
  </r>
  <r>
    <x v="7"/>
    <s v="NB"/>
    <x v="6"/>
    <n v="47"/>
    <x v="33"/>
    <n v="0"/>
    <n v="0"/>
  </r>
  <r>
    <x v="7"/>
    <s v="NB"/>
    <x v="6"/>
    <n v="46"/>
    <x v="34"/>
    <n v="120326"/>
    <n v="120326"/>
  </r>
  <r>
    <x v="7"/>
    <s v="NB"/>
    <x v="6"/>
    <n v="48"/>
    <x v="35"/>
    <n v="1986"/>
    <n v="904"/>
  </r>
  <r>
    <x v="7"/>
    <s v="NB"/>
    <x v="6"/>
    <n v="1"/>
    <x v="36"/>
    <n v="15912"/>
    <n v="15571"/>
  </r>
  <r>
    <x v="7"/>
    <s v="NCY"/>
    <x v="14"/>
    <n v="24"/>
    <x v="0"/>
    <n v="0"/>
    <n v="0"/>
  </r>
  <r>
    <x v="7"/>
    <s v="NCY"/>
    <x v="14"/>
    <n v="44"/>
    <x v="1"/>
    <n v="465"/>
    <n v="465"/>
  </r>
  <r>
    <x v="7"/>
    <s v="NCY"/>
    <x v="14"/>
    <n v="10"/>
    <x v="2"/>
    <n v="0"/>
    <n v="0"/>
  </r>
  <r>
    <x v="7"/>
    <s v="NCY"/>
    <x v="14"/>
    <n v="12"/>
    <x v="3"/>
    <n v="0"/>
    <n v="0"/>
  </r>
  <r>
    <x v="7"/>
    <s v="NCY"/>
    <x v="14"/>
    <n v="22"/>
    <x v="4"/>
    <n v="0"/>
    <n v="0"/>
  </r>
  <r>
    <x v="7"/>
    <s v="NCY"/>
    <x v="14"/>
    <n v="29"/>
    <x v="5"/>
    <n v="0"/>
    <n v="0"/>
  </r>
  <r>
    <x v="7"/>
    <s v="NCY"/>
    <x v="14"/>
    <n v="11"/>
    <x v="6"/>
    <n v="0"/>
    <n v="0"/>
  </r>
  <r>
    <x v="7"/>
    <s v="NCY"/>
    <x v="14"/>
    <n v="45"/>
    <x v="7"/>
    <n v="0"/>
    <n v="0"/>
  </r>
  <r>
    <x v="7"/>
    <s v="NCY"/>
    <x v="14"/>
    <n v="38"/>
    <x v="8"/>
    <n v="0"/>
    <n v="0"/>
  </r>
  <r>
    <x v="7"/>
    <s v="NCY"/>
    <x v="14"/>
    <n v="13"/>
    <x v="9"/>
    <n v="0"/>
    <n v="0"/>
  </r>
  <r>
    <x v="7"/>
    <s v="NCY"/>
    <x v="14"/>
    <n v="18"/>
    <x v="10"/>
    <n v="0"/>
    <n v="0"/>
  </r>
  <r>
    <x v="7"/>
    <s v="NCY"/>
    <x v="14"/>
    <n v="15"/>
    <x v="11"/>
    <n v="0"/>
    <n v="0"/>
  </r>
  <r>
    <x v="7"/>
    <s v="NCY"/>
    <x v="14"/>
    <n v="5"/>
    <x v="12"/>
    <n v="0"/>
    <n v="0"/>
  </r>
  <r>
    <x v="7"/>
    <s v="NCY"/>
    <x v="14"/>
    <n v="2"/>
    <x v="13"/>
    <n v="0"/>
    <n v="0"/>
  </r>
  <r>
    <x v="7"/>
    <s v="NCY"/>
    <x v="14"/>
    <n v="25"/>
    <x v="14"/>
    <n v="0"/>
    <n v="0"/>
  </r>
  <r>
    <x v="7"/>
    <s v="NCY"/>
    <x v="14"/>
    <n v="14"/>
    <x v="15"/>
    <n v="0"/>
    <n v="0"/>
  </r>
  <r>
    <x v="7"/>
    <s v="NCY"/>
    <x v="14"/>
    <n v="16"/>
    <x v="16"/>
    <n v="0"/>
    <n v="0"/>
  </r>
  <r>
    <x v="7"/>
    <s v="NCY"/>
    <x v="14"/>
    <n v="40"/>
    <x v="17"/>
    <n v="0"/>
    <n v="0"/>
  </r>
  <r>
    <x v="7"/>
    <s v="NCY"/>
    <x v="14"/>
    <n v="20"/>
    <x v="18"/>
    <n v="0"/>
    <n v="0"/>
  </r>
  <r>
    <x v="7"/>
    <s v="NCY"/>
    <x v="14"/>
    <n v="31"/>
    <x v="19"/>
    <n v="0"/>
    <n v="0"/>
  </r>
  <r>
    <x v="7"/>
    <s v="NCY"/>
    <x v="14"/>
    <n v="3"/>
    <x v="20"/>
    <n v="0"/>
    <n v="0"/>
  </r>
  <r>
    <x v="7"/>
    <s v="NCY"/>
    <x v="14"/>
    <n v="26"/>
    <x v="21"/>
    <n v="0"/>
    <n v="0"/>
  </r>
  <r>
    <x v="7"/>
    <s v="NCY"/>
    <x v="14"/>
    <n v="41"/>
    <x v="22"/>
    <n v="0"/>
    <n v="0"/>
  </r>
  <r>
    <x v="7"/>
    <s v="NCY"/>
    <x v="14"/>
    <n v="23"/>
    <x v="23"/>
    <n v="0"/>
    <n v="0"/>
  </r>
  <r>
    <x v="7"/>
    <s v="NCY"/>
    <x v="14"/>
    <n v="17"/>
    <x v="24"/>
    <n v="0"/>
    <n v="0"/>
  </r>
  <r>
    <x v="7"/>
    <s v="NCY"/>
    <x v="14"/>
    <n v="30"/>
    <x v="25"/>
    <n v="0"/>
    <n v="0"/>
  </r>
  <r>
    <x v="7"/>
    <s v="NCY"/>
    <x v="14"/>
    <n v="9"/>
    <x v="26"/>
    <n v="0"/>
    <n v="0"/>
  </r>
  <r>
    <x v="7"/>
    <s v="NCY"/>
    <x v="14"/>
    <n v="43"/>
    <x v="27"/>
    <n v="0"/>
    <n v="0"/>
  </r>
  <r>
    <x v="7"/>
    <s v="NCY"/>
    <x v="14"/>
    <n v="39"/>
    <x v="28"/>
    <n v="0"/>
    <n v="0"/>
  </r>
  <r>
    <x v="7"/>
    <s v="NCY"/>
    <x v="14"/>
    <n v="4"/>
    <x v="29"/>
    <n v="0"/>
    <n v="0"/>
  </r>
  <r>
    <x v="7"/>
    <s v="NCY"/>
    <x v="14"/>
    <n v="8"/>
    <x v="30"/>
    <n v="0"/>
    <n v="0"/>
  </r>
  <r>
    <x v="7"/>
    <s v="NCY"/>
    <x v="14"/>
    <n v="7"/>
    <x v="31"/>
    <n v="0"/>
    <n v="0"/>
  </r>
  <r>
    <x v="7"/>
    <s v="NCY"/>
    <x v="14"/>
    <n v="27"/>
    <x v="32"/>
    <n v="0"/>
    <n v="0"/>
  </r>
  <r>
    <x v="7"/>
    <s v="NCY"/>
    <x v="14"/>
    <n v="47"/>
    <x v="33"/>
    <n v="54679"/>
    <n v="54388"/>
  </r>
  <r>
    <x v="7"/>
    <s v="NCY"/>
    <x v="14"/>
    <n v="46"/>
    <x v="34"/>
    <n v="75379"/>
    <n v="75379"/>
  </r>
  <r>
    <x v="7"/>
    <s v="NCY"/>
    <x v="14"/>
    <n v="48"/>
    <x v="35"/>
    <n v="0"/>
    <n v="0"/>
  </r>
  <r>
    <x v="7"/>
    <s v="NCY"/>
    <x v="14"/>
    <n v="1"/>
    <x v="36"/>
    <n v="0"/>
    <n v="0"/>
  </r>
  <r>
    <x v="7"/>
    <s v="ND"/>
    <x v="7"/>
    <n v="24"/>
    <x v="0"/>
    <n v="0"/>
    <n v="0"/>
  </r>
  <r>
    <x v="7"/>
    <s v="ND"/>
    <x v="7"/>
    <n v="44"/>
    <x v="1"/>
    <n v="0"/>
    <n v="0"/>
  </r>
  <r>
    <x v="7"/>
    <s v="ND"/>
    <x v="7"/>
    <n v="10"/>
    <x v="2"/>
    <n v="4919"/>
    <n v="4341"/>
  </r>
  <r>
    <x v="7"/>
    <s v="ND"/>
    <x v="7"/>
    <n v="12"/>
    <x v="3"/>
    <n v="0"/>
    <n v="0"/>
  </r>
  <r>
    <x v="7"/>
    <s v="ND"/>
    <x v="7"/>
    <n v="22"/>
    <x v="4"/>
    <n v="0"/>
    <n v="0"/>
  </r>
  <r>
    <x v="7"/>
    <s v="ND"/>
    <x v="7"/>
    <n v="29"/>
    <x v="5"/>
    <n v="3016"/>
    <n v="3016"/>
  </r>
  <r>
    <x v="7"/>
    <s v="ND"/>
    <x v="7"/>
    <n v="11"/>
    <x v="6"/>
    <n v="0"/>
    <n v="0"/>
  </r>
  <r>
    <x v="7"/>
    <s v="ND"/>
    <x v="7"/>
    <n v="45"/>
    <x v="7"/>
    <n v="0"/>
    <n v="0"/>
  </r>
  <r>
    <x v="7"/>
    <s v="ND"/>
    <x v="7"/>
    <n v="38"/>
    <x v="8"/>
    <n v="0"/>
    <n v="0"/>
  </r>
  <r>
    <x v="7"/>
    <s v="ND"/>
    <x v="7"/>
    <n v="13"/>
    <x v="9"/>
    <n v="0"/>
    <n v="0"/>
  </r>
  <r>
    <x v="7"/>
    <s v="ND"/>
    <x v="7"/>
    <n v="18"/>
    <x v="10"/>
    <n v="0"/>
    <n v="0"/>
  </r>
  <r>
    <x v="7"/>
    <s v="ND"/>
    <x v="7"/>
    <n v="15"/>
    <x v="11"/>
    <n v="0"/>
    <n v="0"/>
  </r>
  <r>
    <x v="7"/>
    <s v="ND"/>
    <x v="7"/>
    <n v="5"/>
    <x v="12"/>
    <n v="0"/>
    <n v="0"/>
  </r>
  <r>
    <x v="7"/>
    <s v="ND"/>
    <x v="7"/>
    <n v="2"/>
    <x v="13"/>
    <n v="0"/>
    <n v="0"/>
  </r>
  <r>
    <x v="7"/>
    <s v="ND"/>
    <x v="7"/>
    <n v="25"/>
    <x v="14"/>
    <n v="0"/>
    <n v="0"/>
  </r>
  <r>
    <x v="7"/>
    <s v="ND"/>
    <x v="7"/>
    <n v="14"/>
    <x v="15"/>
    <n v="0"/>
    <n v="0"/>
  </r>
  <r>
    <x v="7"/>
    <s v="ND"/>
    <x v="7"/>
    <n v="16"/>
    <x v="16"/>
    <n v="30677"/>
    <n v="30677"/>
  </r>
  <r>
    <x v="7"/>
    <s v="ND"/>
    <x v="7"/>
    <n v="40"/>
    <x v="17"/>
    <n v="6719"/>
    <n v="6719"/>
  </r>
  <r>
    <x v="7"/>
    <s v="ND"/>
    <x v="7"/>
    <n v="20"/>
    <x v="18"/>
    <n v="1008"/>
    <n v="1008"/>
  </r>
  <r>
    <x v="7"/>
    <s v="ND"/>
    <x v="7"/>
    <n v="31"/>
    <x v="19"/>
    <n v="0"/>
    <n v="0"/>
  </r>
  <r>
    <x v="7"/>
    <s v="ND"/>
    <x v="7"/>
    <n v="3"/>
    <x v="20"/>
    <n v="4285"/>
    <n v="4285"/>
  </r>
  <r>
    <x v="7"/>
    <s v="ND"/>
    <x v="7"/>
    <n v="26"/>
    <x v="21"/>
    <n v="0"/>
    <n v="0"/>
  </r>
  <r>
    <x v="7"/>
    <s v="ND"/>
    <x v="7"/>
    <n v="41"/>
    <x v="22"/>
    <n v="5518"/>
    <n v="5518"/>
  </r>
  <r>
    <x v="7"/>
    <s v="ND"/>
    <x v="7"/>
    <n v="23"/>
    <x v="23"/>
    <n v="0"/>
    <n v="0"/>
  </r>
  <r>
    <x v="7"/>
    <s v="ND"/>
    <x v="7"/>
    <n v="17"/>
    <x v="24"/>
    <n v="0"/>
    <n v="0"/>
  </r>
  <r>
    <x v="7"/>
    <s v="ND"/>
    <x v="7"/>
    <n v="30"/>
    <x v="25"/>
    <n v="0"/>
    <n v="0"/>
  </r>
  <r>
    <x v="7"/>
    <s v="ND"/>
    <x v="7"/>
    <n v="9"/>
    <x v="26"/>
    <n v="0"/>
    <n v="0"/>
  </r>
  <r>
    <x v="7"/>
    <s v="ND"/>
    <x v="7"/>
    <n v="43"/>
    <x v="27"/>
    <n v="0"/>
    <n v="0"/>
  </r>
  <r>
    <x v="7"/>
    <s v="ND"/>
    <x v="7"/>
    <n v="39"/>
    <x v="28"/>
    <n v="0"/>
    <n v="0"/>
  </r>
  <r>
    <x v="7"/>
    <s v="ND"/>
    <x v="7"/>
    <n v="4"/>
    <x v="29"/>
    <n v="0"/>
    <n v="0"/>
  </r>
  <r>
    <x v="7"/>
    <s v="ND"/>
    <x v="7"/>
    <n v="8"/>
    <x v="30"/>
    <n v="2579"/>
    <n v="2579"/>
  </r>
  <r>
    <x v="7"/>
    <s v="ND"/>
    <x v="7"/>
    <n v="7"/>
    <x v="31"/>
    <n v="0"/>
    <n v="0"/>
  </r>
  <r>
    <x v="7"/>
    <s v="ND"/>
    <x v="7"/>
    <n v="27"/>
    <x v="32"/>
    <n v="0"/>
    <n v="0"/>
  </r>
  <r>
    <x v="7"/>
    <s v="ND"/>
    <x v="7"/>
    <n v="47"/>
    <x v="33"/>
    <n v="0"/>
    <n v="0"/>
  </r>
  <r>
    <x v="7"/>
    <s v="ND"/>
    <x v="7"/>
    <n v="46"/>
    <x v="34"/>
    <n v="67658"/>
    <n v="67658"/>
  </r>
  <r>
    <x v="7"/>
    <s v="ND"/>
    <x v="7"/>
    <n v="48"/>
    <x v="35"/>
    <n v="0"/>
    <n v="0"/>
  </r>
  <r>
    <x v="7"/>
    <s v="ND"/>
    <x v="7"/>
    <n v="1"/>
    <x v="36"/>
    <n v="0"/>
    <n v="0"/>
  </r>
  <r>
    <x v="7"/>
    <s v="NF"/>
    <x v="8"/>
    <n v="24"/>
    <x v="0"/>
    <n v="1614"/>
    <n v="1614"/>
  </r>
  <r>
    <x v="7"/>
    <s v="NF"/>
    <x v="8"/>
    <n v="44"/>
    <x v="1"/>
    <n v="0"/>
    <n v="0"/>
  </r>
  <r>
    <x v="7"/>
    <s v="NF"/>
    <x v="8"/>
    <n v="10"/>
    <x v="2"/>
    <n v="1667"/>
    <n v="1667"/>
  </r>
  <r>
    <x v="7"/>
    <s v="NF"/>
    <x v="8"/>
    <n v="12"/>
    <x v="3"/>
    <n v="3479"/>
    <n v="3479"/>
  </r>
  <r>
    <x v="7"/>
    <s v="NF"/>
    <x v="8"/>
    <n v="22"/>
    <x v="4"/>
    <n v="0"/>
    <n v="0"/>
  </r>
  <r>
    <x v="7"/>
    <s v="NF"/>
    <x v="8"/>
    <n v="29"/>
    <x v="5"/>
    <n v="5594"/>
    <n v="5594"/>
  </r>
  <r>
    <x v="7"/>
    <s v="NF"/>
    <x v="8"/>
    <n v="11"/>
    <x v="6"/>
    <n v="0"/>
    <n v="0"/>
  </r>
  <r>
    <x v="7"/>
    <s v="NF"/>
    <x v="8"/>
    <n v="45"/>
    <x v="7"/>
    <n v="0"/>
    <n v="0"/>
  </r>
  <r>
    <x v="7"/>
    <s v="NF"/>
    <x v="8"/>
    <n v="38"/>
    <x v="8"/>
    <n v="0"/>
    <n v="0"/>
  </r>
  <r>
    <x v="7"/>
    <s v="NF"/>
    <x v="8"/>
    <n v="13"/>
    <x v="9"/>
    <n v="0"/>
    <n v="0"/>
  </r>
  <r>
    <x v="7"/>
    <s v="NF"/>
    <x v="8"/>
    <n v="18"/>
    <x v="10"/>
    <n v="0"/>
    <n v="0"/>
  </r>
  <r>
    <x v="7"/>
    <s v="NF"/>
    <x v="8"/>
    <n v="15"/>
    <x v="11"/>
    <n v="0"/>
    <n v="0"/>
  </r>
  <r>
    <x v="7"/>
    <s v="NF"/>
    <x v="8"/>
    <n v="5"/>
    <x v="12"/>
    <n v="0"/>
    <n v="0"/>
  </r>
  <r>
    <x v="7"/>
    <s v="NF"/>
    <x v="8"/>
    <n v="2"/>
    <x v="13"/>
    <n v="0"/>
    <n v="0"/>
  </r>
  <r>
    <x v="7"/>
    <s v="NF"/>
    <x v="8"/>
    <n v="25"/>
    <x v="14"/>
    <n v="0"/>
    <n v="0"/>
  </r>
  <r>
    <x v="7"/>
    <s v="NF"/>
    <x v="8"/>
    <n v="14"/>
    <x v="15"/>
    <n v="0"/>
    <n v="0"/>
  </r>
  <r>
    <x v="7"/>
    <s v="NF"/>
    <x v="8"/>
    <n v="16"/>
    <x v="16"/>
    <n v="560"/>
    <n v="560"/>
  </r>
  <r>
    <x v="7"/>
    <s v="NF"/>
    <x v="8"/>
    <n v="40"/>
    <x v="17"/>
    <n v="1154"/>
    <n v="1154"/>
  </r>
  <r>
    <x v="7"/>
    <s v="NF"/>
    <x v="8"/>
    <n v="20"/>
    <x v="18"/>
    <n v="4070"/>
    <n v="3875"/>
  </r>
  <r>
    <x v="7"/>
    <s v="NF"/>
    <x v="8"/>
    <n v="31"/>
    <x v="19"/>
    <n v="1022"/>
    <n v="1022"/>
  </r>
  <r>
    <x v="7"/>
    <s v="NF"/>
    <x v="8"/>
    <n v="3"/>
    <x v="20"/>
    <n v="7865"/>
    <n v="7401"/>
  </r>
  <r>
    <x v="7"/>
    <s v="NF"/>
    <x v="8"/>
    <n v="26"/>
    <x v="21"/>
    <n v="0"/>
    <n v="0"/>
  </r>
  <r>
    <x v="7"/>
    <s v="NF"/>
    <x v="8"/>
    <n v="41"/>
    <x v="22"/>
    <n v="1071"/>
    <n v="1071"/>
  </r>
  <r>
    <x v="7"/>
    <s v="NF"/>
    <x v="8"/>
    <n v="23"/>
    <x v="23"/>
    <n v="0"/>
    <n v="0"/>
  </r>
  <r>
    <x v="7"/>
    <s v="NF"/>
    <x v="8"/>
    <n v="17"/>
    <x v="24"/>
    <n v="0"/>
    <n v="0"/>
  </r>
  <r>
    <x v="7"/>
    <s v="NF"/>
    <x v="8"/>
    <n v="30"/>
    <x v="25"/>
    <n v="0"/>
    <n v="0"/>
  </r>
  <r>
    <x v="7"/>
    <s v="NF"/>
    <x v="8"/>
    <n v="9"/>
    <x v="26"/>
    <n v="12"/>
    <n v="12"/>
  </r>
  <r>
    <x v="7"/>
    <s v="NF"/>
    <x v="8"/>
    <n v="43"/>
    <x v="27"/>
    <n v="0"/>
    <n v="0"/>
  </r>
  <r>
    <x v="7"/>
    <s v="NF"/>
    <x v="8"/>
    <n v="39"/>
    <x v="28"/>
    <n v="0"/>
    <n v="0"/>
  </r>
  <r>
    <x v="7"/>
    <s v="NF"/>
    <x v="8"/>
    <n v="4"/>
    <x v="29"/>
    <n v="0"/>
    <n v="0"/>
  </r>
  <r>
    <x v="7"/>
    <s v="NF"/>
    <x v="8"/>
    <n v="8"/>
    <x v="30"/>
    <n v="12160"/>
    <n v="12160"/>
  </r>
  <r>
    <x v="7"/>
    <s v="NF"/>
    <x v="8"/>
    <n v="7"/>
    <x v="31"/>
    <n v="318"/>
    <n v="318"/>
  </r>
  <r>
    <x v="7"/>
    <s v="NF"/>
    <x v="8"/>
    <n v="27"/>
    <x v="32"/>
    <n v="0"/>
    <n v="0"/>
  </r>
  <r>
    <x v="7"/>
    <s v="NF"/>
    <x v="8"/>
    <n v="47"/>
    <x v="33"/>
    <n v="16513"/>
    <n v="16513"/>
  </r>
  <r>
    <x v="7"/>
    <s v="NF"/>
    <x v="8"/>
    <n v="46"/>
    <x v="34"/>
    <n v="7431"/>
    <n v="7431"/>
  </r>
  <r>
    <x v="7"/>
    <s v="NF"/>
    <x v="8"/>
    <n v="48"/>
    <x v="35"/>
    <n v="0"/>
    <n v="0"/>
  </r>
  <r>
    <x v="7"/>
    <s v="NF"/>
    <x v="8"/>
    <n v="1"/>
    <x v="36"/>
    <n v="0"/>
    <n v="0"/>
  </r>
  <r>
    <x v="8"/>
    <s v="IB"/>
    <x v="9"/>
    <n v="24"/>
    <x v="0"/>
    <n v="0"/>
    <n v="0"/>
  </r>
  <r>
    <x v="8"/>
    <s v="IB"/>
    <x v="9"/>
    <n v="44"/>
    <x v="1"/>
    <n v="0"/>
    <n v="0"/>
  </r>
  <r>
    <x v="8"/>
    <s v="IB"/>
    <x v="9"/>
    <n v="10"/>
    <x v="2"/>
    <n v="0"/>
    <n v="0"/>
  </r>
  <r>
    <x v="8"/>
    <s v="IB"/>
    <x v="9"/>
    <n v="12"/>
    <x v="3"/>
    <n v="0"/>
    <n v="0"/>
  </r>
  <r>
    <x v="8"/>
    <s v="IB"/>
    <x v="9"/>
    <n v="22"/>
    <x v="4"/>
    <n v="0"/>
    <n v="0"/>
  </r>
  <r>
    <x v="8"/>
    <s v="IB"/>
    <x v="9"/>
    <n v="29"/>
    <x v="5"/>
    <n v="0"/>
    <n v="0"/>
  </r>
  <r>
    <x v="8"/>
    <s v="IB"/>
    <x v="9"/>
    <n v="11"/>
    <x v="6"/>
    <n v="0"/>
    <n v="0"/>
  </r>
  <r>
    <x v="8"/>
    <s v="IB"/>
    <x v="9"/>
    <n v="45"/>
    <x v="7"/>
    <n v="0"/>
    <n v="0"/>
  </r>
  <r>
    <x v="8"/>
    <s v="IB"/>
    <x v="9"/>
    <n v="38"/>
    <x v="8"/>
    <n v="0"/>
    <n v="0"/>
  </r>
  <r>
    <x v="8"/>
    <s v="IB"/>
    <x v="9"/>
    <n v="13"/>
    <x v="9"/>
    <n v="0"/>
    <n v="0"/>
  </r>
  <r>
    <x v="8"/>
    <s v="IB"/>
    <x v="9"/>
    <n v="18"/>
    <x v="10"/>
    <n v="0"/>
    <n v="0"/>
  </r>
  <r>
    <x v="8"/>
    <s v="IB"/>
    <x v="9"/>
    <n v="15"/>
    <x v="11"/>
    <n v="0"/>
    <n v="0"/>
  </r>
  <r>
    <x v="8"/>
    <s v="IB"/>
    <x v="9"/>
    <n v="5"/>
    <x v="12"/>
    <n v="0"/>
    <n v="0"/>
  </r>
  <r>
    <x v="8"/>
    <s v="IB"/>
    <x v="9"/>
    <n v="2"/>
    <x v="13"/>
    <n v="0"/>
    <n v="0"/>
  </r>
  <r>
    <x v="8"/>
    <s v="IB"/>
    <x v="9"/>
    <n v="25"/>
    <x v="14"/>
    <n v="0"/>
    <n v="0"/>
  </r>
  <r>
    <x v="8"/>
    <s v="IB"/>
    <x v="9"/>
    <n v="14"/>
    <x v="15"/>
    <n v="0"/>
    <n v="0"/>
  </r>
  <r>
    <x v="8"/>
    <s v="IB"/>
    <x v="9"/>
    <n v="16"/>
    <x v="16"/>
    <n v="0"/>
    <n v="0"/>
  </r>
  <r>
    <x v="8"/>
    <s v="IB"/>
    <x v="9"/>
    <n v="40"/>
    <x v="17"/>
    <n v="0"/>
    <n v="0"/>
  </r>
  <r>
    <x v="8"/>
    <s v="IB"/>
    <x v="9"/>
    <n v="20"/>
    <x v="18"/>
    <n v="0"/>
    <n v="0"/>
  </r>
  <r>
    <x v="8"/>
    <s v="IB"/>
    <x v="9"/>
    <n v="31"/>
    <x v="19"/>
    <n v="0"/>
    <n v="0"/>
  </r>
  <r>
    <x v="8"/>
    <s v="IB"/>
    <x v="9"/>
    <n v="3"/>
    <x v="20"/>
    <n v="0"/>
    <n v="0"/>
  </r>
  <r>
    <x v="8"/>
    <s v="IB"/>
    <x v="9"/>
    <n v="26"/>
    <x v="21"/>
    <n v="0"/>
    <n v="0"/>
  </r>
  <r>
    <x v="8"/>
    <s v="IB"/>
    <x v="9"/>
    <n v="41"/>
    <x v="22"/>
    <n v="0"/>
    <n v="0"/>
  </r>
  <r>
    <x v="8"/>
    <s v="IB"/>
    <x v="9"/>
    <n v="23"/>
    <x v="23"/>
    <n v="0"/>
    <n v="0"/>
  </r>
  <r>
    <x v="8"/>
    <s v="IB"/>
    <x v="9"/>
    <n v="17"/>
    <x v="24"/>
    <n v="0"/>
    <n v="0"/>
  </r>
  <r>
    <x v="8"/>
    <s v="IB"/>
    <x v="9"/>
    <n v="30"/>
    <x v="25"/>
    <n v="0"/>
    <n v="0"/>
  </r>
  <r>
    <x v="8"/>
    <s v="IB"/>
    <x v="9"/>
    <n v="9"/>
    <x v="26"/>
    <n v="0"/>
    <n v="0"/>
  </r>
  <r>
    <x v="8"/>
    <s v="IB"/>
    <x v="9"/>
    <n v="43"/>
    <x v="27"/>
    <n v="0"/>
    <n v="0"/>
  </r>
  <r>
    <x v="8"/>
    <s v="IB"/>
    <x v="9"/>
    <n v="39"/>
    <x v="28"/>
    <n v="124"/>
    <n v="124"/>
  </r>
  <r>
    <x v="8"/>
    <s v="IB"/>
    <x v="9"/>
    <n v="4"/>
    <x v="29"/>
    <n v="0"/>
    <n v="0"/>
  </r>
  <r>
    <x v="8"/>
    <s v="IB"/>
    <x v="9"/>
    <n v="8"/>
    <x v="30"/>
    <n v="0"/>
    <n v="0"/>
  </r>
  <r>
    <x v="8"/>
    <s v="IB"/>
    <x v="9"/>
    <n v="7"/>
    <x v="31"/>
    <n v="0"/>
    <n v="0"/>
  </r>
  <r>
    <x v="8"/>
    <s v="IB"/>
    <x v="9"/>
    <n v="27"/>
    <x v="32"/>
    <n v="0"/>
    <n v="0"/>
  </r>
  <r>
    <x v="8"/>
    <s v="IB"/>
    <x v="9"/>
    <n v="47"/>
    <x v="33"/>
    <n v="0"/>
    <n v="0"/>
  </r>
  <r>
    <x v="8"/>
    <s v="IB"/>
    <x v="9"/>
    <n v="46"/>
    <x v="34"/>
    <n v="0"/>
    <n v="0"/>
  </r>
  <r>
    <x v="8"/>
    <s v="IB"/>
    <x v="9"/>
    <n v="48"/>
    <x v="35"/>
    <n v="0"/>
    <n v="0"/>
  </r>
  <r>
    <x v="8"/>
    <s v="IB"/>
    <x v="9"/>
    <n v="1"/>
    <x v="36"/>
    <n v="0"/>
    <n v="0"/>
  </r>
  <r>
    <x v="8"/>
    <s v="IBB"/>
    <x v="0"/>
    <n v="24"/>
    <x v="0"/>
    <n v="365225"/>
    <n v="354736"/>
  </r>
  <r>
    <x v="8"/>
    <s v="IBB"/>
    <x v="0"/>
    <n v="44"/>
    <x v="1"/>
    <n v="0"/>
    <n v="0"/>
  </r>
  <r>
    <x v="8"/>
    <s v="IBB"/>
    <x v="0"/>
    <n v="10"/>
    <x v="2"/>
    <n v="0"/>
    <n v="0"/>
  </r>
  <r>
    <x v="8"/>
    <s v="IBB"/>
    <x v="0"/>
    <n v="12"/>
    <x v="3"/>
    <n v="184579"/>
    <n v="182962"/>
  </r>
  <r>
    <x v="8"/>
    <s v="IBB"/>
    <x v="0"/>
    <n v="22"/>
    <x v="4"/>
    <n v="14666"/>
    <n v="12899"/>
  </r>
  <r>
    <x v="8"/>
    <s v="IBB"/>
    <x v="0"/>
    <n v="29"/>
    <x v="5"/>
    <n v="59546"/>
    <n v="58931"/>
  </r>
  <r>
    <x v="8"/>
    <s v="IBB"/>
    <x v="0"/>
    <n v="11"/>
    <x v="6"/>
    <n v="34275"/>
    <n v="31511"/>
  </r>
  <r>
    <x v="8"/>
    <s v="IBB"/>
    <x v="0"/>
    <n v="45"/>
    <x v="7"/>
    <n v="26032"/>
    <n v="24177"/>
  </r>
  <r>
    <x v="8"/>
    <s v="IBB"/>
    <x v="0"/>
    <n v="38"/>
    <x v="8"/>
    <n v="0"/>
    <n v="0"/>
  </r>
  <r>
    <x v="8"/>
    <s v="IBB"/>
    <x v="0"/>
    <n v="13"/>
    <x v="9"/>
    <n v="1130"/>
    <n v="1096"/>
  </r>
  <r>
    <x v="8"/>
    <s v="IBB"/>
    <x v="0"/>
    <n v="18"/>
    <x v="10"/>
    <n v="877"/>
    <n v="877"/>
  </r>
  <r>
    <x v="8"/>
    <s v="IBB"/>
    <x v="0"/>
    <n v="15"/>
    <x v="11"/>
    <n v="8586"/>
    <n v="8586"/>
  </r>
  <r>
    <x v="8"/>
    <s v="IBB"/>
    <x v="0"/>
    <n v="5"/>
    <x v="12"/>
    <n v="16597"/>
    <n v="16595"/>
  </r>
  <r>
    <x v="8"/>
    <s v="IBB"/>
    <x v="0"/>
    <n v="2"/>
    <x v="13"/>
    <n v="6804"/>
    <n v="6800"/>
  </r>
  <r>
    <x v="8"/>
    <s v="IBB"/>
    <x v="0"/>
    <n v="25"/>
    <x v="14"/>
    <n v="0"/>
    <n v="0"/>
  </r>
  <r>
    <x v="8"/>
    <s v="IBB"/>
    <x v="0"/>
    <n v="14"/>
    <x v="15"/>
    <n v="22378"/>
    <n v="21894"/>
  </r>
  <r>
    <x v="8"/>
    <s v="IBB"/>
    <x v="0"/>
    <n v="16"/>
    <x v="16"/>
    <n v="295461"/>
    <n v="293102"/>
  </r>
  <r>
    <x v="8"/>
    <s v="IBB"/>
    <x v="0"/>
    <n v="40"/>
    <x v="17"/>
    <n v="145"/>
    <n v="145"/>
  </r>
  <r>
    <x v="8"/>
    <s v="IBB"/>
    <x v="0"/>
    <n v="20"/>
    <x v="18"/>
    <n v="76608"/>
    <n v="75330"/>
  </r>
  <r>
    <x v="8"/>
    <s v="IBB"/>
    <x v="0"/>
    <n v="31"/>
    <x v="19"/>
    <n v="1957"/>
    <n v="1930"/>
  </r>
  <r>
    <x v="8"/>
    <s v="IBB"/>
    <x v="0"/>
    <n v="3"/>
    <x v="20"/>
    <n v="34199"/>
    <n v="34156"/>
  </r>
  <r>
    <x v="8"/>
    <s v="IBB"/>
    <x v="0"/>
    <n v="26"/>
    <x v="21"/>
    <n v="55025"/>
    <n v="51592"/>
  </r>
  <r>
    <x v="8"/>
    <s v="IBB"/>
    <x v="0"/>
    <n v="41"/>
    <x v="22"/>
    <n v="35639"/>
    <n v="35633"/>
  </r>
  <r>
    <x v="8"/>
    <s v="IBB"/>
    <x v="0"/>
    <n v="23"/>
    <x v="23"/>
    <n v="1120"/>
    <n v="816"/>
  </r>
  <r>
    <x v="8"/>
    <s v="IBB"/>
    <x v="0"/>
    <n v="17"/>
    <x v="24"/>
    <n v="145945"/>
    <n v="143490"/>
  </r>
  <r>
    <x v="8"/>
    <s v="IBB"/>
    <x v="0"/>
    <n v="30"/>
    <x v="25"/>
    <n v="12924"/>
    <n v="12873"/>
  </r>
  <r>
    <x v="8"/>
    <s v="IBB"/>
    <x v="0"/>
    <n v="9"/>
    <x v="26"/>
    <n v="6777"/>
    <n v="6772"/>
  </r>
  <r>
    <x v="8"/>
    <s v="IBB"/>
    <x v="0"/>
    <n v="43"/>
    <x v="27"/>
    <n v="4358"/>
    <n v="4358"/>
  </r>
  <r>
    <x v="8"/>
    <s v="IBB"/>
    <x v="0"/>
    <n v="39"/>
    <x v="28"/>
    <n v="0"/>
    <n v="0"/>
  </r>
  <r>
    <x v="8"/>
    <s v="IBB"/>
    <x v="0"/>
    <n v="4"/>
    <x v="29"/>
    <n v="201"/>
    <n v="201"/>
  </r>
  <r>
    <x v="8"/>
    <s v="IBB"/>
    <x v="0"/>
    <n v="8"/>
    <x v="30"/>
    <n v="69"/>
    <n v="69"/>
  </r>
  <r>
    <x v="8"/>
    <s v="IBB"/>
    <x v="0"/>
    <n v="7"/>
    <x v="31"/>
    <n v="10908"/>
    <n v="10907"/>
  </r>
  <r>
    <x v="8"/>
    <s v="IBB"/>
    <x v="0"/>
    <n v="27"/>
    <x v="32"/>
    <n v="975"/>
    <n v="975"/>
  </r>
  <r>
    <x v="8"/>
    <s v="IBB"/>
    <x v="0"/>
    <n v="47"/>
    <x v="33"/>
    <n v="0"/>
    <n v="0"/>
  </r>
  <r>
    <x v="8"/>
    <s v="IBB"/>
    <x v="0"/>
    <n v="46"/>
    <x v="34"/>
    <n v="0"/>
    <n v="0"/>
  </r>
  <r>
    <x v="8"/>
    <s v="IBB"/>
    <x v="0"/>
    <n v="48"/>
    <x v="35"/>
    <n v="0"/>
    <n v="0"/>
  </r>
  <r>
    <x v="8"/>
    <s v="IBB"/>
    <x v="0"/>
    <n v="1"/>
    <x v="36"/>
    <n v="18590"/>
    <n v="16305"/>
  </r>
  <r>
    <x v="8"/>
    <s v="IBD"/>
    <x v="1"/>
    <n v="24"/>
    <x v="0"/>
    <n v="6951"/>
    <n v="6832"/>
  </r>
  <r>
    <x v="8"/>
    <s v="IBD"/>
    <x v="1"/>
    <n v="44"/>
    <x v="1"/>
    <n v="0"/>
    <n v="0"/>
  </r>
  <r>
    <x v="8"/>
    <s v="IBD"/>
    <x v="1"/>
    <n v="10"/>
    <x v="2"/>
    <n v="0"/>
    <n v="0"/>
  </r>
  <r>
    <x v="8"/>
    <s v="IBD"/>
    <x v="1"/>
    <n v="12"/>
    <x v="3"/>
    <n v="0"/>
    <n v="0"/>
  </r>
  <r>
    <x v="8"/>
    <s v="IBD"/>
    <x v="1"/>
    <n v="22"/>
    <x v="4"/>
    <n v="1461"/>
    <n v="1382"/>
  </r>
  <r>
    <x v="8"/>
    <s v="IBD"/>
    <x v="1"/>
    <n v="29"/>
    <x v="5"/>
    <n v="203932"/>
    <n v="194972"/>
  </r>
  <r>
    <x v="8"/>
    <s v="IBD"/>
    <x v="1"/>
    <n v="11"/>
    <x v="6"/>
    <n v="9272"/>
    <n v="9088"/>
  </r>
  <r>
    <x v="8"/>
    <s v="IBD"/>
    <x v="1"/>
    <n v="45"/>
    <x v="7"/>
    <n v="944"/>
    <n v="944"/>
  </r>
  <r>
    <x v="8"/>
    <s v="IBD"/>
    <x v="1"/>
    <n v="38"/>
    <x v="8"/>
    <n v="0"/>
    <n v="0"/>
  </r>
  <r>
    <x v="8"/>
    <s v="IBD"/>
    <x v="1"/>
    <n v="13"/>
    <x v="9"/>
    <n v="178"/>
    <n v="178"/>
  </r>
  <r>
    <x v="8"/>
    <s v="IBD"/>
    <x v="1"/>
    <n v="18"/>
    <x v="10"/>
    <n v="156"/>
    <n v="156"/>
  </r>
  <r>
    <x v="8"/>
    <s v="IBD"/>
    <x v="1"/>
    <n v="15"/>
    <x v="11"/>
    <n v="986"/>
    <n v="986"/>
  </r>
  <r>
    <x v="8"/>
    <s v="IBD"/>
    <x v="1"/>
    <n v="5"/>
    <x v="12"/>
    <n v="5629"/>
    <n v="5629"/>
  </r>
  <r>
    <x v="8"/>
    <s v="IBD"/>
    <x v="1"/>
    <n v="2"/>
    <x v="13"/>
    <n v="872"/>
    <n v="872"/>
  </r>
  <r>
    <x v="8"/>
    <s v="IBD"/>
    <x v="1"/>
    <n v="25"/>
    <x v="14"/>
    <n v="0"/>
    <n v="0"/>
  </r>
  <r>
    <x v="8"/>
    <s v="IBD"/>
    <x v="1"/>
    <n v="14"/>
    <x v="15"/>
    <n v="0"/>
    <n v="0"/>
  </r>
  <r>
    <x v="8"/>
    <s v="IBD"/>
    <x v="1"/>
    <n v="16"/>
    <x v="16"/>
    <n v="0"/>
    <n v="0"/>
  </r>
  <r>
    <x v="8"/>
    <s v="IBD"/>
    <x v="1"/>
    <n v="40"/>
    <x v="17"/>
    <n v="0"/>
    <n v="0"/>
  </r>
  <r>
    <x v="8"/>
    <s v="IBD"/>
    <x v="1"/>
    <n v="20"/>
    <x v="18"/>
    <n v="0"/>
    <n v="0"/>
  </r>
  <r>
    <x v="8"/>
    <s v="IBD"/>
    <x v="1"/>
    <n v="31"/>
    <x v="19"/>
    <n v="1027"/>
    <n v="996"/>
  </r>
  <r>
    <x v="8"/>
    <s v="IBD"/>
    <x v="1"/>
    <n v="3"/>
    <x v="20"/>
    <n v="0"/>
    <n v="0"/>
  </r>
  <r>
    <x v="8"/>
    <s v="IBD"/>
    <x v="1"/>
    <n v="26"/>
    <x v="21"/>
    <n v="23778"/>
    <n v="21253"/>
  </r>
  <r>
    <x v="8"/>
    <s v="IBD"/>
    <x v="1"/>
    <n v="41"/>
    <x v="22"/>
    <n v="0"/>
    <n v="0"/>
  </r>
  <r>
    <x v="8"/>
    <s v="IBD"/>
    <x v="1"/>
    <n v="23"/>
    <x v="23"/>
    <n v="15993"/>
    <n v="15622"/>
  </r>
  <r>
    <x v="8"/>
    <s v="IBD"/>
    <x v="1"/>
    <n v="17"/>
    <x v="24"/>
    <n v="422"/>
    <n v="422"/>
  </r>
  <r>
    <x v="8"/>
    <s v="IBD"/>
    <x v="1"/>
    <n v="30"/>
    <x v="25"/>
    <n v="8299"/>
    <n v="8263"/>
  </r>
  <r>
    <x v="8"/>
    <s v="IBD"/>
    <x v="1"/>
    <n v="9"/>
    <x v="26"/>
    <n v="4612"/>
    <n v="4366"/>
  </r>
  <r>
    <x v="8"/>
    <s v="IBD"/>
    <x v="1"/>
    <n v="43"/>
    <x v="27"/>
    <n v="0"/>
    <n v="0"/>
  </r>
  <r>
    <x v="8"/>
    <s v="IBD"/>
    <x v="1"/>
    <n v="39"/>
    <x v="28"/>
    <n v="426"/>
    <n v="217"/>
  </r>
  <r>
    <x v="8"/>
    <s v="IBD"/>
    <x v="1"/>
    <n v="4"/>
    <x v="29"/>
    <n v="0"/>
    <n v="0"/>
  </r>
  <r>
    <x v="8"/>
    <s v="IBD"/>
    <x v="1"/>
    <n v="8"/>
    <x v="30"/>
    <n v="0"/>
    <n v="0"/>
  </r>
  <r>
    <x v="8"/>
    <s v="IBD"/>
    <x v="1"/>
    <n v="7"/>
    <x v="31"/>
    <n v="0"/>
    <n v="0"/>
  </r>
  <r>
    <x v="8"/>
    <s v="IBD"/>
    <x v="1"/>
    <n v="27"/>
    <x v="32"/>
    <n v="0"/>
    <n v="0"/>
  </r>
  <r>
    <x v="8"/>
    <s v="IBD"/>
    <x v="1"/>
    <n v="47"/>
    <x v="33"/>
    <n v="453"/>
    <n v="453"/>
  </r>
  <r>
    <x v="8"/>
    <s v="IBD"/>
    <x v="1"/>
    <n v="46"/>
    <x v="34"/>
    <n v="0"/>
    <n v="0"/>
  </r>
  <r>
    <x v="8"/>
    <s v="IBD"/>
    <x v="1"/>
    <n v="48"/>
    <x v="35"/>
    <n v="0"/>
    <n v="0"/>
  </r>
  <r>
    <x v="8"/>
    <s v="IBD"/>
    <x v="1"/>
    <n v="1"/>
    <x v="36"/>
    <n v="348"/>
    <n v="229"/>
  </r>
  <r>
    <x v="8"/>
    <s v="IBI"/>
    <x v="2"/>
    <n v="24"/>
    <x v="0"/>
    <n v="0"/>
    <n v="0"/>
  </r>
  <r>
    <x v="8"/>
    <s v="IBI"/>
    <x v="2"/>
    <n v="44"/>
    <x v="1"/>
    <n v="0"/>
    <n v="0"/>
  </r>
  <r>
    <x v="8"/>
    <s v="IBI"/>
    <x v="2"/>
    <n v="10"/>
    <x v="2"/>
    <n v="0"/>
    <n v="0"/>
  </r>
  <r>
    <x v="8"/>
    <s v="IBI"/>
    <x v="2"/>
    <n v="12"/>
    <x v="3"/>
    <n v="0"/>
    <n v="0"/>
  </r>
  <r>
    <x v="8"/>
    <s v="IBI"/>
    <x v="2"/>
    <n v="22"/>
    <x v="4"/>
    <n v="0"/>
    <n v="0"/>
  </r>
  <r>
    <x v="8"/>
    <s v="IBI"/>
    <x v="2"/>
    <n v="29"/>
    <x v="5"/>
    <n v="0"/>
    <n v="0"/>
  </r>
  <r>
    <x v="8"/>
    <s v="IBI"/>
    <x v="2"/>
    <n v="11"/>
    <x v="6"/>
    <n v="0"/>
    <n v="0"/>
  </r>
  <r>
    <x v="8"/>
    <s v="IBI"/>
    <x v="2"/>
    <n v="45"/>
    <x v="7"/>
    <n v="0"/>
    <n v="0"/>
  </r>
  <r>
    <x v="8"/>
    <s v="IBI"/>
    <x v="2"/>
    <n v="38"/>
    <x v="8"/>
    <n v="0"/>
    <n v="0"/>
  </r>
  <r>
    <x v="8"/>
    <s v="IBI"/>
    <x v="2"/>
    <n v="13"/>
    <x v="9"/>
    <n v="0"/>
    <n v="0"/>
  </r>
  <r>
    <x v="8"/>
    <s v="IBI"/>
    <x v="2"/>
    <n v="18"/>
    <x v="10"/>
    <n v="0"/>
    <n v="0"/>
  </r>
  <r>
    <x v="8"/>
    <s v="IBI"/>
    <x v="2"/>
    <n v="15"/>
    <x v="11"/>
    <n v="0"/>
    <n v="0"/>
  </r>
  <r>
    <x v="8"/>
    <s v="IBI"/>
    <x v="2"/>
    <n v="5"/>
    <x v="12"/>
    <n v="0"/>
    <n v="0"/>
  </r>
  <r>
    <x v="8"/>
    <s v="IBI"/>
    <x v="2"/>
    <n v="2"/>
    <x v="13"/>
    <n v="0"/>
    <n v="0"/>
  </r>
  <r>
    <x v="8"/>
    <s v="IBI"/>
    <x v="2"/>
    <n v="25"/>
    <x v="14"/>
    <n v="0"/>
    <n v="0"/>
  </r>
  <r>
    <x v="8"/>
    <s v="IBI"/>
    <x v="2"/>
    <n v="14"/>
    <x v="15"/>
    <n v="0"/>
    <n v="0"/>
  </r>
  <r>
    <x v="8"/>
    <s v="IBI"/>
    <x v="2"/>
    <n v="16"/>
    <x v="16"/>
    <n v="0"/>
    <n v="0"/>
  </r>
  <r>
    <x v="8"/>
    <s v="IBI"/>
    <x v="2"/>
    <n v="40"/>
    <x v="17"/>
    <n v="0"/>
    <n v="0"/>
  </r>
  <r>
    <x v="8"/>
    <s v="IBI"/>
    <x v="2"/>
    <n v="20"/>
    <x v="18"/>
    <n v="0"/>
    <n v="0"/>
  </r>
  <r>
    <x v="8"/>
    <s v="IBI"/>
    <x v="2"/>
    <n v="31"/>
    <x v="19"/>
    <n v="0"/>
    <n v="0"/>
  </r>
  <r>
    <x v="8"/>
    <s v="IBI"/>
    <x v="2"/>
    <n v="3"/>
    <x v="20"/>
    <n v="0"/>
    <n v="0"/>
  </r>
  <r>
    <x v="8"/>
    <s v="IBI"/>
    <x v="2"/>
    <n v="26"/>
    <x v="21"/>
    <n v="0"/>
    <n v="0"/>
  </r>
  <r>
    <x v="8"/>
    <s v="IBI"/>
    <x v="2"/>
    <n v="41"/>
    <x v="22"/>
    <n v="0"/>
    <n v="0"/>
  </r>
  <r>
    <x v="8"/>
    <s v="IBI"/>
    <x v="2"/>
    <n v="23"/>
    <x v="23"/>
    <n v="0"/>
    <n v="0"/>
  </r>
  <r>
    <x v="8"/>
    <s v="IBI"/>
    <x v="2"/>
    <n v="17"/>
    <x v="24"/>
    <n v="0"/>
    <n v="0"/>
  </r>
  <r>
    <x v="8"/>
    <s v="IBI"/>
    <x v="2"/>
    <n v="30"/>
    <x v="25"/>
    <n v="0"/>
    <n v="0"/>
  </r>
  <r>
    <x v="8"/>
    <s v="IBI"/>
    <x v="2"/>
    <n v="9"/>
    <x v="26"/>
    <n v="0"/>
    <n v="0"/>
  </r>
  <r>
    <x v="8"/>
    <s v="IBI"/>
    <x v="2"/>
    <n v="43"/>
    <x v="27"/>
    <n v="0"/>
    <n v="0"/>
  </r>
  <r>
    <x v="8"/>
    <s v="IBI"/>
    <x v="2"/>
    <n v="39"/>
    <x v="28"/>
    <n v="0"/>
    <n v="0"/>
  </r>
  <r>
    <x v="8"/>
    <s v="IBI"/>
    <x v="2"/>
    <n v="4"/>
    <x v="29"/>
    <n v="0"/>
    <n v="0"/>
  </r>
  <r>
    <x v="8"/>
    <s v="IBI"/>
    <x v="2"/>
    <n v="8"/>
    <x v="30"/>
    <n v="0"/>
    <n v="0"/>
  </r>
  <r>
    <x v="8"/>
    <s v="IBI"/>
    <x v="2"/>
    <n v="7"/>
    <x v="31"/>
    <n v="0"/>
    <n v="0"/>
  </r>
  <r>
    <x v="8"/>
    <s v="IBI"/>
    <x v="2"/>
    <n v="27"/>
    <x v="32"/>
    <n v="0"/>
    <n v="0"/>
  </r>
  <r>
    <x v="8"/>
    <s v="IBI"/>
    <x v="2"/>
    <n v="47"/>
    <x v="33"/>
    <n v="0"/>
    <n v="0"/>
  </r>
  <r>
    <x v="8"/>
    <s v="IBI"/>
    <x v="2"/>
    <n v="46"/>
    <x v="34"/>
    <n v="0"/>
    <n v="0"/>
  </r>
  <r>
    <x v="8"/>
    <s v="IBI"/>
    <x v="2"/>
    <n v="48"/>
    <x v="35"/>
    <n v="0"/>
    <n v="0"/>
  </r>
  <r>
    <x v="8"/>
    <s v="IBI"/>
    <x v="2"/>
    <n v="1"/>
    <x v="36"/>
    <n v="0"/>
    <n v="0"/>
  </r>
  <r>
    <x v="8"/>
    <s v="IBM"/>
    <x v="3"/>
    <n v="24"/>
    <x v="0"/>
    <n v="40157568"/>
    <n v="28109400"/>
  </r>
  <r>
    <x v="8"/>
    <s v="IBM"/>
    <x v="3"/>
    <n v="44"/>
    <x v="1"/>
    <n v="192"/>
    <n v="192"/>
  </r>
  <r>
    <x v="8"/>
    <s v="IBM"/>
    <x v="3"/>
    <n v="10"/>
    <x v="2"/>
    <n v="0"/>
    <n v="0"/>
  </r>
  <r>
    <x v="8"/>
    <s v="IBM"/>
    <x v="3"/>
    <n v="12"/>
    <x v="3"/>
    <n v="18628"/>
    <n v="17209"/>
  </r>
  <r>
    <x v="8"/>
    <s v="IBM"/>
    <x v="3"/>
    <n v="22"/>
    <x v="4"/>
    <n v="2461332"/>
    <n v="1809015"/>
  </r>
  <r>
    <x v="8"/>
    <s v="IBM"/>
    <x v="3"/>
    <n v="29"/>
    <x v="5"/>
    <n v="26582246"/>
    <n v="22415408"/>
  </r>
  <r>
    <x v="8"/>
    <s v="IBM"/>
    <x v="3"/>
    <n v="11"/>
    <x v="6"/>
    <n v="9577198"/>
    <n v="7071752"/>
  </r>
  <r>
    <x v="8"/>
    <s v="IBM"/>
    <x v="3"/>
    <n v="45"/>
    <x v="7"/>
    <n v="27790"/>
    <n v="23848"/>
  </r>
  <r>
    <x v="8"/>
    <s v="IBM"/>
    <x v="3"/>
    <n v="38"/>
    <x v="8"/>
    <n v="0"/>
    <n v="0"/>
  </r>
  <r>
    <x v="8"/>
    <s v="IBM"/>
    <x v="3"/>
    <n v="13"/>
    <x v="9"/>
    <n v="703690"/>
    <n v="656897"/>
  </r>
  <r>
    <x v="8"/>
    <s v="IBM"/>
    <x v="3"/>
    <n v="18"/>
    <x v="10"/>
    <n v="4091943"/>
    <n v="2664286"/>
  </r>
  <r>
    <x v="8"/>
    <s v="IBM"/>
    <x v="3"/>
    <n v="15"/>
    <x v="11"/>
    <n v="2093497"/>
    <n v="2025313"/>
  </r>
  <r>
    <x v="8"/>
    <s v="IBM"/>
    <x v="3"/>
    <n v="5"/>
    <x v="12"/>
    <n v="471117"/>
    <n v="384026"/>
  </r>
  <r>
    <x v="8"/>
    <s v="IBM"/>
    <x v="3"/>
    <n v="2"/>
    <x v="13"/>
    <n v="104318"/>
    <n v="101436"/>
  </r>
  <r>
    <x v="8"/>
    <s v="IBM"/>
    <x v="3"/>
    <n v="25"/>
    <x v="14"/>
    <n v="0"/>
    <n v="0"/>
  </r>
  <r>
    <x v="8"/>
    <s v="IBM"/>
    <x v="3"/>
    <n v="14"/>
    <x v="15"/>
    <n v="8843550"/>
    <n v="6894965"/>
  </r>
  <r>
    <x v="8"/>
    <s v="IBM"/>
    <x v="3"/>
    <n v="16"/>
    <x v="16"/>
    <n v="9032209"/>
    <n v="7196337"/>
  </r>
  <r>
    <x v="8"/>
    <s v="IBM"/>
    <x v="3"/>
    <n v="40"/>
    <x v="17"/>
    <n v="48767"/>
    <n v="39480"/>
  </r>
  <r>
    <x v="8"/>
    <s v="IBM"/>
    <x v="3"/>
    <n v="20"/>
    <x v="18"/>
    <n v="9480215"/>
    <n v="7037872"/>
  </r>
  <r>
    <x v="8"/>
    <s v="IBM"/>
    <x v="3"/>
    <n v="31"/>
    <x v="19"/>
    <n v="182340"/>
    <n v="179237"/>
  </r>
  <r>
    <x v="8"/>
    <s v="IBM"/>
    <x v="3"/>
    <n v="3"/>
    <x v="20"/>
    <n v="341826"/>
    <n v="298239"/>
  </r>
  <r>
    <x v="8"/>
    <s v="IBM"/>
    <x v="3"/>
    <n v="26"/>
    <x v="21"/>
    <n v="7720683"/>
    <n v="6104233"/>
  </r>
  <r>
    <x v="8"/>
    <s v="IBM"/>
    <x v="3"/>
    <n v="41"/>
    <x v="22"/>
    <n v="4924439"/>
    <n v="4402178"/>
  </r>
  <r>
    <x v="8"/>
    <s v="IBM"/>
    <x v="3"/>
    <n v="23"/>
    <x v="23"/>
    <n v="9862318"/>
    <n v="6978853"/>
  </r>
  <r>
    <x v="8"/>
    <s v="IBM"/>
    <x v="3"/>
    <n v="17"/>
    <x v="24"/>
    <n v="700631"/>
    <n v="636549"/>
  </r>
  <r>
    <x v="8"/>
    <s v="IBM"/>
    <x v="3"/>
    <n v="30"/>
    <x v="25"/>
    <n v="397524"/>
    <n v="388187"/>
  </r>
  <r>
    <x v="8"/>
    <s v="IBM"/>
    <x v="3"/>
    <n v="9"/>
    <x v="26"/>
    <n v="669494"/>
    <n v="592655"/>
  </r>
  <r>
    <x v="8"/>
    <s v="IBM"/>
    <x v="3"/>
    <n v="43"/>
    <x v="27"/>
    <n v="608"/>
    <n v="608"/>
  </r>
  <r>
    <x v="8"/>
    <s v="IBM"/>
    <x v="3"/>
    <n v="39"/>
    <x v="28"/>
    <n v="96"/>
    <n v="96"/>
  </r>
  <r>
    <x v="8"/>
    <s v="IBM"/>
    <x v="3"/>
    <n v="4"/>
    <x v="29"/>
    <n v="32"/>
    <n v="32"/>
  </r>
  <r>
    <x v="8"/>
    <s v="IBM"/>
    <x v="3"/>
    <n v="8"/>
    <x v="30"/>
    <n v="0"/>
    <n v="0"/>
  </r>
  <r>
    <x v="8"/>
    <s v="IBM"/>
    <x v="3"/>
    <n v="7"/>
    <x v="31"/>
    <n v="173155"/>
    <n v="143404"/>
  </r>
  <r>
    <x v="8"/>
    <s v="IBM"/>
    <x v="3"/>
    <n v="27"/>
    <x v="32"/>
    <n v="3308"/>
    <n v="3194"/>
  </r>
  <r>
    <x v="8"/>
    <s v="IBM"/>
    <x v="3"/>
    <n v="47"/>
    <x v="33"/>
    <n v="31960"/>
    <n v="31960"/>
  </r>
  <r>
    <x v="8"/>
    <s v="IBM"/>
    <x v="3"/>
    <n v="46"/>
    <x v="34"/>
    <n v="1250287"/>
    <n v="1250170"/>
  </r>
  <r>
    <x v="8"/>
    <s v="IBM"/>
    <x v="3"/>
    <n v="48"/>
    <x v="35"/>
    <n v="0"/>
    <n v="0"/>
  </r>
  <r>
    <x v="8"/>
    <s v="IBM"/>
    <x v="3"/>
    <n v="1"/>
    <x v="36"/>
    <n v="390242"/>
    <n v="339330"/>
  </r>
  <r>
    <x v="8"/>
    <s v="IBS"/>
    <x v="4"/>
    <n v="24"/>
    <x v="0"/>
    <n v="158"/>
    <n v="158"/>
  </r>
  <r>
    <x v="8"/>
    <s v="IBS"/>
    <x v="4"/>
    <n v="44"/>
    <x v="1"/>
    <n v="0"/>
    <n v="0"/>
  </r>
  <r>
    <x v="8"/>
    <s v="IBS"/>
    <x v="4"/>
    <n v="10"/>
    <x v="2"/>
    <n v="0"/>
    <n v="0"/>
  </r>
  <r>
    <x v="8"/>
    <s v="IBS"/>
    <x v="4"/>
    <n v="12"/>
    <x v="3"/>
    <n v="0"/>
    <n v="0"/>
  </r>
  <r>
    <x v="8"/>
    <s v="IBS"/>
    <x v="4"/>
    <n v="22"/>
    <x v="4"/>
    <n v="168194"/>
    <n v="168194"/>
  </r>
  <r>
    <x v="8"/>
    <s v="IBS"/>
    <x v="4"/>
    <n v="29"/>
    <x v="5"/>
    <n v="362451"/>
    <n v="316706"/>
  </r>
  <r>
    <x v="8"/>
    <s v="IBS"/>
    <x v="4"/>
    <n v="11"/>
    <x v="6"/>
    <n v="74607"/>
    <n v="56517"/>
  </r>
  <r>
    <x v="8"/>
    <s v="IBS"/>
    <x v="4"/>
    <n v="45"/>
    <x v="7"/>
    <n v="67"/>
    <n v="67"/>
  </r>
  <r>
    <x v="8"/>
    <s v="IBS"/>
    <x v="4"/>
    <n v="38"/>
    <x v="8"/>
    <n v="0"/>
    <n v="0"/>
  </r>
  <r>
    <x v="8"/>
    <s v="IBS"/>
    <x v="4"/>
    <n v="13"/>
    <x v="9"/>
    <n v="76"/>
    <n v="76"/>
  </r>
  <r>
    <x v="8"/>
    <s v="IBS"/>
    <x v="4"/>
    <n v="18"/>
    <x v="10"/>
    <n v="2815"/>
    <n v="2659"/>
  </r>
  <r>
    <x v="8"/>
    <s v="IBS"/>
    <x v="4"/>
    <n v="15"/>
    <x v="11"/>
    <n v="23919"/>
    <n v="23919"/>
  </r>
  <r>
    <x v="8"/>
    <s v="IBS"/>
    <x v="4"/>
    <n v="5"/>
    <x v="12"/>
    <n v="1392"/>
    <n v="1392"/>
  </r>
  <r>
    <x v="8"/>
    <s v="IBS"/>
    <x v="4"/>
    <n v="2"/>
    <x v="13"/>
    <n v="0"/>
    <n v="0"/>
  </r>
  <r>
    <x v="8"/>
    <s v="IBS"/>
    <x v="4"/>
    <n v="25"/>
    <x v="14"/>
    <n v="0"/>
    <n v="0"/>
  </r>
  <r>
    <x v="8"/>
    <s v="IBS"/>
    <x v="4"/>
    <n v="14"/>
    <x v="15"/>
    <n v="0"/>
    <n v="0"/>
  </r>
  <r>
    <x v="8"/>
    <s v="IBS"/>
    <x v="4"/>
    <n v="16"/>
    <x v="16"/>
    <n v="168"/>
    <n v="168"/>
  </r>
  <r>
    <x v="8"/>
    <s v="IBS"/>
    <x v="4"/>
    <n v="40"/>
    <x v="17"/>
    <n v="1286"/>
    <n v="1286"/>
  </r>
  <r>
    <x v="8"/>
    <s v="IBS"/>
    <x v="4"/>
    <n v="20"/>
    <x v="18"/>
    <n v="0"/>
    <n v="0"/>
  </r>
  <r>
    <x v="8"/>
    <s v="IBS"/>
    <x v="4"/>
    <n v="31"/>
    <x v="19"/>
    <n v="0"/>
    <n v="0"/>
  </r>
  <r>
    <x v="8"/>
    <s v="IBS"/>
    <x v="4"/>
    <n v="3"/>
    <x v="20"/>
    <n v="473"/>
    <n v="473"/>
  </r>
  <r>
    <x v="8"/>
    <s v="IBS"/>
    <x v="4"/>
    <n v="26"/>
    <x v="21"/>
    <n v="5601"/>
    <n v="2947"/>
  </r>
  <r>
    <x v="8"/>
    <s v="IBS"/>
    <x v="4"/>
    <n v="41"/>
    <x v="22"/>
    <n v="0"/>
    <n v="0"/>
  </r>
  <r>
    <x v="8"/>
    <s v="IBS"/>
    <x v="4"/>
    <n v="23"/>
    <x v="23"/>
    <n v="64790"/>
    <n v="49650"/>
  </r>
  <r>
    <x v="8"/>
    <s v="IBS"/>
    <x v="4"/>
    <n v="17"/>
    <x v="24"/>
    <n v="3034"/>
    <n v="2989"/>
  </r>
  <r>
    <x v="8"/>
    <s v="IBS"/>
    <x v="4"/>
    <n v="30"/>
    <x v="25"/>
    <n v="0"/>
    <n v="0"/>
  </r>
  <r>
    <x v="8"/>
    <s v="IBS"/>
    <x v="4"/>
    <n v="9"/>
    <x v="26"/>
    <n v="17832"/>
    <n v="17832"/>
  </r>
  <r>
    <x v="8"/>
    <s v="IBS"/>
    <x v="4"/>
    <n v="43"/>
    <x v="27"/>
    <n v="0"/>
    <n v="0"/>
  </r>
  <r>
    <x v="8"/>
    <s v="IBS"/>
    <x v="4"/>
    <n v="39"/>
    <x v="28"/>
    <n v="60"/>
    <n v="60"/>
  </r>
  <r>
    <x v="8"/>
    <s v="IBS"/>
    <x v="4"/>
    <n v="4"/>
    <x v="29"/>
    <n v="34"/>
    <n v="34"/>
  </r>
  <r>
    <x v="8"/>
    <s v="IBS"/>
    <x v="4"/>
    <n v="8"/>
    <x v="30"/>
    <n v="52"/>
    <n v="52"/>
  </r>
  <r>
    <x v="8"/>
    <s v="IBS"/>
    <x v="4"/>
    <n v="7"/>
    <x v="31"/>
    <n v="466"/>
    <n v="466"/>
  </r>
  <r>
    <x v="8"/>
    <s v="IBS"/>
    <x v="4"/>
    <n v="27"/>
    <x v="32"/>
    <n v="0"/>
    <n v="0"/>
  </r>
  <r>
    <x v="8"/>
    <s v="IBS"/>
    <x v="4"/>
    <n v="47"/>
    <x v="33"/>
    <n v="0"/>
    <n v="0"/>
  </r>
  <r>
    <x v="8"/>
    <s v="IBS"/>
    <x v="4"/>
    <n v="46"/>
    <x v="34"/>
    <n v="3142"/>
    <n v="3142"/>
  </r>
  <r>
    <x v="8"/>
    <s v="IBS"/>
    <x v="4"/>
    <n v="48"/>
    <x v="35"/>
    <n v="0"/>
    <n v="0"/>
  </r>
  <r>
    <x v="8"/>
    <s v="IBS"/>
    <x v="4"/>
    <n v="1"/>
    <x v="36"/>
    <n v="0"/>
    <n v="0"/>
  </r>
  <r>
    <x v="8"/>
    <s v="IDT"/>
    <x v="11"/>
    <n v="24"/>
    <x v="0"/>
    <n v="0"/>
    <n v="0"/>
  </r>
  <r>
    <x v="8"/>
    <s v="IDT"/>
    <x v="11"/>
    <n v="44"/>
    <x v="1"/>
    <n v="0"/>
    <n v="0"/>
  </r>
  <r>
    <x v="8"/>
    <s v="IDT"/>
    <x v="11"/>
    <n v="10"/>
    <x v="2"/>
    <n v="0"/>
    <n v="0"/>
  </r>
  <r>
    <x v="8"/>
    <s v="IDT"/>
    <x v="11"/>
    <n v="12"/>
    <x v="3"/>
    <n v="0"/>
    <n v="0"/>
  </r>
  <r>
    <x v="8"/>
    <s v="IDT"/>
    <x v="11"/>
    <n v="22"/>
    <x v="4"/>
    <n v="0"/>
    <n v="0"/>
  </r>
  <r>
    <x v="8"/>
    <s v="IDT"/>
    <x v="11"/>
    <n v="29"/>
    <x v="5"/>
    <n v="0"/>
    <n v="0"/>
  </r>
  <r>
    <x v="8"/>
    <s v="IDT"/>
    <x v="11"/>
    <n v="11"/>
    <x v="6"/>
    <n v="617"/>
    <n v="617"/>
  </r>
  <r>
    <x v="8"/>
    <s v="IDT"/>
    <x v="11"/>
    <n v="45"/>
    <x v="7"/>
    <n v="0"/>
    <n v="0"/>
  </r>
  <r>
    <x v="8"/>
    <s v="IDT"/>
    <x v="11"/>
    <n v="38"/>
    <x v="8"/>
    <n v="0"/>
    <n v="0"/>
  </r>
  <r>
    <x v="8"/>
    <s v="IDT"/>
    <x v="11"/>
    <n v="13"/>
    <x v="9"/>
    <n v="0"/>
    <n v="0"/>
  </r>
  <r>
    <x v="8"/>
    <s v="IDT"/>
    <x v="11"/>
    <n v="18"/>
    <x v="10"/>
    <n v="0"/>
    <n v="0"/>
  </r>
  <r>
    <x v="8"/>
    <s v="IDT"/>
    <x v="11"/>
    <n v="15"/>
    <x v="11"/>
    <n v="0"/>
    <n v="0"/>
  </r>
  <r>
    <x v="8"/>
    <s v="IDT"/>
    <x v="11"/>
    <n v="5"/>
    <x v="12"/>
    <n v="0"/>
    <n v="0"/>
  </r>
  <r>
    <x v="8"/>
    <s v="IDT"/>
    <x v="11"/>
    <n v="2"/>
    <x v="13"/>
    <n v="0"/>
    <n v="0"/>
  </r>
  <r>
    <x v="8"/>
    <s v="IDT"/>
    <x v="11"/>
    <n v="25"/>
    <x v="14"/>
    <n v="0"/>
    <n v="0"/>
  </r>
  <r>
    <x v="8"/>
    <s v="IDT"/>
    <x v="11"/>
    <n v="14"/>
    <x v="15"/>
    <n v="0"/>
    <n v="0"/>
  </r>
  <r>
    <x v="8"/>
    <s v="IDT"/>
    <x v="11"/>
    <n v="16"/>
    <x v="16"/>
    <n v="0"/>
    <n v="0"/>
  </r>
  <r>
    <x v="8"/>
    <s v="IDT"/>
    <x v="11"/>
    <n v="40"/>
    <x v="17"/>
    <n v="0"/>
    <n v="0"/>
  </r>
  <r>
    <x v="8"/>
    <s v="IDT"/>
    <x v="11"/>
    <n v="20"/>
    <x v="18"/>
    <n v="0"/>
    <n v="0"/>
  </r>
  <r>
    <x v="8"/>
    <s v="IDT"/>
    <x v="11"/>
    <n v="31"/>
    <x v="19"/>
    <n v="0"/>
    <n v="0"/>
  </r>
  <r>
    <x v="8"/>
    <s v="IDT"/>
    <x v="11"/>
    <n v="3"/>
    <x v="20"/>
    <n v="0"/>
    <n v="0"/>
  </r>
  <r>
    <x v="8"/>
    <s v="IDT"/>
    <x v="11"/>
    <n v="26"/>
    <x v="21"/>
    <n v="0"/>
    <n v="0"/>
  </r>
  <r>
    <x v="8"/>
    <s v="IDT"/>
    <x v="11"/>
    <n v="41"/>
    <x v="22"/>
    <n v="0"/>
    <n v="0"/>
  </r>
  <r>
    <x v="8"/>
    <s v="IDT"/>
    <x v="11"/>
    <n v="23"/>
    <x v="23"/>
    <n v="0"/>
    <n v="0"/>
  </r>
  <r>
    <x v="8"/>
    <s v="IDT"/>
    <x v="11"/>
    <n v="17"/>
    <x v="24"/>
    <n v="0"/>
    <n v="0"/>
  </r>
  <r>
    <x v="8"/>
    <s v="IDT"/>
    <x v="11"/>
    <n v="30"/>
    <x v="25"/>
    <n v="0"/>
    <n v="0"/>
  </r>
  <r>
    <x v="8"/>
    <s v="IDT"/>
    <x v="11"/>
    <n v="9"/>
    <x v="26"/>
    <n v="0"/>
    <n v="0"/>
  </r>
  <r>
    <x v="8"/>
    <s v="IDT"/>
    <x v="11"/>
    <n v="43"/>
    <x v="27"/>
    <n v="0"/>
    <n v="0"/>
  </r>
  <r>
    <x v="8"/>
    <s v="IDT"/>
    <x v="11"/>
    <n v="39"/>
    <x v="28"/>
    <n v="0"/>
    <n v="0"/>
  </r>
  <r>
    <x v="8"/>
    <s v="IDT"/>
    <x v="11"/>
    <n v="4"/>
    <x v="29"/>
    <n v="0"/>
    <n v="0"/>
  </r>
  <r>
    <x v="8"/>
    <s v="IDT"/>
    <x v="11"/>
    <n v="8"/>
    <x v="30"/>
    <n v="0"/>
    <n v="0"/>
  </r>
  <r>
    <x v="8"/>
    <s v="IDT"/>
    <x v="11"/>
    <n v="7"/>
    <x v="31"/>
    <n v="0"/>
    <n v="0"/>
  </r>
  <r>
    <x v="8"/>
    <s v="IDT"/>
    <x v="11"/>
    <n v="27"/>
    <x v="32"/>
    <n v="0"/>
    <n v="0"/>
  </r>
  <r>
    <x v="8"/>
    <s v="IDT"/>
    <x v="11"/>
    <n v="47"/>
    <x v="33"/>
    <n v="0"/>
    <n v="0"/>
  </r>
  <r>
    <x v="8"/>
    <s v="IDT"/>
    <x v="11"/>
    <n v="46"/>
    <x v="34"/>
    <n v="0"/>
    <n v="0"/>
  </r>
  <r>
    <x v="8"/>
    <s v="IDT"/>
    <x v="11"/>
    <n v="48"/>
    <x v="35"/>
    <n v="0"/>
    <n v="0"/>
  </r>
  <r>
    <x v="8"/>
    <s v="IDT"/>
    <x v="11"/>
    <n v="1"/>
    <x v="36"/>
    <n v="0"/>
    <n v="0"/>
  </r>
  <r>
    <x v="8"/>
    <s v="NB"/>
    <x v="6"/>
    <n v="24"/>
    <x v="0"/>
    <n v="2800"/>
    <n v="2687"/>
  </r>
  <r>
    <x v="8"/>
    <s v="NB"/>
    <x v="6"/>
    <n v="44"/>
    <x v="1"/>
    <n v="0"/>
    <n v="0"/>
  </r>
  <r>
    <x v="8"/>
    <s v="NB"/>
    <x v="6"/>
    <n v="10"/>
    <x v="2"/>
    <n v="0"/>
    <n v="0"/>
  </r>
  <r>
    <x v="8"/>
    <s v="NB"/>
    <x v="6"/>
    <n v="12"/>
    <x v="3"/>
    <n v="120"/>
    <n v="120"/>
  </r>
  <r>
    <x v="8"/>
    <s v="NB"/>
    <x v="6"/>
    <n v="22"/>
    <x v="4"/>
    <n v="1218"/>
    <n v="1026"/>
  </r>
  <r>
    <x v="8"/>
    <s v="NB"/>
    <x v="6"/>
    <n v="29"/>
    <x v="5"/>
    <n v="41764"/>
    <n v="41717"/>
  </r>
  <r>
    <x v="8"/>
    <s v="NB"/>
    <x v="6"/>
    <n v="11"/>
    <x v="6"/>
    <n v="19809"/>
    <n v="13038"/>
  </r>
  <r>
    <x v="8"/>
    <s v="NB"/>
    <x v="6"/>
    <n v="45"/>
    <x v="7"/>
    <n v="28500"/>
    <n v="23892"/>
  </r>
  <r>
    <x v="8"/>
    <s v="NB"/>
    <x v="6"/>
    <n v="38"/>
    <x v="8"/>
    <n v="0"/>
    <n v="0"/>
  </r>
  <r>
    <x v="8"/>
    <s v="NB"/>
    <x v="6"/>
    <n v="13"/>
    <x v="9"/>
    <n v="258414"/>
    <n v="255990"/>
  </r>
  <r>
    <x v="8"/>
    <s v="NB"/>
    <x v="6"/>
    <n v="18"/>
    <x v="10"/>
    <n v="6959"/>
    <n v="6884"/>
  </r>
  <r>
    <x v="8"/>
    <s v="NB"/>
    <x v="6"/>
    <n v="15"/>
    <x v="11"/>
    <n v="34"/>
    <n v="34"/>
  </r>
  <r>
    <x v="8"/>
    <s v="NB"/>
    <x v="6"/>
    <n v="5"/>
    <x v="12"/>
    <n v="35775"/>
    <n v="35727"/>
  </r>
  <r>
    <x v="8"/>
    <s v="NB"/>
    <x v="6"/>
    <n v="2"/>
    <x v="13"/>
    <n v="16441"/>
    <n v="16141"/>
  </r>
  <r>
    <x v="8"/>
    <s v="NB"/>
    <x v="6"/>
    <n v="25"/>
    <x v="14"/>
    <n v="0"/>
    <n v="0"/>
  </r>
  <r>
    <x v="8"/>
    <s v="NB"/>
    <x v="6"/>
    <n v="14"/>
    <x v="15"/>
    <n v="0"/>
    <n v="0"/>
  </r>
  <r>
    <x v="8"/>
    <s v="NB"/>
    <x v="6"/>
    <n v="16"/>
    <x v="16"/>
    <n v="462"/>
    <n v="462"/>
  </r>
  <r>
    <x v="8"/>
    <s v="NB"/>
    <x v="6"/>
    <n v="40"/>
    <x v="17"/>
    <n v="16963"/>
    <n v="16517"/>
  </r>
  <r>
    <x v="8"/>
    <s v="NB"/>
    <x v="6"/>
    <n v="20"/>
    <x v="18"/>
    <n v="0"/>
    <n v="0"/>
  </r>
  <r>
    <x v="8"/>
    <s v="NB"/>
    <x v="6"/>
    <n v="31"/>
    <x v="19"/>
    <n v="817"/>
    <n v="817"/>
  </r>
  <r>
    <x v="8"/>
    <s v="NB"/>
    <x v="6"/>
    <n v="3"/>
    <x v="20"/>
    <n v="0"/>
    <n v="0"/>
  </r>
  <r>
    <x v="8"/>
    <s v="NB"/>
    <x v="6"/>
    <n v="26"/>
    <x v="21"/>
    <n v="8414"/>
    <n v="8414"/>
  </r>
  <r>
    <x v="8"/>
    <s v="NB"/>
    <x v="6"/>
    <n v="41"/>
    <x v="22"/>
    <n v="630"/>
    <n v="630"/>
  </r>
  <r>
    <x v="8"/>
    <s v="NB"/>
    <x v="6"/>
    <n v="23"/>
    <x v="23"/>
    <n v="30781"/>
    <n v="30641"/>
  </r>
  <r>
    <x v="8"/>
    <s v="NB"/>
    <x v="6"/>
    <n v="17"/>
    <x v="24"/>
    <n v="52164"/>
    <n v="52164"/>
  </r>
  <r>
    <x v="8"/>
    <s v="NB"/>
    <x v="6"/>
    <n v="30"/>
    <x v="25"/>
    <n v="6767"/>
    <n v="6767"/>
  </r>
  <r>
    <x v="8"/>
    <s v="NB"/>
    <x v="6"/>
    <n v="9"/>
    <x v="26"/>
    <n v="168736"/>
    <n v="168206"/>
  </r>
  <r>
    <x v="8"/>
    <s v="NB"/>
    <x v="6"/>
    <n v="43"/>
    <x v="27"/>
    <n v="0"/>
    <n v="0"/>
  </r>
  <r>
    <x v="8"/>
    <s v="NB"/>
    <x v="6"/>
    <n v="39"/>
    <x v="28"/>
    <n v="0"/>
    <n v="0"/>
  </r>
  <r>
    <x v="8"/>
    <s v="NB"/>
    <x v="6"/>
    <n v="4"/>
    <x v="29"/>
    <n v="0"/>
    <n v="0"/>
  </r>
  <r>
    <x v="8"/>
    <s v="NB"/>
    <x v="6"/>
    <n v="8"/>
    <x v="30"/>
    <n v="244022"/>
    <n v="244022"/>
  </r>
  <r>
    <x v="8"/>
    <s v="NB"/>
    <x v="6"/>
    <n v="7"/>
    <x v="31"/>
    <n v="24814"/>
    <n v="21635"/>
  </r>
  <r>
    <x v="8"/>
    <s v="NB"/>
    <x v="6"/>
    <n v="27"/>
    <x v="32"/>
    <n v="45649"/>
    <n v="45200"/>
  </r>
  <r>
    <x v="8"/>
    <s v="NB"/>
    <x v="6"/>
    <n v="47"/>
    <x v="33"/>
    <n v="0"/>
    <n v="0"/>
  </r>
  <r>
    <x v="8"/>
    <s v="NB"/>
    <x v="6"/>
    <n v="46"/>
    <x v="34"/>
    <n v="169"/>
    <n v="169"/>
  </r>
  <r>
    <x v="8"/>
    <s v="NB"/>
    <x v="6"/>
    <n v="48"/>
    <x v="35"/>
    <n v="0"/>
    <n v="0"/>
  </r>
  <r>
    <x v="8"/>
    <s v="NB"/>
    <x v="6"/>
    <n v="1"/>
    <x v="36"/>
    <n v="263919"/>
    <n v="246589"/>
  </r>
  <r>
    <x v="8"/>
    <s v="NCY"/>
    <x v="14"/>
    <n v="24"/>
    <x v="0"/>
    <n v="0"/>
    <n v="0"/>
  </r>
  <r>
    <x v="8"/>
    <s v="NCY"/>
    <x v="14"/>
    <n v="44"/>
    <x v="1"/>
    <n v="34754"/>
    <n v="34567"/>
  </r>
  <r>
    <x v="8"/>
    <s v="NCY"/>
    <x v="14"/>
    <n v="10"/>
    <x v="2"/>
    <n v="126"/>
    <n v="126"/>
  </r>
  <r>
    <x v="8"/>
    <s v="NCY"/>
    <x v="14"/>
    <n v="12"/>
    <x v="3"/>
    <n v="0"/>
    <n v="0"/>
  </r>
  <r>
    <x v="8"/>
    <s v="NCY"/>
    <x v="14"/>
    <n v="22"/>
    <x v="4"/>
    <n v="0"/>
    <n v="0"/>
  </r>
  <r>
    <x v="8"/>
    <s v="NCY"/>
    <x v="14"/>
    <n v="29"/>
    <x v="5"/>
    <n v="0"/>
    <n v="0"/>
  </r>
  <r>
    <x v="8"/>
    <s v="NCY"/>
    <x v="14"/>
    <n v="11"/>
    <x v="6"/>
    <n v="0"/>
    <n v="0"/>
  </r>
  <r>
    <x v="8"/>
    <s v="NCY"/>
    <x v="14"/>
    <n v="45"/>
    <x v="7"/>
    <n v="0"/>
    <n v="0"/>
  </r>
  <r>
    <x v="8"/>
    <s v="NCY"/>
    <x v="14"/>
    <n v="38"/>
    <x v="8"/>
    <n v="0"/>
    <n v="0"/>
  </r>
  <r>
    <x v="8"/>
    <s v="NCY"/>
    <x v="14"/>
    <n v="13"/>
    <x v="9"/>
    <n v="0"/>
    <n v="0"/>
  </r>
  <r>
    <x v="8"/>
    <s v="NCY"/>
    <x v="14"/>
    <n v="18"/>
    <x v="10"/>
    <n v="0"/>
    <n v="0"/>
  </r>
  <r>
    <x v="8"/>
    <s v="NCY"/>
    <x v="14"/>
    <n v="15"/>
    <x v="11"/>
    <n v="0"/>
    <n v="0"/>
  </r>
  <r>
    <x v="8"/>
    <s v="NCY"/>
    <x v="14"/>
    <n v="5"/>
    <x v="12"/>
    <n v="0"/>
    <n v="0"/>
  </r>
  <r>
    <x v="8"/>
    <s v="NCY"/>
    <x v="14"/>
    <n v="2"/>
    <x v="13"/>
    <n v="0"/>
    <n v="0"/>
  </r>
  <r>
    <x v="8"/>
    <s v="NCY"/>
    <x v="14"/>
    <n v="25"/>
    <x v="14"/>
    <n v="40664"/>
    <n v="40664"/>
  </r>
  <r>
    <x v="8"/>
    <s v="NCY"/>
    <x v="14"/>
    <n v="14"/>
    <x v="15"/>
    <n v="0"/>
    <n v="0"/>
  </r>
  <r>
    <x v="8"/>
    <s v="NCY"/>
    <x v="14"/>
    <n v="16"/>
    <x v="16"/>
    <n v="0"/>
    <n v="0"/>
  </r>
  <r>
    <x v="8"/>
    <s v="NCY"/>
    <x v="14"/>
    <n v="40"/>
    <x v="17"/>
    <n v="0"/>
    <n v="0"/>
  </r>
  <r>
    <x v="8"/>
    <s v="NCY"/>
    <x v="14"/>
    <n v="20"/>
    <x v="18"/>
    <n v="0"/>
    <n v="0"/>
  </r>
  <r>
    <x v="8"/>
    <s v="NCY"/>
    <x v="14"/>
    <n v="31"/>
    <x v="19"/>
    <n v="0"/>
    <n v="0"/>
  </r>
  <r>
    <x v="8"/>
    <s v="NCY"/>
    <x v="14"/>
    <n v="3"/>
    <x v="20"/>
    <n v="0"/>
    <n v="0"/>
  </r>
  <r>
    <x v="8"/>
    <s v="NCY"/>
    <x v="14"/>
    <n v="26"/>
    <x v="21"/>
    <n v="0"/>
    <n v="0"/>
  </r>
  <r>
    <x v="8"/>
    <s v="NCY"/>
    <x v="14"/>
    <n v="41"/>
    <x v="22"/>
    <n v="0"/>
    <n v="0"/>
  </r>
  <r>
    <x v="8"/>
    <s v="NCY"/>
    <x v="14"/>
    <n v="23"/>
    <x v="23"/>
    <n v="0"/>
    <n v="0"/>
  </r>
  <r>
    <x v="8"/>
    <s v="NCY"/>
    <x v="14"/>
    <n v="17"/>
    <x v="24"/>
    <n v="0"/>
    <n v="0"/>
  </r>
  <r>
    <x v="8"/>
    <s v="NCY"/>
    <x v="14"/>
    <n v="30"/>
    <x v="25"/>
    <n v="0"/>
    <n v="0"/>
  </r>
  <r>
    <x v="8"/>
    <s v="NCY"/>
    <x v="14"/>
    <n v="9"/>
    <x v="26"/>
    <n v="0"/>
    <n v="0"/>
  </r>
  <r>
    <x v="8"/>
    <s v="NCY"/>
    <x v="14"/>
    <n v="43"/>
    <x v="27"/>
    <n v="0"/>
    <n v="0"/>
  </r>
  <r>
    <x v="8"/>
    <s v="NCY"/>
    <x v="14"/>
    <n v="39"/>
    <x v="28"/>
    <n v="0"/>
    <n v="0"/>
  </r>
  <r>
    <x v="8"/>
    <s v="NCY"/>
    <x v="14"/>
    <n v="4"/>
    <x v="29"/>
    <n v="0"/>
    <n v="0"/>
  </r>
  <r>
    <x v="8"/>
    <s v="NCY"/>
    <x v="14"/>
    <n v="8"/>
    <x v="30"/>
    <n v="0"/>
    <n v="0"/>
  </r>
  <r>
    <x v="8"/>
    <s v="NCY"/>
    <x v="14"/>
    <n v="7"/>
    <x v="31"/>
    <n v="0"/>
    <n v="0"/>
  </r>
  <r>
    <x v="8"/>
    <s v="NCY"/>
    <x v="14"/>
    <n v="27"/>
    <x v="32"/>
    <n v="0"/>
    <n v="0"/>
  </r>
  <r>
    <x v="8"/>
    <s v="NCY"/>
    <x v="14"/>
    <n v="47"/>
    <x v="33"/>
    <n v="0"/>
    <n v="0"/>
  </r>
  <r>
    <x v="8"/>
    <s v="NCY"/>
    <x v="14"/>
    <n v="46"/>
    <x v="34"/>
    <n v="328437"/>
    <n v="325887"/>
  </r>
  <r>
    <x v="8"/>
    <s v="NCY"/>
    <x v="14"/>
    <n v="48"/>
    <x v="35"/>
    <n v="0"/>
    <n v="0"/>
  </r>
  <r>
    <x v="8"/>
    <s v="NCY"/>
    <x v="14"/>
    <n v="1"/>
    <x v="36"/>
    <n v="0"/>
    <n v="0"/>
  </r>
  <r>
    <x v="8"/>
    <s v="ND"/>
    <x v="7"/>
    <n v="24"/>
    <x v="0"/>
    <n v="0"/>
    <n v="0"/>
  </r>
  <r>
    <x v="8"/>
    <s v="ND"/>
    <x v="7"/>
    <n v="44"/>
    <x v="1"/>
    <n v="0"/>
    <n v="0"/>
  </r>
  <r>
    <x v="8"/>
    <s v="ND"/>
    <x v="7"/>
    <n v="10"/>
    <x v="2"/>
    <n v="0"/>
    <n v="0"/>
  </r>
  <r>
    <x v="8"/>
    <s v="ND"/>
    <x v="7"/>
    <n v="12"/>
    <x v="3"/>
    <n v="0"/>
    <n v="0"/>
  </r>
  <r>
    <x v="8"/>
    <s v="ND"/>
    <x v="7"/>
    <n v="22"/>
    <x v="4"/>
    <n v="0"/>
    <n v="0"/>
  </r>
  <r>
    <x v="8"/>
    <s v="ND"/>
    <x v="7"/>
    <n v="29"/>
    <x v="5"/>
    <n v="0"/>
    <n v="0"/>
  </r>
  <r>
    <x v="8"/>
    <s v="ND"/>
    <x v="7"/>
    <n v="11"/>
    <x v="6"/>
    <n v="0"/>
    <n v="0"/>
  </r>
  <r>
    <x v="8"/>
    <s v="ND"/>
    <x v="7"/>
    <n v="45"/>
    <x v="7"/>
    <n v="0"/>
    <n v="0"/>
  </r>
  <r>
    <x v="8"/>
    <s v="ND"/>
    <x v="7"/>
    <n v="38"/>
    <x v="8"/>
    <n v="0"/>
    <n v="0"/>
  </r>
  <r>
    <x v="8"/>
    <s v="ND"/>
    <x v="7"/>
    <n v="13"/>
    <x v="9"/>
    <n v="0"/>
    <n v="0"/>
  </r>
  <r>
    <x v="8"/>
    <s v="ND"/>
    <x v="7"/>
    <n v="18"/>
    <x v="10"/>
    <n v="0"/>
    <n v="0"/>
  </r>
  <r>
    <x v="8"/>
    <s v="ND"/>
    <x v="7"/>
    <n v="15"/>
    <x v="11"/>
    <n v="0"/>
    <n v="0"/>
  </r>
  <r>
    <x v="8"/>
    <s v="ND"/>
    <x v="7"/>
    <n v="5"/>
    <x v="12"/>
    <n v="0"/>
    <n v="0"/>
  </r>
  <r>
    <x v="8"/>
    <s v="ND"/>
    <x v="7"/>
    <n v="2"/>
    <x v="13"/>
    <n v="0"/>
    <n v="0"/>
  </r>
  <r>
    <x v="8"/>
    <s v="ND"/>
    <x v="7"/>
    <n v="25"/>
    <x v="14"/>
    <n v="0"/>
    <n v="0"/>
  </r>
  <r>
    <x v="8"/>
    <s v="ND"/>
    <x v="7"/>
    <n v="14"/>
    <x v="15"/>
    <n v="0"/>
    <n v="0"/>
  </r>
  <r>
    <x v="8"/>
    <s v="ND"/>
    <x v="7"/>
    <n v="16"/>
    <x v="16"/>
    <n v="0"/>
    <n v="0"/>
  </r>
  <r>
    <x v="8"/>
    <s v="ND"/>
    <x v="7"/>
    <n v="40"/>
    <x v="17"/>
    <n v="0"/>
    <n v="0"/>
  </r>
  <r>
    <x v="8"/>
    <s v="ND"/>
    <x v="7"/>
    <n v="20"/>
    <x v="18"/>
    <n v="0"/>
    <n v="0"/>
  </r>
  <r>
    <x v="8"/>
    <s v="ND"/>
    <x v="7"/>
    <n v="31"/>
    <x v="19"/>
    <n v="30"/>
    <n v="30"/>
  </r>
  <r>
    <x v="8"/>
    <s v="ND"/>
    <x v="7"/>
    <n v="3"/>
    <x v="20"/>
    <n v="0"/>
    <n v="0"/>
  </r>
  <r>
    <x v="8"/>
    <s v="ND"/>
    <x v="7"/>
    <n v="26"/>
    <x v="21"/>
    <n v="0"/>
    <n v="0"/>
  </r>
  <r>
    <x v="8"/>
    <s v="ND"/>
    <x v="7"/>
    <n v="41"/>
    <x v="22"/>
    <n v="0"/>
    <n v="0"/>
  </r>
  <r>
    <x v="8"/>
    <s v="ND"/>
    <x v="7"/>
    <n v="23"/>
    <x v="23"/>
    <n v="0"/>
    <n v="0"/>
  </r>
  <r>
    <x v="8"/>
    <s v="ND"/>
    <x v="7"/>
    <n v="17"/>
    <x v="24"/>
    <n v="0"/>
    <n v="0"/>
  </r>
  <r>
    <x v="8"/>
    <s v="ND"/>
    <x v="7"/>
    <n v="30"/>
    <x v="25"/>
    <n v="0"/>
    <n v="0"/>
  </r>
  <r>
    <x v="8"/>
    <s v="ND"/>
    <x v="7"/>
    <n v="9"/>
    <x v="26"/>
    <n v="0"/>
    <n v="0"/>
  </r>
  <r>
    <x v="8"/>
    <s v="ND"/>
    <x v="7"/>
    <n v="43"/>
    <x v="27"/>
    <n v="0"/>
    <n v="0"/>
  </r>
  <r>
    <x v="8"/>
    <s v="ND"/>
    <x v="7"/>
    <n v="39"/>
    <x v="28"/>
    <n v="203"/>
    <n v="203"/>
  </r>
  <r>
    <x v="8"/>
    <s v="ND"/>
    <x v="7"/>
    <n v="4"/>
    <x v="29"/>
    <n v="0"/>
    <n v="0"/>
  </r>
  <r>
    <x v="8"/>
    <s v="ND"/>
    <x v="7"/>
    <n v="8"/>
    <x v="30"/>
    <n v="0"/>
    <n v="0"/>
  </r>
  <r>
    <x v="8"/>
    <s v="ND"/>
    <x v="7"/>
    <n v="7"/>
    <x v="31"/>
    <n v="0"/>
    <n v="0"/>
  </r>
  <r>
    <x v="8"/>
    <s v="ND"/>
    <x v="7"/>
    <n v="27"/>
    <x v="32"/>
    <n v="0"/>
    <n v="0"/>
  </r>
  <r>
    <x v="8"/>
    <s v="ND"/>
    <x v="7"/>
    <n v="47"/>
    <x v="33"/>
    <n v="507"/>
    <n v="507"/>
  </r>
  <r>
    <x v="8"/>
    <s v="ND"/>
    <x v="7"/>
    <n v="46"/>
    <x v="34"/>
    <n v="0"/>
    <n v="0"/>
  </r>
  <r>
    <x v="8"/>
    <s v="ND"/>
    <x v="7"/>
    <n v="48"/>
    <x v="35"/>
    <n v="0"/>
    <n v="0"/>
  </r>
  <r>
    <x v="8"/>
    <s v="ND"/>
    <x v="7"/>
    <n v="1"/>
    <x v="36"/>
    <n v="0"/>
    <n v="0"/>
  </r>
  <r>
    <x v="8"/>
    <s v="NF"/>
    <x v="8"/>
    <n v="24"/>
    <x v="0"/>
    <n v="653"/>
    <n v="653"/>
  </r>
  <r>
    <x v="8"/>
    <s v="NF"/>
    <x v="8"/>
    <n v="44"/>
    <x v="1"/>
    <n v="4802"/>
    <n v="4802"/>
  </r>
  <r>
    <x v="8"/>
    <s v="NF"/>
    <x v="8"/>
    <n v="10"/>
    <x v="2"/>
    <n v="0"/>
    <n v="0"/>
  </r>
  <r>
    <x v="8"/>
    <s v="NF"/>
    <x v="8"/>
    <n v="12"/>
    <x v="3"/>
    <n v="3267"/>
    <n v="3267"/>
  </r>
  <r>
    <x v="8"/>
    <s v="NF"/>
    <x v="8"/>
    <n v="22"/>
    <x v="4"/>
    <n v="0"/>
    <n v="0"/>
  </r>
  <r>
    <x v="8"/>
    <s v="NF"/>
    <x v="8"/>
    <n v="29"/>
    <x v="5"/>
    <n v="73"/>
    <n v="73"/>
  </r>
  <r>
    <x v="8"/>
    <s v="NF"/>
    <x v="8"/>
    <n v="11"/>
    <x v="6"/>
    <n v="0"/>
    <n v="0"/>
  </r>
  <r>
    <x v="8"/>
    <s v="NF"/>
    <x v="8"/>
    <n v="45"/>
    <x v="7"/>
    <n v="0"/>
    <n v="0"/>
  </r>
  <r>
    <x v="8"/>
    <s v="NF"/>
    <x v="8"/>
    <n v="38"/>
    <x v="8"/>
    <n v="0"/>
    <n v="0"/>
  </r>
  <r>
    <x v="8"/>
    <s v="NF"/>
    <x v="8"/>
    <n v="13"/>
    <x v="9"/>
    <n v="0"/>
    <n v="0"/>
  </r>
  <r>
    <x v="8"/>
    <s v="NF"/>
    <x v="8"/>
    <n v="18"/>
    <x v="10"/>
    <n v="0"/>
    <n v="0"/>
  </r>
  <r>
    <x v="8"/>
    <s v="NF"/>
    <x v="8"/>
    <n v="15"/>
    <x v="11"/>
    <n v="0"/>
    <n v="0"/>
  </r>
  <r>
    <x v="8"/>
    <s v="NF"/>
    <x v="8"/>
    <n v="5"/>
    <x v="12"/>
    <n v="0"/>
    <n v="0"/>
  </r>
  <r>
    <x v="8"/>
    <s v="NF"/>
    <x v="8"/>
    <n v="2"/>
    <x v="13"/>
    <n v="0"/>
    <n v="0"/>
  </r>
  <r>
    <x v="8"/>
    <s v="NF"/>
    <x v="8"/>
    <n v="25"/>
    <x v="14"/>
    <n v="0"/>
    <n v="0"/>
  </r>
  <r>
    <x v="8"/>
    <s v="NF"/>
    <x v="8"/>
    <n v="14"/>
    <x v="15"/>
    <n v="0"/>
    <n v="0"/>
  </r>
  <r>
    <x v="8"/>
    <s v="NF"/>
    <x v="8"/>
    <n v="16"/>
    <x v="16"/>
    <n v="0"/>
    <n v="0"/>
  </r>
  <r>
    <x v="8"/>
    <s v="NF"/>
    <x v="8"/>
    <n v="40"/>
    <x v="17"/>
    <n v="10620"/>
    <n v="9856"/>
  </r>
  <r>
    <x v="8"/>
    <s v="NF"/>
    <x v="8"/>
    <n v="20"/>
    <x v="18"/>
    <n v="997"/>
    <n v="997"/>
  </r>
  <r>
    <x v="8"/>
    <s v="NF"/>
    <x v="8"/>
    <n v="31"/>
    <x v="19"/>
    <n v="0"/>
    <n v="0"/>
  </r>
  <r>
    <x v="8"/>
    <s v="NF"/>
    <x v="8"/>
    <n v="3"/>
    <x v="20"/>
    <n v="776"/>
    <n v="776"/>
  </r>
  <r>
    <x v="8"/>
    <s v="NF"/>
    <x v="8"/>
    <n v="26"/>
    <x v="21"/>
    <n v="0"/>
    <n v="0"/>
  </r>
  <r>
    <x v="8"/>
    <s v="NF"/>
    <x v="8"/>
    <n v="41"/>
    <x v="22"/>
    <n v="0"/>
    <n v="0"/>
  </r>
  <r>
    <x v="8"/>
    <s v="NF"/>
    <x v="8"/>
    <n v="23"/>
    <x v="23"/>
    <n v="0"/>
    <n v="0"/>
  </r>
  <r>
    <x v="8"/>
    <s v="NF"/>
    <x v="8"/>
    <n v="17"/>
    <x v="24"/>
    <n v="0"/>
    <n v="0"/>
  </r>
  <r>
    <x v="8"/>
    <s v="NF"/>
    <x v="8"/>
    <n v="30"/>
    <x v="25"/>
    <n v="405"/>
    <n v="405"/>
  </r>
  <r>
    <x v="8"/>
    <s v="NF"/>
    <x v="8"/>
    <n v="9"/>
    <x v="26"/>
    <n v="136"/>
    <n v="136"/>
  </r>
  <r>
    <x v="8"/>
    <s v="NF"/>
    <x v="8"/>
    <n v="43"/>
    <x v="27"/>
    <n v="2148"/>
    <n v="2148"/>
  </r>
  <r>
    <x v="8"/>
    <s v="NF"/>
    <x v="8"/>
    <n v="39"/>
    <x v="28"/>
    <n v="0"/>
    <n v="0"/>
  </r>
  <r>
    <x v="8"/>
    <s v="NF"/>
    <x v="8"/>
    <n v="4"/>
    <x v="29"/>
    <n v="1236"/>
    <n v="1236"/>
  </r>
  <r>
    <x v="8"/>
    <s v="NF"/>
    <x v="8"/>
    <n v="8"/>
    <x v="30"/>
    <n v="4295"/>
    <n v="4295"/>
  </r>
  <r>
    <x v="8"/>
    <s v="NF"/>
    <x v="8"/>
    <n v="7"/>
    <x v="31"/>
    <n v="282"/>
    <n v="282"/>
  </r>
  <r>
    <x v="8"/>
    <s v="NF"/>
    <x v="8"/>
    <n v="27"/>
    <x v="32"/>
    <n v="0"/>
    <n v="0"/>
  </r>
  <r>
    <x v="8"/>
    <s v="NF"/>
    <x v="8"/>
    <n v="47"/>
    <x v="33"/>
    <n v="10850"/>
    <n v="10850"/>
  </r>
  <r>
    <x v="8"/>
    <s v="NF"/>
    <x v="8"/>
    <n v="46"/>
    <x v="34"/>
    <n v="18186"/>
    <n v="18186"/>
  </r>
  <r>
    <x v="8"/>
    <s v="NF"/>
    <x v="8"/>
    <n v="48"/>
    <x v="35"/>
    <n v="0"/>
    <n v="0"/>
  </r>
  <r>
    <x v="8"/>
    <s v="NF"/>
    <x v="8"/>
    <n v="1"/>
    <x v="36"/>
    <n v="0"/>
    <n v="0"/>
  </r>
  <r>
    <x v="9"/>
    <s v="IB"/>
    <x v="9"/>
    <n v="24"/>
    <x v="0"/>
    <n v="0"/>
    <n v="0"/>
  </r>
  <r>
    <x v="9"/>
    <s v="IB"/>
    <x v="9"/>
    <n v="44"/>
    <x v="1"/>
    <n v="0"/>
    <n v="0"/>
  </r>
  <r>
    <x v="9"/>
    <s v="IB"/>
    <x v="9"/>
    <n v="10"/>
    <x v="2"/>
    <n v="0"/>
    <n v="0"/>
  </r>
  <r>
    <x v="9"/>
    <s v="IB"/>
    <x v="9"/>
    <n v="12"/>
    <x v="3"/>
    <n v="0"/>
    <n v="0"/>
  </r>
  <r>
    <x v="9"/>
    <s v="IB"/>
    <x v="9"/>
    <n v="22"/>
    <x v="4"/>
    <n v="0"/>
    <n v="0"/>
  </r>
  <r>
    <x v="9"/>
    <s v="IB"/>
    <x v="9"/>
    <n v="29"/>
    <x v="5"/>
    <n v="0"/>
    <n v="0"/>
  </r>
  <r>
    <x v="9"/>
    <s v="IB"/>
    <x v="9"/>
    <n v="11"/>
    <x v="6"/>
    <n v="0"/>
    <n v="0"/>
  </r>
  <r>
    <x v="9"/>
    <s v="IB"/>
    <x v="9"/>
    <n v="45"/>
    <x v="7"/>
    <n v="0"/>
    <n v="0"/>
  </r>
  <r>
    <x v="9"/>
    <s v="IB"/>
    <x v="9"/>
    <n v="38"/>
    <x v="8"/>
    <n v="0"/>
    <n v="0"/>
  </r>
  <r>
    <x v="9"/>
    <s v="IB"/>
    <x v="9"/>
    <n v="13"/>
    <x v="9"/>
    <n v="0"/>
    <n v="0"/>
  </r>
  <r>
    <x v="9"/>
    <s v="IB"/>
    <x v="9"/>
    <n v="18"/>
    <x v="10"/>
    <n v="0"/>
    <n v="0"/>
  </r>
  <r>
    <x v="9"/>
    <s v="IB"/>
    <x v="9"/>
    <n v="15"/>
    <x v="11"/>
    <n v="0"/>
    <n v="0"/>
  </r>
  <r>
    <x v="9"/>
    <s v="IB"/>
    <x v="9"/>
    <n v="5"/>
    <x v="12"/>
    <n v="0"/>
    <n v="0"/>
  </r>
  <r>
    <x v="9"/>
    <s v="IB"/>
    <x v="9"/>
    <n v="2"/>
    <x v="13"/>
    <n v="0"/>
    <n v="0"/>
  </r>
  <r>
    <x v="9"/>
    <s v="IB"/>
    <x v="9"/>
    <n v="25"/>
    <x v="14"/>
    <n v="0"/>
    <n v="0"/>
  </r>
  <r>
    <x v="9"/>
    <s v="IB"/>
    <x v="9"/>
    <n v="14"/>
    <x v="15"/>
    <n v="0"/>
    <n v="0"/>
  </r>
  <r>
    <x v="9"/>
    <s v="IB"/>
    <x v="9"/>
    <n v="16"/>
    <x v="16"/>
    <n v="0"/>
    <n v="0"/>
  </r>
  <r>
    <x v="9"/>
    <s v="IB"/>
    <x v="9"/>
    <n v="40"/>
    <x v="17"/>
    <n v="0"/>
    <n v="0"/>
  </r>
  <r>
    <x v="9"/>
    <s v="IB"/>
    <x v="9"/>
    <n v="20"/>
    <x v="18"/>
    <n v="0"/>
    <n v="0"/>
  </r>
  <r>
    <x v="9"/>
    <s v="IB"/>
    <x v="9"/>
    <n v="31"/>
    <x v="19"/>
    <n v="0"/>
    <n v="0"/>
  </r>
  <r>
    <x v="9"/>
    <s v="IB"/>
    <x v="9"/>
    <n v="3"/>
    <x v="20"/>
    <n v="0"/>
    <n v="0"/>
  </r>
  <r>
    <x v="9"/>
    <s v="IB"/>
    <x v="9"/>
    <n v="26"/>
    <x v="21"/>
    <n v="0"/>
    <n v="0"/>
  </r>
  <r>
    <x v="9"/>
    <s v="IB"/>
    <x v="9"/>
    <n v="41"/>
    <x v="22"/>
    <n v="0"/>
    <n v="0"/>
  </r>
  <r>
    <x v="9"/>
    <s v="IB"/>
    <x v="9"/>
    <n v="23"/>
    <x v="23"/>
    <n v="0"/>
    <n v="0"/>
  </r>
  <r>
    <x v="9"/>
    <s v="IB"/>
    <x v="9"/>
    <n v="17"/>
    <x v="24"/>
    <n v="0"/>
    <n v="0"/>
  </r>
  <r>
    <x v="9"/>
    <s v="IB"/>
    <x v="9"/>
    <n v="30"/>
    <x v="25"/>
    <n v="0"/>
    <n v="0"/>
  </r>
  <r>
    <x v="9"/>
    <s v="IB"/>
    <x v="9"/>
    <n v="9"/>
    <x v="26"/>
    <n v="0"/>
    <n v="0"/>
  </r>
  <r>
    <x v="9"/>
    <s v="IB"/>
    <x v="9"/>
    <n v="43"/>
    <x v="27"/>
    <n v="0"/>
    <n v="0"/>
  </r>
  <r>
    <x v="9"/>
    <s v="IB"/>
    <x v="9"/>
    <n v="39"/>
    <x v="28"/>
    <n v="0"/>
    <n v="0"/>
  </r>
  <r>
    <x v="9"/>
    <s v="IB"/>
    <x v="9"/>
    <n v="4"/>
    <x v="29"/>
    <n v="0"/>
    <n v="0"/>
  </r>
  <r>
    <x v="9"/>
    <s v="IB"/>
    <x v="9"/>
    <n v="8"/>
    <x v="30"/>
    <n v="0"/>
    <n v="0"/>
  </r>
  <r>
    <x v="9"/>
    <s v="IB"/>
    <x v="9"/>
    <n v="7"/>
    <x v="31"/>
    <n v="0"/>
    <n v="0"/>
  </r>
  <r>
    <x v="9"/>
    <s v="IB"/>
    <x v="9"/>
    <n v="27"/>
    <x v="32"/>
    <n v="0"/>
    <n v="0"/>
  </r>
  <r>
    <x v="9"/>
    <s v="IB"/>
    <x v="9"/>
    <n v="47"/>
    <x v="33"/>
    <n v="474"/>
    <n v="474"/>
  </r>
  <r>
    <x v="9"/>
    <s v="IB"/>
    <x v="9"/>
    <n v="46"/>
    <x v="34"/>
    <n v="0"/>
    <n v="0"/>
  </r>
  <r>
    <x v="9"/>
    <s v="IB"/>
    <x v="9"/>
    <n v="48"/>
    <x v="35"/>
    <n v="0"/>
    <n v="0"/>
  </r>
  <r>
    <x v="9"/>
    <s v="IB"/>
    <x v="9"/>
    <n v="1"/>
    <x v="36"/>
    <n v="0"/>
    <n v="0"/>
  </r>
  <r>
    <x v="9"/>
    <s v="IBB"/>
    <x v="0"/>
    <n v="24"/>
    <x v="0"/>
    <n v="63694"/>
    <n v="62977"/>
  </r>
  <r>
    <x v="9"/>
    <s v="IBB"/>
    <x v="0"/>
    <n v="44"/>
    <x v="1"/>
    <n v="0"/>
    <n v="0"/>
  </r>
  <r>
    <x v="9"/>
    <s v="IBB"/>
    <x v="0"/>
    <n v="10"/>
    <x v="2"/>
    <n v="0"/>
    <n v="0"/>
  </r>
  <r>
    <x v="9"/>
    <s v="IBB"/>
    <x v="0"/>
    <n v="12"/>
    <x v="3"/>
    <n v="27889"/>
    <n v="27818"/>
  </r>
  <r>
    <x v="9"/>
    <s v="IBB"/>
    <x v="0"/>
    <n v="22"/>
    <x v="4"/>
    <n v="7816"/>
    <n v="7061"/>
  </r>
  <r>
    <x v="9"/>
    <s v="IBB"/>
    <x v="0"/>
    <n v="29"/>
    <x v="5"/>
    <n v="12970"/>
    <n v="12926"/>
  </r>
  <r>
    <x v="9"/>
    <s v="IBB"/>
    <x v="0"/>
    <n v="11"/>
    <x v="6"/>
    <n v="13073"/>
    <n v="10891"/>
  </r>
  <r>
    <x v="9"/>
    <s v="IBB"/>
    <x v="0"/>
    <n v="45"/>
    <x v="7"/>
    <n v="236"/>
    <n v="232"/>
  </r>
  <r>
    <x v="9"/>
    <s v="IBB"/>
    <x v="0"/>
    <n v="38"/>
    <x v="8"/>
    <n v="0"/>
    <n v="0"/>
  </r>
  <r>
    <x v="9"/>
    <s v="IBB"/>
    <x v="0"/>
    <n v="13"/>
    <x v="9"/>
    <n v="80"/>
    <n v="80"/>
  </r>
  <r>
    <x v="9"/>
    <s v="IBB"/>
    <x v="0"/>
    <n v="18"/>
    <x v="10"/>
    <n v="807"/>
    <n v="807"/>
  </r>
  <r>
    <x v="9"/>
    <s v="IBB"/>
    <x v="0"/>
    <n v="15"/>
    <x v="11"/>
    <n v="1448"/>
    <n v="1438"/>
  </r>
  <r>
    <x v="9"/>
    <s v="IBB"/>
    <x v="0"/>
    <n v="5"/>
    <x v="12"/>
    <n v="3408"/>
    <n v="3394"/>
  </r>
  <r>
    <x v="9"/>
    <s v="IBB"/>
    <x v="0"/>
    <n v="2"/>
    <x v="13"/>
    <n v="3173"/>
    <n v="3171"/>
  </r>
  <r>
    <x v="9"/>
    <s v="IBB"/>
    <x v="0"/>
    <n v="25"/>
    <x v="14"/>
    <n v="0"/>
    <n v="0"/>
  </r>
  <r>
    <x v="9"/>
    <s v="IBB"/>
    <x v="0"/>
    <n v="14"/>
    <x v="15"/>
    <n v="1395"/>
    <n v="1395"/>
  </r>
  <r>
    <x v="9"/>
    <s v="IBB"/>
    <x v="0"/>
    <n v="16"/>
    <x v="16"/>
    <n v="25251"/>
    <n v="25242"/>
  </r>
  <r>
    <x v="9"/>
    <s v="IBB"/>
    <x v="0"/>
    <n v="40"/>
    <x v="17"/>
    <n v="654"/>
    <n v="654"/>
  </r>
  <r>
    <x v="9"/>
    <s v="IBB"/>
    <x v="0"/>
    <n v="20"/>
    <x v="18"/>
    <n v="5793"/>
    <n v="5746"/>
  </r>
  <r>
    <x v="9"/>
    <s v="IBB"/>
    <x v="0"/>
    <n v="31"/>
    <x v="19"/>
    <n v="635"/>
    <n v="635"/>
  </r>
  <r>
    <x v="9"/>
    <s v="IBB"/>
    <x v="0"/>
    <n v="3"/>
    <x v="20"/>
    <n v="3646"/>
    <n v="3646"/>
  </r>
  <r>
    <x v="9"/>
    <s v="IBB"/>
    <x v="0"/>
    <n v="26"/>
    <x v="21"/>
    <n v="3362"/>
    <n v="3077"/>
  </r>
  <r>
    <x v="9"/>
    <s v="IBB"/>
    <x v="0"/>
    <n v="41"/>
    <x v="22"/>
    <n v="111"/>
    <n v="111"/>
  </r>
  <r>
    <x v="9"/>
    <s v="IBB"/>
    <x v="0"/>
    <n v="23"/>
    <x v="23"/>
    <n v="64"/>
    <n v="54"/>
  </r>
  <r>
    <x v="9"/>
    <s v="IBB"/>
    <x v="0"/>
    <n v="17"/>
    <x v="24"/>
    <n v="6021"/>
    <n v="6021"/>
  </r>
  <r>
    <x v="9"/>
    <s v="IBB"/>
    <x v="0"/>
    <n v="30"/>
    <x v="25"/>
    <n v="24852"/>
    <n v="24772"/>
  </r>
  <r>
    <x v="9"/>
    <s v="IBB"/>
    <x v="0"/>
    <n v="9"/>
    <x v="26"/>
    <n v="4187"/>
    <n v="4107"/>
  </r>
  <r>
    <x v="9"/>
    <s v="IBB"/>
    <x v="0"/>
    <n v="43"/>
    <x v="27"/>
    <n v="0"/>
    <n v="0"/>
  </r>
  <r>
    <x v="9"/>
    <s v="IBB"/>
    <x v="0"/>
    <n v="39"/>
    <x v="28"/>
    <n v="0"/>
    <n v="0"/>
  </r>
  <r>
    <x v="9"/>
    <s v="IBB"/>
    <x v="0"/>
    <n v="4"/>
    <x v="29"/>
    <n v="0"/>
    <n v="0"/>
  </r>
  <r>
    <x v="9"/>
    <s v="IBB"/>
    <x v="0"/>
    <n v="8"/>
    <x v="30"/>
    <n v="5"/>
    <n v="5"/>
  </r>
  <r>
    <x v="9"/>
    <s v="IBB"/>
    <x v="0"/>
    <n v="7"/>
    <x v="31"/>
    <n v="5886"/>
    <n v="5886"/>
  </r>
  <r>
    <x v="9"/>
    <s v="IBB"/>
    <x v="0"/>
    <n v="27"/>
    <x v="32"/>
    <n v="0"/>
    <n v="0"/>
  </r>
  <r>
    <x v="9"/>
    <s v="IBB"/>
    <x v="0"/>
    <n v="47"/>
    <x v="33"/>
    <n v="0"/>
    <n v="0"/>
  </r>
  <r>
    <x v="9"/>
    <s v="IBB"/>
    <x v="0"/>
    <n v="46"/>
    <x v="34"/>
    <n v="0"/>
    <n v="0"/>
  </r>
  <r>
    <x v="9"/>
    <s v="IBB"/>
    <x v="0"/>
    <n v="48"/>
    <x v="35"/>
    <n v="0"/>
    <n v="0"/>
  </r>
  <r>
    <x v="9"/>
    <s v="IBB"/>
    <x v="0"/>
    <n v="1"/>
    <x v="36"/>
    <n v="5800"/>
    <n v="5054"/>
  </r>
  <r>
    <x v="9"/>
    <s v="IBD"/>
    <x v="1"/>
    <n v="24"/>
    <x v="0"/>
    <n v="18500"/>
    <n v="18209"/>
  </r>
  <r>
    <x v="9"/>
    <s v="IBD"/>
    <x v="1"/>
    <n v="44"/>
    <x v="1"/>
    <n v="0"/>
    <n v="0"/>
  </r>
  <r>
    <x v="9"/>
    <s v="IBD"/>
    <x v="1"/>
    <n v="10"/>
    <x v="2"/>
    <n v="0"/>
    <n v="0"/>
  </r>
  <r>
    <x v="9"/>
    <s v="IBD"/>
    <x v="1"/>
    <n v="12"/>
    <x v="3"/>
    <n v="0"/>
    <n v="0"/>
  </r>
  <r>
    <x v="9"/>
    <s v="IBD"/>
    <x v="1"/>
    <n v="22"/>
    <x v="4"/>
    <n v="6711"/>
    <n v="5970"/>
  </r>
  <r>
    <x v="9"/>
    <s v="IBD"/>
    <x v="1"/>
    <n v="29"/>
    <x v="5"/>
    <n v="243819"/>
    <n v="241235"/>
  </r>
  <r>
    <x v="9"/>
    <s v="IBD"/>
    <x v="1"/>
    <n v="11"/>
    <x v="6"/>
    <n v="17993"/>
    <n v="16507"/>
  </r>
  <r>
    <x v="9"/>
    <s v="IBD"/>
    <x v="1"/>
    <n v="45"/>
    <x v="7"/>
    <n v="3475"/>
    <n v="3475"/>
  </r>
  <r>
    <x v="9"/>
    <s v="IBD"/>
    <x v="1"/>
    <n v="38"/>
    <x v="8"/>
    <n v="0"/>
    <n v="0"/>
  </r>
  <r>
    <x v="9"/>
    <s v="IBD"/>
    <x v="1"/>
    <n v="13"/>
    <x v="9"/>
    <n v="3990"/>
    <n v="3444"/>
  </r>
  <r>
    <x v="9"/>
    <s v="IBD"/>
    <x v="1"/>
    <n v="18"/>
    <x v="10"/>
    <n v="94"/>
    <n v="94"/>
  </r>
  <r>
    <x v="9"/>
    <s v="IBD"/>
    <x v="1"/>
    <n v="15"/>
    <x v="11"/>
    <n v="2243"/>
    <n v="2194"/>
  </r>
  <r>
    <x v="9"/>
    <s v="IBD"/>
    <x v="1"/>
    <n v="5"/>
    <x v="12"/>
    <n v="9768"/>
    <n v="9690"/>
  </r>
  <r>
    <x v="9"/>
    <s v="IBD"/>
    <x v="1"/>
    <n v="2"/>
    <x v="13"/>
    <n v="139"/>
    <n v="139"/>
  </r>
  <r>
    <x v="9"/>
    <s v="IBD"/>
    <x v="1"/>
    <n v="25"/>
    <x v="14"/>
    <n v="0"/>
    <n v="0"/>
  </r>
  <r>
    <x v="9"/>
    <s v="IBD"/>
    <x v="1"/>
    <n v="14"/>
    <x v="15"/>
    <n v="0"/>
    <n v="0"/>
  </r>
  <r>
    <x v="9"/>
    <s v="IBD"/>
    <x v="1"/>
    <n v="16"/>
    <x v="16"/>
    <n v="0"/>
    <n v="0"/>
  </r>
  <r>
    <x v="9"/>
    <s v="IBD"/>
    <x v="1"/>
    <n v="40"/>
    <x v="17"/>
    <n v="0"/>
    <n v="0"/>
  </r>
  <r>
    <x v="9"/>
    <s v="IBD"/>
    <x v="1"/>
    <n v="20"/>
    <x v="18"/>
    <n v="0"/>
    <n v="0"/>
  </r>
  <r>
    <x v="9"/>
    <s v="IBD"/>
    <x v="1"/>
    <n v="31"/>
    <x v="19"/>
    <n v="713"/>
    <n v="713"/>
  </r>
  <r>
    <x v="9"/>
    <s v="IBD"/>
    <x v="1"/>
    <n v="3"/>
    <x v="20"/>
    <n v="0"/>
    <n v="0"/>
  </r>
  <r>
    <x v="9"/>
    <s v="IBD"/>
    <x v="1"/>
    <n v="26"/>
    <x v="21"/>
    <n v="23357"/>
    <n v="22444"/>
  </r>
  <r>
    <x v="9"/>
    <s v="IBD"/>
    <x v="1"/>
    <n v="41"/>
    <x v="22"/>
    <n v="0"/>
    <n v="0"/>
  </r>
  <r>
    <x v="9"/>
    <s v="IBD"/>
    <x v="1"/>
    <n v="23"/>
    <x v="23"/>
    <n v="36957"/>
    <n v="36303"/>
  </r>
  <r>
    <x v="9"/>
    <s v="IBD"/>
    <x v="1"/>
    <n v="17"/>
    <x v="24"/>
    <n v="659"/>
    <n v="659"/>
  </r>
  <r>
    <x v="9"/>
    <s v="IBD"/>
    <x v="1"/>
    <n v="30"/>
    <x v="25"/>
    <n v="2832"/>
    <n v="2817"/>
  </r>
  <r>
    <x v="9"/>
    <s v="IBD"/>
    <x v="1"/>
    <n v="9"/>
    <x v="26"/>
    <n v="12606"/>
    <n v="10361"/>
  </r>
  <r>
    <x v="9"/>
    <s v="IBD"/>
    <x v="1"/>
    <n v="43"/>
    <x v="27"/>
    <n v="0"/>
    <n v="0"/>
  </r>
  <r>
    <x v="9"/>
    <s v="IBD"/>
    <x v="1"/>
    <n v="39"/>
    <x v="28"/>
    <n v="0"/>
    <n v="0"/>
  </r>
  <r>
    <x v="9"/>
    <s v="IBD"/>
    <x v="1"/>
    <n v="4"/>
    <x v="29"/>
    <n v="0"/>
    <n v="0"/>
  </r>
  <r>
    <x v="9"/>
    <s v="IBD"/>
    <x v="1"/>
    <n v="8"/>
    <x v="30"/>
    <n v="0"/>
    <n v="0"/>
  </r>
  <r>
    <x v="9"/>
    <s v="IBD"/>
    <x v="1"/>
    <n v="7"/>
    <x v="31"/>
    <n v="1602"/>
    <n v="1142"/>
  </r>
  <r>
    <x v="9"/>
    <s v="IBD"/>
    <x v="1"/>
    <n v="27"/>
    <x v="32"/>
    <n v="3504"/>
    <n v="3445"/>
  </r>
  <r>
    <x v="9"/>
    <s v="IBD"/>
    <x v="1"/>
    <n v="47"/>
    <x v="33"/>
    <n v="6740"/>
    <n v="6740"/>
  </r>
  <r>
    <x v="9"/>
    <s v="IBD"/>
    <x v="1"/>
    <n v="46"/>
    <x v="34"/>
    <n v="966"/>
    <n v="966"/>
  </r>
  <r>
    <x v="9"/>
    <s v="IBD"/>
    <x v="1"/>
    <n v="48"/>
    <x v="35"/>
    <n v="0"/>
    <n v="0"/>
  </r>
  <r>
    <x v="9"/>
    <s v="IBD"/>
    <x v="1"/>
    <n v="1"/>
    <x v="36"/>
    <n v="2410"/>
    <n v="2156"/>
  </r>
  <r>
    <x v="9"/>
    <s v="IBI"/>
    <x v="2"/>
    <n v="24"/>
    <x v="0"/>
    <n v="0"/>
    <n v="0"/>
  </r>
  <r>
    <x v="9"/>
    <s v="IBI"/>
    <x v="2"/>
    <n v="44"/>
    <x v="1"/>
    <n v="0"/>
    <n v="0"/>
  </r>
  <r>
    <x v="9"/>
    <s v="IBI"/>
    <x v="2"/>
    <n v="10"/>
    <x v="2"/>
    <n v="0"/>
    <n v="0"/>
  </r>
  <r>
    <x v="9"/>
    <s v="IBI"/>
    <x v="2"/>
    <n v="12"/>
    <x v="3"/>
    <n v="0"/>
    <n v="0"/>
  </r>
  <r>
    <x v="9"/>
    <s v="IBI"/>
    <x v="2"/>
    <n v="22"/>
    <x v="4"/>
    <n v="0"/>
    <n v="0"/>
  </r>
  <r>
    <x v="9"/>
    <s v="IBI"/>
    <x v="2"/>
    <n v="29"/>
    <x v="5"/>
    <n v="0"/>
    <n v="0"/>
  </r>
  <r>
    <x v="9"/>
    <s v="IBI"/>
    <x v="2"/>
    <n v="11"/>
    <x v="6"/>
    <n v="0"/>
    <n v="0"/>
  </r>
  <r>
    <x v="9"/>
    <s v="IBI"/>
    <x v="2"/>
    <n v="45"/>
    <x v="7"/>
    <n v="0"/>
    <n v="0"/>
  </r>
  <r>
    <x v="9"/>
    <s v="IBI"/>
    <x v="2"/>
    <n v="38"/>
    <x v="8"/>
    <n v="0"/>
    <n v="0"/>
  </r>
  <r>
    <x v="9"/>
    <s v="IBI"/>
    <x v="2"/>
    <n v="13"/>
    <x v="9"/>
    <n v="0"/>
    <n v="0"/>
  </r>
  <r>
    <x v="9"/>
    <s v="IBI"/>
    <x v="2"/>
    <n v="18"/>
    <x v="10"/>
    <n v="0"/>
    <n v="0"/>
  </r>
  <r>
    <x v="9"/>
    <s v="IBI"/>
    <x v="2"/>
    <n v="15"/>
    <x v="11"/>
    <n v="0"/>
    <n v="0"/>
  </r>
  <r>
    <x v="9"/>
    <s v="IBI"/>
    <x v="2"/>
    <n v="5"/>
    <x v="12"/>
    <n v="0"/>
    <n v="0"/>
  </r>
  <r>
    <x v="9"/>
    <s v="IBI"/>
    <x v="2"/>
    <n v="2"/>
    <x v="13"/>
    <n v="0"/>
    <n v="0"/>
  </r>
  <r>
    <x v="9"/>
    <s v="IBI"/>
    <x v="2"/>
    <n v="25"/>
    <x v="14"/>
    <n v="0"/>
    <n v="0"/>
  </r>
  <r>
    <x v="9"/>
    <s v="IBI"/>
    <x v="2"/>
    <n v="14"/>
    <x v="15"/>
    <n v="0"/>
    <n v="0"/>
  </r>
  <r>
    <x v="9"/>
    <s v="IBI"/>
    <x v="2"/>
    <n v="16"/>
    <x v="16"/>
    <n v="0"/>
    <n v="0"/>
  </r>
  <r>
    <x v="9"/>
    <s v="IBI"/>
    <x v="2"/>
    <n v="40"/>
    <x v="17"/>
    <n v="0"/>
    <n v="0"/>
  </r>
  <r>
    <x v="9"/>
    <s v="IBI"/>
    <x v="2"/>
    <n v="20"/>
    <x v="18"/>
    <n v="0"/>
    <n v="0"/>
  </r>
  <r>
    <x v="9"/>
    <s v="IBI"/>
    <x v="2"/>
    <n v="31"/>
    <x v="19"/>
    <n v="0"/>
    <n v="0"/>
  </r>
  <r>
    <x v="9"/>
    <s v="IBI"/>
    <x v="2"/>
    <n v="3"/>
    <x v="20"/>
    <n v="0"/>
    <n v="0"/>
  </r>
  <r>
    <x v="9"/>
    <s v="IBI"/>
    <x v="2"/>
    <n v="26"/>
    <x v="21"/>
    <n v="0"/>
    <n v="0"/>
  </r>
  <r>
    <x v="9"/>
    <s v="IBI"/>
    <x v="2"/>
    <n v="41"/>
    <x v="22"/>
    <n v="0"/>
    <n v="0"/>
  </r>
  <r>
    <x v="9"/>
    <s v="IBI"/>
    <x v="2"/>
    <n v="23"/>
    <x v="23"/>
    <n v="0"/>
    <n v="0"/>
  </r>
  <r>
    <x v="9"/>
    <s v="IBI"/>
    <x v="2"/>
    <n v="17"/>
    <x v="24"/>
    <n v="0"/>
    <n v="0"/>
  </r>
  <r>
    <x v="9"/>
    <s v="IBI"/>
    <x v="2"/>
    <n v="30"/>
    <x v="25"/>
    <n v="0"/>
    <n v="0"/>
  </r>
  <r>
    <x v="9"/>
    <s v="IBI"/>
    <x v="2"/>
    <n v="9"/>
    <x v="26"/>
    <n v="0"/>
    <n v="0"/>
  </r>
  <r>
    <x v="9"/>
    <s v="IBI"/>
    <x v="2"/>
    <n v="43"/>
    <x v="27"/>
    <n v="0"/>
    <n v="0"/>
  </r>
  <r>
    <x v="9"/>
    <s v="IBI"/>
    <x v="2"/>
    <n v="39"/>
    <x v="28"/>
    <n v="0"/>
    <n v="0"/>
  </r>
  <r>
    <x v="9"/>
    <s v="IBI"/>
    <x v="2"/>
    <n v="4"/>
    <x v="29"/>
    <n v="0"/>
    <n v="0"/>
  </r>
  <r>
    <x v="9"/>
    <s v="IBI"/>
    <x v="2"/>
    <n v="8"/>
    <x v="30"/>
    <n v="0"/>
    <n v="0"/>
  </r>
  <r>
    <x v="9"/>
    <s v="IBI"/>
    <x v="2"/>
    <n v="7"/>
    <x v="31"/>
    <n v="0"/>
    <n v="0"/>
  </r>
  <r>
    <x v="9"/>
    <s v="IBI"/>
    <x v="2"/>
    <n v="27"/>
    <x v="32"/>
    <n v="0"/>
    <n v="0"/>
  </r>
  <r>
    <x v="9"/>
    <s v="IBI"/>
    <x v="2"/>
    <n v="47"/>
    <x v="33"/>
    <n v="0"/>
    <n v="0"/>
  </r>
  <r>
    <x v="9"/>
    <s v="IBI"/>
    <x v="2"/>
    <n v="46"/>
    <x v="34"/>
    <n v="0"/>
    <n v="0"/>
  </r>
  <r>
    <x v="9"/>
    <s v="IBI"/>
    <x v="2"/>
    <n v="48"/>
    <x v="35"/>
    <n v="0"/>
    <n v="0"/>
  </r>
  <r>
    <x v="9"/>
    <s v="IBI"/>
    <x v="2"/>
    <n v="1"/>
    <x v="36"/>
    <n v="0"/>
    <n v="0"/>
  </r>
  <r>
    <x v="9"/>
    <s v="IBM"/>
    <x v="3"/>
    <n v="24"/>
    <x v="0"/>
    <n v="19371950"/>
    <n v="15379147"/>
  </r>
  <r>
    <x v="9"/>
    <s v="IBM"/>
    <x v="3"/>
    <n v="44"/>
    <x v="1"/>
    <n v="2208"/>
    <n v="2208"/>
  </r>
  <r>
    <x v="9"/>
    <s v="IBM"/>
    <x v="3"/>
    <n v="10"/>
    <x v="2"/>
    <n v="35292"/>
    <n v="32931"/>
  </r>
  <r>
    <x v="9"/>
    <s v="IBM"/>
    <x v="3"/>
    <n v="12"/>
    <x v="3"/>
    <n v="185609"/>
    <n v="174862"/>
  </r>
  <r>
    <x v="9"/>
    <s v="IBM"/>
    <x v="3"/>
    <n v="22"/>
    <x v="4"/>
    <n v="2298491"/>
    <n v="1731578"/>
  </r>
  <r>
    <x v="9"/>
    <s v="IBM"/>
    <x v="3"/>
    <n v="29"/>
    <x v="5"/>
    <n v="8135715"/>
    <n v="7341910"/>
  </r>
  <r>
    <x v="9"/>
    <s v="IBM"/>
    <x v="3"/>
    <n v="11"/>
    <x v="6"/>
    <n v="2868299"/>
    <n v="2212009"/>
  </r>
  <r>
    <x v="9"/>
    <s v="IBM"/>
    <x v="3"/>
    <n v="45"/>
    <x v="7"/>
    <n v="55357"/>
    <n v="52603"/>
  </r>
  <r>
    <x v="9"/>
    <s v="IBM"/>
    <x v="3"/>
    <n v="38"/>
    <x v="8"/>
    <n v="0"/>
    <n v="0"/>
  </r>
  <r>
    <x v="9"/>
    <s v="IBM"/>
    <x v="3"/>
    <n v="13"/>
    <x v="9"/>
    <n v="1077101"/>
    <n v="1022156"/>
  </r>
  <r>
    <x v="9"/>
    <s v="IBM"/>
    <x v="3"/>
    <n v="18"/>
    <x v="10"/>
    <n v="3939214"/>
    <n v="2597135"/>
  </r>
  <r>
    <x v="9"/>
    <s v="IBM"/>
    <x v="3"/>
    <n v="15"/>
    <x v="11"/>
    <n v="1957566"/>
    <n v="1912620"/>
  </r>
  <r>
    <x v="9"/>
    <s v="IBM"/>
    <x v="3"/>
    <n v="5"/>
    <x v="12"/>
    <n v="1006268"/>
    <n v="892513"/>
  </r>
  <r>
    <x v="9"/>
    <s v="IBM"/>
    <x v="3"/>
    <n v="2"/>
    <x v="13"/>
    <n v="303881"/>
    <n v="301609"/>
  </r>
  <r>
    <x v="9"/>
    <s v="IBM"/>
    <x v="3"/>
    <n v="25"/>
    <x v="14"/>
    <n v="0"/>
    <n v="0"/>
  </r>
  <r>
    <x v="9"/>
    <s v="IBM"/>
    <x v="3"/>
    <n v="14"/>
    <x v="15"/>
    <n v="3793676"/>
    <n v="3128612"/>
  </r>
  <r>
    <x v="9"/>
    <s v="IBM"/>
    <x v="3"/>
    <n v="16"/>
    <x v="16"/>
    <n v="14099237"/>
    <n v="12141055"/>
  </r>
  <r>
    <x v="9"/>
    <s v="IBM"/>
    <x v="3"/>
    <n v="40"/>
    <x v="17"/>
    <n v="701069"/>
    <n v="617912"/>
  </r>
  <r>
    <x v="9"/>
    <s v="IBM"/>
    <x v="3"/>
    <n v="20"/>
    <x v="18"/>
    <n v="9160436"/>
    <n v="6858791"/>
  </r>
  <r>
    <x v="9"/>
    <s v="IBM"/>
    <x v="3"/>
    <n v="31"/>
    <x v="19"/>
    <n v="108693"/>
    <n v="106651"/>
  </r>
  <r>
    <x v="9"/>
    <s v="IBM"/>
    <x v="3"/>
    <n v="3"/>
    <x v="20"/>
    <n v="811548"/>
    <n v="705256"/>
  </r>
  <r>
    <x v="9"/>
    <s v="IBM"/>
    <x v="3"/>
    <n v="26"/>
    <x v="21"/>
    <n v="1661391"/>
    <n v="1403077"/>
  </r>
  <r>
    <x v="9"/>
    <s v="IBM"/>
    <x v="3"/>
    <n v="41"/>
    <x v="22"/>
    <n v="5908108"/>
    <n v="5309087"/>
  </r>
  <r>
    <x v="9"/>
    <s v="IBM"/>
    <x v="3"/>
    <n v="23"/>
    <x v="23"/>
    <n v="2537356"/>
    <n v="1920354"/>
  </r>
  <r>
    <x v="9"/>
    <s v="IBM"/>
    <x v="3"/>
    <n v="17"/>
    <x v="24"/>
    <n v="843950"/>
    <n v="748329"/>
  </r>
  <r>
    <x v="9"/>
    <s v="IBM"/>
    <x v="3"/>
    <n v="30"/>
    <x v="25"/>
    <n v="309399"/>
    <n v="304237"/>
  </r>
  <r>
    <x v="9"/>
    <s v="IBM"/>
    <x v="3"/>
    <n v="9"/>
    <x v="26"/>
    <n v="1032372"/>
    <n v="927975"/>
  </r>
  <r>
    <x v="9"/>
    <s v="IBM"/>
    <x v="3"/>
    <n v="43"/>
    <x v="27"/>
    <n v="4775"/>
    <n v="4775"/>
  </r>
  <r>
    <x v="9"/>
    <s v="IBM"/>
    <x v="3"/>
    <n v="39"/>
    <x v="28"/>
    <n v="96"/>
    <n v="96"/>
  </r>
  <r>
    <x v="9"/>
    <s v="IBM"/>
    <x v="3"/>
    <n v="4"/>
    <x v="29"/>
    <n v="4688"/>
    <n v="4688"/>
  </r>
  <r>
    <x v="9"/>
    <s v="IBM"/>
    <x v="3"/>
    <n v="8"/>
    <x v="30"/>
    <n v="2512"/>
    <n v="2512"/>
  </r>
  <r>
    <x v="9"/>
    <s v="IBM"/>
    <x v="3"/>
    <n v="7"/>
    <x v="31"/>
    <n v="274665"/>
    <n v="234929"/>
  </r>
  <r>
    <x v="9"/>
    <s v="IBM"/>
    <x v="3"/>
    <n v="27"/>
    <x v="32"/>
    <n v="8594"/>
    <n v="7586"/>
  </r>
  <r>
    <x v="9"/>
    <s v="IBM"/>
    <x v="3"/>
    <n v="47"/>
    <x v="33"/>
    <n v="13952"/>
    <n v="13952"/>
  </r>
  <r>
    <x v="9"/>
    <s v="IBM"/>
    <x v="3"/>
    <n v="46"/>
    <x v="34"/>
    <n v="452277"/>
    <n v="452243"/>
  </r>
  <r>
    <x v="9"/>
    <s v="IBM"/>
    <x v="3"/>
    <n v="48"/>
    <x v="35"/>
    <n v="0"/>
    <n v="0"/>
  </r>
  <r>
    <x v="9"/>
    <s v="IBM"/>
    <x v="3"/>
    <n v="1"/>
    <x v="36"/>
    <n v="454481"/>
    <n v="403990"/>
  </r>
  <r>
    <x v="9"/>
    <s v="IBS"/>
    <x v="4"/>
    <n v="24"/>
    <x v="0"/>
    <n v="1235"/>
    <n v="1085"/>
  </r>
  <r>
    <x v="9"/>
    <s v="IBS"/>
    <x v="4"/>
    <n v="44"/>
    <x v="1"/>
    <n v="0"/>
    <n v="0"/>
  </r>
  <r>
    <x v="9"/>
    <s v="IBS"/>
    <x v="4"/>
    <n v="10"/>
    <x v="2"/>
    <n v="0"/>
    <n v="0"/>
  </r>
  <r>
    <x v="9"/>
    <s v="IBS"/>
    <x v="4"/>
    <n v="12"/>
    <x v="3"/>
    <n v="0"/>
    <n v="0"/>
  </r>
  <r>
    <x v="9"/>
    <s v="IBS"/>
    <x v="4"/>
    <n v="22"/>
    <x v="4"/>
    <n v="52388"/>
    <n v="52286"/>
  </r>
  <r>
    <x v="9"/>
    <s v="IBS"/>
    <x v="4"/>
    <n v="29"/>
    <x v="5"/>
    <n v="68179"/>
    <n v="65794"/>
  </r>
  <r>
    <x v="9"/>
    <s v="IBS"/>
    <x v="4"/>
    <n v="11"/>
    <x v="6"/>
    <n v="37974"/>
    <n v="29189"/>
  </r>
  <r>
    <x v="9"/>
    <s v="IBS"/>
    <x v="4"/>
    <n v="45"/>
    <x v="7"/>
    <n v="0"/>
    <n v="0"/>
  </r>
  <r>
    <x v="9"/>
    <s v="IBS"/>
    <x v="4"/>
    <n v="38"/>
    <x v="8"/>
    <n v="0"/>
    <n v="0"/>
  </r>
  <r>
    <x v="9"/>
    <s v="IBS"/>
    <x v="4"/>
    <n v="13"/>
    <x v="9"/>
    <n v="0"/>
    <n v="0"/>
  </r>
  <r>
    <x v="9"/>
    <s v="IBS"/>
    <x v="4"/>
    <n v="18"/>
    <x v="10"/>
    <n v="6569"/>
    <n v="6246"/>
  </r>
  <r>
    <x v="9"/>
    <s v="IBS"/>
    <x v="4"/>
    <n v="15"/>
    <x v="11"/>
    <n v="68551"/>
    <n v="68136"/>
  </r>
  <r>
    <x v="9"/>
    <s v="IBS"/>
    <x v="4"/>
    <n v="5"/>
    <x v="12"/>
    <n v="10"/>
    <n v="10"/>
  </r>
  <r>
    <x v="9"/>
    <s v="IBS"/>
    <x v="4"/>
    <n v="2"/>
    <x v="13"/>
    <n v="0"/>
    <n v="0"/>
  </r>
  <r>
    <x v="9"/>
    <s v="IBS"/>
    <x v="4"/>
    <n v="25"/>
    <x v="14"/>
    <n v="0"/>
    <n v="0"/>
  </r>
  <r>
    <x v="9"/>
    <s v="IBS"/>
    <x v="4"/>
    <n v="14"/>
    <x v="15"/>
    <n v="159"/>
    <n v="159"/>
  </r>
  <r>
    <x v="9"/>
    <s v="IBS"/>
    <x v="4"/>
    <n v="16"/>
    <x v="16"/>
    <n v="0"/>
    <n v="0"/>
  </r>
  <r>
    <x v="9"/>
    <s v="IBS"/>
    <x v="4"/>
    <n v="40"/>
    <x v="17"/>
    <n v="7024"/>
    <n v="6900"/>
  </r>
  <r>
    <x v="9"/>
    <s v="IBS"/>
    <x v="4"/>
    <n v="20"/>
    <x v="18"/>
    <n v="0"/>
    <n v="0"/>
  </r>
  <r>
    <x v="9"/>
    <s v="IBS"/>
    <x v="4"/>
    <n v="31"/>
    <x v="19"/>
    <n v="2917"/>
    <n v="2917"/>
  </r>
  <r>
    <x v="9"/>
    <s v="IBS"/>
    <x v="4"/>
    <n v="3"/>
    <x v="20"/>
    <n v="0"/>
    <n v="0"/>
  </r>
  <r>
    <x v="9"/>
    <s v="IBS"/>
    <x v="4"/>
    <n v="26"/>
    <x v="21"/>
    <n v="0"/>
    <n v="0"/>
  </r>
  <r>
    <x v="9"/>
    <s v="IBS"/>
    <x v="4"/>
    <n v="41"/>
    <x v="22"/>
    <n v="0"/>
    <n v="0"/>
  </r>
  <r>
    <x v="9"/>
    <s v="IBS"/>
    <x v="4"/>
    <n v="23"/>
    <x v="23"/>
    <n v="13607"/>
    <n v="9480"/>
  </r>
  <r>
    <x v="9"/>
    <s v="IBS"/>
    <x v="4"/>
    <n v="17"/>
    <x v="24"/>
    <n v="37305"/>
    <n v="37305"/>
  </r>
  <r>
    <x v="9"/>
    <s v="IBS"/>
    <x v="4"/>
    <n v="30"/>
    <x v="25"/>
    <n v="268"/>
    <n v="268"/>
  </r>
  <r>
    <x v="9"/>
    <s v="IBS"/>
    <x v="4"/>
    <n v="9"/>
    <x v="26"/>
    <n v="39529"/>
    <n v="39529"/>
  </r>
  <r>
    <x v="9"/>
    <s v="IBS"/>
    <x v="4"/>
    <n v="43"/>
    <x v="27"/>
    <n v="0"/>
    <n v="0"/>
  </r>
  <r>
    <x v="9"/>
    <s v="IBS"/>
    <x v="4"/>
    <n v="39"/>
    <x v="28"/>
    <n v="0"/>
    <n v="0"/>
  </r>
  <r>
    <x v="9"/>
    <s v="IBS"/>
    <x v="4"/>
    <n v="4"/>
    <x v="29"/>
    <n v="0"/>
    <n v="0"/>
  </r>
  <r>
    <x v="9"/>
    <s v="IBS"/>
    <x v="4"/>
    <n v="8"/>
    <x v="30"/>
    <n v="109"/>
    <n v="109"/>
  </r>
  <r>
    <x v="9"/>
    <s v="IBS"/>
    <x v="4"/>
    <n v="7"/>
    <x v="31"/>
    <n v="966"/>
    <n v="966"/>
  </r>
  <r>
    <x v="9"/>
    <s v="IBS"/>
    <x v="4"/>
    <n v="27"/>
    <x v="32"/>
    <n v="0"/>
    <n v="0"/>
  </r>
  <r>
    <x v="9"/>
    <s v="IBS"/>
    <x v="4"/>
    <n v="47"/>
    <x v="33"/>
    <n v="0"/>
    <n v="0"/>
  </r>
  <r>
    <x v="9"/>
    <s v="IBS"/>
    <x v="4"/>
    <n v="46"/>
    <x v="34"/>
    <n v="1554"/>
    <n v="1554"/>
  </r>
  <r>
    <x v="9"/>
    <s v="IBS"/>
    <x v="4"/>
    <n v="48"/>
    <x v="35"/>
    <n v="0"/>
    <n v="0"/>
  </r>
  <r>
    <x v="9"/>
    <s v="IBS"/>
    <x v="4"/>
    <n v="1"/>
    <x v="36"/>
    <n v="0"/>
    <n v="0"/>
  </r>
  <r>
    <x v="9"/>
    <s v="IDT"/>
    <x v="11"/>
    <n v="24"/>
    <x v="0"/>
    <n v="0"/>
    <n v="0"/>
  </r>
  <r>
    <x v="9"/>
    <s v="IDT"/>
    <x v="11"/>
    <n v="44"/>
    <x v="1"/>
    <n v="0"/>
    <n v="0"/>
  </r>
  <r>
    <x v="9"/>
    <s v="IDT"/>
    <x v="11"/>
    <n v="10"/>
    <x v="2"/>
    <n v="0"/>
    <n v="0"/>
  </r>
  <r>
    <x v="9"/>
    <s v="IDT"/>
    <x v="11"/>
    <n v="12"/>
    <x v="3"/>
    <n v="0"/>
    <n v="0"/>
  </r>
  <r>
    <x v="9"/>
    <s v="IDT"/>
    <x v="11"/>
    <n v="22"/>
    <x v="4"/>
    <n v="506"/>
    <n v="506"/>
  </r>
  <r>
    <x v="9"/>
    <s v="IDT"/>
    <x v="11"/>
    <n v="29"/>
    <x v="5"/>
    <n v="0"/>
    <n v="0"/>
  </r>
  <r>
    <x v="9"/>
    <s v="IDT"/>
    <x v="11"/>
    <n v="11"/>
    <x v="6"/>
    <n v="13423"/>
    <n v="12410"/>
  </r>
  <r>
    <x v="9"/>
    <s v="IDT"/>
    <x v="11"/>
    <n v="45"/>
    <x v="7"/>
    <n v="0"/>
    <n v="0"/>
  </r>
  <r>
    <x v="9"/>
    <s v="IDT"/>
    <x v="11"/>
    <n v="38"/>
    <x v="8"/>
    <n v="0"/>
    <n v="0"/>
  </r>
  <r>
    <x v="9"/>
    <s v="IDT"/>
    <x v="11"/>
    <n v="13"/>
    <x v="9"/>
    <n v="0"/>
    <n v="0"/>
  </r>
  <r>
    <x v="9"/>
    <s v="IDT"/>
    <x v="11"/>
    <n v="18"/>
    <x v="10"/>
    <n v="111"/>
    <n v="111"/>
  </r>
  <r>
    <x v="9"/>
    <s v="IDT"/>
    <x v="11"/>
    <n v="15"/>
    <x v="11"/>
    <n v="0"/>
    <n v="0"/>
  </r>
  <r>
    <x v="9"/>
    <s v="IDT"/>
    <x v="11"/>
    <n v="5"/>
    <x v="12"/>
    <n v="0"/>
    <n v="0"/>
  </r>
  <r>
    <x v="9"/>
    <s v="IDT"/>
    <x v="11"/>
    <n v="2"/>
    <x v="13"/>
    <n v="0"/>
    <n v="0"/>
  </r>
  <r>
    <x v="9"/>
    <s v="IDT"/>
    <x v="11"/>
    <n v="25"/>
    <x v="14"/>
    <n v="0"/>
    <n v="0"/>
  </r>
  <r>
    <x v="9"/>
    <s v="IDT"/>
    <x v="11"/>
    <n v="14"/>
    <x v="15"/>
    <n v="0"/>
    <n v="0"/>
  </r>
  <r>
    <x v="9"/>
    <s v="IDT"/>
    <x v="11"/>
    <n v="16"/>
    <x v="16"/>
    <n v="0"/>
    <n v="0"/>
  </r>
  <r>
    <x v="9"/>
    <s v="IDT"/>
    <x v="11"/>
    <n v="40"/>
    <x v="17"/>
    <n v="0"/>
    <n v="0"/>
  </r>
  <r>
    <x v="9"/>
    <s v="IDT"/>
    <x v="11"/>
    <n v="20"/>
    <x v="18"/>
    <n v="0"/>
    <n v="0"/>
  </r>
  <r>
    <x v="9"/>
    <s v="IDT"/>
    <x v="11"/>
    <n v="31"/>
    <x v="19"/>
    <n v="0"/>
    <n v="0"/>
  </r>
  <r>
    <x v="9"/>
    <s v="IDT"/>
    <x v="11"/>
    <n v="3"/>
    <x v="20"/>
    <n v="0"/>
    <n v="0"/>
  </r>
  <r>
    <x v="9"/>
    <s v="IDT"/>
    <x v="11"/>
    <n v="26"/>
    <x v="21"/>
    <n v="0"/>
    <n v="0"/>
  </r>
  <r>
    <x v="9"/>
    <s v="IDT"/>
    <x v="11"/>
    <n v="41"/>
    <x v="22"/>
    <n v="0"/>
    <n v="0"/>
  </r>
  <r>
    <x v="9"/>
    <s v="IDT"/>
    <x v="11"/>
    <n v="23"/>
    <x v="23"/>
    <n v="0"/>
    <n v="0"/>
  </r>
  <r>
    <x v="9"/>
    <s v="IDT"/>
    <x v="11"/>
    <n v="17"/>
    <x v="24"/>
    <n v="0"/>
    <n v="0"/>
  </r>
  <r>
    <x v="9"/>
    <s v="IDT"/>
    <x v="11"/>
    <n v="30"/>
    <x v="25"/>
    <n v="0"/>
    <n v="0"/>
  </r>
  <r>
    <x v="9"/>
    <s v="IDT"/>
    <x v="11"/>
    <n v="9"/>
    <x v="26"/>
    <n v="0"/>
    <n v="0"/>
  </r>
  <r>
    <x v="9"/>
    <s v="IDT"/>
    <x v="11"/>
    <n v="43"/>
    <x v="27"/>
    <n v="0"/>
    <n v="0"/>
  </r>
  <r>
    <x v="9"/>
    <s v="IDT"/>
    <x v="11"/>
    <n v="39"/>
    <x v="28"/>
    <n v="0"/>
    <n v="0"/>
  </r>
  <r>
    <x v="9"/>
    <s v="IDT"/>
    <x v="11"/>
    <n v="4"/>
    <x v="29"/>
    <n v="0"/>
    <n v="0"/>
  </r>
  <r>
    <x v="9"/>
    <s v="IDT"/>
    <x v="11"/>
    <n v="8"/>
    <x v="30"/>
    <n v="0"/>
    <n v="0"/>
  </r>
  <r>
    <x v="9"/>
    <s v="IDT"/>
    <x v="11"/>
    <n v="7"/>
    <x v="31"/>
    <n v="0"/>
    <n v="0"/>
  </r>
  <r>
    <x v="9"/>
    <s v="IDT"/>
    <x v="11"/>
    <n v="27"/>
    <x v="32"/>
    <n v="0"/>
    <n v="0"/>
  </r>
  <r>
    <x v="9"/>
    <s v="IDT"/>
    <x v="11"/>
    <n v="47"/>
    <x v="33"/>
    <n v="0"/>
    <n v="0"/>
  </r>
  <r>
    <x v="9"/>
    <s v="IDT"/>
    <x v="11"/>
    <n v="46"/>
    <x v="34"/>
    <n v="0"/>
    <n v="0"/>
  </r>
  <r>
    <x v="9"/>
    <s v="IDT"/>
    <x v="11"/>
    <n v="48"/>
    <x v="35"/>
    <n v="0"/>
    <n v="0"/>
  </r>
  <r>
    <x v="9"/>
    <s v="IDT"/>
    <x v="11"/>
    <n v="1"/>
    <x v="36"/>
    <n v="0"/>
    <n v="0"/>
  </r>
  <r>
    <x v="9"/>
    <s v="NB"/>
    <x v="6"/>
    <n v="24"/>
    <x v="0"/>
    <n v="29675"/>
    <n v="29675"/>
  </r>
  <r>
    <x v="9"/>
    <s v="NB"/>
    <x v="6"/>
    <n v="44"/>
    <x v="1"/>
    <n v="0"/>
    <n v="0"/>
  </r>
  <r>
    <x v="9"/>
    <s v="NB"/>
    <x v="6"/>
    <n v="10"/>
    <x v="2"/>
    <n v="0"/>
    <n v="0"/>
  </r>
  <r>
    <x v="9"/>
    <s v="NB"/>
    <x v="6"/>
    <n v="12"/>
    <x v="3"/>
    <n v="0"/>
    <n v="0"/>
  </r>
  <r>
    <x v="9"/>
    <s v="NB"/>
    <x v="6"/>
    <n v="22"/>
    <x v="4"/>
    <n v="10882"/>
    <n v="10882"/>
  </r>
  <r>
    <x v="9"/>
    <s v="NB"/>
    <x v="6"/>
    <n v="29"/>
    <x v="5"/>
    <n v="22693"/>
    <n v="22693"/>
  </r>
  <r>
    <x v="9"/>
    <s v="NB"/>
    <x v="6"/>
    <n v="11"/>
    <x v="6"/>
    <n v="15488"/>
    <n v="15403"/>
  </r>
  <r>
    <x v="9"/>
    <s v="NB"/>
    <x v="6"/>
    <n v="45"/>
    <x v="7"/>
    <n v="0"/>
    <n v="0"/>
  </r>
  <r>
    <x v="9"/>
    <s v="NB"/>
    <x v="6"/>
    <n v="38"/>
    <x v="8"/>
    <n v="0"/>
    <n v="0"/>
  </r>
  <r>
    <x v="9"/>
    <s v="NB"/>
    <x v="6"/>
    <n v="13"/>
    <x v="9"/>
    <n v="29542"/>
    <n v="27743"/>
  </r>
  <r>
    <x v="9"/>
    <s v="NB"/>
    <x v="6"/>
    <n v="18"/>
    <x v="10"/>
    <n v="588"/>
    <n v="588"/>
  </r>
  <r>
    <x v="9"/>
    <s v="NB"/>
    <x v="6"/>
    <n v="15"/>
    <x v="11"/>
    <n v="2748"/>
    <n v="2748"/>
  </r>
  <r>
    <x v="9"/>
    <s v="NB"/>
    <x v="6"/>
    <n v="5"/>
    <x v="12"/>
    <n v="6517"/>
    <n v="6467"/>
  </r>
  <r>
    <x v="9"/>
    <s v="NB"/>
    <x v="6"/>
    <n v="2"/>
    <x v="13"/>
    <n v="0"/>
    <n v="0"/>
  </r>
  <r>
    <x v="9"/>
    <s v="NB"/>
    <x v="6"/>
    <n v="25"/>
    <x v="14"/>
    <n v="0"/>
    <n v="0"/>
  </r>
  <r>
    <x v="9"/>
    <s v="NB"/>
    <x v="6"/>
    <n v="14"/>
    <x v="15"/>
    <n v="3755"/>
    <n v="3492"/>
  </r>
  <r>
    <x v="9"/>
    <s v="NB"/>
    <x v="6"/>
    <n v="16"/>
    <x v="16"/>
    <n v="35732"/>
    <n v="31956"/>
  </r>
  <r>
    <x v="9"/>
    <s v="NB"/>
    <x v="6"/>
    <n v="40"/>
    <x v="17"/>
    <n v="110239"/>
    <n v="106047"/>
  </r>
  <r>
    <x v="9"/>
    <s v="NB"/>
    <x v="6"/>
    <n v="20"/>
    <x v="18"/>
    <n v="0"/>
    <n v="0"/>
  </r>
  <r>
    <x v="9"/>
    <s v="NB"/>
    <x v="6"/>
    <n v="31"/>
    <x v="19"/>
    <n v="368"/>
    <n v="368"/>
  </r>
  <r>
    <x v="9"/>
    <s v="NB"/>
    <x v="6"/>
    <n v="3"/>
    <x v="20"/>
    <n v="1699"/>
    <n v="1699"/>
  </r>
  <r>
    <x v="9"/>
    <s v="NB"/>
    <x v="6"/>
    <n v="26"/>
    <x v="21"/>
    <n v="5960"/>
    <n v="5940"/>
  </r>
  <r>
    <x v="9"/>
    <s v="NB"/>
    <x v="6"/>
    <n v="41"/>
    <x v="22"/>
    <n v="301194"/>
    <n v="241706"/>
  </r>
  <r>
    <x v="9"/>
    <s v="NB"/>
    <x v="6"/>
    <n v="23"/>
    <x v="23"/>
    <n v="5354"/>
    <n v="5354"/>
  </r>
  <r>
    <x v="9"/>
    <s v="NB"/>
    <x v="6"/>
    <n v="17"/>
    <x v="24"/>
    <n v="0"/>
    <n v="0"/>
  </r>
  <r>
    <x v="9"/>
    <s v="NB"/>
    <x v="6"/>
    <n v="30"/>
    <x v="25"/>
    <n v="1670"/>
    <n v="1670"/>
  </r>
  <r>
    <x v="9"/>
    <s v="NB"/>
    <x v="6"/>
    <n v="9"/>
    <x v="26"/>
    <n v="2706"/>
    <n v="2603"/>
  </r>
  <r>
    <x v="9"/>
    <s v="NB"/>
    <x v="6"/>
    <n v="43"/>
    <x v="27"/>
    <n v="523"/>
    <n v="192"/>
  </r>
  <r>
    <x v="9"/>
    <s v="NB"/>
    <x v="6"/>
    <n v="39"/>
    <x v="28"/>
    <n v="6336"/>
    <n v="6336"/>
  </r>
  <r>
    <x v="9"/>
    <s v="NB"/>
    <x v="6"/>
    <n v="4"/>
    <x v="29"/>
    <n v="0"/>
    <n v="0"/>
  </r>
  <r>
    <x v="9"/>
    <s v="NB"/>
    <x v="6"/>
    <n v="8"/>
    <x v="30"/>
    <n v="143763"/>
    <n v="143763"/>
  </r>
  <r>
    <x v="9"/>
    <s v="NB"/>
    <x v="6"/>
    <n v="7"/>
    <x v="31"/>
    <n v="0"/>
    <n v="0"/>
  </r>
  <r>
    <x v="9"/>
    <s v="NB"/>
    <x v="6"/>
    <n v="27"/>
    <x v="32"/>
    <n v="0"/>
    <n v="0"/>
  </r>
  <r>
    <x v="9"/>
    <s v="NB"/>
    <x v="6"/>
    <n v="47"/>
    <x v="33"/>
    <n v="0"/>
    <n v="0"/>
  </r>
  <r>
    <x v="9"/>
    <s v="NB"/>
    <x v="6"/>
    <n v="46"/>
    <x v="34"/>
    <n v="0"/>
    <n v="0"/>
  </r>
  <r>
    <x v="9"/>
    <s v="NB"/>
    <x v="6"/>
    <n v="48"/>
    <x v="35"/>
    <n v="0"/>
    <n v="0"/>
  </r>
  <r>
    <x v="9"/>
    <s v="NB"/>
    <x v="6"/>
    <n v="1"/>
    <x v="36"/>
    <n v="23193"/>
    <n v="23193"/>
  </r>
  <r>
    <x v="9"/>
    <s v="NCY"/>
    <x v="14"/>
    <n v="24"/>
    <x v="0"/>
    <n v="0"/>
    <n v="0"/>
  </r>
  <r>
    <x v="9"/>
    <s v="NCY"/>
    <x v="14"/>
    <n v="44"/>
    <x v="1"/>
    <n v="24751"/>
    <n v="24554"/>
  </r>
  <r>
    <x v="9"/>
    <s v="NCY"/>
    <x v="14"/>
    <n v="10"/>
    <x v="2"/>
    <n v="830"/>
    <n v="830"/>
  </r>
  <r>
    <x v="9"/>
    <s v="NCY"/>
    <x v="14"/>
    <n v="12"/>
    <x v="3"/>
    <n v="0"/>
    <n v="0"/>
  </r>
  <r>
    <x v="9"/>
    <s v="NCY"/>
    <x v="14"/>
    <n v="22"/>
    <x v="4"/>
    <n v="0"/>
    <n v="0"/>
  </r>
  <r>
    <x v="9"/>
    <s v="NCY"/>
    <x v="14"/>
    <n v="29"/>
    <x v="5"/>
    <n v="0"/>
    <n v="0"/>
  </r>
  <r>
    <x v="9"/>
    <s v="NCY"/>
    <x v="14"/>
    <n v="11"/>
    <x v="6"/>
    <n v="0"/>
    <n v="0"/>
  </r>
  <r>
    <x v="9"/>
    <s v="NCY"/>
    <x v="14"/>
    <n v="45"/>
    <x v="7"/>
    <n v="0"/>
    <n v="0"/>
  </r>
  <r>
    <x v="9"/>
    <s v="NCY"/>
    <x v="14"/>
    <n v="38"/>
    <x v="8"/>
    <n v="0"/>
    <n v="0"/>
  </r>
  <r>
    <x v="9"/>
    <s v="NCY"/>
    <x v="14"/>
    <n v="13"/>
    <x v="9"/>
    <n v="0"/>
    <n v="0"/>
  </r>
  <r>
    <x v="9"/>
    <s v="NCY"/>
    <x v="14"/>
    <n v="18"/>
    <x v="10"/>
    <n v="0"/>
    <n v="0"/>
  </r>
  <r>
    <x v="9"/>
    <s v="NCY"/>
    <x v="14"/>
    <n v="15"/>
    <x v="11"/>
    <n v="0"/>
    <n v="0"/>
  </r>
  <r>
    <x v="9"/>
    <s v="NCY"/>
    <x v="14"/>
    <n v="5"/>
    <x v="12"/>
    <n v="0"/>
    <n v="0"/>
  </r>
  <r>
    <x v="9"/>
    <s v="NCY"/>
    <x v="14"/>
    <n v="2"/>
    <x v="13"/>
    <n v="0"/>
    <n v="0"/>
  </r>
  <r>
    <x v="9"/>
    <s v="NCY"/>
    <x v="14"/>
    <n v="25"/>
    <x v="14"/>
    <n v="16626"/>
    <n v="16626"/>
  </r>
  <r>
    <x v="9"/>
    <s v="NCY"/>
    <x v="14"/>
    <n v="14"/>
    <x v="15"/>
    <n v="0"/>
    <n v="0"/>
  </r>
  <r>
    <x v="9"/>
    <s v="NCY"/>
    <x v="14"/>
    <n v="16"/>
    <x v="16"/>
    <n v="0"/>
    <n v="0"/>
  </r>
  <r>
    <x v="9"/>
    <s v="NCY"/>
    <x v="14"/>
    <n v="40"/>
    <x v="17"/>
    <n v="0"/>
    <n v="0"/>
  </r>
  <r>
    <x v="9"/>
    <s v="NCY"/>
    <x v="14"/>
    <n v="20"/>
    <x v="18"/>
    <n v="0"/>
    <n v="0"/>
  </r>
  <r>
    <x v="9"/>
    <s v="NCY"/>
    <x v="14"/>
    <n v="31"/>
    <x v="19"/>
    <n v="0"/>
    <n v="0"/>
  </r>
  <r>
    <x v="9"/>
    <s v="NCY"/>
    <x v="14"/>
    <n v="3"/>
    <x v="20"/>
    <n v="0"/>
    <n v="0"/>
  </r>
  <r>
    <x v="9"/>
    <s v="NCY"/>
    <x v="14"/>
    <n v="26"/>
    <x v="21"/>
    <n v="0"/>
    <n v="0"/>
  </r>
  <r>
    <x v="9"/>
    <s v="NCY"/>
    <x v="14"/>
    <n v="41"/>
    <x v="22"/>
    <n v="0"/>
    <n v="0"/>
  </r>
  <r>
    <x v="9"/>
    <s v="NCY"/>
    <x v="14"/>
    <n v="23"/>
    <x v="23"/>
    <n v="0"/>
    <n v="0"/>
  </r>
  <r>
    <x v="9"/>
    <s v="NCY"/>
    <x v="14"/>
    <n v="17"/>
    <x v="24"/>
    <n v="0"/>
    <n v="0"/>
  </r>
  <r>
    <x v="9"/>
    <s v="NCY"/>
    <x v="14"/>
    <n v="30"/>
    <x v="25"/>
    <n v="0"/>
    <n v="0"/>
  </r>
  <r>
    <x v="9"/>
    <s v="NCY"/>
    <x v="14"/>
    <n v="9"/>
    <x v="26"/>
    <n v="0"/>
    <n v="0"/>
  </r>
  <r>
    <x v="9"/>
    <s v="NCY"/>
    <x v="14"/>
    <n v="43"/>
    <x v="27"/>
    <n v="0"/>
    <n v="0"/>
  </r>
  <r>
    <x v="9"/>
    <s v="NCY"/>
    <x v="14"/>
    <n v="39"/>
    <x v="28"/>
    <n v="0"/>
    <n v="0"/>
  </r>
  <r>
    <x v="9"/>
    <s v="NCY"/>
    <x v="14"/>
    <n v="4"/>
    <x v="29"/>
    <n v="0"/>
    <n v="0"/>
  </r>
  <r>
    <x v="9"/>
    <s v="NCY"/>
    <x v="14"/>
    <n v="8"/>
    <x v="30"/>
    <n v="0"/>
    <n v="0"/>
  </r>
  <r>
    <x v="9"/>
    <s v="NCY"/>
    <x v="14"/>
    <n v="7"/>
    <x v="31"/>
    <n v="0"/>
    <n v="0"/>
  </r>
  <r>
    <x v="9"/>
    <s v="NCY"/>
    <x v="14"/>
    <n v="27"/>
    <x v="32"/>
    <n v="0"/>
    <n v="0"/>
  </r>
  <r>
    <x v="9"/>
    <s v="NCY"/>
    <x v="14"/>
    <n v="47"/>
    <x v="33"/>
    <n v="170527"/>
    <n v="168597"/>
  </r>
  <r>
    <x v="9"/>
    <s v="NCY"/>
    <x v="14"/>
    <n v="46"/>
    <x v="34"/>
    <n v="319943"/>
    <n v="319059"/>
  </r>
  <r>
    <x v="9"/>
    <s v="NCY"/>
    <x v="14"/>
    <n v="48"/>
    <x v="35"/>
    <n v="0"/>
    <n v="0"/>
  </r>
  <r>
    <x v="9"/>
    <s v="NCY"/>
    <x v="14"/>
    <n v="1"/>
    <x v="36"/>
    <n v="0"/>
    <n v="0"/>
  </r>
  <r>
    <x v="9"/>
    <s v="ND"/>
    <x v="7"/>
    <n v="24"/>
    <x v="0"/>
    <n v="0"/>
    <n v="0"/>
  </r>
  <r>
    <x v="9"/>
    <s v="ND"/>
    <x v="7"/>
    <n v="44"/>
    <x v="1"/>
    <n v="1480"/>
    <n v="1480"/>
  </r>
  <r>
    <x v="9"/>
    <s v="ND"/>
    <x v="7"/>
    <n v="10"/>
    <x v="2"/>
    <n v="0"/>
    <n v="0"/>
  </r>
  <r>
    <x v="9"/>
    <s v="ND"/>
    <x v="7"/>
    <n v="12"/>
    <x v="3"/>
    <n v="0"/>
    <n v="0"/>
  </r>
  <r>
    <x v="9"/>
    <s v="ND"/>
    <x v="7"/>
    <n v="22"/>
    <x v="4"/>
    <n v="0"/>
    <n v="0"/>
  </r>
  <r>
    <x v="9"/>
    <s v="ND"/>
    <x v="7"/>
    <n v="29"/>
    <x v="5"/>
    <n v="0"/>
    <n v="0"/>
  </r>
  <r>
    <x v="9"/>
    <s v="ND"/>
    <x v="7"/>
    <n v="11"/>
    <x v="6"/>
    <n v="0"/>
    <n v="0"/>
  </r>
  <r>
    <x v="9"/>
    <s v="ND"/>
    <x v="7"/>
    <n v="45"/>
    <x v="7"/>
    <n v="0"/>
    <n v="0"/>
  </r>
  <r>
    <x v="9"/>
    <s v="ND"/>
    <x v="7"/>
    <n v="38"/>
    <x v="8"/>
    <n v="0"/>
    <n v="0"/>
  </r>
  <r>
    <x v="9"/>
    <s v="ND"/>
    <x v="7"/>
    <n v="13"/>
    <x v="9"/>
    <n v="0"/>
    <n v="0"/>
  </r>
  <r>
    <x v="9"/>
    <s v="ND"/>
    <x v="7"/>
    <n v="18"/>
    <x v="10"/>
    <n v="0"/>
    <n v="0"/>
  </r>
  <r>
    <x v="9"/>
    <s v="ND"/>
    <x v="7"/>
    <n v="15"/>
    <x v="11"/>
    <n v="0"/>
    <n v="0"/>
  </r>
  <r>
    <x v="9"/>
    <s v="ND"/>
    <x v="7"/>
    <n v="5"/>
    <x v="12"/>
    <n v="0"/>
    <n v="0"/>
  </r>
  <r>
    <x v="9"/>
    <s v="ND"/>
    <x v="7"/>
    <n v="2"/>
    <x v="13"/>
    <n v="0"/>
    <n v="0"/>
  </r>
  <r>
    <x v="9"/>
    <s v="ND"/>
    <x v="7"/>
    <n v="25"/>
    <x v="14"/>
    <n v="0"/>
    <n v="0"/>
  </r>
  <r>
    <x v="9"/>
    <s v="ND"/>
    <x v="7"/>
    <n v="14"/>
    <x v="15"/>
    <n v="0"/>
    <n v="0"/>
  </r>
  <r>
    <x v="9"/>
    <s v="ND"/>
    <x v="7"/>
    <n v="16"/>
    <x v="16"/>
    <n v="0"/>
    <n v="0"/>
  </r>
  <r>
    <x v="9"/>
    <s v="ND"/>
    <x v="7"/>
    <n v="40"/>
    <x v="17"/>
    <n v="1572"/>
    <n v="1572"/>
  </r>
  <r>
    <x v="9"/>
    <s v="ND"/>
    <x v="7"/>
    <n v="20"/>
    <x v="18"/>
    <n v="0"/>
    <n v="0"/>
  </r>
  <r>
    <x v="9"/>
    <s v="ND"/>
    <x v="7"/>
    <n v="31"/>
    <x v="19"/>
    <n v="0"/>
    <n v="0"/>
  </r>
  <r>
    <x v="9"/>
    <s v="ND"/>
    <x v="7"/>
    <n v="3"/>
    <x v="20"/>
    <n v="0"/>
    <n v="0"/>
  </r>
  <r>
    <x v="9"/>
    <s v="ND"/>
    <x v="7"/>
    <n v="26"/>
    <x v="21"/>
    <n v="0"/>
    <n v="0"/>
  </r>
  <r>
    <x v="9"/>
    <s v="ND"/>
    <x v="7"/>
    <n v="41"/>
    <x v="22"/>
    <n v="0"/>
    <n v="0"/>
  </r>
  <r>
    <x v="9"/>
    <s v="ND"/>
    <x v="7"/>
    <n v="23"/>
    <x v="23"/>
    <n v="0"/>
    <n v="0"/>
  </r>
  <r>
    <x v="9"/>
    <s v="ND"/>
    <x v="7"/>
    <n v="17"/>
    <x v="24"/>
    <n v="0"/>
    <n v="0"/>
  </r>
  <r>
    <x v="9"/>
    <s v="ND"/>
    <x v="7"/>
    <n v="30"/>
    <x v="25"/>
    <n v="0"/>
    <n v="0"/>
  </r>
  <r>
    <x v="9"/>
    <s v="ND"/>
    <x v="7"/>
    <n v="9"/>
    <x v="26"/>
    <n v="0"/>
    <n v="0"/>
  </r>
  <r>
    <x v="9"/>
    <s v="ND"/>
    <x v="7"/>
    <n v="43"/>
    <x v="27"/>
    <n v="685"/>
    <n v="685"/>
  </r>
  <r>
    <x v="9"/>
    <s v="ND"/>
    <x v="7"/>
    <n v="39"/>
    <x v="28"/>
    <n v="0"/>
    <n v="0"/>
  </r>
  <r>
    <x v="9"/>
    <s v="ND"/>
    <x v="7"/>
    <n v="4"/>
    <x v="29"/>
    <n v="0"/>
    <n v="0"/>
  </r>
  <r>
    <x v="9"/>
    <s v="ND"/>
    <x v="7"/>
    <n v="8"/>
    <x v="30"/>
    <n v="0"/>
    <n v="0"/>
  </r>
  <r>
    <x v="9"/>
    <s v="ND"/>
    <x v="7"/>
    <n v="7"/>
    <x v="31"/>
    <n v="0"/>
    <n v="0"/>
  </r>
  <r>
    <x v="9"/>
    <s v="ND"/>
    <x v="7"/>
    <n v="27"/>
    <x v="32"/>
    <n v="0"/>
    <n v="0"/>
  </r>
  <r>
    <x v="9"/>
    <s v="ND"/>
    <x v="7"/>
    <n v="47"/>
    <x v="33"/>
    <n v="0"/>
    <n v="0"/>
  </r>
  <r>
    <x v="9"/>
    <s v="ND"/>
    <x v="7"/>
    <n v="46"/>
    <x v="34"/>
    <n v="589"/>
    <n v="589"/>
  </r>
  <r>
    <x v="9"/>
    <s v="ND"/>
    <x v="7"/>
    <n v="48"/>
    <x v="35"/>
    <n v="0"/>
    <n v="0"/>
  </r>
  <r>
    <x v="9"/>
    <s v="ND"/>
    <x v="7"/>
    <n v="1"/>
    <x v="36"/>
    <n v="0"/>
    <n v="0"/>
  </r>
  <r>
    <x v="9"/>
    <s v="NF"/>
    <x v="8"/>
    <n v="24"/>
    <x v="0"/>
    <n v="62"/>
    <n v="62"/>
  </r>
  <r>
    <x v="9"/>
    <s v="NF"/>
    <x v="8"/>
    <n v="44"/>
    <x v="1"/>
    <n v="0"/>
    <n v="0"/>
  </r>
  <r>
    <x v="9"/>
    <s v="NF"/>
    <x v="8"/>
    <n v="10"/>
    <x v="2"/>
    <n v="1336"/>
    <n v="1336"/>
  </r>
  <r>
    <x v="9"/>
    <s v="NF"/>
    <x v="8"/>
    <n v="12"/>
    <x v="3"/>
    <n v="0"/>
    <n v="0"/>
  </r>
  <r>
    <x v="9"/>
    <s v="NF"/>
    <x v="8"/>
    <n v="22"/>
    <x v="4"/>
    <n v="378"/>
    <n v="378"/>
  </r>
  <r>
    <x v="9"/>
    <s v="NF"/>
    <x v="8"/>
    <n v="29"/>
    <x v="5"/>
    <n v="2589"/>
    <n v="2589"/>
  </r>
  <r>
    <x v="9"/>
    <s v="NF"/>
    <x v="8"/>
    <n v="11"/>
    <x v="6"/>
    <n v="108"/>
    <n v="108"/>
  </r>
  <r>
    <x v="9"/>
    <s v="NF"/>
    <x v="8"/>
    <n v="45"/>
    <x v="7"/>
    <n v="0"/>
    <n v="0"/>
  </r>
  <r>
    <x v="9"/>
    <s v="NF"/>
    <x v="8"/>
    <n v="38"/>
    <x v="8"/>
    <n v="0"/>
    <n v="0"/>
  </r>
  <r>
    <x v="9"/>
    <s v="NF"/>
    <x v="8"/>
    <n v="13"/>
    <x v="9"/>
    <n v="0"/>
    <n v="0"/>
  </r>
  <r>
    <x v="9"/>
    <s v="NF"/>
    <x v="8"/>
    <n v="18"/>
    <x v="10"/>
    <n v="0"/>
    <n v="0"/>
  </r>
  <r>
    <x v="9"/>
    <s v="NF"/>
    <x v="8"/>
    <n v="15"/>
    <x v="11"/>
    <n v="0"/>
    <n v="0"/>
  </r>
  <r>
    <x v="9"/>
    <s v="NF"/>
    <x v="8"/>
    <n v="5"/>
    <x v="12"/>
    <n v="0"/>
    <n v="0"/>
  </r>
  <r>
    <x v="9"/>
    <s v="NF"/>
    <x v="8"/>
    <n v="2"/>
    <x v="13"/>
    <n v="0"/>
    <n v="0"/>
  </r>
  <r>
    <x v="9"/>
    <s v="NF"/>
    <x v="8"/>
    <n v="25"/>
    <x v="14"/>
    <n v="0"/>
    <n v="0"/>
  </r>
  <r>
    <x v="9"/>
    <s v="NF"/>
    <x v="8"/>
    <n v="14"/>
    <x v="15"/>
    <n v="0"/>
    <n v="0"/>
  </r>
  <r>
    <x v="9"/>
    <s v="NF"/>
    <x v="8"/>
    <n v="16"/>
    <x v="16"/>
    <n v="4082"/>
    <n v="4082"/>
  </r>
  <r>
    <x v="9"/>
    <s v="NF"/>
    <x v="8"/>
    <n v="40"/>
    <x v="17"/>
    <n v="3396"/>
    <n v="3396"/>
  </r>
  <r>
    <x v="9"/>
    <s v="NF"/>
    <x v="8"/>
    <n v="20"/>
    <x v="18"/>
    <n v="6729"/>
    <n v="6729"/>
  </r>
  <r>
    <x v="9"/>
    <s v="NF"/>
    <x v="8"/>
    <n v="31"/>
    <x v="19"/>
    <n v="129"/>
    <n v="129"/>
  </r>
  <r>
    <x v="9"/>
    <s v="NF"/>
    <x v="8"/>
    <n v="3"/>
    <x v="20"/>
    <n v="916"/>
    <n v="916"/>
  </r>
  <r>
    <x v="9"/>
    <s v="NF"/>
    <x v="8"/>
    <n v="26"/>
    <x v="21"/>
    <n v="0"/>
    <n v="0"/>
  </r>
  <r>
    <x v="9"/>
    <s v="NF"/>
    <x v="8"/>
    <n v="41"/>
    <x v="22"/>
    <n v="0"/>
    <n v="0"/>
  </r>
  <r>
    <x v="9"/>
    <s v="NF"/>
    <x v="8"/>
    <n v="23"/>
    <x v="23"/>
    <n v="0"/>
    <n v="0"/>
  </r>
  <r>
    <x v="9"/>
    <s v="NF"/>
    <x v="8"/>
    <n v="17"/>
    <x v="24"/>
    <n v="0"/>
    <n v="0"/>
  </r>
  <r>
    <x v="9"/>
    <s v="NF"/>
    <x v="8"/>
    <n v="30"/>
    <x v="25"/>
    <n v="0"/>
    <n v="0"/>
  </r>
  <r>
    <x v="9"/>
    <s v="NF"/>
    <x v="8"/>
    <n v="9"/>
    <x v="26"/>
    <n v="0"/>
    <n v="0"/>
  </r>
  <r>
    <x v="9"/>
    <s v="NF"/>
    <x v="8"/>
    <n v="43"/>
    <x v="27"/>
    <n v="2604"/>
    <n v="2604"/>
  </r>
  <r>
    <x v="9"/>
    <s v="NF"/>
    <x v="8"/>
    <n v="39"/>
    <x v="28"/>
    <n v="2293"/>
    <n v="2293"/>
  </r>
  <r>
    <x v="9"/>
    <s v="NF"/>
    <x v="8"/>
    <n v="4"/>
    <x v="29"/>
    <n v="0"/>
    <n v="0"/>
  </r>
  <r>
    <x v="9"/>
    <s v="NF"/>
    <x v="8"/>
    <n v="8"/>
    <x v="30"/>
    <n v="17935"/>
    <n v="17935"/>
  </r>
  <r>
    <x v="9"/>
    <s v="NF"/>
    <x v="8"/>
    <n v="7"/>
    <x v="31"/>
    <n v="0"/>
    <n v="0"/>
  </r>
  <r>
    <x v="9"/>
    <s v="NF"/>
    <x v="8"/>
    <n v="27"/>
    <x v="32"/>
    <n v="0"/>
    <n v="0"/>
  </r>
  <r>
    <x v="9"/>
    <s v="NF"/>
    <x v="8"/>
    <n v="47"/>
    <x v="33"/>
    <n v="5726"/>
    <n v="5726"/>
  </r>
  <r>
    <x v="9"/>
    <s v="NF"/>
    <x v="8"/>
    <n v="46"/>
    <x v="34"/>
    <n v="8762"/>
    <n v="8762"/>
  </r>
  <r>
    <x v="9"/>
    <s v="NF"/>
    <x v="8"/>
    <n v="48"/>
    <x v="35"/>
    <n v="0"/>
    <n v="0"/>
  </r>
  <r>
    <x v="9"/>
    <s v="NF"/>
    <x v="8"/>
    <n v="1"/>
    <x v="36"/>
    <n v="0"/>
    <n v="0"/>
  </r>
  <r>
    <x v="10"/>
    <s v="IB"/>
    <x v="9"/>
    <n v="24"/>
    <x v="0"/>
    <n v="0"/>
    <n v="0"/>
  </r>
  <r>
    <x v="10"/>
    <s v="IB"/>
    <x v="9"/>
    <n v="44"/>
    <x v="1"/>
    <n v="0"/>
    <n v="0"/>
  </r>
  <r>
    <x v="10"/>
    <s v="IB"/>
    <x v="9"/>
    <n v="10"/>
    <x v="2"/>
    <n v="0"/>
    <n v="0"/>
  </r>
  <r>
    <x v="10"/>
    <s v="IB"/>
    <x v="9"/>
    <n v="12"/>
    <x v="3"/>
    <n v="0"/>
    <n v="0"/>
  </r>
  <r>
    <x v="10"/>
    <s v="IB"/>
    <x v="9"/>
    <n v="22"/>
    <x v="4"/>
    <n v="0"/>
    <n v="0"/>
  </r>
  <r>
    <x v="10"/>
    <s v="IB"/>
    <x v="9"/>
    <n v="29"/>
    <x v="5"/>
    <n v="0"/>
    <n v="0"/>
  </r>
  <r>
    <x v="10"/>
    <s v="IB"/>
    <x v="9"/>
    <n v="11"/>
    <x v="6"/>
    <n v="0"/>
    <n v="0"/>
  </r>
  <r>
    <x v="10"/>
    <s v="IB"/>
    <x v="9"/>
    <n v="45"/>
    <x v="7"/>
    <n v="0"/>
    <n v="0"/>
  </r>
  <r>
    <x v="10"/>
    <s v="IB"/>
    <x v="9"/>
    <n v="38"/>
    <x v="8"/>
    <n v="0"/>
    <n v="0"/>
  </r>
  <r>
    <x v="10"/>
    <s v="IB"/>
    <x v="9"/>
    <n v="13"/>
    <x v="9"/>
    <n v="0"/>
    <n v="0"/>
  </r>
  <r>
    <x v="10"/>
    <s v="IB"/>
    <x v="9"/>
    <n v="18"/>
    <x v="10"/>
    <n v="0"/>
    <n v="0"/>
  </r>
  <r>
    <x v="10"/>
    <s v="IB"/>
    <x v="9"/>
    <n v="15"/>
    <x v="11"/>
    <n v="0"/>
    <n v="0"/>
  </r>
  <r>
    <x v="10"/>
    <s v="IB"/>
    <x v="9"/>
    <n v="5"/>
    <x v="12"/>
    <n v="0"/>
    <n v="0"/>
  </r>
  <r>
    <x v="10"/>
    <s v="IB"/>
    <x v="9"/>
    <n v="2"/>
    <x v="13"/>
    <n v="0"/>
    <n v="0"/>
  </r>
  <r>
    <x v="10"/>
    <s v="IB"/>
    <x v="9"/>
    <n v="25"/>
    <x v="14"/>
    <n v="0"/>
    <n v="0"/>
  </r>
  <r>
    <x v="10"/>
    <s v="IB"/>
    <x v="9"/>
    <n v="14"/>
    <x v="15"/>
    <n v="0"/>
    <n v="0"/>
  </r>
  <r>
    <x v="10"/>
    <s v="IB"/>
    <x v="9"/>
    <n v="16"/>
    <x v="16"/>
    <n v="0"/>
    <n v="0"/>
  </r>
  <r>
    <x v="10"/>
    <s v="IB"/>
    <x v="9"/>
    <n v="40"/>
    <x v="17"/>
    <n v="0"/>
    <n v="0"/>
  </r>
  <r>
    <x v="10"/>
    <s v="IB"/>
    <x v="9"/>
    <n v="20"/>
    <x v="18"/>
    <n v="0"/>
    <n v="0"/>
  </r>
  <r>
    <x v="10"/>
    <s v="IB"/>
    <x v="9"/>
    <n v="31"/>
    <x v="19"/>
    <n v="0"/>
    <n v="0"/>
  </r>
  <r>
    <x v="10"/>
    <s v="IB"/>
    <x v="9"/>
    <n v="3"/>
    <x v="20"/>
    <n v="0"/>
    <n v="0"/>
  </r>
  <r>
    <x v="10"/>
    <s v="IB"/>
    <x v="9"/>
    <n v="26"/>
    <x v="21"/>
    <n v="0"/>
    <n v="0"/>
  </r>
  <r>
    <x v="10"/>
    <s v="IB"/>
    <x v="9"/>
    <n v="41"/>
    <x v="22"/>
    <n v="0"/>
    <n v="0"/>
  </r>
  <r>
    <x v="10"/>
    <s v="IB"/>
    <x v="9"/>
    <n v="23"/>
    <x v="23"/>
    <n v="0"/>
    <n v="0"/>
  </r>
  <r>
    <x v="10"/>
    <s v="IB"/>
    <x v="9"/>
    <n v="17"/>
    <x v="24"/>
    <n v="0"/>
    <n v="0"/>
  </r>
  <r>
    <x v="10"/>
    <s v="IB"/>
    <x v="9"/>
    <n v="30"/>
    <x v="25"/>
    <n v="0"/>
    <n v="0"/>
  </r>
  <r>
    <x v="10"/>
    <s v="IB"/>
    <x v="9"/>
    <n v="9"/>
    <x v="26"/>
    <n v="0"/>
    <n v="0"/>
  </r>
  <r>
    <x v="10"/>
    <s v="IB"/>
    <x v="9"/>
    <n v="43"/>
    <x v="27"/>
    <n v="0"/>
    <n v="0"/>
  </r>
  <r>
    <x v="10"/>
    <s v="IB"/>
    <x v="9"/>
    <n v="39"/>
    <x v="28"/>
    <n v="0"/>
    <n v="0"/>
  </r>
  <r>
    <x v="10"/>
    <s v="IB"/>
    <x v="9"/>
    <n v="4"/>
    <x v="29"/>
    <n v="0"/>
    <n v="0"/>
  </r>
  <r>
    <x v="10"/>
    <s v="IB"/>
    <x v="9"/>
    <n v="8"/>
    <x v="30"/>
    <n v="0"/>
    <n v="0"/>
  </r>
  <r>
    <x v="10"/>
    <s v="IB"/>
    <x v="9"/>
    <n v="7"/>
    <x v="31"/>
    <n v="0"/>
    <n v="0"/>
  </r>
  <r>
    <x v="10"/>
    <s v="IB"/>
    <x v="9"/>
    <n v="27"/>
    <x v="32"/>
    <n v="0"/>
    <n v="0"/>
  </r>
  <r>
    <x v="10"/>
    <s v="IB"/>
    <x v="9"/>
    <n v="47"/>
    <x v="33"/>
    <n v="0"/>
    <n v="0"/>
  </r>
  <r>
    <x v="10"/>
    <s v="IB"/>
    <x v="9"/>
    <n v="46"/>
    <x v="34"/>
    <n v="0"/>
    <n v="0"/>
  </r>
  <r>
    <x v="10"/>
    <s v="IB"/>
    <x v="9"/>
    <n v="48"/>
    <x v="35"/>
    <n v="0"/>
    <n v="0"/>
  </r>
  <r>
    <x v="10"/>
    <s v="IB"/>
    <x v="9"/>
    <n v="1"/>
    <x v="36"/>
    <n v="0"/>
    <n v="0"/>
  </r>
  <r>
    <x v="10"/>
    <s v="IBB"/>
    <x v="0"/>
    <n v="24"/>
    <x v="0"/>
    <n v="365053"/>
    <n v="360897"/>
  </r>
  <r>
    <x v="10"/>
    <s v="IBB"/>
    <x v="0"/>
    <n v="44"/>
    <x v="1"/>
    <n v="0"/>
    <n v="0"/>
  </r>
  <r>
    <x v="10"/>
    <s v="IBB"/>
    <x v="0"/>
    <n v="10"/>
    <x v="2"/>
    <n v="134"/>
    <n v="134"/>
  </r>
  <r>
    <x v="10"/>
    <s v="IBB"/>
    <x v="0"/>
    <n v="12"/>
    <x v="3"/>
    <n v="150090"/>
    <n v="149587"/>
  </r>
  <r>
    <x v="10"/>
    <s v="IBB"/>
    <x v="0"/>
    <n v="22"/>
    <x v="4"/>
    <n v="5079"/>
    <n v="4780"/>
  </r>
  <r>
    <x v="10"/>
    <s v="IBB"/>
    <x v="0"/>
    <n v="29"/>
    <x v="5"/>
    <n v="5171"/>
    <n v="5088"/>
  </r>
  <r>
    <x v="10"/>
    <s v="IBB"/>
    <x v="0"/>
    <n v="11"/>
    <x v="6"/>
    <n v="67339"/>
    <n v="59033"/>
  </r>
  <r>
    <x v="10"/>
    <s v="IBB"/>
    <x v="0"/>
    <n v="45"/>
    <x v="7"/>
    <n v="6093"/>
    <n v="5827"/>
  </r>
  <r>
    <x v="10"/>
    <s v="IBB"/>
    <x v="0"/>
    <n v="38"/>
    <x v="8"/>
    <n v="0"/>
    <n v="0"/>
  </r>
  <r>
    <x v="10"/>
    <s v="IBB"/>
    <x v="0"/>
    <n v="13"/>
    <x v="9"/>
    <n v="93"/>
    <n v="93"/>
  </r>
  <r>
    <x v="10"/>
    <s v="IBB"/>
    <x v="0"/>
    <n v="18"/>
    <x v="10"/>
    <n v="2010"/>
    <n v="1783"/>
  </r>
  <r>
    <x v="10"/>
    <s v="IBB"/>
    <x v="0"/>
    <n v="15"/>
    <x v="11"/>
    <n v="7980"/>
    <n v="7972"/>
  </r>
  <r>
    <x v="10"/>
    <s v="IBB"/>
    <x v="0"/>
    <n v="5"/>
    <x v="12"/>
    <n v="4550"/>
    <n v="4546"/>
  </r>
  <r>
    <x v="10"/>
    <s v="IBB"/>
    <x v="0"/>
    <n v="2"/>
    <x v="13"/>
    <n v="1910"/>
    <n v="1899"/>
  </r>
  <r>
    <x v="10"/>
    <s v="IBB"/>
    <x v="0"/>
    <n v="25"/>
    <x v="14"/>
    <n v="0"/>
    <n v="0"/>
  </r>
  <r>
    <x v="10"/>
    <s v="IBB"/>
    <x v="0"/>
    <n v="14"/>
    <x v="15"/>
    <n v="4320"/>
    <n v="4280"/>
  </r>
  <r>
    <x v="10"/>
    <s v="IBB"/>
    <x v="0"/>
    <n v="16"/>
    <x v="16"/>
    <n v="421027"/>
    <n v="419648"/>
  </r>
  <r>
    <x v="10"/>
    <s v="IBB"/>
    <x v="0"/>
    <n v="40"/>
    <x v="17"/>
    <n v="492"/>
    <n v="492"/>
  </r>
  <r>
    <x v="10"/>
    <s v="IBB"/>
    <x v="0"/>
    <n v="20"/>
    <x v="18"/>
    <n v="44314"/>
    <n v="43074"/>
  </r>
  <r>
    <x v="10"/>
    <s v="IBB"/>
    <x v="0"/>
    <n v="31"/>
    <x v="19"/>
    <n v="2552"/>
    <n v="2552"/>
  </r>
  <r>
    <x v="10"/>
    <s v="IBB"/>
    <x v="0"/>
    <n v="3"/>
    <x v="20"/>
    <n v="14587"/>
    <n v="14549"/>
  </r>
  <r>
    <x v="10"/>
    <s v="IBB"/>
    <x v="0"/>
    <n v="26"/>
    <x v="21"/>
    <n v="7921"/>
    <n v="7790"/>
  </r>
  <r>
    <x v="10"/>
    <s v="IBB"/>
    <x v="0"/>
    <n v="41"/>
    <x v="22"/>
    <n v="63084"/>
    <n v="62938"/>
  </r>
  <r>
    <x v="10"/>
    <s v="IBB"/>
    <x v="0"/>
    <n v="23"/>
    <x v="23"/>
    <n v="12"/>
    <n v="12"/>
  </r>
  <r>
    <x v="10"/>
    <s v="IBB"/>
    <x v="0"/>
    <n v="17"/>
    <x v="24"/>
    <n v="19919"/>
    <n v="19881"/>
  </r>
  <r>
    <x v="10"/>
    <s v="IBB"/>
    <x v="0"/>
    <n v="30"/>
    <x v="25"/>
    <n v="14728"/>
    <n v="14714"/>
  </r>
  <r>
    <x v="10"/>
    <s v="IBB"/>
    <x v="0"/>
    <n v="9"/>
    <x v="26"/>
    <n v="3021"/>
    <n v="2930"/>
  </r>
  <r>
    <x v="10"/>
    <s v="IBB"/>
    <x v="0"/>
    <n v="43"/>
    <x v="27"/>
    <n v="7548"/>
    <n v="7548"/>
  </r>
  <r>
    <x v="10"/>
    <s v="IBB"/>
    <x v="0"/>
    <n v="39"/>
    <x v="28"/>
    <n v="0"/>
    <n v="0"/>
  </r>
  <r>
    <x v="10"/>
    <s v="IBB"/>
    <x v="0"/>
    <n v="4"/>
    <x v="29"/>
    <n v="53"/>
    <n v="53"/>
  </r>
  <r>
    <x v="10"/>
    <s v="IBB"/>
    <x v="0"/>
    <n v="8"/>
    <x v="30"/>
    <n v="70"/>
    <n v="70"/>
  </r>
  <r>
    <x v="10"/>
    <s v="IBB"/>
    <x v="0"/>
    <n v="7"/>
    <x v="31"/>
    <n v="7001"/>
    <n v="6989"/>
  </r>
  <r>
    <x v="10"/>
    <s v="IBB"/>
    <x v="0"/>
    <n v="27"/>
    <x v="32"/>
    <n v="1303"/>
    <n v="1303"/>
  </r>
  <r>
    <x v="10"/>
    <s v="IBB"/>
    <x v="0"/>
    <n v="47"/>
    <x v="33"/>
    <n v="0"/>
    <n v="0"/>
  </r>
  <r>
    <x v="10"/>
    <s v="IBB"/>
    <x v="0"/>
    <n v="46"/>
    <x v="34"/>
    <n v="0"/>
    <n v="0"/>
  </r>
  <r>
    <x v="10"/>
    <s v="IBB"/>
    <x v="0"/>
    <n v="48"/>
    <x v="35"/>
    <n v="0"/>
    <n v="0"/>
  </r>
  <r>
    <x v="10"/>
    <s v="IBB"/>
    <x v="0"/>
    <n v="1"/>
    <x v="36"/>
    <n v="10103"/>
    <n v="8798"/>
  </r>
  <r>
    <x v="10"/>
    <s v="IBD"/>
    <x v="1"/>
    <n v="24"/>
    <x v="0"/>
    <n v="21040"/>
    <n v="20722"/>
  </r>
  <r>
    <x v="10"/>
    <s v="IBD"/>
    <x v="1"/>
    <n v="44"/>
    <x v="1"/>
    <n v="0"/>
    <n v="0"/>
  </r>
  <r>
    <x v="10"/>
    <s v="IBD"/>
    <x v="1"/>
    <n v="10"/>
    <x v="2"/>
    <n v="0"/>
    <n v="0"/>
  </r>
  <r>
    <x v="10"/>
    <s v="IBD"/>
    <x v="1"/>
    <n v="12"/>
    <x v="3"/>
    <n v="0"/>
    <n v="0"/>
  </r>
  <r>
    <x v="10"/>
    <s v="IBD"/>
    <x v="1"/>
    <n v="22"/>
    <x v="4"/>
    <n v="13231"/>
    <n v="11830"/>
  </r>
  <r>
    <x v="10"/>
    <s v="IBD"/>
    <x v="1"/>
    <n v="29"/>
    <x v="5"/>
    <n v="201915"/>
    <n v="198670"/>
  </r>
  <r>
    <x v="10"/>
    <s v="IBD"/>
    <x v="1"/>
    <n v="11"/>
    <x v="6"/>
    <n v="41462"/>
    <n v="37328"/>
  </r>
  <r>
    <x v="10"/>
    <s v="IBD"/>
    <x v="1"/>
    <n v="45"/>
    <x v="7"/>
    <n v="842"/>
    <n v="842"/>
  </r>
  <r>
    <x v="10"/>
    <s v="IBD"/>
    <x v="1"/>
    <n v="38"/>
    <x v="8"/>
    <n v="0"/>
    <n v="0"/>
  </r>
  <r>
    <x v="10"/>
    <s v="IBD"/>
    <x v="1"/>
    <n v="13"/>
    <x v="9"/>
    <n v="1371"/>
    <n v="1371"/>
  </r>
  <r>
    <x v="10"/>
    <s v="IBD"/>
    <x v="1"/>
    <n v="18"/>
    <x v="10"/>
    <n v="1456"/>
    <n v="1456"/>
  </r>
  <r>
    <x v="10"/>
    <s v="IBD"/>
    <x v="1"/>
    <n v="15"/>
    <x v="11"/>
    <n v="6355"/>
    <n v="6223"/>
  </r>
  <r>
    <x v="10"/>
    <s v="IBD"/>
    <x v="1"/>
    <n v="5"/>
    <x v="12"/>
    <n v="734"/>
    <n v="723"/>
  </r>
  <r>
    <x v="10"/>
    <s v="IBD"/>
    <x v="1"/>
    <n v="2"/>
    <x v="13"/>
    <n v="70"/>
    <n v="70"/>
  </r>
  <r>
    <x v="10"/>
    <s v="IBD"/>
    <x v="1"/>
    <n v="25"/>
    <x v="14"/>
    <n v="0"/>
    <n v="0"/>
  </r>
  <r>
    <x v="10"/>
    <s v="IBD"/>
    <x v="1"/>
    <n v="14"/>
    <x v="15"/>
    <n v="0"/>
    <n v="0"/>
  </r>
  <r>
    <x v="10"/>
    <s v="IBD"/>
    <x v="1"/>
    <n v="16"/>
    <x v="16"/>
    <n v="0"/>
    <n v="0"/>
  </r>
  <r>
    <x v="10"/>
    <s v="IBD"/>
    <x v="1"/>
    <n v="40"/>
    <x v="17"/>
    <n v="0"/>
    <n v="0"/>
  </r>
  <r>
    <x v="10"/>
    <s v="IBD"/>
    <x v="1"/>
    <n v="20"/>
    <x v="18"/>
    <n v="0"/>
    <n v="0"/>
  </r>
  <r>
    <x v="10"/>
    <s v="IBD"/>
    <x v="1"/>
    <n v="31"/>
    <x v="19"/>
    <n v="1503"/>
    <n v="1503"/>
  </r>
  <r>
    <x v="10"/>
    <s v="IBD"/>
    <x v="1"/>
    <n v="3"/>
    <x v="20"/>
    <n v="0"/>
    <n v="0"/>
  </r>
  <r>
    <x v="10"/>
    <s v="IBD"/>
    <x v="1"/>
    <n v="26"/>
    <x v="21"/>
    <n v="19188"/>
    <n v="18716"/>
  </r>
  <r>
    <x v="10"/>
    <s v="IBD"/>
    <x v="1"/>
    <n v="41"/>
    <x v="22"/>
    <n v="0"/>
    <n v="0"/>
  </r>
  <r>
    <x v="10"/>
    <s v="IBD"/>
    <x v="1"/>
    <n v="23"/>
    <x v="23"/>
    <n v="74440"/>
    <n v="73525"/>
  </r>
  <r>
    <x v="10"/>
    <s v="IBD"/>
    <x v="1"/>
    <n v="17"/>
    <x v="24"/>
    <n v="568"/>
    <n v="568"/>
  </r>
  <r>
    <x v="10"/>
    <s v="IBD"/>
    <x v="1"/>
    <n v="30"/>
    <x v="25"/>
    <n v="33523"/>
    <n v="33006"/>
  </r>
  <r>
    <x v="10"/>
    <s v="IBD"/>
    <x v="1"/>
    <n v="9"/>
    <x v="26"/>
    <n v="167"/>
    <n v="167"/>
  </r>
  <r>
    <x v="10"/>
    <s v="IBD"/>
    <x v="1"/>
    <n v="43"/>
    <x v="27"/>
    <n v="0"/>
    <n v="0"/>
  </r>
  <r>
    <x v="10"/>
    <s v="IBD"/>
    <x v="1"/>
    <n v="39"/>
    <x v="28"/>
    <n v="0"/>
    <n v="0"/>
  </r>
  <r>
    <x v="10"/>
    <s v="IBD"/>
    <x v="1"/>
    <n v="4"/>
    <x v="29"/>
    <n v="0"/>
    <n v="0"/>
  </r>
  <r>
    <x v="10"/>
    <s v="IBD"/>
    <x v="1"/>
    <n v="8"/>
    <x v="30"/>
    <n v="0"/>
    <n v="0"/>
  </r>
  <r>
    <x v="10"/>
    <s v="IBD"/>
    <x v="1"/>
    <n v="7"/>
    <x v="31"/>
    <n v="867"/>
    <n v="867"/>
  </r>
  <r>
    <x v="10"/>
    <s v="IBD"/>
    <x v="1"/>
    <n v="27"/>
    <x v="32"/>
    <n v="2316"/>
    <n v="2316"/>
  </r>
  <r>
    <x v="10"/>
    <s v="IBD"/>
    <x v="1"/>
    <n v="47"/>
    <x v="33"/>
    <n v="200"/>
    <n v="200"/>
  </r>
  <r>
    <x v="10"/>
    <s v="IBD"/>
    <x v="1"/>
    <n v="46"/>
    <x v="34"/>
    <n v="242"/>
    <n v="242"/>
  </r>
  <r>
    <x v="10"/>
    <s v="IBD"/>
    <x v="1"/>
    <n v="48"/>
    <x v="35"/>
    <n v="0"/>
    <n v="0"/>
  </r>
  <r>
    <x v="10"/>
    <s v="IBD"/>
    <x v="1"/>
    <n v="1"/>
    <x v="36"/>
    <n v="469"/>
    <n v="469"/>
  </r>
  <r>
    <x v="10"/>
    <s v="IBI"/>
    <x v="2"/>
    <n v="24"/>
    <x v="0"/>
    <n v="98"/>
    <n v="98"/>
  </r>
  <r>
    <x v="10"/>
    <s v="IBI"/>
    <x v="2"/>
    <n v="44"/>
    <x v="1"/>
    <n v="0"/>
    <n v="0"/>
  </r>
  <r>
    <x v="10"/>
    <s v="IBI"/>
    <x v="2"/>
    <n v="10"/>
    <x v="2"/>
    <n v="0"/>
    <n v="0"/>
  </r>
  <r>
    <x v="10"/>
    <s v="IBI"/>
    <x v="2"/>
    <n v="12"/>
    <x v="3"/>
    <n v="0"/>
    <n v="0"/>
  </r>
  <r>
    <x v="10"/>
    <s v="IBI"/>
    <x v="2"/>
    <n v="22"/>
    <x v="4"/>
    <n v="0"/>
    <n v="0"/>
  </r>
  <r>
    <x v="10"/>
    <s v="IBI"/>
    <x v="2"/>
    <n v="29"/>
    <x v="5"/>
    <n v="0"/>
    <n v="0"/>
  </r>
  <r>
    <x v="10"/>
    <s v="IBI"/>
    <x v="2"/>
    <n v="11"/>
    <x v="6"/>
    <n v="0"/>
    <n v="0"/>
  </r>
  <r>
    <x v="10"/>
    <s v="IBI"/>
    <x v="2"/>
    <n v="45"/>
    <x v="7"/>
    <n v="0"/>
    <n v="0"/>
  </r>
  <r>
    <x v="10"/>
    <s v="IBI"/>
    <x v="2"/>
    <n v="38"/>
    <x v="8"/>
    <n v="0"/>
    <n v="0"/>
  </r>
  <r>
    <x v="10"/>
    <s v="IBI"/>
    <x v="2"/>
    <n v="13"/>
    <x v="9"/>
    <n v="0"/>
    <n v="0"/>
  </r>
  <r>
    <x v="10"/>
    <s v="IBI"/>
    <x v="2"/>
    <n v="18"/>
    <x v="10"/>
    <n v="0"/>
    <n v="0"/>
  </r>
  <r>
    <x v="10"/>
    <s v="IBI"/>
    <x v="2"/>
    <n v="15"/>
    <x v="11"/>
    <n v="0"/>
    <n v="0"/>
  </r>
  <r>
    <x v="10"/>
    <s v="IBI"/>
    <x v="2"/>
    <n v="5"/>
    <x v="12"/>
    <n v="0"/>
    <n v="0"/>
  </r>
  <r>
    <x v="10"/>
    <s v="IBI"/>
    <x v="2"/>
    <n v="2"/>
    <x v="13"/>
    <n v="0"/>
    <n v="0"/>
  </r>
  <r>
    <x v="10"/>
    <s v="IBI"/>
    <x v="2"/>
    <n v="25"/>
    <x v="14"/>
    <n v="0"/>
    <n v="0"/>
  </r>
  <r>
    <x v="10"/>
    <s v="IBI"/>
    <x v="2"/>
    <n v="14"/>
    <x v="15"/>
    <n v="0"/>
    <n v="0"/>
  </r>
  <r>
    <x v="10"/>
    <s v="IBI"/>
    <x v="2"/>
    <n v="16"/>
    <x v="16"/>
    <n v="0"/>
    <n v="0"/>
  </r>
  <r>
    <x v="10"/>
    <s v="IBI"/>
    <x v="2"/>
    <n v="40"/>
    <x v="17"/>
    <n v="0"/>
    <n v="0"/>
  </r>
  <r>
    <x v="10"/>
    <s v="IBI"/>
    <x v="2"/>
    <n v="20"/>
    <x v="18"/>
    <n v="0"/>
    <n v="0"/>
  </r>
  <r>
    <x v="10"/>
    <s v="IBI"/>
    <x v="2"/>
    <n v="31"/>
    <x v="19"/>
    <n v="0"/>
    <n v="0"/>
  </r>
  <r>
    <x v="10"/>
    <s v="IBI"/>
    <x v="2"/>
    <n v="3"/>
    <x v="20"/>
    <n v="0"/>
    <n v="0"/>
  </r>
  <r>
    <x v="10"/>
    <s v="IBI"/>
    <x v="2"/>
    <n v="26"/>
    <x v="21"/>
    <n v="0"/>
    <n v="0"/>
  </r>
  <r>
    <x v="10"/>
    <s v="IBI"/>
    <x v="2"/>
    <n v="41"/>
    <x v="22"/>
    <n v="0"/>
    <n v="0"/>
  </r>
  <r>
    <x v="10"/>
    <s v="IBI"/>
    <x v="2"/>
    <n v="23"/>
    <x v="23"/>
    <n v="0"/>
    <n v="0"/>
  </r>
  <r>
    <x v="10"/>
    <s v="IBI"/>
    <x v="2"/>
    <n v="17"/>
    <x v="24"/>
    <n v="0"/>
    <n v="0"/>
  </r>
  <r>
    <x v="10"/>
    <s v="IBI"/>
    <x v="2"/>
    <n v="30"/>
    <x v="25"/>
    <n v="0"/>
    <n v="0"/>
  </r>
  <r>
    <x v="10"/>
    <s v="IBI"/>
    <x v="2"/>
    <n v="9"/>
    <x v="26"/>
    <n v="0"/>
    <n v="0"/>
  </r>
  <r>
    <x v="10"/>
    <s v="IBI"/>
    <x v="2"/>
    <n v="43"/>
    <x v="27"/>
    <n v="0"/>
    <n v="0"/>
  </r>
  <r>
    <x v="10"/>
    <s v="IBI"/>
    <x v="2"/>
    <n v="39"/>
    <x v="28"/>
    <n v="0"/>
    <n v="0"/>
  </r>
  <r>
    <x v="10"/>
    <s v="IBI"/>
    <x v="2"/>
    <n v="4"/>
    <x v="29"/>
    <n v="589"/>
    <n v="589"/>
  </r>
  <r>
    <x v="10"/>
    <s v="IBI"/>
    <x v="2"/>
    <n v="8"/>
    <x v="30"/>
    <n v="0"/>
    <n v="0"/>
  </r>
  <r>
    <x v="10"/>
    <s v="IBI"/>
    <x v="2"/>
    <n v="7"/>
    <x v="31"/>
    <n v="0"/>
    <n v="0"/>
  </r>
  <r>
    <x v="10"/>
    <s v="IBI"/>
    <x v="2"/>
    <n v="27"/>
    <x v="32"/>
    <n v="0"/>
    <n v="0"/>
  </r>
  <r>
    <x v="10"/>
    <s v="IBI"/>
    <x v="2"/>
    <n v="47"/>
    <x v="33"/>
    <n v="0"/>
    <n v="0"/>
  </r>
  <r>
    <x v="10"/>
    <s v="IBI"/>
    <x v="2"/>
    <n v="46"/>
    <x v="34"/>
    <n v="0"/>
    <n v="0"/>
  </r>
  <r>
    <x v="10"/>
    <s v="IBI"/>
    <x v="2"/>
    <n v="48"/>
    <x v="35"/>
    <n v="0"/>
    <n v="0"/>
  </r>
  <r>
    <x v="10"/>
    <s v="IBI"/>
    <x v="2"/>
    <n v="1"/>
    <x v="36"/>
    <n v="0"/>
    <n v="0"/>
  </r>
  <r>
    <x v="10"/>
    <s v="IBL"/>
    <x v="12"/>
    <n v="24"/>
    <x v="0"/>
    <n v="0"/>
    <n v="0"/>
  </r>
  <r>
    <x v="10"/>
    <s v="IBL"/>
    <x v="12"/>
    <n v="44"/>
    <x v="1"/>
    <n v="0"/>
    <n v="0"/>
  </r>
  <r>
    <x v="10"/>
    <s v="IBL"/>
    <x v="12"/>
    <n v="10"/>
    <x v="2"/>
    <n v="0"/>
    <n v="0"/>
  </r>
  <r>
    <x v="10"/>
    <s v="IBL"/>
    <x v="12"/>
    <n v="12"/>
    <x v="3"/>
    <n v="0"/>
    <n v="0"/>
  </r>
  <r>
    <x v="10"/>
    <s v="IBL"/>
    <x v="12"/>
    <n v="22"/>
    <x v="4"/>
    <n v="0"/>
    <n v="0"/>
  </r>
  <r>
    <x v="10"/>
    <s v="IBL"/>
    <x v="12"/>
    <n v="29"/>
    <x v="5"/>
    <n v="0"/>
    <n v="0"/>
  </r>
  <r>
    <x v="10"/>
    <s v="IBL"/>
    <x v="12"/>
    <n v="11"/>
    <x v="6"/>
    <n v="0"/>
    <n v="0"/>
  </r>
  <r>
    <x v="10"/>
    <s v="IBL"/>
    <x v="12"/>
    <n v="45"/>
    <x v="7"/>
    <n v="0"/>
    <n v="0"/>
  </r>
  <r>
    <x v="10"/>
    <s v="IBL"/>
    <x v="12"/>
    <n v="38"/>
    <x v="8"/>
    <n v="0"/>
    <n v="0"/>
  </r>
  <r>
    <x v="10"/>
    <s v="IBL"/>
    <x v="12"/>
    <n v="13"/>
    <x v="9"/>
    <n v="0"/>
    <n v="0"/>
  </r>
  <r>
    <x v="10"/>
    <s v="IBL"/>
    <x v="12"/>
    <n v="18"/>
    <x v="10"/>
    <n v="0"/>
    <n v="0"/>
  </r>
  <r>
    <x v="10"/>
    <s v="IBL"/>
    <x v="12"/>
    <n v="15"/>
    <x v="11"/>
    <n v="0"/>
    <n v="0"/>
  </r>
  <r>
    <x v="10"/>
    <s v="IBL"/>
    <x v="12"/>
    <n v="5"/>
    <x v="12"/>
    <n v="0"/>
    <n v="0"/>
  </r>
  <r>
    <x v="10"/>
    <s v="IBL"/>
    <x v="12"/>
    <n v="2"/>
    <x v="13"/>
    <n v="0"/>
    <n v="0"/>
  </r>
  <r>
    <x v="10"/>
    <s v="IBL"/>
    <x v="12"/>
    <n v="25"/>
    <x v="14"/>
    <n v="0"/>
    <n v="0"/>
  </r>
  <r>
    <x v="10"/>
    <s v="IBL"/>
    <x v="12"/>
    <n v="14"/>
    <x v="15"/>
    <n v="0"/>
    <n v="0"/>
  </r>
  <r>
    <x v="10"/>
    <s v="IBL"/>
    <x v="12"/>
    <n v="16"/>
    <x v="16"/>
    <n v="0"/>
    <n v="0"/>
  </r>
  <r>
    <x v="10"/>
    <s v="IBL"/>
    <x v="12"/>
    <n v="40"/>
    <x v="17"/>
    <n v="0"/>
    <n v="0"/>
  </r>
  <r>
    <x v="10"/>
    <s v="IBL"/>
    <x v="12"/>
    <n v="20"/>
    <x v="18"/>
    <n v="0"/>
    <n v="0"/>
  </r>
  <r>
    <x v="10"/>
    <s v="IBL"/>
    <x v="12"/>
    <n v="31"/>
    <x v="19"/>
    <n v="0"/>
    <n v="0"/>
  </r>
  <r>
    <x v="10"/>
    <s v="IBL"/>
    <x v="12"/>
    <n v="3"/>
    <x v="20"/>
    <n v="0"/>
    <n v="0"/>
  </r>
  <r>
    <x v="10"/>
    <s v="IBL"/>
    <x v="12"/>
    <n v="26"/>
    <x v="21"/>
    <n v="0"/>
    <n v="0"/>
  </r>
  <r>
    <x v="10"/>
    <s v="IBL"/>
    <x v="12"/>
    <n v="41"/>
    <x v="22"/>
    <n v="0"/>
    <n v="0"/>
  </r>
  <r>
    <x v="10"/>
    <s v="IBL"/>
    <x v="12"/>
    <n v="23"/>
    <x v="23"/>
    <n v="0"/>
    <n v="0"/>
  </r>
  <r>
    <x v="10"/>
    <s v="IBL"/>
    <x v="12"/>
    <n v="17"/>
    <x v="24"/>
    <n v="0"/>
    <n v="0"/>
  </r>
  <r>
    <x v="10"/>
    <s v="IBL"/>
    <x v="12"/>
    <n v="30"/>
    <x v="25"/>
    <n v="0"/>
    <n v="0"/>
  </r>
  <r>
    <x v="10"/>
    <s v="IBL"/>
    <x v="12"/>
    <n v="9"/>
    <x v="26"/>
    <n v="0"/>
    <n v="0"/>
  </r>
  <r>
    <x v="10"/>
    <s v="IBL"/>
    <x v="12"/>
    <n v="43"/>
    <x v="27"/>
    <n v="0"/>
    <n v="0"/>
  </r>
  <r>
    <x v="10"/>
    <s v="IBL"/>
    <x v="12"/>
    <n v="39"/>
    <x v="28"/>
    <n v="0"/>
    <n v="0"/>
  </r>
  <r>
    <x v="10"/>
    <s v="IBL"/>
    <x v="12"/>
    <n v="4"/>
    <x v="29"/>
    <n v="0"/>
    <n v="0"/>
  </r>
  <r>
    <x v="10"/>
    <s v="IBL"/>
    <x v="12"/>
    <n v="8"/>
    <x v="30"/>
    <n v="47"/>
    <n v="47"/>
  </r>
  <r>
    <x v="10"/>
    <s v="IBL"/>
    <x v="12"/>
    <n v="7"/>
    <x v="31"/>
    <n v="0"/>
    <n v="0"/>
  </r>
  <r>
    <x v="10"/>
    <s v="IBL"/>
    <x v="12"/>
    <n v="27"/>
    <x v="32"/>
    <n v="0"/>
    <n v="0"/>
  </r>
  <r>
    <x v="10"/>
    <s v="IBL"/>
    <x v="12"/>
    <n v="47"/>
    <x v="33"/>
    <n v="0"/>
    <n v="0"/>
  </r>
  <r>
    <x v="10"/>
    <s v="IBL"/>
    <x v="12"/>
    <n v="46"/>
    <x v="34"/>
    <n v="0"/>
    <n v="0"/>
  </r>
  <r>
    <x v="10"/>
    <s v="IBL"/>
    <x v="12"/>
    <n v="48"/>
    <x v="35"/>
    <n v="0"/>
    <n v="0"/>
  </r>
  <r>
    <x v="10"/>
    <s v="IBL"/>
    <x v="12"/>
    <n v="1"/>
    <x v="36"/>
    <n v="0"/>
    <n v="0"/>
  </r>
  <r>
    <x v="10"/>
    <s v="IBM"/>
    <x v="3"/>
    <n v="24"/>
    <x v="0"/>
    <n v="9298264"/>
    <n v="8163287"/>
  </r>
  <r>
    <x v="10"/>
    <s v="IBM"/>
    <x v="3"/>
    <n v="44"/>
    <x v="1"/>
    <n v="0"/>
    <n v="0"/>
  </r>
  <r>
    <x v="10"/>
    <s v="IBM"/>
    <x v="3"/>
    <n v="10"/>
    <x v="2"/>
    <n v="14251"/>
    <n v="13402"/>
  </r>
  <r>
    <x v="10"/>
    <s v="IBM"/>
    <x v="3"/>
    <n v="12"/>
    <x v="3"/>
    <n v="68552"/>
    <n v="65576"/>
  </r>
  <r>
    <x v="10"/>
    <s v="IBM"/>
    <x v="3"/>
    <n v="22"/>
    <x v="4"/>
    <n v="1833728"/>
    <n v="1457634"/>
  </r>
  <r>
    <x v="10"/>
    <s v="IBM"/>
    <x v="3"/>
    <n v="29"/>
    <x v="5"/>
    <n v="3973254"/>
    <n v="3670246"/>
  </r>
  <r>
    <x v="10"/>
    <s v="IBM"/>
    <x v="3"/>
    <n v="11"/>
    <x v="6"/>
    <n v="557862"/>
    <n v="456562"/>
  </r>
  <r>
    <x v="10"/>
    <s v="IBM"/>
    <x v="3"/>
    <n v="45"/>
    <x v="7"/>
    <n v="75965"/>
    <n v="69353"/>
  </r>
  <r>
    <x v="10"/>
    <s v="IBM"/>
    <x v="3"/>
    <n v="38"/>
    <x v="8"/>
    <n v="0"/>
    <n v="0"/>
  </r>
  <r>
    <x v="10"/>
    <s v="IBM"/>
    <x v="3"/>
    <n v="13"/>
    <x v="9"/>
    <n v="475506"/>
    <n v="449781"/>
  </r>
  <r>
    <x v="10"/>
    <s v="IBM"/>
    <x v="3"/>
    <n v="18"/>
    <x v="10"/>
    <n v="3578008"/>
    <n v="2515231"/>
  </r>
  <r>
    <x v="10"/>
    <s v="IBM"/>
    <x v="3"/>
    <n v="15"/>
    <x v="11"/>
    <n v="1622555"/>
    <n v="1591253"/>
  </r>
  <r>
    <x v="10"/>
    <s v="IBM"/>
    <x v="3"/>
    <n v="5"/>
    <x v="12"/>
    <n v="570255"/>
    <n v="494167"/>
  </r>
  <r>
    <x v="10"/>
    <s v="IBM"/>
    <x v="3"/>
    <n v="2"/>
    <x v="13"/>
    <n v="127973"/>
    <n v="124342"/>
  </r>
  <r>
    <x v="10"/>
    <s v="IBM"/>
    <x v="3"/>
    <n v="25"/>
    <x v="14"/>
    <n v="0"/>
    <n v="0"/>
  </r>
  <r>
    <x v="10"/>
    <s v="IBM"/>
    <x v="3"/>
    <n v="14"/>
    <x v="15"/>
    <n v="863249"/>
    <n v="731487"/>
  </r>
  <r>
    <x v="10"/>
    <s v="IBM"/>
    <x v="3"/>
    <n v="16"/>
    <x v="16"/>
    <n v="35605476"/>
    <n v="32462370"/>
  </r>
  <r>
    <x v="10"/>
    <s v="IBM"/>
    <x v="3"/>
    <n v="40"/>
    <x v="17"/>
    <n v="2353839"/>
    <n v="2180525"/>
  </r>
  <r>
    <x v="10"/>
    <s v="IBM"/>
    <x v="3"/>
    <n v="20"/>
    <x v="18"/>
    <n v="3017017"/>
    <n v="2414067"/>
  </r>
  <r>
    <x v="10"/>
    <s v="IBM"/>
    <x v="3"/>
    <n v="31"/>
    <x v="19"/>
    <n v="33633"/>
    <n v="33124"/>
  </r>
  <r>
    <x v="10"/>
    <s v="IBM"/>
    <x v="3"/>
    <n v="3"/>
    <x v="20"/>
    <n v="813450"/>
    <n v="725572"/>
  </r>
  <r>
    <x v="10"/>
    <s v="IBM"/>
    <x v="3"/>
    <n v="26"/>
    <x v="21"/>
    <n v="298377"/>
    <n v="269140"/>
  </r>
  <r>
    <x v="10"/>
    <s v="IBM"/>
    <x v="3"/>
    <n v="41"/>
    <x v="22"/>
    <n v="3437350"/>
    <n v="3033970"/>
  </r>
  <r>
    <x v="10"/>
    <s v="IBM"/>
    <x v="3"/>
    <n v="23"/>
    <x v="23"/>
    <n v="145910"/>
    <n v="139884"/>
  </r>
  <r>
    <x v="10"/>
    <s v="IBM"/>
    <x v="3"/>
    <n v="17"/>
    <x v="24"/>
    <n v="641957"/>
    <n v="534985"/>
  </r>
  <r>
    <x v="10"/>
    <s v="IBM"/>
    <x v="3"/>
    <n v="30"/>
    <x v="25"/>
    <n v="156639"/>
    <n v="153648"/>
  </r>
  <r>
    <x v="10"/>
    <s v="IBM"/>
    <x v="3"/>
    <n v="9"/>
    <x v="26"/>
    <n v="596433"/>
    <n v="527002"/>
  </r>
  <r>
    <x v="10"/>
    <s v="IBM"/>
    <x v="3"/>
    <n v="43"/>
    <x v="27"/>
    <n v="0"/>
    <n v="0"/>
  </r>
  <r>
    <x v="10"/>
    <s v="IBM"/>
    <x v="3"/>
    <n v="39"/>
    <x v="28"/>
    <n v="0"/>
    <n v="0"/>
  </r>
  <r>
    <x v="10"/>
    <s v="IBM"/>
    <x v="3"/>
    <n v="4"/>
    <x v="29"/>
    <n v="50844"/>
    <n v="50133"/>
  </r>
  <r>
    <x v="10"/>
    <s v="IBM"/>
    <x v="3"/>
    <n v="8"/>
    <x v="30"/>
    <n v="41763"/>
    <n v="41763"/>
  </r>
  <r>
    <x v="10"/>
    <s v="IBM"/>
    <x v="3"/>
    <n v="7"/>
    <x v="31"/>
    <n v="88603"/>
    <n v="78533"/>
  </r>
  <r>
    <x v="10"/>
    <s v="IBM"/>
    <x v="3"/>
    <n v="27"/>
    <x v="32"/>
    <n v="5737"/>
    <n v="5061"/>
  </r>
  <r>
    <x v="10"/>
    <s v="IBM"/>
    <x v="3"/>
    <n v="47"/>
    <x v="33"/>
    <n v="240"/>
    <n v="240"/>
  </r>
  <r>
    <x v="10"/>
    <s v="IBM"/>
    <x v="3"/>
    <n v="46"/>
    <x v="34"/>
    <n v="184623"/>
    <n v="184623"/>
  </r>
  <r>
    <x v="10"/>
    <s v="IBM"/>
    <x v="3"/>
    <n v="48"/>
    <x v="35"/>
    <n v="0"/>
    <n v="0"/>
  </r>
  <r>
    <x v="10"/>
    <s v="IBM"/>
    <x v="3"/>
    <n v="1"/>
    <x v="36"/>
    <n v="238665"/>
    <n v="219239"/>
  </r>
  <r>
    <x v="10"/>
    <s v="IBP"/>
    <x v="15"/>
    <n v="24"/>
    <x v="0"/>
    <n v="0"/>
    <n v="0"/>
  </r>
  <r>
    <x v="10"/>
    <s v="IBP"/>
    <x v="15"/>
    <n v="44"/>
    <x v="1"/>
    <n v="0"/>
    <n v="0"/>
  </r>
  <r>
    <x v="10"/>
    <s v="IBP"/>
    <x v="15"/>
    <n v="10"/>
    <x v="2"/>
    <n v="0"/>
    <n v="0"/>
  </r>
  <r>
    <x v="10"/>
    <s v="IBP"/>
    <x v="15"/>
    <n v="12"/>
    <x v="3"/>
    <n v="0"/>
    <n v="0"/>
  </r>
  <r>
    <x v="10"/>
    <s v="IBP"/>
    <x v="15"/>
    <n v="22"/>
    <x v="4"/>
    <n v="0"/>
    <n v="0"/>
  </r>
  <r>
    <x v="10"/>
    <s v="IBP"/>
    <x v="15"/>
    <n v="29"/>
    <x v="5"/>
    <n v="0"/>
    <n v="0"/>
  </r>
  <r>
    <x v="10"/>
    <s v="IBP"/>
    <x v="15"/>
    <n v="11"/>
    <x v="6"/>
    <n v="0"/>
    <n v="0"/>
  </r>
  <r>
    <x v="10"/>
    <s v="IBP"/>
    <x v="15"/>
    <n v="45"/>
    <x v="7"/>
    <n v="0"/>
    <n v="0"/>
  </r>
  <r>
    <x v="10"/>
    <s v="IBP"/>
    <x v="15"/>
    <n v="38"/>
    <x v="8"/>
    <n v="0"/>
    <n v="0"/>
  </r>
  <r>
    <x v="10"/>
    <s v="IBP"/>
    <x v="15"/>
    <n v="13"/>
    <x v="9"/>
    <n v="0"/>
    <n v="0"/>
  </r>
  <r>
    <x v="10"/>
    <s v="IBP"/>
    <x v="15"/>
    <n v="18"/>
    <x v="10"/>
    <n v="0"/>
    <n v="0"/>
  </r>
  <r>
    <x v="10"/>
    <s v="IBP"/>
    <x v="15"/>
    <n v="15"/>
    <x v="11"/>
    <n v="0"/>
    <n v="0"/>
  </r>
  <r>
    <x v="10"/>
    <s v="IBP"/>
    <x v="15"/>
    <n v="5"/>
    <x v="12"/>
    <n v="0"/>
    <n v="0"/>
  </r>
  <r>
    <x v="10"/>
    <s v="IBP"/>
    <x v="15"/>
    <n v="2"/>
    <x v="13"/>
    <n v="0"/>
    <n v="0"/>
  </r>
  <r>
    <x v="10"/>
    <s v="IBP"/>
    <x v="15"/>
    <n v="25"/>
    <x v="14"/>
    <n v="0"/>
    <n v="0"/>
  </r>
  <r>
    <x v="10"/>
    <s v="IBP"/>
    <x v="15"/>
    <n v="14"/>
    <x v="15"/>
    <n v="0"/>
    <n v="0"/>
  </r>
  <r>
    <x v="10"/>
    <s v="IBP"/>
    <x v="15"/>
    <n v="16"/>
    <x v="16"/>
    <n v="0"/>
    <n v="0"/>
  </r>
  <r>
    <x v="10"/>
    <s v="IBP"/>
    <x v="15"/>
    <n v="40"/>
    <x v="17"/>
    <n v="0"/>
    <n v="0"/>
  </r>
  <r>
    <x v="10"/>
    <s v="IBP"/>
    <x v="15"/>
    <n v="20"/>
    <x v="18"/>
    <n v="0"/>
    <n v="0"/>
  </r>
  <r>
    <x v="10"/>
    <s v="IBP"/>
    <x v="15"/>
    <n v="31"/>
    <x v="19"/>
    <n v="0"/>
    <n v="0"/>
  </r>
  <r>
    <x v="10"/>
    <s v="IBP"/>
    <x v="15"/>
    <n v="3"/>
    <x v="20"/>
    <n v="0"/>
    <n v="0"/>
  </r>
  <r>
    <x v="10"/>
    <s v="IBP"/>
    <x v="15"/>
    <n v="26"/>
    <x v="21"/>
    <n v="0"/>
    <n v="0"/>
  </r>
  <r>
    <x v="10"/>
    <s v="IBP"/>
    <x v="15"/>
    <n v="41"/>
    <x v="22"/>
    <n v="0"/>
    <n v="0"/>
  </r>
  <r>
    <x v="10"/>
    <s v="IBP"/>
    <x v="15"/>
    <n v="23"/>
    <x v="23"/>
    <n v="0"/>
    <n v="0"/>
  </r>
  <r>
    <x v="10"/>
    <s v="IBP"/>
    <x v="15"/>
    <n v="17"/>
    <x v="24"/>
    <n v="0"/>
    <n v="0"/>
  </r>
  <r>
    <x v="10"/>
    <s v="IBP"/>
    <x v="15"/>
    <n v="30"/>
    <x v="25"/>
    <n v="0"/>
    <n v="0"/>
  </r>
  <r>
    <x v="10"/>
    <s v="IBP"/>
    <x v="15"/>
    <n v="9"/>
    <x v="26"/>
    <n v="0"/>
    <n v="0"/>
  </r>
  <r>
    <x v="10"/>
    <s v="IBP"/>
    <x v="15"/>
    <n v="43"/>
    <x v="27"/>
    <n v="0"/>
    <n v="0"/>
  </r>
  <r>
    <x v="10"/>
    <s v="IBP"/>
    <x v="15"/>
    <n v="39"/>
    <x v="28"/>
    <n v="0"/>
    <n v="0"/>
  </r>
  <r>
    <x v="10"/>
    <s v="IBP"/>
    <x v="15"/>
    <n v="4"/>
    <x v="29"/>
    <n v="0"/>
    <n v="0"/>
  </r>
  <r>
    <x v="10"/>
    <s v="IBP"/>
    <x v="15"/>
    <n v="8"/>
    <x v="30"/>
    <n v="0"/>
    <n v="0"/>
  </r>
  <r>
    <x v="10"/>
    <s v="IBP"/>
    <x v="15"/>
    <n v="7"/>
    <x v="31"/>
    <n v="0"/>
    <n v="0"/>
  </r>
  <r>
    <x v="10"/>
    <s v="IBP"/>
    <x v="15"/>
    <n v="27"/>
    <x v="32"/>
    <n v="0"/>
    <n v="0"/>
  </r>
  <r>
    <x v="10"/>
    <s v="IBP"/>
    <x v="15"/>
    <n v="47"/>
    <x v="33"/>
    <n v="0"/>
    <n v="0"/>
  </r>
  <r>
    <x v="10"/>
    <s v="IBP"/>
    <x v="15"/>
    <n v="46"/>
    <x v="34"/>
    <n v="0"/>
    <n v="0"/>
  </r>
  <r>
    <x v="10"/>
    <s v="IBP"/>
    <x v="15"/>
    <n v="48"/>
    <x v="35"/>
    <n v="0"/>
    <n v="0"/>
  </r>
  <r>
    <x v="10"/>
    <s v="IBP"/>
    <x v="15"/>
    <n v="1"/>
    <x v="36"/>
    <n v="0"/>
    <n v="0"/>
  </r>
  <r>
    <x v="10"/>
    <s v="IBS"/>
    <x v="4"/>
    <n v="24"/>
    <x v="0"/>
    <n v="752"/>
    <n v="752"/>
  </r>
  <r>
    <x v="10"/>
    <s v="IBS"/>
    <x v="4"/>
    <n v="44"/>
    <x v="1"/>
    <n v="0"/>
    <n v="0"/>
  </r>
  <r>
    <x v="10"/>
    <s v="IBS"/>
    <x v="4"/>
    <n v="10"/>
    <x v="2"/>
    <n v="0"/>
    <n v="0"/>
  </r>
  <r>
    <x v="10"/>
    <s v="IBS"/>
    <x v="4"/>
    <n v="12"/>
    <x v="3"/>
    <n v="933"/>
    <n v="884"/>
  </r>
  <r>
    <x v="10"/>
    <s v="IBS"/>
    <x v="4"/>
    <n v="22"/>
    <x v="4"/>
    <n v="96227"/>
    <n v="94230"/>
  </r>
  <r>
    <x v="10"/>
    <s v="IBS"/>
    <x v="4"/>
    <n v="29"/>
    <x v="5"/>
    <n v="218567"/>
    <n v="215512"/>
  </r>
  <r>
    <x v="10"/>
    <s v="IBS"/>
    <x v="4"/>
    <n v="11"/>
    <x v="6"/>
    <n v="87496"/>
    <n v="81276"/>
  </r>
  <r>
    <x v="10"/>
    <s v="IBS"/>
    <x v="4"/>
    <n v="45"/>
    <x v="7"/>
    <n v="0"/>
    <n v="0"/>
  </r>
  <r>
    <x v="10"/>
    <s v="IBS"/>
    <x v="4"/>
    <n v="38"/>
    <x v="8"/>
    <n v="0"/>
    <n v="0"/>
  </r>
  <r>
    <x v="10"/>
    <s v="IBS"/>
    <x v="4"/>
    <n v="13"/>
    <x v="9"/>
    <n v="0"/>
    <n v="0"/>
  </r>
  <r>
    <x v="10"/>
    <s v="IBS"/>
    <x v="4"/>
    <n v="18"/>
    <x v="10"/>
    <n v="47608"/>
    <n v="33348"/>
  </r>
  <r>
    <x v="10"/>
    <s v="IBS"/>
    <x v="4"/>
    <n v="15"/>
    <x v="11"/>
    <n v="29684"/>
    <n v="29684"/>
  </r>
  <r>
    <x v="10"/>
    <s v="IBS"/>
    <x v="4"/>
    <n v="5"/>
    <x v="12"/>
    <n v="0"/>
    <n v="0"/>
  </r>
  <r>
    <x v="10"/>
    <s v="IBS"/>
    <x v="4"/>
    <n v="2"/>
    <x v="13"/>
    <n v="0"/>
    <n v="0"/>
  </r>
  <r>
    <x v="10"/>
    <s v="IBS"/>
    <x v="4"/>
    <n v="25"/>
    <x v="14"/>
    <n v="0"/>
    <n v="0"/>
  </r>
  <r>
    <x v="10"/>
    <s v="IBS"/>
    <x v="4"/>
    <n v="14"/>
    <x v="15"/>
    <n v="0"/>
    <n v="0"/>
  </r>
  <r>
    <x v="10"/>
    <s v="IBS"/>
    <x v="4"/>
    <n v="16"/>
    <x v="16"/>
    <n v="0"/>
    <n v="0"/>
  </r>
  <r>
    <x v="10"/>
    <s v="IBS"/>
    <x v="4"/>
    <n v="40"/>
    <x v="17"/>
    <n v="1095"/>
    <n v="1095"/>
  </r>
  <r>
    <x v="10"/>
    <s v="IBS"/>
    <x v="4"/>
    <n v="20"/>
    <x v="18"/>
    <n v="0"/>
    <n v="0"/>
  </r>
  <r>
    <x v="10"/>
    <s v="IBS"/>
    <x v="4"/>
    <n v="31"/>
    <x v="19"/>
    <n v="0"/>
    <n v="0"/>
  </r>
  <r>
    <x v="10"/>
    <s v="IBS"/>
    <x v="4"/>
    <n v="3"/>
    <x v="20"/>
    <n v="125"/>
    <n v="125"/>
  </r>
  <r>
    <x v="10"/>
    <s v="IBS"/>
    <x v="4"/>
    <n v="26"/>
    <x v="21"/>
    <n v="625"/>
    <n v="532"/>
  </r>
  <r>
    <x v="10"/>
    <s v="IBS"/>
    <x v="4"/>
    <n v="41"/>
    <x v="22"/>
    <n v="0"/>
    <n v="0"/>
  </r>
  <r>
    <x v="10"/>
    <s v="IBS"/>
    <x v="4"/>
    <n v="23"/>
    <x v="23"/>
    <n v="118677"/>
    <n v="68966"/>
  </r>
  <r>
    <x v="10"/>
    <s v="IBS"/>
    <x v="4"/>
    <n v="17"/>
    <x v="24"/>
    <n v="31016"/>
    <n v="31016"/>
  </r>
  <r>
    <x v="10"/>
    <s v="IBS"/>
    <x v="4"/>
    <n v="30"/>
    <x v="25"/>
    <n v="78"/>
    <n v="78"/>
  </r>
  <r>
    <x v="10"/>
    <s v="IBS"/>
    <x v="4"/>
    <n v="9"/>
    <x v="26"/>
    <n v="4472"/>
    <n v="4472"/>
  </r>
  <r>
    <x v="10"/>
    <s v="IBS"/>
    <x v="4"/>
    <n v="43"/>
    <x v="27"/>
    <n v="0"/>
    <n v="0"/>
  </r>
  <r>
    <x v="10"/>
    <s v="IBS"/>
    <x v="4"/>
    <n v="39"/>
    <x v="28"/>
    <n v="0"/>
    <n v="0"/>
  </r>
  <r>
    <x v="10"/>
    <s v="IBS"/>
    <x v="4"/>
    <n v="4"/>
    <x v="29"/>
    <n v="32635"/>
    <n v="32635"/>
  </r>
  <r>
    <x v="10"/>
    <s v="IBS"/>
    <x v="4"/>
    <n v="8"/>
    <x v="30"/>
    <n v="958"/>
    <n v="958"/>
  </r>
  <r>
    <x v="10"/>
    <s v="IBS"/>
    <x v="4"/>
    <n v="7"/>
    <x v="31"/>
    <n v="0"/>
    <n v="0"/>
  </r>
  <r>
    <x v="10"/>
    <s v="IBS"/>
    <x v="4"/>
    <n v="27"/>
    <x v="32"/>
    <n v="0"/>
    <n v="0"/>
  </r>
  <r>
    <x v="10"/>
    <s v="IBS"/>
    <x v="4"/>
    <n v="47"/>
    <x v="33"/>
    <n v="0"/>
    <n v="0"/>
  </r>
  <r>
    <x v="10"/>
    <s v="IBS"/>
    <x v="4"/>
    <n v="46"/>
    <x v="34"/>
    <n v="0"/>
    <n v="0"/>
  </r>
  <r>
    <x v="10"/>
    <s v="IBS"/>
    <x v="4"/>
    <n v="48"/>
    <x v="35"/>
    <n v="0"/>
    <n v="0"/>
  </r>
  <r>
    <x v="10"/>
    <s v="IBS"/>
    <x v="4"/>
    <n v="1"/>
    <x v="36"/>
    <n v="0"/>
    <n v="0"/>
  </r>
  <r>
    <x v="10"/>
    <s v="IDT"/>
    <x v="11"/>
    <n v="24"/>
    <x v="0"/>
    <n v="0"/>
    <n v="0"/>
  </r>
  <r>
    <x v="10"/>
    <s v="IDT"/>
    <x v="11"/>
    <n v="44"/>
    <x v="1"/>
    <n v="0"/>
    <n v="0"/>
  </r>
  <r>
    <x v="10"/>
    <s v="IDT"/>
    <x v="11"/>
    <n v="10"/>
    <x v="2"/>
    <n v="0"/>
    <n v="0"/>
  </r>
  <r>
    <x v="10"/>
    <s v="IDT"/>
    <x v="11"/>
    <n v="12"/>
    <x v="3"/>
    <n v="0"/>
    <n v="0"/>
  </r>
  <r>
    <x v="10"/>
    <s v="IDT"/>
    <x v="11"/>
    <n v="22"/>
    <x v="4"/>
    <n v="9484"/>
    <n v="9484"/>
  </r>
  <r>
    <x v="10"/>
    <s v="IDT"/>
    <x v="11"/>
    <n v="29"/>
    <x v="5"/>
    <n v="0"/>
    <n v="0"/>
  </r>
  <r>
    <x v="10"/>
    <s v="IDT"/>
    <x v="11"/>
    <n v="11"/>
    <x v="6"/>
    <n v="133863"/>
    <n v="132135"/>
  </r>
  <r>
    <x v="10"/>
    <s v="IDT"/>
    <x v="11"/>
    <n v="45"/>
    <x v="7"/>
    <n v="0"/>
    <n v="0"/>
  </r>
  <r>
    <x v="10"/>
    <s v="IDT"/>
    <x v="11"/>
    <n v="38"/>
    <x v="8"/>
    <n v="0"/>
    <n v="0"/>
  </r>
  <r>
    <x v="10"/>
    <s v="IDT"/>
    <x v="11"/>
    <n v="13"/>
    <x v="9"/>
    <n v="0"/>
    <n v="0"/>
  </r>
  <r>
    <x v="10"/>
    <s v="IDT"/>
    <x v="11"/>
    <n v="18"/>
    <x v="10"/>
    <n v="1158"/>
    <n v="1158"/>
  </r>
  <r>
    <x v="10"/>
    <s v="IDT"/>
    <x v="11"/>
    <n v="15"/>
    <x v="11"/>
    <n v="2464"/>
    <n v="2464"/>
  </r>
  <r>
    <x v="10"/>
    <s v="IDT"/>
    <x v="11"/>
    <n v="5"/>
    <x v="12"/>
    <n v="0"/>
    <n v="0"/>
  </r>
  <r>
    <x v="10"/>
    <s v="IDT"/>
    <x v="11"/>
    <n v="2"/>
    <x v="13"/>
    <n v="0"/>
    <n v="0"/>
  </r>
  <r>
    <x v="10"/>
    <s v="IDT"/>
    <x v="11"/>
    <n v="25"/>
    <x v="14"/>
    <n v="0"/>
    <n v="0"/>
  </r>
  <r>
    <x v="10"/>
    <s v="IDT"/>
    <x v="11"/>
    <n v="14"/>
    <x v="15"/>
    <n v="0"/>
    <n v="0"/>
  </r>
  <r>
    <x v="10"/>
    <s v="IDT"/>
    <x v="11"/>
    <n v="16"/>
    <x v="16"/>
    <n v="0"/>
    <n v="0"/>
  </r>
  <r>
    <x v="10"/>
    <s v="IDT"/>
    <x v="11"/>
    <n v="40"/>
    <x v="17"/>
    <n v="0"/>
    <n v="0"/>
  </r>
  <r>
    <x v="10"/>
    <s v="IDT"/>
    <x v="11"/>
    <n v="20"/>
    <x v="18"/>
    <n v="0"/>
    <n v="0"/>
  </r>
  <r>
    <x v="10"/>
    <s v="IDT"/>
    <x v="11"/>
    <n v="31"/>
    <x v="19"/>
    <n v="0"/>
    <n v="0"/>
  </r>
  <r>
    <x v="10"/>
    <s v="IDT"/>
    <x v="11"/>
    <n v="3"/>
    <x v="20"/>
    <n v="0"/>
    <n v="0"/>
  </r>
  <r>
    <x v="10"/>
    <s v="IDT"/>
    <x v="11"/>
    <n v="26"/>
    <x v="21"/>
    <n v="0"/>
    <n v="0"/>
  </r>
  <r>
    <x v="10"/>
    <s v="IDT"/>
    <x v="11"/>
    <n v="41"/>
    <x v="22"/>
    <n v="0"/>
    <n v="0"/>
  </r>
  <r>
    <x v="10"/>
    <s v="IDT"/>
    <x v="11"/>
    <n v="23"/>
    <x v="23"/>
    <n v="0"/>
    <n v="0"/>
  </r>
  <r>
    <x v="10"/>
    <s v="IDT"/>
    <x v="11"/>
    <n v="17"/>
    <x v="24"/>
    <n v="0"/>
    <n v="0"/>
  </r>
  <r>
    <x v="10"/>
    <s v="IDT"/>
    <x v="11"/>
    <n v="30"/>
    <x v="25"/>
    <n v="0"/>
    <n v="0"/>
  </r>
  <r>
    <x v="10"/>
    <s v="IDT"/>
    <x v="11"/>
    <n v="9"/>
    <x v="26"/>
    <n v="0"/>
    <n v="0"/>
  </r>
  <r>
    <x v="10"/>
    <s v="IDT"/>
    <x v="11"/>
    <n v="43"/>
    <x v="27"/>
    <n v="0"/>
    <n v="0"/>
  </r>
  <r>
    <x v="10"/>
    <s v="IDT"/>
    <x v="11"/>
    <n v="39"/>
    <x v="28"/>
    <n v="0"/>
    <n v="0"/>
  </r>
  <r>
    <x v="10"/>
    <s v="IDT"/>
    <x v="11"/>
    <n v="4"/>
    <x v="29"/>
    <n v="0"/>
    <n v="0"/>
  </r>
  <r>
    <x v="10"/>
    <s v="IDT"/>
    <x v="11"/>
    <n v="8"/>
    <x v="30"/>
    <n v="0"/>
    <n v="0"/>
  </r>
  <r>
    <x v="10"/>
    <s v="IDT"/>
    <x v="11"/>
    <n v="7"/>
    <x v="31"/>
    <n v="0"/>
    <n v="0"/>
  </r>
  <r>
    <x v="10"/>
    <s v="IDT"/>
    <x v="11"/>
    <n v="27"/>
    <x v="32"/>
    <n v="0"/>
    <n v="0"/>
  </r>
  <r>
    <x v="10"/>
    <s v="IDT"/>
    <x v="11"/>
    <n v="47"/>
    <x v="33"/>
    <n v="0"/>
    <n v="0"/>
  </r>
  <r>
    <x v="10"/>
    <s v="IDT"/>
    <x v="11"/>
    <n v="46"/>
    <x v="34"/>
    <n v="0"/>
    <n v="0"/>
  </r>
  <r>
    <x v="10"/>
    <s v="IDT"/>
    <x v="11"/>
    <n v="48"/>
    <x v="35"/>
    <n v="0"/>
    <n v="0"/>
  </r>
  <r>
    <x v="10"/>
    <s v="IDT"/>
    <x v="11"/>
    <n v="1"/>
    <x v="36"/>
    <n v="0"/>
    <n v="0"/>
  </r>
  <r>
    <x v="10"/>
    <s v="NB"/>
    <x v="6"/>
    <n v="24"/>
    <x v="0"/>
    <n v="144344"/>
    <n v="140082"/>
  </r>
  <r>
    <x v="10"/>
    <s v="NB"/>
    <x v="6"/>
    <n v="44"/>
    <x v="1"/>
    <n v="4162"/>
    <n v="4162"/>
  </r>
  <r>
    <x v="10"/>
    <s v="NB"/>
    <x v="6"/>
    <n v="10"/>
    <x v="2"/>
    <n v="0"/>
    <n v="0"/>
  </r>
  <r>
    <x v="10"/>
    <s v="NB"/>
    <x v="6"/>
    <n v="12"/>
    <x v="3"/>
    <n v="91544"/>
    <n v="91544"/>
  </r>
  <r>
    <x v="10"/>
    <s v="NB"/>
    <x v="6"/>
    <n v="22"/>
    <x v="4"/>
    <n v="325001"/>
    <n v="308674"/>
  </r>
  <r>
    <x v="10"/>
    <s v="NB"/>
    <x v="6"/>
    <n v="29"/>
    <x v="5"/>
    <n v="1003918"/>
    <n v="999162"/>
  </r>
  <r>
    <x v="10"/>
    <s v="NB"/>
    <x v="6"/>
    <n v="11"/>
    <x v="6"/>
    <n v="561449"/>
    <n v="529138"/>
  </r>
  <r>
    <x v="10"/>
    <s v="NB"/>
    <x v="6"/>
    <n v="45"/>
    <x v="7"/>
    <n v="21330"/>
    <n v="20921"/>
  </r>
  <r>
    <x v="10"/>
    <s v="NB"/>
    <x v="6"/>
    <n v="38"/>
    <x v="8"/>
    <n v="0"/>
    <n v="0"/>
  </r>
  <r>
    <x v="10"/>
    <s v="NB"/>
    <x v="6"/>
    <n v="13"/>
    <x v="9"/>
    <n v="5913"/>
    <n v="5913"/>
  </r>
  <r>
    <x v="10"/>
    <s v="NB"/>
    <x v="6"/>
    <n v="18"/>
    <x v="10"/>
    <n v="135483"/>
    <n v="118408"/>
  </r>
  <r>
    <x v="10"/>
    <s v="NB"/>
    <x v="6"/>
    <n v="15"/>
    <x v="11"/>
    <n v="1808888"/>
    <n v="1805801"/>
  </r>
  <r>
    <x v="10"/>
    <s v="NB"/>
    <x v="6"/>
    <n v="5"/>
    <x v="12"/>
    <n v="3998"/>
    <n v="3896"/>
  </r>
  <r>
    <x v="10"/>
    <s v="NB"/>
    <x v="6"/>
    <n v="2"/>
    <x v="13"/>
    <n v="0"/>
    <n v="0"/>
  </r>
  <r>
    <x v="10"/>
    <s v="NB"/>
    <x v="6"/>
    <n v="25"/>
    <x v="14"/>
    <n v="0"/>
    <n v="0"/>
  </r>
  <r>
    <x v="10"/>
    <s v="NB"/>
    <x v="6"/>
    <n v="14"/>
    <x v="15"/>
    <n v="71038"/>
    <n v="71038"/>
  </r>
  <r>
    <x v="10"/>
    <s v="NB"/>
    <x v="6"/>
    <n v="16"/>
    <x v="16"/>
    <n v="254614"/>
    <n v="253839"/>
  </r>
  <r>
    <x v="10"/>
    <s v="NB"/>
    <x v="6"/>
    <n v="40"/>
    <x v="17"/>
    <n v="6861"/>
    <n v="6861"/>
  </r>
  <r>
    <x v="10"/>
    <s v="NB"/>
    <x v="6"/>
    <n v="20"/>
    <x v="18"/>
    <n v="48033"/>
    <n v="44954"/>
  </r>
  <r>
    <x v="10"/>
    <s v="NB"/>
    <x v="6"/>
    <n v="31"/>
    <x v="19"/>
    <n v="144866"/>
    <n v="144866"/>
  </r>
  <r>
    <x v="10"/>
    <s v="NB"/>
    <x v="6"/>
    <n v="3"/>
    <x v="20"/>
    <n v="189"/>
    <n v="189"/>
  </r>
  <r>
    <x v="10"/>
    <s v="NB"/>
    <x v="6"/>
    <n v="26"/>
    <x v="21"/>
    <n v="356182"/>
    <n v="344303"/>
  </r>
  <r>
    <x v="10"/>
    <s v="NB"/>
    <x v="6"/>
    <n v="41"/>
    <x v="22"/>
    <n v="55656"/>
    <n v="55656"/>
  </r>
  <r>
    <x v="10"/>
    <s v="NB"/>
    <x v="6"/>
    <n v="23"/>
    <x v="23"/>
    <n v="676379"/>
    <n v="673397"/>
  </r>
  <r>
    <x v="10"/>
    <s v="NB"/>
    <x v="6"/>
    <n v="17"/>
    <x v="24"/>
    <n v="5276"/>
    <n v="5276"/>
  </r>
  <r>
    <x v="10"/>
    <s v="NB"/>
    <x v="6"/>
    <n v="30"/>
    <x v="25"/>
    <n v="48644"/>
    <n v="47727"/>
  </r>
  <r>
    <x v="10"/>
    <s v="NB"/>
    <x v="6"/>
    <n v="9"/>
    <x v="26"/>
    <n v="510"/>
    <n v="510"/>
  </r>
  <r>
    <x v="10"/>
    <s v="NB"/>
    <x v="6"/>
    <n v="43"/>
    <x v="27"/>
    <n v="2317"/>
    <n v="2140"/>
  </r>
  <r>
    <x v="10"/>
    <s v="NB"/>
    <x v="6"/>
    <n v="39"/>
    <x v="28"/>
    <n v="38717"/>
    <n v="38717"/>
  </r>
  <r>
    <x v="10"/>
    <s v="NB"/>
    <x v="6"/>
    <n v="4"/>
    <x v="29"/>
    <n v="305402"/>
    <n v="305402"/>
  </r>
  <r>
    <x v="10"/>
    <s v="NB"/>
    <x v="6"/>
    <n v="8"/>
    <x v="30"/>
    <n v="1375965"/>
    <n v="1375965"/>
  </r>
  <r>
    <x v="10"/>
    <s v="NB"/>
    <x v="6"/>
    <n v="7"/>
    <x v="31"/>
    <n v="23767"/>
    <n v="23767"/>
  </r>
  <r>
    <x v="10"/>
    <s v="NB"/>
    <x v="6"/>
    <n v="27"/>
    <x v="32"/>
    <n v="6620"/>
    <n v="6620"/>
  </r>
  <r>
    <x v="10"/>
    <s v="NB"/>
    <x v="6"/>
    <n v="47"/>
    <x v="33"/>
    <n v="239"/>
    <n v="239"/>
  </r>
  <r>
    <x v="10"/>
    <s v="NB"/>
    <x v="6"/>
    <n v="46"/>
    <x v="34"/>
    <n v="200178"/>
    <n v="197838"/>
  </r>
  <r>
    <x v="10"/>
    <s v="NB"/>
    <x v="6"/>
    <n v="48"/>
    <x v="35"/>
    <n v="197396"/>
    <n v="196145"/>
  </r>
  <r>
    <x v="10"/>
    <s v="NB"/>
    <x v="6"/>
    <n v="1"/>
    <x v="36"/>
    <n v="55817"/>
    <n v="55817"/>
  </r>
  <r>
    <x v="10"/>
    <s v="NCY"/>
    <x v="14"/>
    <n v="24"/>
    <x v="0"/>
    <n v="0"/>
    <n v="0"/>
  </r>
  <r>
    <x v="10"/>
    <s v="NCY"/>
    <x v="14"/>
    <n v="44"/>
    <x v="1"/>
    <n v="2394"/>
    <n v="2394"/>
  </r>
  <r>
    <x v="10"/>
    <s v="NCY"/>
    <x v="14"/>
    <n v="10"/>
    <x v="2"/>
    <n v="0"/>
    <n v="0"/>
  </r>
  <r>
    <x v="10"/>
    <s v="NCY"/>
    <x v="14"/>
    <n v="12"/>
    <x v="3"/>
    <n v="0"/>
    <n v="0"/>
  </r>
  <r>
    <x v="10"/>
    <s v="NCY"/>
    <x v="14"/>
    <n v="22"/>
    <x v="4"/>
    <n v="0"/>
    <n v="0"/>
  </r>
  <r>
    <x v="10"/>
    <s v="NCY"/>
    <x v="14"/>
    <n v="29"/>
    <x v="5"/>
    <n v="0"/>
    <n v="0"/>
  </r>
  <r>
    <x v="10"/>
    <s v="NCY"/>
    <x v="14"/>
    <n v="11"/>
    <x v="6"/>
    <n v="0"/>
    <n v="0"/>
  </r>
  <r>
    <x v="10"/>
    <s v="NCY"/>
    <x v="14"/>
    <n v="45"/>
    <x v="7"/>
    <n v="0"/>
    <n v="0"/>
  </r>
  <r>
    <x v="10"/>
    <s v="NCY"/>
    <x v="14"/>
    <n v="38"/>
    <x v="8"/>
    <n v="0"/>
    <n v="0"/>
  </r>
  <r>
    <x v="10"/>
    <s v="NCY"/>
    <x v="14"/>
    <n v="13"/>
    <x v="9"/>
    <n v="0"/>
    <n v="0"/>
  </r>
  <r>
    <x v="10"/>
    <s v="NCY"/>
    <x v="14"/>
    <n v="18"/>
    <x v="10"/>
    <n v="0"/>
    <n v="0"/>
  </r>
  <r>
    <x v="10"/>
    <s v="NCY"/>
    <x v="14"/>
    <n v="15"/>
    <x v="11"/>
    <n v="0"/>
    <n v="0"/>
  </r>
  <r>
    <x v="10"/>
    <s v="NCY"/>
    <x v="14"/>
    <n v="5"/>
    <x v="12"/>
    <n v="0"/>
    <n v="0"/>
  </r>
  <r>
    <x v="10"/>
    <s v="NCY"/>
    <x v="14"/>
    <n v="2"/>
    <x v="13"/>
    <n v="0"/>
    <n v="0"/>
  </r>
  <r>
    <x v="10"/>
    <s v="NCY"/>
    <x v="14"/>
    <n v="25"/>
    <x v="14"/>
    <n v="0"/>
    <n v="0"/>
  </r>
  <r>
    <x v="10"/>
    <s v="NCY"/>
    <x v="14"/>
    <n v="14"/>
    <x v="15"/>
    <n v="0"/>
    <n v="0"/>
  </r>
  <r>
    <x v="10"/>
    <s v="NCY"/>
    <x v="14"/>
    <n v="16"/>
    <x v="16"/>
    <n v="0"/>
    <n v="0"/>
  </r>
  <r>
    <x v="10"/>
    <s v="NCY"/>
    <x v="14"/>
    <n v="40"/>
    <x v="17"/>
    <n v="0"/>
    <n v="0"/>
  </r>
  <r>
    <x v="10"/>
    <s v="NCY"/>
    <x v="14"/>
    <n v="20"/>
    <x v="18"/>
    <n v="0"/>
    <n v="0"/>
  </r>
  <r>
    <x v="10"/>
    <s v="NCY"/>
    <x v="14"/>
    <n v="31"/>
    <x v="19"/>
    <n v="0"/>
    <n v="0"/>
  </r>
  <r>
    <x v="10"/>
    <s v="NCY"/>
    <x v="14"/>
    <n v="3"/>
    <x v="20"/>
    <n v="0"/>
    <n v="0"/>
  </r>
  <r>
    <x v="10"/>
    <s v="NCY"/>
    <x v="14"/>
    <n v="26"/>
    <x v="21"/>
    <n v="0"/>
    <n v="0"/>
  </r>
  <r>
    <x v="10"/>
    <s v="NCY"/>
    <x v="14"/>
    <n v="41"/>
    <x v="22"/>
    <n v="0"/>
    <n v="0"/>
  </r>
  <r>
    <x v="10"/>
    <s v="NCY"/>
    <x v="14"/>
    <n v="23"/>
    <x v="23"/>
    <n v="0"/>
    <n v="0"/>
  </r>
  <r>
    <x v="10"/>
    <s v="NCY"/>
    <x v="14"/>
    <n v="17"/>
    <x v="24"/>
    <n v="0"/>
    <n v="0"/>
  </r>
  <r>
    <x v="10"/>
    <s v="NCY"/>
    <x v="14"/>
    <n v="30"/>
    <x v="25"/>
    <n v="0"/>
    <n v="0"/>
  </r>
  <r>
    <x v="10"/>
    <s v="NCY"/>
    <x v="14"/>
    <n v="9"/>
    <x v="26"/>
    <n v="0"/>
    <n v="0"/>
  </r>
  <r>
    <x v="10"/>
    <s v="NCY"/>
    <x v="14"/>
    <n v="43"/>
    <x v="27"/>
    <n v="0"/>
    <n v="0"/>
  </r>
  <r>
    <x v="10"/>
    <s v="NCY"/>
    <x v="14"/>
    <n v="39"/>
    <x v="28"/>
    <n v="0"/>
    <n v="0"/>
  </r>
  <r>
    <x v="10"/>
    <s v="NCY"/>
    <x v="14"/>
    <n v="4"/>
    <x v="29"/>
    <n v="0"/>
    <n v="0"/>
  </r>
  <r>
    <x v="10"/>
    <s v="NCY"/>
    <x v="14"/>
    <n v="8"/>
    <x v="30"/>
    <n v="0"/>
    <n v="0"/>
  </r>
  <r>
    <x v="10"/>
    <s v="NCY"/>
    <x v="14"/>
    <n v="7"/>
    <x v="31"/>
    <n v="0"/>
    <n v="0"/>
  </r>
  <r>
    <x v="10"/>
    <s v="NCY"/>
    <x v="14"/>
    <n v="27"/>
    <x v="32"/>
    <n v="0"/>
    <n v="0"/>
  </r>
  <r>
    <x v="10"/>
    <s v="NCY"/>
    <x v="14"/>
    <n v="47"/>
    <x v="33"/>
    <n v="0"/>
    <n v="0"/>
  </r>
  <r>
    <x v="10"/>
    <s v="NCY"/>
    <x v="14"/>
    <n v="46"/>
    <x v="34"/>
    <n v="63013"/>
    <n v="62354"/>
  </r>
  <r>
    <x v="10"/>
    <s v="NCY"/>
    <x v="14"/>
    <n v="48"/>
    <x v="35"/>
    <n v="0"/>
    <n v="0"/>
  </r>
  <r>
    <x v="10"/>
    <s v="NCY"/>
    <x v="14"/>
    <n v="1"/>
    <x v="36"/>
    <n v="0"/>
    <n v="0"/>
  </r>
  <r>
    <x v="10"/>
    <s v="ND"/>
    <x v="7"/>
    <n v="24"/>
    <x v="0"/>
    <n v="4118729"/>
    <n v="4089580"/>
  </r>
  <r>
    <x v="10"/>
    <s v="ND"/>
    <x v="7"/>
    <n v="44"/>
    <x v="1"/>
    <n v="12872"/>
    <n v="12872"/>
  </r>
  <r>
    <x v="10"/>
    <s v="ND"/>
    <x v="7"/>
    <n v="10"/>
    <x v="2"/>
    <n v="79380"/>
    <n v="79380"/>
  </r>
  <r>
    <x v="10"/>
    <s v="ND"/>
    <x v="7"/>
    <n v="12"/>
    <x v="3"/>
    <n v="3879"/>
    <n v="3879"/>
  </r>
  <r>
    <x v="10"/>
    <s v="ND"/>
    <x v="7"/>
    <n v="22"/>
    <x v="4"/>
    <n v="0"/>
    <n v="0"/>
  </r>
  <r>
    <x v="10"/>
    <s v="ND"/>
    <x v="7"/>
    <n v="29"/>
    <x v="5"/>
    <n v="0"/>
    <n v="0"/>
  </r>
  <r>
    <x v="10"/>
    <s v="ND"/>
    <x v="7"/>
    <n v="11"/>
    <x v="6"/>
    <n v="0"/>
    <n v="0"/>
  </r>
  <r>
    <x v="10"/>
    <s v="ND"/>
    <x v="7"/>
    <n v="45"/>
    <x v="7"/>
    <n v="45592"/>
    <n v="45592"/>
  </r>
  <r>
    <x v="10"/>
    <s v="ND"/>
    <x v="7"/>
    <n v="38"/>
    <x v="8"/>
    <n v="0"/>
    <n v="0"/>
  </r>
  <r>
    <x v="10"/>
    <s v="ND"/>
    <x v="7"/>
    <n v="13"/>
    <x v="9"/>
    <n v="0"/>
    <n v="0"/>
  </r>
  <r>
    <x v="10"/>
    <s v="ND"/>
    <x v="7"/>
    <n v="18"/>
    <x v="10"/>
    <n v="0"/>
    <n v="0"/>
  </r>
  <r>
    <x v="10"/>
    <s v="ND"/>
    <x v="7"/>
    <n v="15"/>
    <x v="11"/>
    <n v="0"/>
    <n v="0"/>
  </r>
  <r>
    <x v="10"/>
    <s v="ND"/>
    <x v="7"/>
    <n v="5"/>
    <x v="12"/>
    <n v="0"/>
    <n v="0"/>
  </r>
  <r>
    <x v="10"/>
    <s v="ND"/>
    <x v="7"/>
    <n v="2"/>
    <x v="13"/>
    <n v="0"/>
    <n v="0"/>
  </r>
  <r>
    <x v="10"/>
    <s v="ND"/>
    <x v="7"/>
    <n v="25"/>
    <x v="14"/>
    <n v="0"/>
    <n v="0"/>
  </r>
  <r>
    <x v="10"/>
    <s v="ND"/>
    <x v="7"/>
    <n v="14"/>
    <x v="15"/>
    <n v="0"/>
    <n v="0"/>
  </r>
  <r>
    <x v="10"/>
    <s v="ND"/>
    <x v="7"/>
    <n v="16"/>
    <x v="16"/>
    <n v="0"/>
    <n v="0"/>
  </r>
  <r>
    <x v="10"/>
    <s v="ND"/>
    <x v="7"/>
    <n v="40"/>
    <x v="17"/>
    <n v="0"/>
    <n v="0"/>
  </r>
  <r>
    <x v="10"/>
    <s v="ND"/>
    <x v="7"/>
    <n v="20"/>
    <x v="18"/>
    <n v="0"/>
    <n v="0"/>
  </r>
  <r>
    <x v="10"/>
    <s v="ND"/>
    <x v="7"/>
    <n v="31"/>
    <x v="19"/>
    <n v="0"/>
    <n v="0"/>
  </r>
  <r>
    <x v="10"/>
    <s v="ND"/>
    <x v="7"/>
    <n v="3"/>
    <x v="20"/>
    <n v="0"/>
    <n v="0"/>
  </r>
  <r>
    <x v="10"/>
    <s v="ND"/>
    <x v="7"/>
    <n v="26"/>
    <x v="21"/>
    <n v="0"/>
    <n v="0"/>
  </r>
  <r>
    <x v="10"/>
    <s v="ND"/>
    <x v="7"/>
    <n v="41"/>
    <x v="22"/>
    <n v="0"/>
    <n v="0"/>
  </r>
  <r>
    <x v="10"/>
    <s v="ND"/>
    <x v="7"/>
    <n v="23"/>
    <x v="23"/>
    <n v="0"/>
    <n v="0"/>
  </r>
  <r>
    <x v="10"/>
    <s v="ND"/>
    <x v="7"/>
    <n v="17"/>
    <x v="24"/>
    <n v="30077"/>
    <n v="26306"/>
  </r>
  <r>
    <x v="10"/>
    <s v="ND"/>
    <x v="7"/>
    <n v="30"/>
    <x v="25"/>
    <n v="0"/>
    <n v="0"/>
  </r>
  <r>
    <x v="10"/>
    <s v="ND"/>
    <x v="7"/>
    <n v="9"/>
    <x v="26"/>
    <n v="0"/>
    <n v="0"/>
  </r>
  <r>
    <x v="10"/>
    <s v="ND"/>
    <x v="7"/>
    <n v="43"/>
    <x v="27"/>
    <n v="0"/>
    <n v="0"/>
  </r>
  <r>
    <x v="10"/>
    <s v="ND"/>
    <x v="7"/>
    <n v="39"/>
    <x v="28"/>
    <n v="0"/>
    <n v="0"/>
  </r>
  <r>
    <x v="10"/>
    <s v="ND"/>
    <x v="7"/>
    <n v="4"/>
    <x v="29"/>
    <n v="0"/>
    <n v="0"/>
  </r>
  <r>
    <x v="10"/>
    <s v="ND"/>
    <x v="7"/>
    <n v="8"/>
    <x v="30"/>
    <n v="0"/>
    <n v="0"/>
  </r>
  <r>
    <x v="10"/>
    <s v="ND"/>
    <x v="7"/>
    <n v="7"/>
    <x v="31"/>
    <n v="0"/>
    <n v="0"/>
  </r>
  <r>
    <x v="10"/>
    <s v="ND"/>
    <x v="7"/>
    <n v="27"/>
    <x v="32"/>
    <n v="0"/>
    <n v="0"/>
  </r>
  <r>
    <x v="10"/>
    <s v="ND"/>
    <x v="7"/>
    <n v="47"/>
    <x v="33"/>
    <n v="25106"/>
    <n v="25106"/>
  </r>
  <r>
    <x v="10"/>
    <s v="ND"/>
    <x v="7"/>
    <n v="46"/>
    <x v="34"/>
    <n v="22697"/>
    <n v="22386"/>
  </r>
  <r>
    <x v="10"/>
    <s v="ND"/>
    <x v="7"/>
    <n v="48"/>
    <x v="35"/>
    <n v="0"/>
    <n v="0"/>
  </r>
  <r>
    <x v="10"/>
    <s v="ND"/>
    <x v="7"/>
    <n v="1"/>
    <x v="36"/>
    <n v="0"/>
    <n v="0"/>
  </r>
  <r>
    <x v="10"/>
    <s v="NF"/>
    <x v="8"/>
    <n v="24"/>
    <x v="0"/>
    <n v="5110"/>
    <n v="5110"/>
  </r>
  <r>
    <x v="10"/>
    <s v="NF"/>
    <x v="8"/>
    <n v="44"/>
    <x v="1"/>
    <n v="5116"/>
    <n v="5116"/>
  </r>
  <r>
    <x v="10"/>
    <s v="NF"/>
    <x v="8"/>
    <n v="10"/>
    <x v="2"/>
    <n v="4493"/>
    <n v="4383"/>
  </r>
  <r>
    <x v="10"/>
    <s v="NF"/>
    <x v="8"/>
    <n v="12"/>
    <x v="3"/>
    <n v="1169"/>
    <n v="1169"/>
  </r>
  <r>
    <x v="10"/>
    <s v="NF"/>
    <x v="8"/>
    <n v="22"/>
    <x v="4"/>
    <n v="0"/>
    <n v="0"/>
  </r>
  <r>
    <x v="10"/>
    <s v="NF"/>
    <x v="8"/>
    <n v="29"/>
    <x v="5"/>
    <n v="574"/>
    <n v="574"/>
  </r>
  <r>
    <x v="10"/>
    <s v="NF"/>
    <x v="8"/>
    <n v="11"/>
    <x v="6"/>
    <n v="0"/>
    <n v="0"/>
  </r>
  <r>
    <x v="10"/>
    <s v="NF"/>
    <x v="8"/>
    <n v="45"/>
    <x v="7"/>
    <n v="1158"/>
    <n v="1158"/>
  </r>
  <r>
    <x v="10"/>
    <s v="NF"/>
    <x v="8"/>
    <n v="38"/>
    <x v="8"/>
    <n v="0"/>
    <n v="0"/>
  </r>
  <r>
    <x v="10"/>
    <s v="NF"/>
    <x v="8"/>
    <n v="13"/>
    <x v="9"/>
    <n v="0"/>
    <n v="0"/>
  </r>
  <r>
    <x v="10"/>
    <s v="NF"/>
    <x v="8"/>
    <n v="18"/>
    <x v="10"/>
    <n v="0"/>
    <n v="0"/>
  </r>
  <r>
    <x v="10"/>
    <s v="NF"/>
    <x v="8"/>
    <n v="15"/>
    <x v="11"/>
    <n v="138"/>
    <n v="138"/>
  </r>
  <r>
    <x v="10"/>
    <s v="NF"/>
    <x v="8"/>
    <n v="5"/>
    <x v="12"/>
    <n v="335"/>
    <n v="335"/>
  </r>
  <r>
    <x v="10"/>
    <s v="NF"/>
    <x v="8"/>
    <n v="2"/>
    <x v="13"/>
    <n v="0"/>
    <n v="0"/>
  </r>
  <r>
    <x v="10"/>
    <s v="NF"/>
    <x v="8"/>
    <n v="25"/>
    <x v="14"/>
    <n v="0"/>
    <n v="0"/>
  </r>
  <r>
    <x v="10"/>
    <s v="NF"/>
    <x v="8"/>
    <n v="14"/>
    <x v="15"/>
    <n v="2148"/>
    <n v="2148"/>
  </r>
  <r>
    <x v="10"/>
    <s v="NF"/>
    <x v="8"/>
    <n v="16"/>
    <x v="16"/>
    <n v="0"/>
    <n v="0"/>
  </r>
  <r>
    <x v="10"/>
    <s v="NF"/>
    <x v="8"/>
    <n v="40"/>
    <x v="17"/>
    <n v="16791"/>
    <n v="16791"/>
  </r>
  <r>
    <x v="10"/>
    <s v="NF"/>
    <x v="8"/>
    <n v="20"/>
    <x v="18"/>
    <n v="2687"/>
    <n v="2687"/>
  </r>
  <r>
    <x v="10"/>
    <s v="NF"/>
    <x v="8"/>
    <n v="31"/>
    <x v="19"/>
    <n v="2032"/>
    <n v="2032"/>
  </r>
  <r>
    <x v="10"/>
    <s v="NF"/>
    <x v="8"/>
    <n v="3"/>
    <x v="20"/>
    <n v="1919"/>
    <n v="1770"/>
  </r>
  <r>
    <x v="10"/>
    <s v="NF"/>
    <x v="8"/>
    <n v="26"/>
    <x v="21"/>
    <n v="0"/>
    <n v="0"/>
  </r>
  <r>
    <x v="10"/>
    <s v="NF"/>
    <x v="8"/>
    <n v="41"/>
    <x v="22"/>
    <n v="79"/>
    <n v="79"/>
  </r>
  <r>
    <x v="10"/>
    <s v="NF"/>
    <x v="8"/>
    <n v="23"/>
    <x v="23"/>
    <n v="0"/>
    <n v="0"/>
  </r>
  <r>
    <x v="10"/>
    <s v="NF"/>
    <x v="8"/>
    <n v="17"/>
    <x v="24"/>
    <n v="1034"/>
    <n v="1034"/>
  </r>
  <r>
    <x v="10"/>
    <s v="NF"/>
    <x v="8"/>
    <n v="30"/>
    <x v="25"/>
    <n v="3567"/>
    <n v="3567"/>
  </r>
  <r>
    <x v="10"/>
    <s v="NF"/>
    <x v="8"/>
    <n v="9"/>
    <x v="26"/>
    <n v="0"/>
    <n v="0"/>
  </r>
  <r>
    <x v="10"/>
    <s v="NF"/>
    <x v="8"/>
    <n v="43"/>
    <x v="27"/>
    <n v="6302"/>
    <n v="6302"/>
  </r>
  <r>
    <x v="10"/>
    <s v="NF"/>
    <x v="8"/>
    <n v="39"/>
    <x v="28"/>
    <n v="0"/>
    <n v="0"/>
  </r>
  <r>
    <x v="10"/>
    <s v="NF"/>
    <x v="8"/>
    <n v="4"/>
    <x v="29"/>
    <n v="21605"/>
    <n v="21605"/>
  </r>
  <r>
    <x v="10"/>
    <s v="NF"/>
    <x v="8"/>
    <n v="8"/>
    <x v="30"/>
    <n v="19101"/>
    <n v="19101"/>
  </r>
  <r>
    <x v="10"/>
    <s v="NF"/>
    <x v="8"/>
    <n v="7"/>
    <x v="31"/>
    <n v="31"/>
    <n v="31"/>
  </r>
  <r>
    <x v="10"/>
    <s v="NF"/>
    <x v="8"/>
    <n v="27"/>
    <x v="32"/>
    <n v="0"/>
    <n v="0"/>
  </r>
  <r>
    <x v="10"/>
    <s v="NF"/>
    <x v="8"/>
    <n v="47"/>
    <x v="33"/>
    <n v="3313"/>
    <n v="3313"/>
  </r>
  <r>
    <x v="10"/>
    <s v="NF"/>
    <x v="8"/>
    <n v="46"/>
    <x v="34"/>
    <n v="6982"/>
    <n v="6982"/>
  </r>
  <r>
    <x v="10"/>
    <s v="NF"/>
    <x v="8"/>
    <n v="48"/>
    <x v="35"/>
    <n v="0"/>
    <n v="0"/>
  </r>
  <r>
    <x v="10"/>
    <s v="NF"/>
    <x v="8"/>
    <n v="1"/>
    <x v="36"/>
    <n v="0"/>
    <n v="0"/>
  </r>
  <r>
    <x v="11"/>
    <s v="IBB"/>
    <x v="0"/>
    <n v="24"/>
    <x v="0"/>
    <n v="607330"/>
    <n v="590634"/>
  </r>
  <r>
    <x v="11"/>
    <s v="IBB"/>
    <x v="0"/>
    <n v="44"/>
    <x v="1"/>
    <n v="0"/>
    <n v="0"/>
  </r>
  <r>
    <x v="11"/>
    <s v="IBB"/>
    <x v="0"/>
    <n v="10"/>
    <x v="2"/>
    <n v="0"/>
    <n v="0"/>
  </r>
  <r>
    <x v="11"/>
    <s v="IBB"/>
    <x v="0"/>
    <n v="12"/>
    <x v="3"/>
    <n v="154793"/>
    <n v="154036"/>
  </r>
  <r>
    <x v="11"/>
    <s v="IBB"/>
    <x v="0"/>
    <n v="22"/>
    <x v="4"/>
    <n v="4738"/>
    <n v="4490"/>
  </r>
  <r>
    <x v="11"/>
    <s v="IBB"/>
    <x v="0"/>
    <n v="29"/>
    <x v="5"/>
    <n v="9478"/>
    <n v="9427"/>
  </r>
  <r>
    <x v="11"/>
    <s v="IBB"/>
    <x v="0"/>
    <n v="11"/>
    <x v="6"/>
    <n v="36944"/>
    <n v="33661"/>
  </r>
  <r>
    <x v="11"/>
    <s v="IBB"/>
    <x v="0"/>
    <n v="45"/>
    <x v="7"/>
    <n v="7225"/>
    <n v="7032"/>
  </r>
  <r>
    <x v="11"/>
    <s v="IBB"/>
    <x v="0"/>
    <n v="38"/>
    <x v="8"/>
    <n v="0"/>
    <n v="0"/>
  </r>
  <r>
    <x v="11"/>
    <s v="IBB"/>
    <x v="0"/>
    <n v="13"/>
    <x v="9"/>
    <n v="218"/>
    <n v="218"/>
  </r>
  <r>
    <x v="11"/>
    <s v="IBB"/>
    <x v="0"/>
    <n v="18"/>
    <x v="10"/>
    <n v="880"/>
    <n v="880"/>
  </r>
  <r>
    <x v="11"/>
    <s v="IBB"/>
    <x v="0"/>
    <n v="15"/>
    <x v="11"/>
    <n v="765"/>
    <n v="757"/>
  </r>
  <r>
    <x v="11"/>
    <s v="IBB"/>
    <x v="0"/>
    <n v="5"/>
    <x v="12"/>
    <n v="6940"/>
    <n v="6922"/>
  </r>
  <r>
    <x v="11"/>
    <s v="IBB"/>
    <x v="0"/>
    <n v="2"/>
    <x v="13"/>
    <n v="236"/>
    <n v="236"/>
  </r>
  <r>
    <x v="11"/>
    <s v="IBB"/>
    <x v="0"/>
    <n v="25"/>
    <x v="14"/>
    <n v="0"/>
    <n v="0"/>
  </r>
  <r>
    <x v="11"/>
    <s v="IBB"/>
    <x v="0"/>
    <n v="14"/>
    <x v="15"/>
    <n v="17562"/>
    <n v="16745"/>
  </r>
  <r>
    <x v="11"/>
    <s v="IBB"/>
    <x v="0"/>
    <n v="16"/>
    <x v="16"/>
    <n v="248653"/>
    <n v="247102"/>
  </r>
  <r>
    <x v="11"/>
    <s v="IBB"/>
    <x v="0"/>
    <n v="40"/>
    <x v="17"/>
    <n v="212"/>
    <n v="212"/>
  </r>
  <r>
    <x v="11"/>
    <s v="IBB"/>
    <x v="0"/>
    <n v="20"/>
    <x v="18"/>
    <n v="35333"/>
    <n v="34135"/>
  </r>
  <r>
    <x v="11"/>
    <s v="IBB"/>
    <x v="0"/>
    <n v="31"/>
    <x v="19"/>
    <n v="2486"/>
    <n v="2485"/>
  </r>
  <r>
    <x v="11"/>
    <s v="IBB"/>
    <x v="0"/>
    <n v="3"/>
    <x v="20"/>
    <n v="23916"/>
    <n v="23665"/>
  </r>
  <r>
    <x v="11"/>
    <s v="IBB"/>
    <x v="0"/>
    <n v="26"/>
    <x v="21"/>
    <n v="12746"/>
    <n v="12069"/>
  </r>
  <r>
    <x v="11"/>
    <s v="IBB"/>
    <x v="0"/>
    <n v="41"/>
    <x v="22"/>
    <n v="61658"/>
    <n v="61491"/>
  </r>
  <r>
    <x v="11"/>
    <s v="IBB"/>
    <x v="0"/>
    <n v="23"/>
    <x v="23"/>
    <n v="145"/>
    <n v="104"/>
  </r>
  <r>
    <x v="11"/>
    <s v="IBB"/>
    <x v="0"/>
    <n v="17"/>
    <x v="24"/>
    <n v="14641"/>
    <n v="14475"/>
  </r>
  <r>
    <x v="11"/>
    <s v="IBB"/>
    <x v="0"/>
    <n v="30"/>
    <x v="25"/>
    <n v="4588"/>
    <n v="4588"/>
  </r>
  <r>
    <x v="11"/>
    <s v="IBB"/>
    <x v="0"/>
    <n v="9"/>
    <x v="26"/>
    <n v="6921"/>
    <n v="6500"/>
  </r>
  <r>
    <x v="11"/>
    <s v="IBB"/>
    <x v="0"/>
    <n v="43"/>
    <x v="27"/>
    <n v="3205"/>
    <n v="3205"/>
  </r>
  <r>
    <x v="11"/>
    <s v="IBB"/>
    <x v="0"/>
    <n v="39"/>
    <x v="28"/>
    <n v="0"/>
    <n v="0"/>
  </r>
  <r>
    <x v="11"/>
    <s v="IBB"/>
    <x v="0"/>
    <n v="4"/>
    <x v="29"/>
    <n v="37"/>
    <n v="37"/>
  </r>
  <r>
    <x v="11"/>
    <s v="IBB"/>
    <x v="0"/>
    <n v="8"/>
    <x v="30"/>
    <n v="8141"/>
    <n v="8129"/>
  </r>
  <r>
    <x v="11"/>
    <s v="IBB"/>
    <x v="0"/>
    <n v="7"/>
    <x v="31"/>
    <n v="5448"/>
    <n v="5270"/>
  </r>
  <r>
    <x v="11"/>
    <s v="IBB"/>
    <x v="0"/>
    <n v="27"/>
    <x v="32"/>
    <n v="111"/>
    <n v="111"/>
  </r>
  <r>
    <x v="11"/>
    <s v="IBB"/>
    <x v="0"/>
    <n v="47"/>
    <x v="33"/>
    <n v="0"/>
    <n v="0"/>
  </r>
  <r>
    <x v="11"/>
    <s v="IBB"/>
    <x v="0"/>
    <n v="46"/>
    <x v="34"/>
    <n v="0"/>
    <n v="0"/>
  </r>
  <r>
    <x v="11"/>
    <s v="IBB"/>
    <x v="0"/>
    <n v="48"/>
    <x v="35"/>
    <n v="0"/>
    <n v="0"/>
  </r>
  <r>
    <x v="11"/>
    <s v="IBB"/>
    <x v="0"/>
    <n v="1"/>
    <x v="36"/>
    <n v="4194"/>
    <n v="3533"/>
  </r>
  <r>
    <x v="11"/>
    <s v="IBD"/>
    <x v="1"/>
    <n v="24"/>
    <x v="0"/>
    <n v="3946"/>
    <n v="3861"/>
  </r>
  <r>
    <x v="11"/>
    <s v="IBD"/>
    <x v="1"/>
    <n v="44"/>
    <x v="1"/>
    <n v="2046"/>
    <n v="1821"/>
  </r>
  <r>
    <x v="11"/>
    <s v="IBD"/>
    <x v="1"/>
    <n v="10"/>
    <x v="2"/>
    <n v="0"/>
    <n v="0"/>
  </r>
  <r>
    <x v="11"/>
    <s v="IBD"/>
    <x v="1"/>
    <n v="12"/>
    <x v="3"/>
    <n v="0"/>
    <n v="0"/>
  </r>
  <r>
    <x v="11"/>
    <s v="IBD"/>
    <x v="1"/>
    <n v="22"/>
    <x v="4"/>
    <n v="17912"/>
    <n v="17391"/>
  </r>
  <r>
    <x v="11"/>
    <s v="IBD"/>
    <x v="1"/>
    <n v="29"/>
    <x v="5"/>
    <n v="10129"/>
    <n v="10032"/>
  </r>
  <r>
    <x v="11"/>
    <s v="IBD"/>
    <x v="1"/>
    <n v="11"/>
    <x v="6"/>
    <n v="23711"/>
    <n v="21850"/>
  </r>
  <r>
    <x v="11"/>
    <s v="IBD"/>
    <x v="1"/>
    <n v="45"/>
    <x v="7"/>
    <n v="1067"/>
    <n v="1067"/>
  </r>
  <r>
    <x v="11"/>
    <s v="IBD"/>
    <x v="1"/>
    <n v="38"/>
    <x v="8"/>
    <n v="8949"/>
    <n v="7502"/>
  </r>
  <r>
    <x v="11"/>
    <s v="IBD"/>
    <x v="1"/>
    <n v="13"/>
    <x v="9"/>
    <n v="8508"/>
    <n v="7484"/>
  </r>
  <r>
    <x v="11"/>
    <s v="IBD"/>
    <x v="1"/>
    <n v="18"/>
    <x v="10"/>
    <n v="847"/>
    <n v="847"/>
  </r>
  <r>
    <x v="11"/>
    <s v="IBD"/>
    <x v="1"/>
    <n v="15"/>
    <x v="11"/>
    <n v="6009"/>
    <n v="5892"/>
  </r>
  <r>
    <x v="11"/>
    <s v="IBD"/>
    <x v="1"/>
    <n v="5"/>
    <x v="12"/>
    <n v="1412"/>
    <n v="1412"/>
  </r>
  <r>
    <x v="11"/>
    <s v="IBD"/>
    <x v="1"/>
    <n v="2"/>
    <x v="13"/>
    <n v="0"/>
    <n v="0"/>
  </r>
  <r>
    <x v="11"/>
    <s v="IBD"/>
    <x v="1"/>
    <n v="25"/>
    <x v="14"/>
    <n v="0"/>
    <n v="0"/>
  </r>
  <r>
    <x v="11"/>
    <s v="IBD"/>
    <x v="1"/>
    <n v="14"/>
    <x v="15"/>
    <n v="0"/>
    <n v="0"/>
  </r>
  <r>
    <x v="11"/>
    <s v="IBD"/>
    <x v="1"/>
    <n v="16"/>
    <x v="16"/>
    <n v="0"/>
    <n v="0"/>
  </r>
  <r>
    <x v="11"/>
    <s v="IBD"/>
    <x v="1"/>
    <n v="40"/>
    <x v="17"/>
    <n v="0"/>
    <n v="0"/>
  </r>
  <r>
    <x v="11"/>
    <s v="IBD"/>
    <x v="1"/>
    <n v="20"/>
    <x v="18"/>
    <n v="0"/>
    <n v="0"/>
  </r>
  <r>
    <x v="11"/>
    <s v="IBD"/>
    <x v="1"/>
    <n v="31"/>
    <x v="19"/>
    <n v="3206"/>
    <n v="2995"/>
  </r>
  <r>
    <x v="11"/>
    <s v="IBD"/>
    <x v="1"/>
    <n v="3"/>
    <x v="20"/>
    <n v="0"/>
    <n v="0"/>
  </r>
  <r>
    <x v="11"/>
    <s v="IBD"/>
    <x v="1"/>
    <n v="26"/>
    <x v="21"/>
    <n v="2617"/>
    <n v="2617"/>
  </r>
  <r>
    <x v="11"/>
    <s v="IBD"/>
    <x v="1"/>
    <n v="41"/>
    <x v="22"/>
    <n v="0"/>
    <n v="0"/>
  </r>
  <r>
    <x v="11"/>
    <s v="IBD"/>
    <x v="1"/>
    <n v="23"/>
    <x v="23"/>
    <n v="6934"/>
    <n v="6923"/>
  </r>
  <r>
    <x v="11"/>
    <s v="IBD"/>
    <x v="1"/>
    <n v="17"/>
    <x v="24"/>
    <n v="0"/>
    <n v="0"/>
  </r>
  <r>
    <x v="11"/>
    <s v="IBD"/>
    <x v="1"/>
    <n v="30"/>
    <x v="25"/>
    <n v="27061"/>
    <n v="26566"/>
  </r>
  <r>
    <x v="11"/>
    <s v="IBD"/>
    <x v="1"/>
    <n v="9"/>
    <x v="26"/>
    <n v="3043"/>
    <n v="3043"/>
  </r>
  <r>
    <x v="11"/>
    <s v="IBD"/>
    <x v="1"/>
    <n v="43"/>
    <x v="27"/>
    <n v="0"/>
    <n v="0"/>
  </r>
  <r>
    <x v="11"/>
    <s v="IBD"/>
    <x v="1"/>
    <n v="39"/>
    <x v="28"/>
    <n v="30277"/>
    <n v="24971"/>
  </r>
  <r>
    <x v="11"/>
    <s v="IBD"/>
    <x v="1"/>
    <n v="4"/>
    <x v="29"/>
    <n v="0"/>
    <n v="0"/>
  </r>
  <r>
    <x v="11"/>
    <s v="IBD"/>
    <x v="1"/>
    <n v="8"/>
    <x v="30"/>
    <n v="0"/>
    <n v="0"/>
  </r>
  <r>
    <x v="11"/>
    <s v="IBD"/>
    <x v="1"/>
    <n v="7"/>
    <x v="31"/>
    <n v="3825"/>
    <n v="3629"/>
  </r>
  <r>
    <x v="11"/>
    <s v="IBD"/>
    <x v="1"/>
    <n v="27"/>
    <x v="32"/>
    <n v="2675"/>
    <n v="2613"/>
  </r>
  <r>
    <x v="11"/>
    <s v="IBD"/>
    <x v="1"/>
    <n v="47"/>
    <x v="33"/>
    <n v="622"/>
    <n v="622"/>
  </r>
  <r>
    <x v="11"/>
    <s v="IBD"/>
    <x v="1"/>
    <n v="46"/>
    <x v="34"/>
    <n v="86"/>
    <n v="86"/>
  </r>
  <r>
    <x v="11"/>
    <s v="IBD"/>
    <x v="1"/>
    <n v="48"/>
    <x v="35"/>
    <n v="100"/>
    <n v="100"/>
  </r>
  <r>
    <x v="11"/>
    <s v="IBD"/>
    <x v="1"/>
    <n v="1"/>
    <x v="36"/>
    <n v="18"/>
    <n v="18"/>
  </r>
  <r>
    <x v="11"/>
    <s v="IBM"/>
    <x v="3"/>
    <n v="24"/>
    <x v="0"/>
    <n v="7610742"/>
    <n v="7247649"/>
  </r>
  <r>
    <x v="11"/>
    <s v="IBM"/>
    <x v="3"/>
    <n v="44"/>
    <x v="1"/>
    <n v="336"/>
    <n v="294"/>
  </r>
  <r>
    <x v="11"/>
    <s v="IBM"/>
    <x v="3"/>
    <n v="10"/>
    <x v="2"/>
    <n v="24211"/>
    <n v="22805"/>
  </r>
  <r>
    <x v="11"/>
    <s v="IBM"/>
    <x v="3"/>
    <n v="12"/>
    <x v="3"/>
    <n v="125289"/>
    <n v="117681"/>
  </r>
  <r>
    <x v="11"/>
    <s v="IBM"/>
    <x v="3"/>
    <n v="22"/>
    <x v="4"/>
    <n v="1081346"/>
    <n v="843794"/>
  </r>
  <r>
    <x v="11"/>
    <s v="IBM"/>
    <x v="3"/>
    <n v="29"/>
    <x v="5"/>
    <n v="325244"/>
    <n v="306856"/>
  </r>
  <r>
    <x v="11"/>
    <s v="IBM"/>
    <x v="3"/>
    <n v="11"/>
    <x v="6"/>
    <n v="95971"/>
    <n v="83275"/>
  </r>
  <r>
    <x v="11"/>
    <s v="IBM"/>
    <x v="3"/>
    <n v="45"/>
    <x v="7"/>
    <n v="18781"/>
    <n v="16620"/>
  </r>
  <r>
    <x v="11"/>
    <s v="IBM"/>
    <x v="3"/>
    <n v="38"/>
    <x v="8"/>
    <n v="0"/>
    <n v="0"/>
  </r>
  <r>
    <x v="11"/>
    <s v="IBM"/>
    <x v="3"/>
    <n v="13"/>
    <x v="9"/>
    <n v="358605"/>
    <n v="342090"/>
  </r>
  <r>
    <x v="11"/>
    <s v="IBM"/>
    <x v="3"/>
    <n v="18"/>
    <x v="10"/>
    <n v="926882"/>
    <n v="631887"/>
  </r>
  <r>
    <x v="11"/>
    <s v="IBM"/>
    <x v="3"/>
    <n v="15"/>
    <x v="11"/>
    <n v="662141"/>
    <n v="648990"/>
  </r>
  <r>
    <x v="11"/>
    <s v="IBM"/>
    <x v="3"/>
    <n v="5"/>
    <x v="12"/>
    <n v="557780"/>
    <n v="481123"/>
  </r>
  <r>
    <x v="11"/>
    <s v="IBM"/>
    <x v="3"/>
    <n v="2"/>
    <x v="13"/>
    <n v="86474"/>
    <n v="84731"/>
  </r>
  <r>
    <x v="11"/>
    <s v="IBM"/>
    <x v="3"/>
    <n v="25"/>
    <x v="14"/>
    <n v="0"/>
    <n v="0"/>
  </r>
  <r>
    <x v="11"/>
    <s v="IBM"/>
    <x v="3"/>
    <n v="14"/>
    <x v="15"/>
    <n v="181345"/>
    <n v="156267"/>
  </r>
  <r>
    <x v="11"/>
    <s v="IBM"/>
    <x v="3"/>
    <n v="16"/>
    <x v="16"/>
    <n v="33335084"/>
    <n v="31915658"/>
  </r>
  <r>
    <x v="11"/>
    <s v="IBM"/>
    <x v="3"/>
    <n v="40"/>
    <x v="17"/>
    <n v="7099096"/>
    <n v="6658270"/>
  </r>
  <r>
    <x v="11"/>
    <s v="IBM"/>
    <x v="3"/>
    <n v="20"/>
    <x v="18"/>
    <n v="1910047"/>
    <n v="1604613"/>
  </r>
  <r>
    <x v="11"/>
    <s v="IBM"/>
    <x v="3"/>
    <n v="31"/>
    <x v="19"/>
    <n v="35204"/>
    <n v="34293"/>
  </r>
  <r>
    <x v="11"/>
    <s v="IBM"/>
    <x v="3"/>
    <n v="3"/>
    <x v="20"/>
    <n v="1441431"/>
    <n v="1265840"/>
  </r>
  <r>
    <x v="11"/>
    <s v="IBM"/>
    <x v="3"/>
    <n v="26"/>
    <x v="21"/>
    <n v="5534"/>
    <n v="5033"/>
  </r>
  <r>
    <x v="11"/>
    <s v="IBM"/>
    <x v="3"/>
    <n v="41"/>
    <x v="22"/>
    <n v="6531380"/>
    <n v="5705516"/>
  </r>
  <r>
    <x v="11"/>
    <s v="IBM"/>
    <x v="3"/>
    <n v="23"/>
    <x v="23"/>
    <n v="17953"/>
    <n v="17831"/>
  </r>
  <r>
    <x v="11"/>
    <s v="IBM"/>
    <x v="3"/>
    <n v="17"/>
    <x v="24"/>
    <n v="806804"/>
    <n v="690862"/>
  </r>
  <r>
    <x v="11"/>
    <s v="IBM"/>
    <x v="3"/>
    <n v="30"/>
    <x v="25"/>
    <n v="94761"/>
    <n v="93656"/>
  </r>
  <r>
    <x v="11"/>
    <s v="IBM"/>
    <x v="3"/>
    <n v="9"/>
    <x v="26"/>
    <n v="598063"/>
    <n v="522596"/>
  </r>
  <r>
    <x v="11"/>
    <s v="IBM"/>
    <x v="3"/>
    <n v="43"/>
    <x v="27"/>
    <n v="0"/>
    <n v="0"/>
  </r>
  <r>
    <x v="11"/>
    <s v="IBM"/>
    <x v="3"/>
    <n v="39"/>
    <x v="28"/>
    <n v="972"/>
    <n v="892"/>
  </r>
  <r>
    <x v="11"/>
    <s v="IBM"/>
    <x v="3"/>
    <n v="4"/>
    <x v="29"/>
    <n v="194574"/>
    <n v="193856"/>
  </r>
  <r>
    <x v="11"/>
    <s v="IBM"/>
    <x v="3"/>
    <n v="8"/>
    <x v="30"/>
    <n v="32289"/>
    <n v="32289"/>
  </r>
  <r>
    <x v="11"/>
    <s v="IBM"/>
    <x v="3"/>
    <n v="7"/>
    <x v="31"/>
    <n v="69803"/>
    <n v="64070"/>
  </r>
  <r>
    <x v="11"/>
    <s v="IBM"/>
    <x v="3"/>
    <n v="27"/>
    <x v="32"/>
    <n v="3412"/>
    <n v="2994"/>
  </r>
  <r>
    <x v="11"/>
    <s v="IBM"/>
    <x v="3"/>
    <n v="47"/>
    <x v="33"/>
    <n v="352"/>
    <n v="352"/>
  </r>
  <r>
    <x v="11"/>
    <s v="IBM"/>
    <x v="3"/>
    <n v="46"/>
    <x v="34"/>
    <n v="16894"/>
    <n v="16894"/>
  </r>
  <r>
    <x v="11"/>
    <s v="IBM"/>
    <x v="3"/>
    <n v="48"/>
    <x v="35"/>
    <n v="0"/>
    <n v="0"/>
  </r>
  <r>
    <x v="11"/>
    <s v="IBM"/>
    <x v="3"/>
    <n v="1"/>
    <x v="36"/>
    <n v="108528"/>
    <n v="101238"/>
  </r>
  <r>
    <x v="11"/>
    <s v="IBS"/>
    <x v="4"/>
    <n v="24"/>
    <x v="0"/>
    <n v="119"/>
    <n v="119"/>
  </r>
  <r>
    <x v="11"/>
    <s v="IBS"/>
    <x v="4"/>
    <n v="44"/>
    <x v="1"/>
    <n v="0"/>
    <n v="0"/>
  </r>
  <r>
    <x v="11"/>
    <s v="IBS"/>
    <x v="4"/>
    <n v="10"/>
    <x v="2"/>
    <n v="0"/>
    <n v="0"/>
  </r>
  <r>
    <x v="11"/>
    <s v="IBS"/>
    <x v="4"/>
    <n v="12"/>
    <x v="3"/>
    <n v="90"/>
    <n v="90"/>
  </r>
  <r>
    <x v="11"/>
    <s v="IBS"/>
    <x v="4"/>
    <n v="22"/>
    <x v="4"/>
    <n v="1301"/>
    <n v="1056"/>
  </r>
  <r>
    <x v="11"/>
    <s v="IBS"/>
    <x v="4"/>
    <n v="29"/>
    <x v="5"/>
    <n v="340220"/>
    <n v="339248"/>
  </r>
  <r>
    <x v="11"/>
    <s v="IBS"/>
    <x v="4"/>
    <n v="11"/>
    <x v="6"/>
    <n v="47553"/>
    <n v="41082"/>
  </r>
  <r>
    <x v="11"/>
    <s v="IBS"/>
    <x v="4"/>
    <n v="45"/>
    <x v="7"/>
    <n v="0"/>
    <n v="0"/>
  </r>
  <r>
    <x v="11"/>
    <s v="IBS"/>
    <x v="4"/>
    <n v="38"/>
    <x v="8"/>
    <n v="0"/>
    <n v="0"/>
  </r>
  <r>
    <x v="11"/>
    <s v="IBS"/>
    <x v="4"/>
    <n v="13"/>
    <x v="9"/>
    <n v="0"/>
    <n v="0"/>
  </r>
  <r>
    <x v="11"/>
    <s v="IBS"/>
    <x v="4"/>
    <n v="18"/>
    <x v="10"/>
    <n v="11749"/>
    <n v="10527"/>
  </r>
  <r>
    <x v="11"/>
    <s v="IBS"/>
    <x v="4"/>
    <n v="15"/>
    <x v="11"/>
    <n v="7684"/>
    <n v="7599"/>
  </r>
  <r>
    <x v="11"/>
    <s v="IBS"/>
    <x v="4"/>
    <n v="5"/>
    <x v="12"/>
    <n v="0"/>
    <n v="0"/>
  </r>
  <r>
    <x v="11"/>
    <s v="IBS"/>
    <x v="4"/>
    <n v="2"/>
    <x v="13"/>
    <n v="0"/>
    <n v="0"/>
  </r>
  <r>
    <x v="11"/>
    <s v="IBS"/>
    <x v="4"/>
    <n v="25"/>
    <x v="14"/>
    <n v="0"/>
    <n v="0"/>
  </r>
  <r>
    <x v="11"/>
    <s v="IBS"/>
    <x v="4"/>
    <n v="14"/>
    <x v="15"/>
    <n v="64"/>
    <n v="64"/>
  </r>
  <r>
    <x v="11"/>
    <s v="IBS"/>
    <x v="4"/>
    <n v="16"/>
    <x v="16"/>
    <n v="0"/>
    <n v="0"/>
  </r>
  <r>
    <x v="11"/>
    <s v="IBS"/>
    <x v="4"/>
    <n v="40"/>
    <x v="17"/>
    <n v="0"/>
    <n v="0"/>
  </r>
  <r>
    <x v="11"/>
    <s v="IBS"/>
    <x v="4"/>
    <n v="20"/>
    <x v="18"/>
    <n v="0"/>
    <n v="0"/>
  </r>
  <r>
    <x v="11"/>
    <s v="IBS"/>
    <x v="4"/>
    <n v="31"/>
    <x v="19"/>
    <n v="0"/>
    <n v="0"/>
  </r>
  <r>
    <x v="11"/>
    <s v="IBS"/>
    <x v="4"/>
    <n v="3"/>
    <x v="20"/>
    <n v="0"/>
    <n v="0"/>
  </r>
  <r>
    <x v="11"/>
    <s v="IBS"/>
    <x v="4"/>
    <n v="26"/>
    <x v="21"/>
    <n v="380"/>
    <n v="338"/>
  </r>
  <r>
    <x v="11"/>
    <s v="IBS"/>
    <x v="4"/>
    <n v="41"/>
    <x v="22"/>
    <n v="0"/>
    <n v="0"/>
  </r>
  <r>
    <x v="11"/>
    <s v="IBS"/>
    <x v="4"/>
    <n v="23"/>
    <x v="23"/>
    <n v="198210"/>
    <n v="144519"/>
  </r>
  <r>
    <x v="11"/>
    <s v="IBS"/>
    <x v="4"/>
    <n v="17"/>
    <x v="24"/>
    <n v="12396"/>
    <n v="12396"/>
  </r>
  <r>
    <x v="11"/>
    <s v="IBS"/>
    <x v="4"/>
    <n v="30"/>
    <x v="25"/>
    <n v="0"/>
    <n v="0"/>
  </r>
  <r>
    <x v="11"/>
    <s v="IBS"/>
    <x v="4"/>
    <n v="9"/>
    <x v="26"/>
    <n v="12620"/>
    <n v="12488"/>
  </r>
  <r>
    <x v="11"/>
    <s v="IBS"/>
    <x v="4"/>
    <n v="43"/>
    <x v="27"/>
    <n v="0"/>
    <n v="0"/>
  </r>
  <r>
    <x v="11"/>
    <s v="IBS"/>
    <x v="4"/>
    <n v="39"/>
    <x v="28"/>
    <n v="105"/>
    <n v="105"/>
  </r>
  <r>
    <x v="11"/>
    <s v="IBS"/>
    <x v="4"/>
    <n v="4"/>
    <x v="29"/>
    <n v="0"/>
    <n v="0"/>
  </r>
  <r>
    <x v="11"/>
    <s v="IBS"/>
    <x v="4"/>
    <n v="8"/>
    <x v="30"/>
    <n v="0"/>
    <n v="0"/>
  </r>
  <r>
    <x v="11"/>
    <s v="IBS"/>
    <x v="4"/>
    <n v="7"/>
    <x v="31"/>
    <n v="0"/>
    <n v="0"/>
  </r>
  <r>
    <x v="11"/>
    <s v="IBS"/>
    <x v="4"/>
    <n v="27"/>
    <x v="32"/>
    <n v="0"/>
    <n v="0"/>
  </r>
  <r>
    <x v="11"/>
    <s v="IBS"/>
    <x v="4"/>
    <n v="47"/>
    <x v="33"/>
    <n v="0"/>
    <n v="0"/>
  </r>
  <r>
    <x v="11"/>
    <s v="IBS"/>
    <x v="4"/>
    <n v="46"/>
    <x v="34"/>
    <n v="0"/>
    <n v="0"/>
  </r>
  <r>
    <x v="11"/>
    <s v="IBS"/>
    <x v="4"/>
    <n v="48"/>
    <x v="35"/>
    <n v="0"/>
    <n v="0"/>
  </r>
  <r>
    <x v="11"/>
    <s v="IBS"/>
    <x v="4"/>
    <n v="1"/>
    <x v="36"/>
    <n v="0"/>
    <n v="0"/>
  </r>
  <r>
    <x v="11"/>
    <s v="IDT"/>
    <x v="11"/>
    <n v="24"/>
    <x v="0"/>
    <n v="0"/>
    <n v="0"/>
  </r>
  <r>
    <x v="11"/>
    <s v="IDT"/>
    <x v="11"/>
    <n v="44"/>
    <x v="1"/>
    <n v="0"/>
    <n v="0"/>
  </r>
  <r>
    <x v="11"/>
    <s v="IDT"/>
    <x v="11"/>
    <n v="10"/>
    <x v="2"/>
    <n v="0"/>
    <n v="0"/>
  </r>
  <r>
    <x v="11"/>
    <s v="IDT"/>
    <x v="11"/>
    <n v="12"/>
    <x v="3"/>
    <n v="0"/>
    <n v="0"/>
  </r>
  <r>
    <x v="11"/>
    <s v="IDT"/>
    <x v="11"/>
    <n v="22"/>
    <x v="4"/>
    <n v="12113"/>
    <n v="12079"/>
  </r>
  <r>
    <x v="11"/>
    <s v="IDT"/>
    <x v="11"/>
    <n v="29"/>
    <x v="5"/>
    <n v="0"/>
    <n v="0"/>
  </r>
  <r>
    <x v="11"/>
    <s v="IDT"/>
    <x v="11"/>
    <n v="11"/>
    <x v="6"/>
    <n v="237519"/>
    <n v="237090"/>
  </r>
  <r>
    <x v="11"/>
    <s v="IDT"/>
    <x v="11"/>
    <n v="45"/>
    <x v="7"/>
    <n v="0"/>
    <n v="0"/>
  </r>
  <r>
    <x v="11"/>
    <s v="IDT"/>
    <x v="11"/>
    <n v="38"/>
    <x v="8"/>
    <n v="0"/>
    <n v="0"/>
  </r>
  <r>
    <x v="11"/>
    <s v="IDT"/>
    <x v="11"/>
    <n v="13"/>
    <x v="9"/>
    <n v="0"/>
    <n v="0"/>
  </r>
  <r>
    <x v="11"/>
    <s v="IDT"/>
    <x v="11"/>
    <n v="18"/>
    <x v="10"/>
    <n v="0"/>
    <n v="0"/>
  </r>
  <r>
    <x v="11"/>
    <s v="IDT"/>
    <x v="11"/>
    <n v="15"/>
    <x v="11"/>
    <n v="7740"/>
    <n v="7740"/>
  </r>
  <r>
    <x v="11"/>
    <s v="IDT"/>
    <x v="11"/>
    <n v="5"/>
    <x v="12"/>
    <n v="0"/>
    <n v="0"/>
  </r>
  <r>
    <x v="11"/>
    <s v="IDT"/>
    <x v="11"/>
    <n v="2"/>
    <x v="13"/>
    <n v="0"/>
    <n v="0"/>
  </r>
  <r>
    <x v="11"/>
    <s v="IDT"/>
    <x v="11"/>
    <n v="25"/>
    <x v="14"/>
    <n v="0"/>
    <n v="0"/>
  </r>
  <r>
    <x v="11"/>
    <s v="IDT"/>
    <x v="11"/>
    <n v="14"/>
    <x v="15"/>
    <n v="0"/>
    <n v="0"/>
  </r>
  <r>
    <x v="11"/>
    <s v="IDT"/>
    <x v="11"/>
    <n v="16"/>
    <x v="16"/>
    <n v="0"/>
    <n v="0"/>
  </r>
  <r>
    <x v="11"/>
    <s v="IDT"/>
    <x v="11"/>
    <n v="40"/>
    <x v="17"/>
    <n v="0"/>
    <n v="0"/>
  </r>
  <r>
    <x v="11"/>
    <s v="IDT"/>
    <x v="11"/>
    <n v="20"/>
    <x v="18"/>
    <n v="0"/>
    <n v="0"/>
  </r>
  <r>
    <x v="11"/>
    <s v="IDT"/>
    <x v="11"/>
    <n v="31"/>
    <x v="19"/>
    <n v="0"/>
    <n v="0"/>
  </r>
  <r>
    <x v="11"/>
    <s v="IDT"/>
    <x v="11"/>
    <n v="3"/>
    <x v="20"/>
    <n v="0"/>
    <n v="0"/>
  </r>
  <r>
    <x v="11"/>
    <s v="IDT"/>
    <x v="11"/>
    <n v="26"/>
    <x v="21"/>
    <n v="0"/>
    <n v="0"/>
  </r>
  <r>
    <x v="11"/>
    <s v="IDT"/>
    <x v="11"/>
    <n v="41"/>
    <x v="22"/>
    <n v="0"/>
    <n v="0"/>
  </r>
  <r>
    <x v="11"/>
    <s v="IDT"/>
    <x v="11"/>
    <n v="23"/>
    <x v="23"/>
    <n v="0"/>
    <n v="0"/>
  </r>
  <r>
    <x v="11"/>
    <s v="IDT"/>
    <x v="11"/>
    <n v="17"/>
    <x v="24"/>
    <n v="0"/>
    <n v="0"/>
  </r>
  <r>
    <x v="11"/>
    <s v="IDT"/>
    <x v="11"/>
    <n v="30"/>
    <x v="25"/>
    <n v="0"/>
    <n v="0"/>
  </r>
  <r>
    <x v="11"/>
    <s v="IDT"/>
    <x v="11"/>
    <n v="9"/>
    <x v="26"/>
    <n v="0"/>
    <n v="0"/>
  </r>
  <r>
    <x v="11"/>
    <s v="IDT"/>
    <x v="11"/>
    <n v="43"/>
    <x v="27"/>
    <n v="0"/>
    <n v="0"/>
  </r>
  <r>
    <x v="11"/>
    <s v="IDT"/>
    <x v="11"/>
    <n v="39"/>
    <x v="28"/>
    <n v="0"/>
    <n v="0"/>
  </r>
  <r>
    <x v="11"/>
    <s v="IDT"/>
    <x v="11"/>
    <n v="4"/>
    <x v="29"/>
    <n v="0"/>
    <n v="0"/>
  </r>
  <r>
    <x v="11"/>
    <s v="IDT"/>
    <x v="11"/>
    <n v="8"/>
    <x v="30"/>
    <n v="0"/>
    <n v="0"/>
  </r>
  <r>
    <x v="11"/>
    <s v="IDT"/>
    <x v="11"/>
    <n v="7"/>
    <x v="31"/>
    <n v="0"/>
    <n v="0"/>
  </r>
  <r>
    <x v="11"/>
    <s v="IDT"/>
    <x v="11"/>
    <n v="27"/>
    <x v="32"/>
    <n v="0"/>
    <n v="0"/>
  </r>
  <r>
    <x v="11"/>
    <s v="IDT"/>
    <x v="11"/>
    <n v="47"/>
    <x v="33"/>
    <n v="0"/>
    <n v="0"/>
  </r>
  <r>
    <x v="11"/>
    <s v="IDT"/>
    <x v="11"/>
    <n v="46"/>
    <x v="34"/>
    <n v="0"/>
    <n v="0"/>
  </r>
  <r>
    <x v="11"/>
    <s v="IDT"/>
    <x v="11"/>
    <n v="48"/>
    <x v="35"/>
    <n v="0"/>
    <n v="0"/>
  </r>
  <r>
    <x v="11"/>
    <s v="IDT"/>
    <x v="11"/>
    <n v="1"/>
    <x v="36"/>
    <n v="0"/>
    <n v="0"/>
  </r>
  <r>
    <x v="11"/>
    <s v="NB"/>
    <x v="6"/>
    <n v="24"/>
    <x v="0"/>
    <n v="810571"/>
    <n v="770112"/>
  </r>
  <r>
    <x v="11"/>
    <s v="NB"/>
    <x v="6"/>
    <n v="44"/>
    <x v="1"/>
    <n v="0"/>
    <n v="0"/>
  </r>
  <r>
    <x v="11"/>
    <s v="NB"/>
    <x v="6"/>
    <n v="10"/>
    <x v="2"/>
    <n v="0"/>
    <n v="0"/>
  </r>
  <r>
    <x v="11"/>
    <s v="NB"/>
    <x v="6"/>
    <n v="12"/>
    <x v="3"/>
    <n v="3995"/>
    <n v="3995"/>
  </r>
  <r>
    <x v="11"/>
    <s v="NB"/>
    <x v="6"/>
    <n v="22"/>
    <x v="4"/>
    <n v="14192"/>
    <n v="13927"/>
  </r>
  <r>
    <x v="11"/>
    <s v="NB"/>
    <x v="6"/>
    <n v="29"/>
    <x v="5"/>
    <n v="1134566"/>
    <n v="1106093"/>
  </r>
  <r>
    <x v="11"/>
    <s v="NB"/>
    <x v="6"/>
    <n v="11"/>
    <x v="6"/>
    <n v="44019"/>
    <n v="40060"/>
  </r>
  <r>
    <x v="11"/>
    <s v="NB"/>
    <x v="6"/>
    <n v="45"/>
    <x v="7"/>
    <n v="4364"/>
    <n v="2596"/>
  </r>
  <r>
    <x v="11"/>
    <s v="NB"/>
    <x v="6"/>
    <n v="38"/>
    <x v="8"/>
    <n v="909"/>
    <n v="909"/>
  </r>
  <r>
    <x v="11"/>
    <s v="NB"/>
    <x v="6"/>
    <n v="13"/>
    <x v="9"/>
    <n v="30183"/>
    <n v="30183"/>
  </r>
  <r>
    <x v="11"/>
    <s v="NB"/>
    <x v="6"/>
    <n v="18"/>
    <x v="10"/>
    <n v="1610"/>
    <n v="1209"/>
  </r>
  <r>
    <x v="11"/>
    <s v="NB"/>
    <x v="6"/>
    <n v="15"/>
    <x v="11"/>
    <n v="87656"/>
    <n v="86049"/>
  </r>
  <r>
    <x v="11"/>
    <s v="NB"/>
    <x v="6"/>
    <n v="5"/>
    <x v="12"/>
    <n v="2444"/>
    <n v="2444"/>
  </r>
  <r>
    <x v="11"/>
    <s v="NB"/>
    <x v="6"/>
    <n v="2"/>
    <x v="13"/>
    <n v="408"/>
    <n v="408"/>
  </r>
  <r>
    <x v="11"/>
    <s v="NB"/>
    <x v="6"/>
    <n v="25"/>
    <x v="14"/>
    <n v="0"/>
    <n v="0"/>
  </r>
  <r>
    <x v="11"/>
    <s v="NB"/>
    <x v="6"/>
    <n v="14"/>
    <x v="15"/>
    <n v="661507"/>
    <n v="639561"/>
  </r>
  <r>
    <x v="11"/>
    <s v="NB"/>
    <x v="6"/>
    <n v="16"/>
    <x v="16"/>
    <n v="102736"/>
    <n v="102620"/>
  </r>
  <r>
    <x v="11"/>
    <s v="NB"/>
    <x v="6"/>
    <n v="40"/>
    <x v="17"/>
    <n v="21758"/>
    <n v="20526"/>
  </r>
  <r>
    <x v="11"/>
    <s v="NB"/>
    <x v="6"/>
    <n v="20"/>
    <x v="18"/>
    <n v="258335"/>
    <n v="233861"/>
  </r>
  <r>
    <x v="11"/>
    <s v="NB"/>
    <x v="6"/>
    <n v="31"/>
    <x v="19"/>
    <n v="6287"/>
    <n v="6287"/>
  </r>
  <r>
    <x v="11"/>
    <s v="NB"/>
    <x v="6"/>
    <n v="3"/>
    <x v="20"/>
    <n v="640"/>
    <n v="640"/>
  </r>
  <r>
    <x v="11"/>
    <s v="NB"/>
    <x v="6"/>
    <n v="26"/>
    <x v="21"/>
    <n v="813731"/>
    <n v="791743"/>
  </r>
  <r>
    <x v="11"/>
    <s v="NB"/>
    <x v="6"/>
    <n v="41"/>
    <x v="22"/>
    <n v="10470"/>
    <n v="10396"/>
  </r>
  <r>
    <x v="11"/>
    <s v="NB"/>
    <x v="6"/>
    <n v="23"/>
    <x v="23"/>
    <n v="22435"/>
    <n v="21523"/>
  </r>
  <r>
    <x v="11"/>
    <s v="NB"/>
    <x v="6"/>
    <n v="17"/>
    <x v="24"/>
    <n v="4654"/>
    <n v="4654"/>
  </r>
  <r>
    <x v="11"/>
    <s v="NB"/>
    <x v="6"/>
    <n v="30"/>
    <x v="25"/>
    <n v="1030"/>
    <n v="1003"/>
  </r>
  <r>
    <x v="11"/>
    <s v="NB"/>
    <x v="6"/>
    <n v="9"/>
    <x v="26"/>
    <n v="1895"/>
    <n v="1366"/>
  </r>
  <r>
    <x v="11"/>
    <s v="NB"/>
    <x v="6"/>
    <n v="43"/>
    <x v="27"/>
    <n v="753"/>
    <n v="753"/>
  </r>
  <r>
    <x v="11"/>
    <s v="NB"/>
    <x v="6"/>
    <n v="39"/>
    <x v="28"/>
    <n v="9417"/>
    <n v="9145"/>
  </r>
  <r>
    <x v="11"/>
    <s v="NB"/>
    <x v="6"/>
    <n v="4"/>
    <x v="29"/>
    <n v="1038255"/>
    <n v="1038255"/>
  </r>
  <r>
    <x v="11"/>
    <s v="NB"/>
    <x v="6"/>
    <n v="8"/>
    <x v="30"/>
    <n v="78291"/>
    <n v="78291"/>
  </r>
  <r>
    <x v="11"/>
    <s v="NB"/>
    <x v="6"/>
    <n v="7"/>
    <x v="31"/>
    <n v="18006"/>
    <n v="17774"/>
  </r>
  <r>
    <x v="11"/>
    <s v="NB"/>
    <x v="6"/>
    <n v="27"/>
    <x v="32"/>
    <n v="9502"/>
    <n v="9247"/>
  </r>
  <r>
    <x v="11"/>
    <s v="NB"/>
    <x v="6"/>
    <n v="47"/>
    <x v="33"/>
    <n v="196"/>
    <n v="196"/>
  </r>
  <r>
    <x v="11"/>
    <s v="NB"/>
    <x v="6"/>
    <n v="46"/>
    <x v="34"/>
    <n v="1129679"/>
    <n v="1129679"/>
  </r>
  <r>
    <x v="11"/>
    <s v="NB"/>
    <x v="6"/>
    <n v="48"/>
    <x v="35"/>
    <n v="0"/>
    <n v="0"/>
  </r>
  <r>
    <x v="11"/>
    <s v="NB"/>
    <x v="6"/>
    <n v="1"/>
    <x v="36"/>
    <n v="1163"/>
    <n v="1163"/>
  </r>
  <r>
    <x v="11"/>
    <s v="NCY"/>
    <x v="14"/>
    <n v="24"/>
    <x v="0"/>
    <n v="0"/>
    <n v="0"/>
  </r>
  <r>
    <x v="11"/>
    <s v="NCY"/>
    <x v="14"/>
    <n v="44"/>
    <x v="1"/>
    <n v="124"/>
    <n v="124"/>
  </r>
  <r>
    <x v="11"/>
    <s v="NCY"/>
    <x v="14"/>
    <n v="10"/>
    <x v="2"/>
    <n v="0"/>
    <n v="0"/>
  </r>
  <r>
    <x v="11"/>
    <s v="NCY"/>
    <x v="14"/>
    <n v="12"/>
    <x v="3"/>
    <n v="0"/>
    <n v="0"/>
  </r>
  <r>
    <x v="11"/>
    <s v="NCY"/>
    <x v="14"/>
    <n v="22"/>
    <x v="4"/>
    <n v="0"/>
    <n v="0"/>
  </r>
  <r>
    <x v="11"/>
    <s v="NCY"/>
    <x v="14"/>
    <n v="29"/>
    <x v="5"/>
    <n v="0"/>
    <n v="0"/>
  </r>
  <r>
    <x v="11"/>
    <s v="NCY"/>
    <x v="14"/>
    <n v="11"/>
    <x v="6"/>
    <n v="0"/>
    <n v="0"/>
  </r>
  <r>
    <x v="11"/>
    <s v="NCY"/>
    <x v="14"/>
    <n v="45"/>
    <x v="7"/>
    <n v="0"/>
    <n v="0"/>
  </r>
  <r>
    <x v="11"/>
    <s v="NCY"/>
    <x v="14"/>
    <n v="38"/>
    <x v="8"/>
    <n v="0"/>
    <n v="0"/>
  </r>
  <r>
    <x v="11"/>
    <s v="NCY"/>
    <x v="14"/>
    <n v="13"/>
    <x v="9"/>
    <n v="0"/>
    <n v="0"/>
  </r>
  <r>
    <x v="11"/>
    <s v="NCY"/>
    <x v="14"/>
    <n v="18"/>
    <x v="10"/>
    <n v="0"/>
    <n v="0"/>
  </r>
  <r>
    <x v="11"/>
    <s v="NCY"/>
    <x v="14"/>
    <n v="15"/>
    <x v="11"/>
    <n v="0"/>
    <n v="0"/>
  </r>
  <r>
    <x v="11"/>
    <s v="NCY"/>
    <x v="14"/>
    <n v="5"/>
    <x v="12"/>
    <n v="0"/>
    <n v="0"/>
  </r>
  <r>
    <x v="11"/>
    <s v="NCY"/>
    <x v="14"/>
    <n v="2"/>
    <x v="13"/>
    <n v="0"/>
    <n v="0"/>
  </r>
  <r>
    <x v="11"/>
    <s v="NCY"/>
    <x v="14"/>
    <n v="25"/>
    <x v="14"/>
    <n v="996"/>
    <n v="996"/>
  </r>
  <r>
    <x v="11"/>
    <s v="NCY"/>
    <x v="14"/>
    <n v="14"/>
    <x v="15"/>
    <n v="0"/>
    <n v="0"/>
  </r>
  <r>
    <x v="11"/>
    <s v="NCY"/>
    <x v="14"/>
    <n v="16"/>
    <x v="16"/>
    <n v="0"/>
    <n v="0"/>
  </r>
  <r>
    <x v="11"/>
    <s v="NCY"/>
    <x v="14"/>
    <n v="40"/>
    <x v="17"/>
    <n v="0"/>
    <n v="0"/>
  </r>
  <r>
    <x v="11"/>
    <s v="NCY"/>
    <x v="14"/>
    <n v="20"/>
    <x v="18"/>
    <n v="0"/>
    <n v="0"/>
  </r>
  <r>
    <x v="11"/>
    <s v="NCY"/>
    <x v="14"/>
    <n v="31"/>
    <x v="19"/>
    <n v="0"/>
    <n v="0"/>
  </r>
  <r>
    <x v="11"/>
    <s v="NCY"/>
    <x v="14"/>
    <n v="3"/>
    <x v="20"/>
    <n v="0"/>
    <n v="0"/>
  </r>
  <r>
    <x v="11"/>
    <s v="NCY"/>
    <x v="14"/>
    <n v="26"/>
    <x v="21"/>
    <n v="0"/>
    <n v="0"/>
  </r>
  <r>
    <x v="11"/>
    <s v="NCY"/>
    <x v="14"/>
    <n v="41"/>
    <x v="22"/>
    <n v="0"/>
    <n v="0"/>
  </r>
  <r>
    <x v="11"/>
    <s v="NCY"/>
    <x v="14"/>
    <n v="23"/>
    <x v="23"/>
    <n v="0"/>
    <n v="0"/>
  </r>
  <r>
    <x v="11"/>
    <s v="NCY"/>
    <x v="14"/>
    <n v="17"/>
    <x v="24"/>
    <n v="0"/>
    <n v="0"/>
  </r>
  <r>
    <x v="11"/>
    <s v="NCY"/>
    <x v="14"/>
    <n v="30"/>
    <x v="25"/>
    <n v="0"/>
    <n v="0"/>
  </r>
  <r>
    <x v="11"/>
    <s v="NCY"/>
    <x v="14"/>
    <n v="9"/>
    <x v="26"/>
    <n v="0"/>
    <n v="0"/>
  </r>
  <r>
    <x v="11"/>
    <s v="NCY"/>
    <x v="14"/>
    <n v="43"/>
    <x v="27"/>
    <n v="0"/>
    <n v="0"/>
  </r>
  <r>
    <x v="11"/>
    <s v="NCY"/>
    <x v="14"/>
    <n v="39"/>
    <x v="28"/>
    <n v="0"/>
    <n v="0"/>
  </r>
  <r>
    <x v="11"/>
    <s v="NCY"/>
    <x v="14"/>
    <n v="4"/>
    <x v="29"/>
    <n v="0"/>
    <n v="0"/>
  </r>
  <r>
    <x v="11"/>
    <s v="NCY"/>
    <x v="14"/>
    <n v="8"/>
    <x v="30"/>
    <n v="0"/>
    <n v="0"/>
  </r>
  <r>
    <x v="11"/>
    <s v="NCY"/>
    <x v="14"/>
    <n v="7"/>
    <x v="31"/>
    <n v="0"/>
    <n v="0"/>
  </r>
  <r>
    <x v="11"/>
    <s v="NCY"/>
    <x v="14"/>
    <n v="27"/>
    <x v="32"/>
    <n v="0"/>
    <n v="0"/>
  </r>
  <r>
    <x v="11"/>
    <s v="NCY"/>
    <x v="14"/>
    <n v="47"/>
    <x v="33"/>
    <n v="92"/>
    <n v="92"/>
  </r>
  <r>
    <x v="11"/>
    <s v="NCY"/>
    <x v="14"/>
    <n v="46"/>
    <x v="34"/>
    <n v="143927"/>
    <n v="143858"/>
  </r>
  <r>
    <x v="11"/>
    <s v="NCY"/>
    <x v="14"/>
    <n v="48"/>
    <x v="35"/>
    <n v="0"/>
    <n v="0"/>
  </r>
  <r>
    <x v="11"/>
    <s v="NCY"/>
    <x v="14"/>
    <n v="1"/>
    <x v="36"/>
    <n v="0"/>
    <n v="0"/>
  </r>
  <r>
    <x v="11"/>
    <s v="ND"/>
    <x v="7"/>
    <n v="24"/>
    <x v="0"/>
    <n v="0"/>
    <n v="0"/>
  </r>
  <r>
    <x v="11"/>
    <s v="ND"/>
    <x v="7"/>
    <n v="44"/>
    <x v="1"/>
    <n v="0"/>
    <n v="0"/>
  </r>
  <r>
    <x v="11"/>
    <s v="ND"/>
    <x v="7"/>
    <n v="10"/>
    <x v="2"/>
    <n v="1383"/>
    <n v="1383"/>
  </r>
  <r>
    <x v="11"/>
    <s v="ND"/>
    <x v="7"/>
    <n v="12"/>
    <x v="3"/>
    <n v="0"/>
    <n v="0"/>
  </r>
  <r>
    <x v="11"/>
    <s v="ND"/>
    <x v="7"/>
    <n v="22"/>
    <x v="4"/>
    <n v="0"/>
    <n v="0"/>
  </r>
  <r>
    <x v="11"/>
    <s v="ND"/>
    <x v="7"/>
    <n v="29"/>
    <x v="5"/>
    <n v="952"/>
    <n v="952"/>
  </r>
  <r>
    <x v="11"/>
    <s v="ND"/>
    <x v="7"/>
    <n v="11"/>
    <x v="6"/>
    <n v="0"/>
    <n v="0"/>
  </r>
  <r>
    <x v="11"/>
    <s v="ND"/>
    <x v="7"/>
    <n v="45"/>
    <x v="7"/>
    <n v="0"/>
    <n v="0"/>
  </r>
  <r>
    <x v="11"/>
    <s v="ND"/>
    <x v="7"/>
    <n v="38"/>
    <x v="8"/>
    <n v="0"/>
    <n v="0"/>
  </r>
  <r>
    <x v="11"/>
    <s v="ND"/>
    <x v="7"/>
    <n v="13"/>
    <x v="9"/>
    <n v="0"/>
    <n v="0"/>
  </r>
  <r>
    <x v="11"/>
    <s v="ND"/>
    <x v="7"/>
    <n v="18"/>
    <x v="10"/>
    <n v="0"/>
    <n v="0"/>
  </r>
  <r>
    <x v="11"/>
    <s v="ND"/>
    <x v="7"/>
    <n v="15"/>
    <x v="11"/>
    <n v="995"/>
    <n v="995"/>
  </r>
  <r>
    <x v="11"/>
    <s v="ND"/>
    <x v="7"/>
    <n v="5"/>
    <x v="12"/>
    <n v="0"/>
    <n v="0"/>
  </r>
  <r>
    <x v="11"/>
    <s v="ND"/>
    <x v="7"/>
    <n v="2"/>
    <x v="13"/>
    <n v="0"/>
    <n v="0"/>
  </r>
  <r>
    <x v="11"/>
    <s v="ND"/>
    <x v="7"/>
    <n v="25"/>
    <x v="14"/>
    <n v="0"/>
    <n v="0"/>
  </r>
  <r>
    <x v="11"/>
    <s v="ND"/>
    <x v="7"/>
    <n v="14"/>
    <x v="15"/>
    <n v="0"/>
    <n v="0"/>
  </r>
  <r>
    <x v="11"/>
    <s v="ND"/>
    <x v="7"/>
    <n v="16"/>
    <x v="16"/>
    <n v="0"/>
    <n v="0"/>
  </r>
  <r>
    <x v="11"/>
    <s v="ND"/>
    <x v="7"/>
    <n v="40"/>
    <x v="17"/>
    <n v="0"/>
    <n v="0"/>
  </r>
  <r>
    <x v="11"/>
    <s v="ND"/>
    <x v="7"/>
    <n v="20"/>
    <x v="18"/>
    <n v="0"/>
    <n v="0"/>
  </r>
  <r>
    <x v="11"/>
    <s v="ND"/>
    <x v="7"/>
    <n v="31"/>
    <x v="19"/>
    <n v="0"/>
    <n v="0"/>
  </r>
  <r>
    <x v="11"/>
    <s v="ND"/>
    <x v="7"/>
    <n v="3"/>
    <x v="20"/>
    <n v="0"/>
    <n v="0"/>
  </r>
  <r>
    <x v="11"/>
    <s v="ND"/>
    <x v="7"/>
    <n v="26"/>
    <x v="21"/>
    <n v="0"/>
    <n v="0"/>
  </r>
  <r>
    <x v="11"/>
    <s v="ND"/>
    <x v="7"/>
    <n v="41"/>
    <x v="22"/>
    <n v="0"/>
    <n v="0"/>
  </r>
  <r>
    <x v="11"/>
    <s v="ND"/>
    <x v="7"/>
    <n v="23"/>
    <x v="23"/>
    <n v="0"/>
    <n v="0"/>
  </r>
  <r>
    <x v="11"/>
    <s v="ND"/>
    <x v="7"/>
    <n v="17"/>
    <x v="24"/>
    <n v="0"/>
    <n v="0"/>
  </r>
  <r>
    <x v="11"/>
    <s v="ND"/>
    <x v="7"/>
    <n v="30"/>
    <x v="25"/>
    <n v="0"/>
    <n v="0"/>
  </r>
  <r>
    <x v="11"/>
    <s v="ND"/>
    <x v="7"/>
    <n v="9"/>
    <x v="26"/>
    <n v="0"/>
    <n v="0"/>
  </r>
  <r>
    <x v="11"/>
    <s v="ND"/>
    <x v="7"/>
    <n v="43"/>
    <x v="27"/>
    <n v="0"/>
    <n v="0"/>
  </r>
  <r>
    <x v="11"/>
    <s v="ND"/>
    <x v="7"/>
    <n v="39"/>
    <x v="28"/>
    <n v="0"/>
    <n v="0"/>
  </r>
  <r>
    <x v="11"/>
    <s v="ND"/>
    <x v="7"/>
    <n v="4"/>
    <x v="29"/>
    <n v="0"/>
    <n v="0"/>
  </r>
  <r>
    <x v="11"/>
    <s v="ND"/>
    <x v="7"/>
    <n v="8"/>
    <x v="30"/>
    <n v="0"/>
    <n v="0"/>
  </r>
  <r>
    <x v="11"/>
    <s v="ND"/>
    <x v="7"/>
    <n v="7"/>
    <x v="31"/>
    <n v="0"/>
    <n v="0"/>
  </r>
  <r>
    <x v="11"/>
    <s v="ND"/>
    <x v="7"/>
    <n v="27"/>
    <x v="32"/>
    <n v="0"/>
    <n v="0"/>
  </r>
  <r>
    <x v="11"/>
    <s v="ND"/>
    <x v="7"/>
    <n v="47"/>
    <x v="33"/>
    <n v="612"/>
    <n v="612"/>
  </r>
  <r>
    <x v="11"/>
    <s v="ND"/>
    <x v="7"/>
    <n v="46"/>
    <x v="34"/>
    <n v="2841"/>
    <n v="2809"/>
  </r>
  <r>
    <x v="11"/>
    <s v="ND"/>
    <x v="7"/>
    <n v="48"/>
    <x v="35"/>
    <n v="0"/>
    <n v="0"/>
  </r>
  <r>
    <x v="11"/>
    <s v="ND"/>
    <x v="7"/>
    <n v="1"/>
    <x v="36"/>
    <n v="0"/>
    <n v="0"/>
  </r>
  <r>
    <x v="11"/>
    <s v="NF"/>
    <x v="8"/>
    <n v="24"/>
    <x v="0"/>
    <n v="7434"/>
    <n v="7434"/>
  </r>
  <r>
    <x v="11"/>
    <s v="NF"/>
    <x v="8"/>
    <n v="44"/>
    <x v="1"/>
    <n v="421"/>
    <n v="421"/>
  </r>
  <r>
    <x v="11"/>
    <s v="NF"/>
    <x v="8"/>
    <n v="10"/>
    <x v="2"/>
    <n v="72"/>
    <n v="72"/>
  </r>
  <r>
    <x v="11"/>
    <s v="NF"/>
    <x v="8"/>
    <n v="12"/>
    <x v="3"/>
    <n v="4014"/>
    <n v="4014"/>
  </r>
  <r>
    <x v="11"/>
    <s v="NF"/>
    <x v="8"/>
    <n v="22"/>
    <x v="4"/>
    <n v="110"/>
    <n v="110"/>
  </r>
  <r>
    <x v="11"/>
    <s v="NF"/>
    <x v="8"/>
    <n v="29"/>
    <x v="5"/>
    <n v="833"/>
    <n v="833"/>
  </r>
  <r>
    <x v="11"/>
    <s v="NF"/>
    <x v="8"/>
    <n v="11"/>
    <x v="6"/>
    <n v="0"/>
    <n v="0"/>
  </r>
  <r>
    <x v="11"/>
    <s v="NF"/>
    <x v="8"/>
    <n v="45"/>
    <x v="7"/>
    <n v="0"/>
    <n v="0"/>
  </r>
  <r>
    <x v="11"/>
    <s v="NF"/>
    <x v="8"/>
    <n v="38"/>
    <x v="8"/>
    <n v="0"/>
    <n v="0"/>
  </r>
  <r>
    <x v="11"/>
    <s v="NF"/>
    <x v="8"/>
    <n v="13"/>
    <x v="9"/>
    <n v="258"/>
    <n v="258"/>
  </r>
  <r>
    <x v="11"/>
    <s v="NF"/>
    <x v="8"/>
    <n v="18"/>
    <x v="10"/>
    <n v="0"/>
    <n v="0"/>
  </r>
  <r>
    <x v="11"/>
    <s v="NF"/>
    <x v="8"/>
    <n v="15"/>
    <x v="11"/>
    <n v="0"/>
    <n v="0"/>
  </r>
  <r>
    <x v="11"/>
    <s v="NF"/>
    <x v="8"/>
    <n v="5"/>
    <x v="12"/>
    <n v="74"/>
    <n v="74"/>
  </r>
  <r>
    <x v="11"/>
    <s v="NF"/>
    <x v="8"/>
    <n v="2"/>
    <x v="13"/>
    <n v="0"/>
    <n v="0"/>
  </r>
  <r>
    <x v="11"/>
    <s v="NF"/>
    <x v="8"/>
    <n v="25"/>
    <x v="14"/>
    <n v="0"/>
    <n v="0"/>
  </r>
  <r>
    <x v="11"/>
    <s v="NF"/>
    <x v="8"/>
    <n v="14"/>
    <x v="15"/>
    <n v="2135"/>
    <n v="2135"/>
  </r>
  <r>
    <x v="11"/>
    <s v="NF"/>
    <x v="8"/>
    <n v="16"/>
    <x v="16"/>
    <n v="0"/>
    <n v="0"/>
  </r>
  <r>
    <x v="11"/>
    <s v="NF"/>
    <x v="8"/>
    <n v="40"/>
    <x v="17"/>
    <n v="3711"/>
    <n v="3711"/>
  </r>
  <r>
    <x v="11"/>
    <s v="NF"/>
    <x v="8"/>
    <n v="20"/>
    <x v="18"/>
    <n v="308"/>
    <n v="77"/>
  </r>
  <r>
    <x v="11"/>
    <s v="NF"/>
    <x v="8"/>
    <n v="31"/>
    <x v="19"/>
    <n v="0"/>
    <n v="0"/>
  </r>
  <r>
    <x v="11"/>
    <s v="NF"/>
    <x v="8"/>
    <n v="3"/>
    <x v="20"/>
    <n v="0"/>
    <n v="0"/>
  </r>
  <r>
    <x v="11"/>
    <s v="NF"/>
    <x v="8"/>
    <n v="26"/>
    <x v="21"/>
    <n v="173"/>
    <n v="136"/>
  </r>
  <r>
    <x v="11"/>
    <s v="NF"/>
    <x v="8"/>
    <n v="41"/>
    <x v="22"/>
    <n v="457"/>
    <n v="421"/>
  </r>
  <r>
    <x v="11"/>
    <s v="NF"/>
    <x v="8"/>
    <n v="23"/>
    <x v="23"/>
    <n v="0"/>
    <n v="0"/>
  </r>
  <r>
    <x v="11"/>
    <s v="NF"/>
    <x v="8"/>
    <n v="17"/>
    <x v="24"/>
    <n v="0"/>
    <n v="0"/>
  </r>
  <r>
    <x v="11"/>
    <s v="NF"/>
    <x v="8"/>
    <n v="30"/>
    <x v="25"/>
    <n v="386"/>
    <n v="386"/>
  </r>
  <r>
    <x v="11"/>
    <s v="NF"/>
    <x v="8"/>
    <n v="9"/>
    <x v="26"/>
    <n v="894"/>
    <n v="894"/>
  </r>
  <r>
    <x v="11"/>
    <s v="NF"/>
    <x v="8"/>
    <n v="43"/>
    <x v="27"/>
    <n v="1349"/>
    <n v="1349"/>
  </r>
  <r>
    <x v="11"/>
    <s v="NF"/>
    <x v="8"/>
    <n v="39"/>
    <x v="28"/>
    <n v="1691"/>
    <n v="1691"/>
  </r>
  <r>
    <x v="11"/>
    <s v="NF"/>
    <x v="8"/>
    <n v="4"/>
    <x v="29"/>
    <n v="0"/>
    <n v="0"/>
  </r>
  <r>
    <x v="11"/>
    <s v="NF"/>
    <x v="8"/>
    <n v="8"/>
    <x v="30"/>
    <n v="6632"/>
    <n v="6632"/>
  </r>
  <r>
    <x v="11"/>
    <s v="NF"/>
    <x v="8"/>
    <n v="7"/>
    <x v="31"/>
    <n v="0"/>
    <n v="0"/>
  </r>
  <r>
    <x v="11"/>
    <s v="NF"/>
    <x v="8"/>
    <n v="27"/>
    <x v="32"/>
    <n v="0"/>
    <n v="0"/>
  </r>
  <r>
    <x v="11"/>
    <s v="NF"/>
    <x v="8"/>
    <n v="47"/>
    <x v="33"/>
    <n v="3392"/>
    <n v="3392"/>
  </r>
  <r>
    <x v="11"/>
    <s v="NF"/>
    <x v="8"/>
    <n v="46"/>
    <x v="34"/>
    <n v="7673"/>
    <n v="7673"/>
  </r>
  <r>
    <x v="11"/>
    <s v="NF"/>
    <x v="8"/>
    <n v="48"/>
    <x v="35"/>
    <n v="0"/>
    <n v="0"/>
  </r>
  <r>
    <x v="11"/>
    <s v="NF"/>
    <x v="8"/>
    <n v="1"/>
    <x v="36"/>
    <n v="0"/>
    <n v="0"/>
  </r>
  <r>
    <x v="12"/>
    <s v="IBB"/>
    <x v="0"/>
    <n v="24"/>
    <x v="0"/>
    <n v="53167"/>
    <n v="52491"/>
  </r>
  <r>
    <x v="12"/>
    <s v="IBB"/>
    <x v="0"/>
    <n v="44"/>
    <x v="1"/>
    <n v="0"/>
    <n v="0"/>
  </r>
  <r>
    <x v="12"/>
    <s v="IBB"/>
    <x v="0"/>
    <n v="10"/>
    <x v="2"/>
    <n v="0"/>
    <n v="0"/>
  </r>
  <r>
    <x v="12"/>
    <s v="IBB"/>
    <x v="0"/>
    <n v="12"/>
    <x v="3"/>
    <n v="28968"/>
    <n v="28945"/>
  </r>
  <r>
    <x v="12"/>
    <s v="IBB"/>
    <x v="0"/>
    <n v="22"/>
    <x v="4"/>
    <n v="2247"/>
    <n v="2026"/>
  </r>
  <r>
    <x v="12"/>
    <s v="IBB"/>
    <x v="0"/>
    <n v="29"/>
    <x v="5"/>
    <n v="19484"/>
    <n v="19172"/>
  </r>
  <r>
    <x v="12"/>
    <s v="IBB"/>
    <x v="0"/>
    <n v="11"/>
    <x v="6"/>
    <n v="18089"/>
    <n v="16179"/>
  </r>
  <r>
    <x v="12"/>
    <s v="IBB"/>
    <x v="0"/>
    <n v="45"/>
    <x v="7"/>
    <n v="471"/>
    <n v="458"/>
  </r>
  <r>
    <x v="12"/>
    <s v="IBB"/>
    <x v="0"/>
    <n v="38"/>
    <x v="8"/>
    <n v="0"/>
    <n v="0"/>
  </r>
  <r>
    <x v="12"/>
    <s v="IBB"/>
    <x v="0"/>
    <n v="13"/>
    <x v="9"/>
    <n v="690"/>
    <n v="690"/>
  </r>
  <r>
    <x v="12"/>
    <s v="IBB"/>
    <x v="0"/>
    <n v="18"/>
    <x v="10"/>
    <n v="1710"/>
    <n v="1697"/>
  </r>
  <r>
    <x v="12"/>
    <s v="IBB"/>
    <x v="0"/>
    <n v="15"/>
    <x v="11"/>
    <n v="188"/>
    <n v="188"/>
  </r>
  <r>
    <x v="12"/>
    <s v="IBB"/>
    <x v="0"/>
    <n v="5"/>
    <x v="12"/>
    <n v="1527"/>
    <n v="1527"/>
  </r>
  <r>
    <x v="12"/>
    <s v="IBB"/>
    <x v="0"/>
    <n v="2"/>
    <x v="13"/>
    <n v="0"/>
    <n v="0"/>
  </r>
  <r>
    <x v="12"/>
    <s v="IBB"/>
    <x v="0"/>
    <n v="25"/>
    <x v="14"/>
    <n v="0"/>
    <n v="0"/>
  </r>
  <r>
    <x v="12"/>
    <s v="IBB"/>
    <x v="0"/>
    <n v="14"/>
    <x v="15"/>
    <n v="3333"/>
    <n v="3220"/>
  </r>
  <r>
    <x v="12"/>
    <s v="IBB"/>
    <x v="0"/>
    <n v="16"/>
    <x v="16"/>
    <n v="20918"/>
    <n v="20784"/>
  </r>
  <r>
    <x v="12"/>
    <s v="IBB"/>
    <x v="0"/>
    <n v="40"/>
    <x v="17"/>
    <n v="708"/>
    <n v="708"/>
  </r>
  <r>
    <x v="12"/>
    <s v="IBB"/>
    <x v="0"/>
    <n v="20"/>
    <x v="18"/>
    <n v="7361"/>
    <n v="6949"/>
  </r>
  <r>
    <x v="12"/>
    <s v="IBB"/>
    <x v="0"/>
    <n v="31"/>
    <x v="19"/>
    <n v="451"/>
    <n v="451"/>
  </r>
  <r>
    <x v="12"/>
    <s v="IBB"/>
    <x v="0"/>
    <n v="3"/>
    <x v="20"/>
    <n v="1624"/>
    <n v="1624"/>
  </r>
  <r>
    <x v="12"/>
    <s v="IBB"/>
    <x v="0"/>
    <n v="26"/>
    <x v="21"/>
    <n v="2927"/>
    <n v="2800"/>
  </r>
  <r>
    <x v="12"/>
    <s v="IBB"/>
    <x v="0"/>
    <n v="41"/>
    <x v="22"/>
    <n v="1846"/>
    <n v="1846"/>
  </r>
  <r>
    <x v="12"/>
    <s v="IBB"/>
    <x v="0"/>
    <n v="23"/>
    <x v="23"/>
    <n v="1"/>
    <n v="1"/>
  </r>
  <r>
    <x v="12"/>
    <s v="IBB"/>
    <x v="0"/>
    <n v="17"/>
    <x v="24"/>
    <n v="17751"/>
    <n v="17717"/>
  </r>
  <r>
    <x v="12"/>
    <s v="IBB"/>
    <x v="0"/>
    <n v="30"/>
    <x v="25"/>
    <n v="2665"/>
    <n v="2473"/>
  </r>
  <r>
    <x v="12"/>
    <s v="IBB"/>
    <x v="0"/>
    <n v="9"/>
    <x v="26"/>
    <n v="1586"/>
    <n v="1586"/>
  </r>
  <r>
    <x v="12"/>
    <s v="IBB"/>
    <x v="0"/>
    <n v="43"/>
    <x v="27"/>
    <n v="0"/>
    <n v="0"/>
  </r>
  <r>
    <x v="12"/>
    <s v="IBB"/>
    <x v="0"/>
    <n v="39"/>
    <x v="28"/>
    <n v="0"/>
    <n v="0"/>
  </r>
  <r>
    <x v="12"/>
    <s v="IBB"/>
    <x v="0"/>
    <n v="4"/>
    <x v="29"/>
    <n v="0"/>
    <n v="0"/>
  </r>
  <r>
    <x v="12"/>
    <s v="IBB"/>
    <x v="0"/>
    <n v="8"/>
    <x v="30"/>
    <n v="9064"/>
    <n v="9064"/>
  </r>
  <r>
    <x v="12"/>
    <s v="IBB"/>
    <x v="0"/>
    <n v="7"/>
    <x v="31"/>
    <n v="1145"/>
    <n v="1143"/>
  </r>
  <r>
    <x v="12"/>
    <s v="IBB"/>
    <x v="0"/>
    <n v="27"/>
    <x v="32"/>
    <n v="113"/>
    <n v="113"/>
  </r>
  <r>
    <x v="12"/>
    <s v="IBB"/>
    <x v="0"/>
    <n v="47"/>
    <x v="33"/>
    <n v="0"/>
    <n v="0"/>
  </r>
  <r>
    <x v="12"/>
    <s v="IBB"/>
    <x v="0"/>
    <n v="46"/>
    <x v="34"/>
    <n v="0"/>
    <n v="0"/>
  </r>
  <r>
    <x v="12"/>
    <s v="IBB"/>
    <x v="0"/>
    <n v="48"/>
    <x v="35"/>
    <n v="0"/>
    <n v="0"/>
  </r>
  <r>
    <x v="12"/>
    <s v="IBB"/>
    <x v="0"/>
    <n v="1"/>
    <x v="36"/>
    <n v="872"/>
    <n v="841"/>
  </r>
  <r>
    <x v="12"/>
    <s v="IBD"/>
    <x v="1"/>
    <n v="24"/>
    <x v="0"/>
    <n v="2224"/>
    <n v="2008"/>
  </r>
  <r>
    <x v="12"/>
    <s v="IBD"/>
    <x v="1"/>
    <n v="44"/>
    <x v="1"/>
    <n v="307"/>
    <n v="307"/>
  </r>
  <r>
    <x v="12"/>
    <s v="IBD"/>
    <x v="1"/>
    <n v="10"/>
    <x v="2"/>
    <n v="0"/>
    <n v="0"/>
  </r>
  <r>
    <x v="12"/>
    <s v="IBD"/>
    <x v="1"/>
    <n v="12"/>
    <x v="3"/>
    <n v="0"/>
    <n v="0"/>
  </r>
  <r>
    <x v="12"/>
    <s v="IBD"/>
    <x v="1"/>
    <n v="22"/>
    <x v="4"/>
    <n v="7850"/>
    <n v="7367"/>
  </r>
  <r>
    <x v="12"/>
    <s v="IBD"/>
    <x v="1"/>
    <n v="29"/>
    <x v="5"/>
    <n v="13977"/>
    <n v="13168"/>
  </r>
  <r>
    <x v="12"/>
    <s v="IBD"/>
    <x v="1"/>
    <n v="11"/>
    <x v="6"/>
    <n v="19025"/>
    <n v="18245"/>
  </r>
  <r>
    <x v="12"/>
    <s v="IBD"/>
    <x v="1"/>
    <n v="45"/>
    <x v="7"/>
    <n v="0"/>
    <n v="0"/>
  </r>
  <r>
    <x v="12"/>
    <s v="IBD"/>
    <x v="1"/>
    <n v="38"/>
    <x v="8"/>
    <n v="128"/>
    <n v="128"/>
  </r>
  <r>
    <x v="12"/>
    <s v="IBD"/>
    <x v="1"/>
    <n v="13"/>
    <x v="9"/>
    <n v="7031"/>
    <n v="7015"/>
  </r>
  <r>
    <x v="12"/>
    <s v="IBD"/>
    <x v="1"/>
    <n v="18"/>
    <x v="10"/>
    <n v="998"/>
    <n v="990"/>
  </r>
  <r>
    <x v="12"/>
    <s v="IBD"/>
    <x v="1"/>
    <n v="15"/>
    <x v="11"/>
    <n v="5494"/>
    <n v="5235"/>
  </r>
  <r>
    <x v="12"/>
    <s v="IBD"/>
    <x v="1"/>
    <n v="5"/>
    <x v="12"/>
    <n v="466"/>
    <n v="466"/>
  </r>
  <r>
    <x v="12"/>
    <s v="IBD"/>
    <x v="1"/>
    <n v="2"/>
    <x v="13"/>
    <n v="0"/>
    <n v="0"/>
  </r>
  <r>
    <x v="12"/>
    <s v="IBD"/>
    <x v="1"/>
    <n v="25"/>
    <x v="14"/>
    <n v="0"/>
    <n v="0"/>
  </r>
  <r>
    <x v="12"/>
    <s v="IBD"/>
    <x v="1"/>
    <n v="14"/>
    <x v="15"/>
    <n v="805"/>
    <n v="805"/>
  </r>
  <r>
    <x v="12"/>
    <s v="IBD"/>
    <x v="1"/>
    <n v="16"/>
    <x v="16"/>
    <n v="0"/>
    <n v="0"/>
  </r>
  <r>
    <x v="12"/>
    <s v="IBD"/>
    <x v="1"/>
    <n v="40"/>
    <x v="17"/>
    <n v="0"/>
    <n v="0"/>
  </r>
  <r>
    <x v="12"/>
    <s v="IBD"/>
    <x v="1"/>
    <n v="20"/>
    <x v="18"/>
    <n v="0"/>
    <n v="0"/>
  </r>
  <r>
    <x v="12"/>
    <s v="IBD"/>
    <x v="1"/>
    <n v="31"/>
    <x v="19"/>
    <n v="616"/>
    <n v="616"/>
  </r>
  <r>
    <x v="12"/>
    <s v="IBD"/>
    <x v="1"/>
    <n v="3"/>
    <x v="20"/>
    <n v="0"/>
    <n v="0"/>
  </r>
  <r>
    <x v="12"/>
    <s v="IBD"/>
    <x v="1"/>
    <n v="26"/>
    <x v="21"/>
    <n v="1242"/>
    <n v="936"/>
  </r>
  <r>
    <x v="12"/>
    <s v="IBD"/>
    <x v="1"/>
    <n v="41"/>
    <x v="22"/>
    <n v="0"/>
    <n v="0"/>
  </r>
  <r>
    <x v="12"/>
    <s v="IBD"/>
    <x v="1"/>
    <n v="23"/>
    <x v="23"/>
    <n v="3597"/>
    <n v="3467"/>
  </r>
  <r>
    <x v="12"/>
    <s v="IBD"/>
    <x v="1"/>
    <n v="17"/>
    <x v="24"/>
    <n v="0"/>
    <n v="0"/>
  </r>
  <r>
    <x v="12"/>
    <s v="IBD"/>
    <x v="1"/>
    <n v="30"/>
    <x v="25"/>
    <n v="134454"/>
    <n v="134454"/>
  </r>
  <r>
    <x v="12"/>
    <s v="IBD"/>
    <x v="1"/>
    <n v="9"/>
    <x v="26"/>
    <n v="1809"/>
    <n v="1482"/>
  </r>
  <r>
    <x v="12"/>
    <s v="IBD"/>
    <x v="1"/>
    <n v="43"/>
    <x v="27"/>
    <n v="0"/>
    <n v="0"/>
  </r>
  <r>
    <x v="12"/>
    <s v="IBD"/>
    <x v="1"/>
    <n v="39"/>
    <x v="28"/>
    <n v="12321"/>
    <n v="11624"/>
  </r>
  <r>
    <x v="12"/>
    <s v="IBD"/>
    <x v="1"/>
    <n v="4"/>
    <x v="29"/>
    <n v="0"/>
    <n v="0"/>
  </r>
  <r>
    <x v="12"/>
    <s v="IBD"/>
    <x v="1"/>
    <n v="8"/>
    <x v="30"/>
    <n v="0"/>
    <n v="0"/>
  </r>
  <r>
    <x v="12"/>
    <s v="IBD"/>
    <x v="1"/>
    <n v="7"/>
    <x v="31"/>
    <n v="449"/>
    <n v="407"/>
  </r>
  <r>
    <x v="12"/>
    <s v="IBD"/>
    <x v="1"/>
    <n v="27"/>
    <x v="32"/>
    <n v="682"/>
    <n v="682"/>
  </r>
  <r>
    <x v="12"/>
    <s v="IBD"/>
    <x v="1"/>
    <n v="47"/>
    <x v="33"/>
    <n v="0"/>
    <n v="0"/>
  </r>
  <r>
    <x v="12"/>
    <s v="IBD"/>
    <x v="1"/>
    <n v="46"/>
    <x v="34"/>
    <n v="165"/>
    <n v="165"/>
  </r>
  <r>
    <x v="12"/>
    <s v="IBD"/>
    <x v="1"/>
    <n v="48"/>
    <x v="35"/>
    <n v="124"/>
    <n v="36"/>
  </r>
  <r>
    <x v="12"/>
    <s v="IBD"/>
    <x v="1"/>
    <n v="1"/>
    <x v="36"/>
    <n v="809"/>
    <n v="809"/>
  </r>
  <r>
    <x v="12"/>
    <s v="IBI"/>
    <x v="2"/>
    <n v="24"/>
    <x v="0"/>
    <n v="0"/>
    <n v="0"/>
  </r>
  <r>
    <x v="12"/>
    <s v="IBI"/>
    <x v="2"/>
    <n v="44"/>
    <x v="1"/>
    <n v="0"/>
    <n v="0"/>
  </r>
  <r>
    <x v="12"/>
    <s v="IBI"/>
    <x v="2"/>
    <n v="10"/>
    <x v="2"/>
    <n v="0"/>
    <n v="0"/>
  </r>
  <r>
    <x v="12"/>
    <s v="IBI"/>
    <x v="2"/>
    <n v="12"/>
    <x v="3"/>
    <n v="0"/>
    <n v="0"/>
  </r>
  <r>
    <x v="12"/>
    <s v="IBI"/>
    <x v="2"/>
    <n v="22"/>
    <x v="4"/>
    <n v="0"/>
    <n v="0"/>
  </r>
  <r>
    <x v="12"/>
    <s v="IBI"/>
    <x v="2"/>
    <n v="29"/>
    <x v="5"/>
    <n v="9"/>
    <n v="9"/>
  </r>
  <r>
    <x v="12"/>
    <s v="IBI"/>
    <x v="2"/>
    <n v="11"/>
    <x v="6"/>
    <n v="0"/>
    <n v="0"/>
  </r>
  <r>
    <x v="12"/>
    <s v="IBI"/>
    <x v="2"/>
    <n v="45"/>
    <x v="7"/>
    <n v="0"/>
    <n v="0"/>
  </r>
  <r>
    <x v="12"/>
    <s v="IBI"/>
    <x v="2"/>
    <n v="38"/>
    <x v="8"/>
    <n v="0"/>
    <n v="0"/>
  </r>
  <r>
    <x v="12"/>
    <s v="IBI"/>
    <x v="2"/>
    <n v="13"/>
    <x v="9"/>
    <n v="0"/>
    <n v="0"/>
  </r>
  <r>
    <x v="12"/>
    <s v="IBI"/>
    <x v="2"/>
    <n v="18"/>
    <x v="10"/>
    <n v="0"/>
    <n v="0"/>
  </r>
  <r>
    <x v="12"/>
    <s v="IBI"/>
    <x v="2"/>
    <n v="15"/>
    <x v="11"/>
    <n v="0"/>
    <n v="0"/>
  </r>
  <r>
    <x v="12"/>
    <s v="IBI"/>
    <x v="2"/>
    <n v="5"/>
    <x v="12"/>
    <n v="0"/>
    <n v="0"/>
  </r>
  <r>
    <x v="12"/>
    <s v="IBI"/>
    <x v="2"/>
    <n v="2"/>
    <x v="13"/>
    <n v="0"/>
    <n v="0"/>
  </r>
  <r>
    <x v="12"/>
    <s v="IBI"/>
    <x v="2"/>
    <n v="25"/>
    <x v="14"/>
    <n v="0"/>
    <n v="0"/>
  </r>
  <r>
    <x v="12"/>
    <s v="IBI"/>
    <x v="2"/>
    <n v="14"/>
    <x v="15"/>
    <n v="0"/>
    <n v="0"/>
  </r>
  <r>
    <x v="12"/>
    <s v="IBI"/>
    <x v="2"/>
    <n v="16"/>
    <x v="16"/>
    <n v="0"/>
    <n v="0"/>
  </r>
  <r>
    <x v="12"/>
    <s v="IBI"/>
    <x v="2"/>
    <n v="40"/>
    <x v="17"/>
    <n v="0"/>
    <n v="0"/>
  </r>
  <r>
    <x v="12"/>
    <s v="IBI"/>
    <x v="2"/>
    <n v="20"/>
    <x v="18"/>
    <n v="0"/>
    <n v="0"/>
  </r>
  <r>
    <x v="12"/>
    <s v="IBI"/>
    <x v="2"/>
    <n v="31"/>
    <x v="19"/>
    <n v="0"/>
    <n v="0"/>
  </r>
  <r>
    <x v="12"/>
    <s v="IBI"/>
    <x v="2"/>
    <n v="3"/>
    <x v="20"/>
    <n v="0"/>
    <n v="0"/>
  </r>
  <r>
    <x v="12"/>
    <s v="IBI"/>
    <x v="2"/>
    <n v="26"/>
    <x v="21"/>
    <n v="0"/>
    <n v="0"/>
  </r>
  <r>
    <x v="12"/>
    <s v="IBI"/>
    <x v="2"/>
    <n v="41"/>
    <x v="22"/>
    <n v="0"/>
    <n v="0"/>
  </r>
  <r>
    <x v="12"/>
    <s v="IBI"/>
    <x v="2"/>
    <n v="23"/>
    <x v="23"/>
    <n v="0"/>
    <n v="0"/>
  </r>
  <r>
    <x v="12"/>
    <s v="IBI"/>
    <x v="2"/>
    <n v="17"/>
    <x v="24"/>
    <n v="0"/>
    <n v="0"/>
  </r>
  <r>
    <x v="12"/>
    <s v="IBI"/>
    <x v="2"/>
    <n v="30"/>
    <x v="25"/>
    <n v="0"/>
    <n v="0"/>
  </r>
  <r>
    <x v="12"/>
    <s v="IBI"/>
    <x v="2"/>
    <n v="9"/>
    <x v="26"/>
    <n v="0"/>
    <n v="0"/>
  </r>
  <r>
    <x v="12"/>
    <s v="IBI"/>
    <x v="2"/>
    <n v="43"/>
    <x v="27"/>
    <n v="0"/>
    <n v="0"/>
  </r>
  <r>
    <x v="12"/>
    <s v="IBI"/>
    <x v="2"/>
    <n v="39"/>
    <x v="28"/>
    <n v="0"/>
    <n v="0"/>
  </r>
  <r>
    <x v="12"/>
    <s v="IBI"/>
    <x v="2"/>
    <n v="4"/>
    <x v="29"/>
    <n v="0"/>
    <n v="0"/>
  </r>
  <r>
    <x v="12"/>
    <s v="IBI"/>
    <x v="2"/>
    <n v="8"/>
    <x v="30"/>
    <n v="0"/>
    <n v="0"/>
  </r>
  <r>
    <x v="12"/>
    <s v="IBI"/>
    <x v="2"/>
    <n v="7"/>
    <x v="31"/>
    <n v="0"/>
    <n v="0"/>
  </r>
  <r>
    <x v="12"/>
    <s v="IBI"/>
    <x v="2"/>
    <n v="27"/>
    <x v="32"/>
    <n v="0"/>
    <n v="0"/>
  </r>
  <r>
    <x v="12"/>
    <s v="IBI"/>
    <x v="2"/>
    <n v="47"/>
    <x v="33"/>
    <n v="0"/>
    <n v="0"/>
  </r>
  <r>
    <x v="12"/>
    <s v="IBI"/>
    <x v="2"/>
    <n v="46"/>
    <x v="34"/>
    <n v="0"/>
    <n v="0"/>
  </r>
  <r>
    <x v="12"/>
    <s v="IBI"/>
    <x v="2"/>
    <n v="48"/>
    <x v="35"/>
    <n v="0"/>
    <n v="0"/>
  </r>
  <r>
    <x v="12"/>
    <s v="IBI"/>
    <x v="2"/>
    <n v="1"/>
    <x v="36"/>
    <n v="0"/>
    <n v="0"/>
  </r>
  <r>
    <x v="12"/>
    <s v="IBM"/>
    <x v="3"/>
    <n v="24"/>
    <x v="0"/>
    <n v="6415240"/>
    <n v="6194924"/>
  </r>
  <r>
    <x v="12"/>
    <s v="IBM"/>
    <x v="3"/>
    <n v="44"/>
    <x v="1"/>
    <n v="0"/>
    <n v="0"/>
  </r>
  <r>
    <x v="12"/>
    <s v="IBM"/>
    <x v="3"/>
    <n v="10"/>
    <x v="2"/>
    <n v="24206"/>
    <n v="22403"/>
  </r>
  <r>
    <x v="12"/>
    <s v="IBM"/>
    <x v="3"/>
    <n v="12"/>
    <x v="3"/>
    <n v="242602"/>
    <n v="233775"/>
  </r>
  <r>
    <x v="12"/>
    <s v="IBM"/>
    <x v="3"/>
    <n v="22"/>
    <x v="4"/>
    <n v="634310"/>
    <n v="493624"/>
  </r>
  <r>
    <x v="12"/>
    <s v="IBM"/>
    <x v="3"/>
    <n v="29"/>
    <x v="5"/>
    <n v="96649"/>
    <n v="94888"/>
  </r>
  <r>
    <x v="12"/>
    <s v="IBM"/>
    <x v="3"/>
    <n v="11"/>
    <x v="6"/>
    <n v="8565"/>
    <n v="8165"/>
  </r>
  <r>
    <x v="12"/>
    <s v="IBM"/>
    <x v="3"/>
    <n v="45"/>
    <x v="7"/>
    <n v="9364"/>
    <n v="9231"/>
  </r>
  <r>
    <x v="12"/>
    <s v="IBM"/>
    <x v="3"/>
    <n v="38"/>
    <x v="8"/>
    <n v="0"/>
    <n v="0"/>
  </r>
  <r>
    <x v="12"/>
    <s v="IBM"/>
    <x v="3"/>
    <n v="13"/>
    <x v="9"/>
    <n v="138751"/>
    <n v="131992"/>
  </r>
  <r>
    <x v="12"/>
    <s v="IBM"/>
    <x v="3"/>
    <n v="18"/>
    <x v="10"/>
    <n v="236055"/>
    <n v="172985"/>
  </r>
  <r>
    <x v="12"/>
    <s v="IBM"/>
    <x v="3"/>
    <n v="15"/>
    <x v="11"/>
    <n v="230978"/>
    <n v="221465"/>
  </r>
  <r>
    <x v="12"/>
    <s v="IBM"/>
    <x v="3"/>
    <n v="5"/>
    <x v="12"/>
    <n v="236364"/>
    <n v="200379"/>
  </r>
  <r>
    <x v="12"/>
    <s v="IBM"/>
    <x v="3"/>
    <n v="2"/>
    <x v="13"/>
    <n v="54463"/>
    <n v="51987"/>
  </r>
  <r>
    <x v="12"/>
    <s v="IBM"/>
    <x v="3"/>
    <n v="25"/>
    <x v="14"/>
    <n v="0"/>
    <n v="0"/>
  </r>
  <r>
    <x v="12"/>
    <s v="IBM"/>
    <x v="3"/>
    <n v="14"/>
    <x v="15"/>
    <n v="79797"/>
    <n v="68890"/>
  </r>
  <r>
    <x v="12"/>
    <s v="IBM"/>
    <x v="3"/>
    <n v="16"/>
    <x v="16"/>
    <n v="15906476"/>
    <n v="15417627"/>
  </r>
  <r>
    <x v="12"/>
    <s v="IBM"/>
    <x v="3"/>
    <n v="40"/>
    <x v="17"/>
    <n v="7220492"/>
    <n v="6832199"/>
  </r>
  <r>
    <x v="12"/>
    <s v="IBM"/>
    <x v="3"/>
    <n v="20"/>
    <x v="18"/>
    <n v="1440477"/>
    <n v="1225489"/>
  </r>
  <r>
    <x v="12"/>
    <s v="IBM"/>
    <x v="3"/>
    <n v="31"/>
    <x v="19"/>
    <n v="23863"/>
    <n v="23387"/>
  </r>
  <r>
    <x v="12"/>
    <s v="IBM"/>
    <x v="3"/>
    <n v="3"/>
    <x v="20"/>
    <n v="1723920"/>
    <n v="1504118"/>
  </r>
  <r>
    <x v="12"/>
    <s v="IBM"/>
    <x v="3"/>
    <n v="26"/>
    <x v="21"/>
    <n v="580"/>
    <n v="389"/>
  </r>
  <r>
    <x v="12"/>
    <s v="IBM"/>
    <x v="3"/>
    <n v="41"/>
    <x v="22"/>
    <n v="2499945"/>
    <n v="2327122"/>
  </r>
  <r>
    <x v="12"/>
    <s v="IBM"/>
    <x v="3"/>
    <n v="23"/>
    <x v="23"/>
    <n v="1017"/>
    <n v="1014"/>
  </r>
  <r>
    <x v="12"/>
    <s v="IBM"/>
    <x v="3"/>
    <n v="17"/>
    <x v="24"/>
    <n v="923965"/>
    <n v="831368"/>
  </r>
  <r>
    <x v="12"/>
    <s v="IBM"/>
    <x v="3"/>
    <n v="30"/>
    <x v="25"/>
    <n v="86404"/>
    <n v="85524"/>
  </r>
  <r>
    <x v="12"/>
    <s v="IBM"/>
    <x v="3"/>
    <n v="9"/>
    <x v="26"/>
    <n v="281581"/>
    <n v="248591"/>
  </r>
  <r>
    <x v="12"/>
    <s v="IBM"/>
    <x v="3"/>
    <n v="43"/>
    <x v="27"/>
    <n v="0"/>
    <n v="0"/>
  </r>
  <r>
    <x v="12"/>
    <s v="IBM"/>
    <x v="3"/>
    <n v="39"/>
    <x v="28"/>
    <n v="2900"/>
    <n v="2900"/>
  </r>
  <r>
    <x v="12"/>
    <s v="IBM"/>
    <x v="3"/>
    <n v="4"/>
    <x v="29"/>
    <n v="2249"/>
    <n v="1954"/>
  </r>
  <r>
    <x v="12"/>
    <s v="IBM"/>
    <x v="3"/>
    <n v="8"/>
    <x v="30"/>
    <n v="112318"/>
    <n v="112250"/>
  </r>
  <r>
    <x v="12"/>
    <s v="IBM"/>
    <x v="3"/>
    <n v="7"/>
    <x v="31"/>
    <n v="57390"/>
    <n v="53103"/>
  </r>
  <r>
    <x v="12"/>
    <s v="IBM"/>
    <x v="3"/>
    <n v="27"/>
    <x v="32"/>
    <n v="5539"/>
    <n v="5357"/>
  </r>
  <r>
    <x v="12"/>
    <s v="IBM"/>
    <x v="3"/>
    <n v="47"/>
    <x v="33"/>
    <n v="368"/>
    <n v="368"/>
  </r>
  <r>
    <x v="12"/>
    <s v="IBM"/>
    <x v="3"/>
    <n v="46"/>
    <x v="34"/>
    <n v="11398"/>
    <n v="11398"/>
  </r>
  <r>
    <x v="12"/>
    <s v="IBM"/>
    <x v="3"/>
    <n v="48"/>
    <x v="35"/>
    <n v="0"/>
    <n v="0"/>
  </r>
  <r>
    <x v="12"/>
    <s v="IBM"/>
    <x v="3"/>
    <n v="1"/>
    <x v="36"/>
    <n v="40670"/>
    <n v="38304"/>
  </r>
  <r>
    <x v="12"/>
    <s v="IBS"/>
    <x v="4"/>
    <n v="24"/>
    <x v="0"/>
    <n v="6"/>
    <n v="6"/>
  </r>
  <r>
    <x v="12"/>
    <s v="IBS"/>
    <x v="4"/>
    <n v="44"/>
    <x v="1"/>
    <n v="0"/>
    <n v="0"/>
  </r>
  <r>
    <x v="12"/>
    <s v="IBS"/>
    <x v="4"/>
    <n v="10"/>
    <x v="2"/>
    <n v="0"/>
    <n v="0"/>
  </r>
  <r>
    <x v="12"/>
    <s v="IBS"/>
    <x v="4"/>
    <n v="12"/>
    <x v="3"/>
    <n v="74"/>
    <n v="74"/>
  </r>
  <r>
    <x v="12"/>
    <s v="IBS"/>
    <x v="4"/>
    <n v="22"/>
    <x v="4"/>
    <n v="132"/>
    <n v="132"/>
  </r>
  <r>
    <x v="12"/>
    <s v="IBS"/>
    <x v="4"/>
    <n v="29"/>
    <x v="5"/>
    <n v="53735"/>
    <n v="53693"/>
  </r>
  <r>
    <x v="12"/>
    <s v="IBS"/>
    <x v="4"/>
    <n v="11"/>
    <x v="6"/>
    <n v="84393"/>
    <n v="66526"/>
  </r>
  <r>
    <x v="12"/>
    <s v="IBS"/>
    <x v="4"/>
    <n v="45"/>
    <x v="7"/>
    <n v="0"/>
    <n v="0"/>
  </r>
  <r>
    <x v="12"/>
    <s v="IBS"/>
    <x v="4"/>
    <n v="38"/>
    <x v="8"/>
    <n v="0"/>
    <n v="0"/>
  </r>
  <r>
    <x v="12"/>
    <s v="IBS"/>
    <x v="4"/>
    <n v="13"/>
    <x v="9"/>
    <n v="0"/>
    <n v="0"/>
  </r>
  <r>
    <x v="12"/>
    <s v="IBS"/>
    <x v="4"/>
    <n v="18"/>
    <x v="10"/>
    <n v="20155"/>
    <n v="12937"/>
  </r>
  <r>
    <x v="12"/>
    <s v="IBS"/>
    <x v="4"/>
    <n v="15"/>
    <x v="11"/>
    <n v="2430"/>
    <n v="1886"/>
  </r>
  <r>
    <x v="12"/>
    <s v="IBS"/>
    <x v="4"/>
    <n v="5"/>
    <x v="12"/>
    <n v="0"/>
    <n v="0"/>
  </r>
  <r>
    <x v="12"/>
    <s v="IBS"/>
    <x v="4"/>
    <n v="2"/>
    <x v="13"/>
    <n v="0"/>
    <n v="0"/>
  </r>
  <r>
    <x v="12"/>
    <s v="IBS"/>
    <x v="4"/>
    <n v="25"/>
    <x v="14"/>
    <n v="0"/>
    <n v="0"/>
  </r>
  <r>
    <x v="12"/>
    <s v="IBS"/>
    <x v="4"/>
    <n v="14"/>
    <x v="15"/>
    <n v="139"/>
    <n v="139"/>
  </r>
  <r>
    <x v="12"/>
    <s v="IBS"/>
    <x v="4"/>
    <n v="16"/>
    <x v="16"/>
    <n v="0"/>
    <n v="0"/>
  </r>
  <r>
    <x v="12"/>
    <s v="IBS"/>
    <x v="4"/>
    <n v="40"/>
    <x v="17"/>
    <n v="0"/>
    <n v="0"/>
  </r>
  <r>
    <x v="12"/>
    <s v="IBS"/>
    <x v="4"/>
    <n v="20"/>
    <x v="18"/>
    <n v="0"/>
    <n v="0"/>
  </r>
  <r>
    <x v="12"/>
    <s v="IBS"/>
    <x v="4"/>
    <n v="31"/>
    <x v="19"/>
    <n v="30"/>
    <n v="30"/>
  </r>
  <r>
    <x v="12"/>
    <s v="IBS"/>
    <x v="4"/>
    <n v="3"/>
    <x v="20"/>
    <n v="0"/>
    <n v="0"/>
  </r>
  <r>
    <x v="12"/>
    <s v="IBS"/>
    <x v="4"/>
    <n v="26"/>
    <x v="21"/>
    <n v="2250"/>
    <n v="2238"/>
  </r>
  <r>
    <x v="12"/>
    <s v="IBS"/>
    <x v="4"/>
    <n v="41"/>
    <x v="22"/>
    <n v="0"/>
    <n v="0"/>
  </r>
  <r>
    <x v="12"/>
    <s v="IBS"/>
    <x v="4"/>
    <n v="23"/>
    <x v="23"/>
    <n v="17015"/>
    <n v="16156"/>
  </r>
  <r>
    <x v="12"/>
    <s v="IBS"/>
    <x v="4"/>
    <n v="17"/>
    <x v="24"/>
    <n v="1728"/>
    <n v="1728"/>
  </r>
  <r>
    <x v="12"/>
    <s v="IBS"/>
    <x v="4"/>
    <n v="30"/>
    <x v="25"/>
    <n v="302"/>
    <n v="302"/>
  </r>
  <r>
    <x v="12"/>
    <s v="IBS"/>
    <x v="4"/>
    <n v="9"/>
    <x v="26"/>
    <n v="19803"/>
    <n v="15286"/>
  </r>
  <r>
    <x v="12"/>
    <s v="IBS"/>
    <x v="4"/>
    <n v="43"/>
    <x v="27"/>
    <n v="0"/>
    <n v="0"/>
  </r>
  <r>
    <x v="12"/>
    <s v="IBS"/>
    <x v="4"/>
    <n v="39"/>
    <x v="28"/>
    <n v="0"/>
    <n v="0"/>
  </r>
  <r>
    <x v="12"/>
    <s v="IBS"/>
    <x v="4"/>
    <n v="4"/>
    <x v="29"/>
    <n v="0"/>
    <n v="0"/>
  </r>
  <r>
    <x v="12"/>
    <s v="IBS"/>
    <x v="4"/>
    <n v="8"/>
    <x v="30"/>
    <n v="31105"/>
    <n v="31105"/>
  </r>
  <r>
    <x v="12"/>
    <s v="IBS"/>
    <x v="4"/>
    <n v="7"/>
    <x v="31"/>
    <n v="0"/>
    <n v="0"/>
  </r>
  <r>
    <x v="12"/>
    <s v="IBS"/>
    <x v="4"/>
    <n v="27"/>
    <x v="32"/>
    <n v="0"/>
    <n v="0"/>
  </r>
  <r>
    <x v="12"/>
    <s v="IBS"/>
    <x v="4"/>
    <n v="47"/>
    <x v="33"/>
    <n v="0"/>
    <n v="0"/>
  </r>
  <r>
    <x v="12"/>
    <s v="IBS"/>
    <x v="4"/>
    <n v="46"/>
    <x v="34"/>
    <n v="4006"/>
    <n v="4006"/>
  </r>
  <r>
    <x v="12"/>
    <s v="IBS"/>
    <x v="4"/>
    <n v="48"/>
    <x v="35"/>
    <n v="0"/>
    <n v="0"/>
  </r>
  <r>
    <x v="12"/>
    <s v="IBS"/>
    <x v="4"/>
    <n v="1"/>
    <x v="36"/>
    <n v="0"/>
    <n v="0"/>
  </r>
  <r>
    <x v="12"/>
    <s v="IDT"/>
    <x v="11"/>
    <n v="24"/>
    <x v="0"/>
    <n v="0"/>
    <n v="0"/>
  </r>
  <r>
    <x v="12"/>
    <s v="IDT"/>
    <x v="11"/>
    <n v="44"/>
    <x v="1"/>
    <n v="0"/>
    <n v="0"/>
  </r>
  <r>
    <x v="12"/>
    <s v="IDT"/>
    <x v="11"/>
    <n v="10"/>
    <x v="2"/>
    <n v="0"/>
    <n v="0"/>
  </r>
  <r>
    <x v="12"/>
    <s v="IDT"/>
    <x v="11"/>
    <n v="12"/>
    <x v="3"/>
    <n v="0"/>
    <n v="0"/>
  </r>
  <r>
    <x v="12"/>
    <s v="IDT"/>
    <x v="11"/>
    <n v="22"/>
    <x v="4"/>
    <n v="3881"/>
    <n v="2653"/>
  </r>
  <r>
    <x v="12"/>
    <s v="IDT"/>
    <x v="11"/>
    <n v="29"/>
    <x v="5"/>
    <n v="0"/>
    <n v="0"/>
  </r>
  <r>
    <x v="12"/>
    <s v="IDT"/>
    <x v="11"/>
    <n v="11"/>
    <x v="6"/>
    <n v="39249"/>
    <n v="39193"/>
  </r>
  <r>
    <x v="12"/>
    <s v="IDT"/>
    <x v="11"/>
    <n v="45"/>
    <x v="7"/>
    <n v="0"/>
    <n v="0"/>
  </r>
  <r>
    <x v="12"/>
    <s v="IDT"/>
    <x v="11"/>
    <n v="38"/>
    <x v="8"/>
    <n v="0"/>
    <n v="0"/>
  </r>
  <r>
    <x v="12"/>
    <s v="IDT"/>
    <x v="11"/>
    <n v="13"/>
    <x v="9"/>
    <n v="0"/>
    <n v="0"/>
  </r>
  <r>
    <x v="12"/>
    <s v="IDT"/>
    <x v="11"/>
    <n v="18"/>
    <x v="10"/>
    <n v="0"/>
    <n v="0"/>
  </r>
  <r>
    <x v="12"/>
    <s v="IDT"/>
    <x v="11"/>
    <n v="15"/>
    <x v="11"/>
    <n v="9464"/>
    <n v="9464"/>
  </r>
  <r>
    <x v="12"/>
    <s v="IDT"/>
    <x v="11"/>
    <n v="5"/>
    <x v="12"/>
    <n v="0"/>
    <n v="0"/>
  </r>
  <r>
    <x v="12"/>
    <s v="IDT"/>
    <x v="11"/>
    <n v="2"/>
    <x v="13"/>
    <n v="0"/>
    <n v="0"/>
  </r>
  <r>
    <x v="12"/>
    <s v="IDT"/>
    <x v="11"/>
    <n v="25"/>
    <x v="14"/>
    <n v="0"/>
    <n v="0"/>
  </r>
  <r>
    <x v="12"/>
    <s v="IDT"/>
    <x v="11"/>
    <n v="14"/>
    <x v="15"/>
    <n v="0"/>
    <n v="0"/>
  </r>
  <r>
    <x v="12"/>
    <s v="IDT"/>
    <x v="11"/>
    <n v="16"/>
    <x v="16"/>
    <n v="0"/>
    <n v="0"/>
  </r>
  <r>
    <x v="12"/>
    <s v="IDT"/>
    <x v="11"/>
    <n v="40"/>
    <x v="17"/>
    <n v="0"/>
    <n v="0"/>
  </r>
  <r>
    <x v="12"/>
    <s v="IDT"/>
    <x v="11"/>
    <n v="20"/>
    <x v="18"/>
    <n v="0"/>
    <n v="0"/>
  </r>
  <r>
    <x v="12"/>
    <s v="IDT"/>
    <x v="11"/>
    <n v="31"/>
    <x v="19"/>
    <n v="0"/>
    <n v="0"/>
  </r>
  <r>
    <x v="12"/>
    <s v="IDT"/>
    <x v="11"/>
    <n v="3"/>
    <x v="20"/>
    <n v="0"/>
    <n v="0"/>
  </r>
  <r>
    <x v="12"/>
    <s v="IDT"/>
    <x v="11"/>
    <n v="26"/>
    <x v="21"/>
    <n v="0"/>
    <n v="0"/>
  </r>
  <r>
    <x v="12"/>
    <s v="IDT"/>
    <x v="11"/>
    <n v="41"/>
    <x v="22"/>
    <n v="0"/>
    <n v="0"/>
  </r>
  <r>
    <x v="12"/>
    <s v="IDT"/>
    <x v="11"/>
    <n v="23"/>
    <x v="23"/>
    <n v="0"/>
    <n v="0"/>
  </r>
  <r>
    <x v="12"/>
    <s v="IDT"/>
    <x v="11"/>
    <n v="17"/>
    <x v="24"/>
    <n v="0"/>
    <n v="0"/>
  </r>
  <r>
    <x v="12"/>
    <s v="IDT"/>
    <x v="11"/>
    <n v="30"/>
    <x v="25"/>
    <n v="0"/>
    <n v="0"/>
  </r>
  <r>
    <x v="12"/>
    <s v="IDT"/>
    <x v="11"/>
    <n v="9"/>
    <x v="26"/>
    <n v="0"/>
    <n v="0"/>
  </r>
  <r>
    <x v="12"/>
    <s v="IDT"/>
    <x v="11"/>
    <n v="43"/>
    <x v="27"/>
    <n v="0"/>
    <n v="0"/>
  </r>
  <r>
    <x v="12"/>
    <s v="IDT"/>
    <x v="11"/>
    <n v="39"/>
    <x v="28"/>
    <n v="0"/>
    <n v="0"/>
  </r>
  <r>
    <x v="12"/>
    <s v="IDT"/>
    <x v="11"/>
    <n v="4"/>
    <x v="29"/>
    <n v="0"/>
    <n v="0"/>
  </r>
  <r>
    <x v="12"/>
    <s v="IDT"/>
    <x v="11"/>
    <n v="8"/>
    <x v="30"/>
    <n v="0"/>
    <n v="0"/>
  </r>
  <r>
    <x v="12"/>
    <s v="IDT"/>
    <x v="11"/>
    <n v="7"/>
    <x v="31"/>
    <n v="0"/>
    <n v="0"/>
  </r>
  <r>
    <x v="12"/>
    <s v="IDT"/>
    <x v="11"/>
    <n v="27"/>
    <x v="32"/>
    <n v="0"/>
    <n v="0"/>
  </r>
  <r>
    <x v="12"/>
    <s v="IDT"/>
    <x v="11"/>
    <n v="47"/>
    <x v="33"/>
    <n v="0"/>
    <n v="0"/>
  </r>
  <r>
    <x v="12"/>
    <s v="IDT"/>
    <x v="11"/>
    <n v="46"/>
    <x v="34"/>
    <n v="0"/>
    <n v="0"/>
  </r>
  <r>
    <x v="12"/>
    <s v="IDT"/>
    <x v="11"/>
    <n v="48"/>
    <x v="35"/>
    <n v="0"/>
    <n v="0"/>
  </r>
  <r>
    <x v="12"/>
    <s v="IDT"/>
    <x v="11"/>
    <n v="1"/>
    <x v="36"/>
    <n v="0"/>
    <n v="0"/>
  </r>
  <r>
    <x v="12"/>
    <s v="NB"/>
    <x v="6"/>
    <n v="24"/>
    <x v="0"/>
    <n v="4657"/>
    <n v="4462"/>
  </r>
  <r>
    <x v="12"/>
    <s v="NB"/>
    <x v="6"/>
    <n v="44"/>
    <x v="1"/>
    <n v="0"/>
    <n v="0"/>
  </r>
  <r>
    <x v="12"/>
    <s v="NB"/>
    <x v="6"/>
    <n v="10"/>
    <x v="2"/>
    <n v="0"/>
    <n v="0"/>
  </r>
  <r>
    <x v="12"/>
    <s v="NB"/>
    <x v="6"/>
    <n v="12"/>
    <x v="3"/>
    <n v="443"/>
    <n v="443"/>
  </r>
  <r>
    <x v="12"/>
    <s v="NB"/>
    <x v="6"/>
    <n v="22"/>
    <x v="4"/>
    <n v="1089"/>
    <n v="875"/>
  </r>
  <r>
    <x v="12"/>
    <s v="NB"/>
    <x v="6"/>
    <n v="29"/>
    <x v="5"/>
    <n v="1418"/>
    <n v="1004"/>
  </r>
  <r>
    <x v="12"/>
    <s v="NB"/>
    <x v="6"/>
    <n v="11"/>
    <x v="6"/>
    <n v="3283"/>
    <n v="3056"/>
  </r>
  <r>
    <x v="12"/>
    <s v="NB"/>
    <x v="6"/>
    <n v="45"/>
    <x v="7"/>
    <n v="0"/>
    <n v="0"/>
  </r>
  <r>
    <x v="12"/>
    <s v="NB"/>
    <x v="6"/>
    <n v="38"/>
    <x v="8"/>
    <n v="636"/>
    <n v="636"/>
  </r>
  <r>
    <x v="12"/>
    <s v="NB"/>
    <x v="6"/>
    <n v="13"/>
    <x v="9"/>
    <n v="0"/>
    <n v="0"/>
  </r>
  <r>
    <x v="12"/>
    <s v="NB"/>
    <x v="6"/>
    <n v="18"/>
    <x v="10"/>
    <n v="958"/>
    <n v="958"/>
  </r>
  <r>
    <x v="12"/>
    <s v="NB"/>
    <x v="6"/>
    <n v="15"/>
    <x v="11"/>
    <n v="41"/>
    <n v="41"/>
  </r>
  <r>
    <x v="12"/>
    <s v="NB"/>
    <x v="6"/>
    <n v="5"/>
    <x v="12"/>
    <n v="296"/>
    <n v="98"/>
  </r>
  <r>
    <x v="12"/>
    <s v="NB"/>
    <x v="6"/>
    <n v="2"/>
    <x v="13"/>
    <n v="0"/>
    <n v="0"/>
  </r>
  <r>
    <x v="12"/>
    <s v="NB"/>
    <x v="6"/>
    <n v="25"/>
    <x v="14"/>
    <n v="0"/>
    <n v="0"/>
  </r>
  <r>
    <x v="12"/>
    <s v="NB"/>
    <x v="6"/>
    <n v="14"/>
    <x v="15"/>
    <n v="0"/>
    <n v="0"/>
  </r>
  <r>
    <x v="12"/>
    <s v="NB"/>
    <x v="6"/>
    <n v="16"/>
    <x v="16"/>
    <n v="0"/>
    <n v="0"/>
  </r>
  <r>
    <x v="12"/>
    <s v="NB"/>
    <x v="6"/>
    <n v="40"/>
    <x v="17"/>
    <n v="3567"/>
    <n v="3567"/>
  </r>
  <r>
    <x v="12"/>
    <s v="NB"/>
    <x v="6"/>
    <n v="20"/>
    <x v="18"/>
    <n v="76"/>
    <n v="76"/>
  </r>
  <r>
    <x v="12"/>
    <s v="NB"/>
    <x v="6"/>
    <n v="31"/>
    <x v="19"/>
    <n v="0"/>
    <n v="0"/>
  </r>
  <r>
    <x v="12"/>
    <s v="NB"/>
    <x v="6"/>
    <n v="3"/>
    <x v="20"/>
    <n v="0"/>
    <n v="0"/>
  </r>
  <r>
    <x v="12"/>
    <s v="NB"/>
    <x v="6"/>
    <n v="26"/>
    <x v="21"/>
    <n v="455"/>
    <n v="455"/>
  </r>
  <r>
    <x v="12"/>
    <s v="NB"/>
    <x v="6"/>
    <n v="41"/>
    <x v="22"/>
    <n v="549"/>
    <n v="549"/>
  </r>
  <r>
    <x v="12"/>
    <s v="NB"/>
    <x v="6"/>
    <n v="23"/>
    <x v="23"/>
    <n v="2512"/>
    <n v="2504"/>
  </r>
  <r>
    <x v="12"/>
    <s v="NB"/>
    <x v="6"/>
    <n v="17"/>
    <x v="24"/>
    <n v="119"/>
    <n v="119"/>
  </r>
  <r>
    <x v="12"/>
    <s v="NB"/>
    <x v="6"/>
    <n v="30"/>
    <x v="25"/>
    <n v="0"/>
    <n v="0"/>
  </r>
  <r>
    <x v="12"/>
    <s v="NB"/>
    <x v="6"/>
    <n v="9"/>
    <x v="26"/>
    <n v="20"/>
    <n v="20"/>
  </r>
  <r>
    <x v="12"/>
    <s v="NB"/>
    <x v="6"/>
    <n v="43"/>
    <x v="27"/>
    <n v="0"/>
    <n v="0"/>
  </r>
  <r>
    <x v="12"/>
    <s v="NB"/>
    <x v="6"/>
    <n v="39"/>
    <x v="28"/>
    <n v="0"/>
    <n v="0"/>
  </r>
  <r>
    <x v="12"/>
    <s v="NB"/>
    <x v="6"/>
    <n v="4"/>
    <x v="29"/>
    <n v="326046"/>
    <n v="326046"/>
  </r>
  <r>
    <x v="12"/>
    <s v="NB"/>
    <x v="6"/>
    <n v="8"/>
    <x v="30"/>
    <n v="28000"/>
    <n v="28000"/>
  </r>
  <r>
    <x v="12"/>
    <s v="NB"/>
    <x v="6"/>
    <n v="7"/>
    <x v="31"/>
    <n v="271"/>
    <n v="188"/>
  </r>
  <r>
    <x v="12"/>
    <s v="NB"/>
    <x v="6"/>
    <n v="27"/>
    <x v="32"/>
    <n v="0"/>
    <n v="0"/>
  </r>
  <r>
    <x v="12"/>
    <s v="NB"/>
    <x v="6"/>
    <n v="47"/>
    <x v="33"/>
    <n v="0"/>
    <n v="0"/>
  </r>
  <r>
    <x v="12"/>
    <s v="NB"/>
    <x v="6"/>
    <n v="46"/>
    <x v="34"/>
    <n v="0"/>
    <n v="0"/>
  </r>
  <r>
    <x v="12"/>
    <s v="NB"/>
    <x v="6"/>
    <n v="48"/>
    <x v="35"/>
    <n v="0"/>
    <n v="0"/>
  </r>
  <r>
    <x v="12"/>
    <s v="NB"/>
    <x v="6"/>
    <n v="1"/>
    <x v="36"/>
    <n v="0"/>
    <n v="0"/>
  </r>
  <r>
    <x v="12"/>
    <s v="NCY"/>
    <x v="14"/>
    <n v="24"/>
    <x v="0"/>
    <n v="0"/>
    <n v="0"/>
  </r>
  <r>
    <x v="12"/>
    <s v="NCY"/>
    <x v="14"/>
    <n v="44"/>
    <x v="1"/>
    <n v="5501"/>
    <n v="5424"/>
  </r>
  <r>
    <x v="12"/>
    <s v="NCY"/>
    <x v="14"/>
    <n v="10"/>
    <x v="2"/>
    <n v="0"/>
    <n v="0"/>
  </r>
  <r>
    <x v="12"/>
    <s v="NCY"/>
    <x v="14"/>
    <n v="12"/>
    <x v="3"/>
    <n v="0"/>
    <n v="0"/>
  </r>
  <r>
    <x v="12"/>
    <s v="NCY"/>
    <x v="14"/>
    <n v="22"/>
    <x v="4"/>
    <n v="0"/>
    <n v="0"/>
  </r>
  <r>
    <x v="12"/>
    <s v="NCY"/>
    <x v="14"/>
    <n v="29"/>
    <x v="5"/>
    <n v="0"/>
    <n v="0"/>
  </r>
  <r>
    <x v="12"/>
    <s v="NCY"/>
    <x v="14"/>
    <n v="11"/>
    <x v="6"/>
    <n v="0"/>
    <n v="0"/>
  </r>
  <r>
    <x v="12"/>
    <s v="NCY"/>
    <x v="14"/>
    <n v="45"/>
    <x v="7"/>
    <n v="0"/>
    <n v="0"/>
  </r>
  <r>
    <x v="12"/>
    <s v="NCY"/>
    <x v="14"/>
    <n v="38"/>
    <x v="8"/>
    <n v="0"/>
    <n v="0"/>
  </r>
  <r>
    <x v="12"/>
    <s v="NCY"/>
    <x v="14"/>
    <n v="13"/>
    <x v="9"/>
    <n v="0"/>
    <n v="0"/>
  </r>
  <r>
    <x v="12"/>
    <s v="NCY"/>
    <x v="14"/>
    <n v="18"/>
    <x v="10"/>
    <n v="0"/>
    <n v="0"/>
  </r>
  <r>
    <x v="12"/>
    <s v="NCY"/>
    <x v="14"/>
    <n v="15"/>
    <x v="11"/>
    <n v="0"/>
    <n v="0"/>
  </r>
  <r>
    <x v="12"/>
    <s v="NCY"/>
    <x v="14"/>
    <n v="5"/>
    <x v="12"/>
    <n v="0"/>
    <n v="0"/>
  </r>
  <r>
    <x v="12"/>
    <s v="NCY"/>
    <x v="14"/>
    <n v="2"/>
    <x v="13"/>
    <n v="0"/>
    <n v="0"/>
  </r>
  <r>
    <x v="12"/>
    <s v="NCY"/>
    <x v="14"/>
    <n v="25"/>
    <x v="14"/>
    <n v="0"/>
    <n v="0"/>
  </r>
  <r>
    <x v="12"/>
    <s v="NCY"/>
    <x v="14"/>
    <n v="14"/>
    <x v="15"/>
    <n v="0"/>
    <n v="0"/>
  </r>
  <r>
    <x v="12"/>
    <s v="NCY"/>
    <x v="14"/>
    <n v="16"/>
    <x v="16"/>
    <n v="0"/>
    <n v="0"/>
  </r>
  <r>
    <x v="12"/>
    <s v="NCY"/>
    <x v="14"/>
    <n v="40"/>
    <x v="17"/>
    <n v="0"/>
    <n v="0"/>
  </r>
  <r>
    <x v="12"/>
    <s v="NCY"/>
    <x v="14"/>
    <n v="20"/>
    <x v="18"/>
    <n v="0"/>
    <n v="0"/>
  </r>
  <r>
    <x v="12"/>
    <s v="NCY"/>
    <x v="14"/>
    <n v="31"/>
    <x v="19"/>
    <n v="0"/>
    <n v="0"/>
  </r>
  <r>
    <x v="12"/>
    <s v="NCY"/>
    <x v="14"/>
    <n v="3"/>
    <x v="20"/>
    <n v="0"/>
    <n v="0"/>
  </r>
  <r>
    <x v="12"/>
    <s v="NCY"/>
    <x v="14"/>
    <n v="26"/>
    <x v="21"/>
    <n v="0"/>
    <n v="0"/>
  </r>
  <r>
    <x v="12"/>
    <s v="NCY"/>
    <x v="14"/>
    <n v="41"/>
    <x v="22"/>
    <n v="0"/>
    <n v="0"/>
  </r>
  <r>
    <x v="12"/>
    <s v="NCY"/>
    <x v="14"/>
    <n v="23"/>
    <x v="23"/>
    <n v="0"/>
    <n v="0"/>
  </r>
  <r>
    <x v="12"/>
    <s v="NCY"/>
    <x v="14"/>
    <n v="17"/>
    <x v="24"/>
    <n v="0"/>
    <n v="0"/>
  </r>
  <r>
    <x v="12"/>
    <s v="NCY"/>
    <x v="14"/>
    <n v="30"/>
    <x v="25"/>
    <n v="0"/>
    <n v="0"/>
  </r>
  <r>
    <x v="12"/>
    <s v="NCY"/>
    <x v="14"/>
    <n v="9"/>
    <x v="26"/>
    <n v="0"/>
    <n v="0"/>
  </r>
  <r>
    <x v="12"/>
    <s v="NCY"/>
    <x v="14"/>
    <n v="43"/>
    <x v="27"/>
    <n v="0"/>
    <n v="0"/>
  </r>
  <r>
    <x v="12"/>
    <s v="NCY"/>
    <x v="14"/>
    <n v="39"/>
    <x v="28"/>
    <n v="0"/>
    <n v="0"/>
  </r>
  <r>
    <x v="12"/>
    <s v="NCY"/>
    <x v="14"/>
    <n v="4"/>
    <x v="29"/>
    <n v="0"/>
    <n v="0"/>
  </r>
  <r>
    <x v="12"/>
    <s v="NCY"/>
    <x v="14"/>
    <n v="8"/>
    <x v="30"/>
    <n v="0"/>
    <n v="0"/>
  </r>
  <r>
    <x v="12"/>
    <s v="NCY"/>
    <x v="14"/>
    <n v="7"/>
    <x v="31"/>
    <n v="0"/>
    <n v="0"/>
  </r>
  <r>
    <x v="12"/>
    <s v="NCY"/>
    <x v="14"/>
    <n v="27"/>
    <x v="32"/>
    <n v="0"/>
    <n v="0"/>
  </r>
  <r>
    <x v="12"/>
    <s v="NCY"/>
    <x v="14"/>
    <n v="47"/>
    <x v="33"/>
    <n v="2912"/>
    <n v="2912"/>
  </r>
  <r>
    <x v="12"/>
    <s v="NCY"/>
    <x v="14"/>
    <n v="46"/>
    <x v="34"/>
    <n v="35363"/>
    <n v="35346"/>
  </r>
  <r>
    <x v="12"/>
    <s v="NCY"/>
    <x v="14"/>
    <n v="48"/>
    <x v="35"/>
    <n v="0"/>
    <n v="0"/>
  </r>
  <r>
    <x v="12"/>
    <s v="NCY"/>
    <x v="14"/>
    <n v="1"/>
    <x v="36"/>
    <n v="0"/>
    <n v="0"/>
  </r>
  <r>
    <x v="12"/>
    <s v="ND"/>
    <x v="7"/>
    <n v="24"/>
    <x v="0"/>
    <n v="0"/>
    <n v="0"/>
  </r>
  <r>
    <x v="12"/>
    <s v="ND"/>
    <x v="7"/>
    <n v="44"/>
    <x v="1"/>
    <n v="704"/>
    <n v="704"/>
  </r>
  <r>
    <x v="12"/>
    <s v="ND"/>
    <x v="7"/>
    <n v="10"/>
    <x v="2"/>
    <n v="0"/>
    <n v="0"/>
  </r>
  <r>
    <x v="12"/>
    <s v="ND"/>
    <x v="7"/>
    <n v="12"/>
    <x v="3"/>
    <n v="0"/>
    <n v="0"/>
  </r>
  <r>
    <x v="12"/>
    <s v="ND"/>
    <x v="7"/>
    <n v="22"/>
    <x v="4"/>
    <n v="0"/>
    <n v="0"/>
  </r>
  <r>
    <x v="12"/>
    <s v="ND"/>
    <x v="7"/>
    <n v="29"/>
    <x v="5"/>
    <n v="0"/>
    <n v="0"/>
  </r>
  <r>
    <x v="12"/>
    <s v="ND"/>
    <x v="7"/>
    <n v="11"/>
    <x v="6"/>
    <n v="0"/>
    <n v="0"/>
  </r>
  <r>
    <x v="12"/>
    <s v="ND"/>
    <x v="7"/>
    <n v="45"/>
    <x v="7"/>
    <n v="0"/>
    <n v="0"/>
  </r>
  <r>
    <x v="12"/>
    <s v="ND"/>
    <x v="7"/>
    <n v="38"/>
    <x v="8"/>
    <n v="0"/>
    <n v="0"/>
  </r>
  <r>
    <x v="12"/>
    <s v="ND"/>
    <x v="7"/>
    <n v="13"/>
    <x v="9"/>
    <n v="0"/>
    <n v="0"/>
  </r>
  <r>
    <x v="12"/>
    <s v="ND"/>
    <x v="7"/>
    <n v="18"/>
    <x v="10"/>
    <n v="0"/>
    <n v="0"/>
  </r>
  <r>
    <x v="12"/>
    <s v="ND"/>
    <x v="7"/>
    <n v="15"/>
    <x v="11"/>
    <n v="0"/>
    <n v="0"/>
  </r>
  <r>
    <x v="12"/>
    <s v="ND"/>
    <x v="7"/>
    <n v="5"/>
    <x v="12"/>
    <n v="0"/>
    <n v="0"/>
  </r>
  <r>
    <x v="12"/>
    <s v="ND"/>
    <x v="7"/>
    <n v="2"/>
    <x v="13"/>
    <n v="0"/>
    <n v="0"/>
  </r>
  <r>
    <x v="12"/>
    <s v="ND"/>
    <x v="7"/>
    <n v="25"/>
    <x v="14"/>
    <n v="0"/>
    <n v="0"/>
  </r>
  <r>
    <x v="12"/>
    <s v="ND"/>
    <x v="7"/>
    <n v="14"/>
    <x v="15"/>
    <n v="0"/>
    <n v="0"/>
  </r>
  <r>
    <x v="12"/>
    <s v="ND"/>
    <x v="7"/>
    <n v="16"/>
    <x v="16"/>
    <n v="0"/>
    <n v="0"/>
  </r>
  <r>
    <x v="12"/>
    <s v="ND"/>
    <x v="7"/>
    <n v="40"/>
    <x v="17"/>
    <n v="0"/>
    <n v="0"/>
  </r>
  <r>
    <x v="12"/>
    <s v="ND"/>
    <x v="7"/>
    <n v="20"/>
    <x v="18"/>
    <n v="0"/>
    <n v="0"/>
  </r>
  <r>
    <x v="12"/>
    <s v="ND"/>
    <x v="7"/>
    <n v="31"/>
    <x v="19"/>
    <n v="0"/>
    <n v="0"/>
  </r>
  <r>
    <x v="12"/>
    <s v="ND"/>
    <x v="7"/>
    <n v="3"/>
    <x v="20"/>
    <n v="0"/>
    <n v="0"/>
  </r>
  <r>
    <x v="12"/>
    <s v="ND"/>
    <x v="7"/>
    <n v="26"/>
    <x v="21"/>
    <n v="0"/>
    <n v="0"/>
  </r>
  <r>
    <x v="12"/>
    <s v="ND"/>
    <x v="7"/>
    <n v="41"/>
    <x v="22"/>
    <n v="0"/>
    <n v="0"/>
  </r>
  <r>
    <x v="12"/>
    <s v="ND"/>
    <x v="7"/>
    <n v="23"/>
    <x v="23"/>
    <n v="0"/>
    <n v="0"/>
  </r>
  <r>
    <x v="12"/>
    <s v="ND"/>
    <x v="7"/>
    <n v="17"/>
    <x v="24"/>
    <n v="0"/>
    <n v="0"/>
  </r>
  <r>
    <x v="12"/>
    <s v="ND"/>
    <x v="7"/>
    <n v="30"/>
    <x v="25"/>
    <n v="0"/>
    <n v="0"/>
  </r>
  <r>
    <x v="12"/>
    <s v="ND"/>
    <x v="7"/>
    <n v="9"/>
    <x v="26"/>
    <n v="0"/>
    <n v="0"/>
  </r>
  <r>
    <x v="12"/>
    <s v="ND"/>
    <x v="7"/>
    <n v="43"/>
    <x v="27"/>
    <n v="0"/>
    <n v="0"/>
  </r>
  <r>
    <x v="12"/>
    <s v="ND"/>
    <x v="7"/>
    <n v="39"/>
    <x v="28"/>
    <n v="0"/>
    <n v="0"/>
  </r>
  <r>
    <x v="12"/>
    <s v="ND"/>
    <x v="7"/>
    <n v="4"/>
    <x v="29"/>
    <n v="0"/>
    <n v="0"/>
  </r>
  <r>
    <x v="12"/>
    <s v="ND"/>
    <x v="7"/>
    <n v="8"/>
    <x v="30"/>
    <n v="0"/>
    <n v="0"/>
  </r>
  <r>
    <x v="12"/>
    <s v="ND"/>
    <x v="7"/>
    <n v="7"/>
    <x v="31"/>
    <n v="0"/>
    <n v="0"/>
  </r>
  <r>
    <x v="12"/>
    <s v="ND"/>
    <x v="7"/>
    <n v="27"/>
    <x v="32"/>
    <n v="0"/>
    <n v="0"/>
  </r>
  <r>
    <x v="12"/>
    <s v="ND"/>
    <x v="7"/>
    <n v="47"/>
    <x v="33"/>
    <n v="0"/>
    <n v="0"/>
  </r>
  <r>
    <x v="12"/>
    <s v="ND"/>
    <x v="7"/>
    <n v="46"/>
    <x v="34"/>
    <n v="0"/>
    <n v="0"/>
  </r>
  <r>
    <x v="12"/>
    <s v="ND"/>
    <x v="7"/>
    <n v="48"/>
    <x v="35"/>
    <n v="0"/>
    <n v="0"/>
  </r>
  <r>
    <x v="12"/>
    <s v="ND"/>
    <x v="7"/>
    <n v="1"/>
    <x v="36"/>
    <n v="0"/>
    <n v="0"/>
  </r>
  <r>
    <x v="12"/>
    <s v="NF"/>
    <x v="8"/>
    <n v="24"/>
    <x v="0"/>
    <n v="1340"/>
    <n v="1340"/>
  </r>
  <r>
    <x v="12"/>
    <s v="NF"/>
    <x v="8"/>
    <n v="44"/>
    <x v="1"/>
    <n v="480"/>
    <n v="480"/>
  </r>
  <r>
    <x v="12"/>
    <s v="NF"/>
    <x v="8"/>
    <n v="10"/>
    <x v="2"/>
    <n v="2563"/>
    <n v="2563"/>
  </r>
  <r>
    <x v="12"/>
    <s v="NF"/>
    <x v="8"/>
    <n v="12"/>
    <x v="3"/>
    <n v="3586"/>
    <n v="3586"/>
  </r>
  <r>
    <x v="12"/>
    <s v="NF"/>
    <x v="8"/>
    <n v="22"/>
    <x v="4"/>
    <n v="1820"/>
    <n v="1820"/>
  </r>
  <r>
    <x v="12"/>
    <s v="NF"/>
    <x v="8"/>
    <n v="29"/>
    <x v="5"/>
    <n v="1967"/>
    <n v="1935"/>
  </r>
  <r>
    <x v="12"/>
    <s v="NF"/>
    <x v="8"/>
    <n v="11"/>
    <x v="6"/>
    <n v="0"/>
    <n v="0"/>
  </r>
  <r>
    <x v="12"/>
    <s v="NF"/>
    <x v="8"/>
    <n v="45"/>
    <x v="7"/>
    <n v="0"/>
    <n v="0"/>
  </r>
  <r>
    <x v="12"/>
    <s v="NF"/>
    <x v="8"/>
    <n v="38"/>
    <x v="8"/>
    <n v="753"/>
    <n v="753"/>
  </r>
  <r>
    <x v="12"/>
    <s v="NF"/>
    <x v="8"/>
    <n v="13"/>
    <x v="9"/>
    <n v="1257"/>
    <n v="1257"/>
  </r>
  <r>
    <x v="12"/>
    <s v="NF"/>
    <x v="8"/>
    <n v="18"/>
    <x v="10"/>
    <n v="0"/>
    <n v="0"/>
  </r>
  <r>
    <x v="12"/>
    <s v="NF"/>
    <x v="8"/>
    <n v="15"/>
    <x v="11"/>
    <n v="0"/>
    <n v="0"/>
  </r>
  <r>
    <x v="12"/>
    <s v="NF"/>
    <x v="8"/>
    <n v="5"/>
    <x v="12"/>
    <n v="0"/>
    <n v="0"/>
  </r>
  <r>
    <x v="12"/>
    <s v="NF"/>
    <x v="8"/>
    <n v="2"/>
    <x v="13"/>
    <n v="256"/>
    <n v="256"/>
  </r>
  <r>
    <x v="12"/>
    <s v="NF"/>
    <x v="8"/>
    <n v="25"/>
    <x v="14"/>
    <n v="0"/>
    <n v="0"/>
  </r>
  <r>
    <x v="12"/>
    <s v="NF"/>
    <x v="8"/>
    <n v="14"/>
    <x v="15"/>
    <n v="5574"/>
    <n v="5574"/>
  </r>
  <r>
    <x v="12"/>
    <s v="NF"/>
    <x v="8"/>
    <n v="16"/>
    <x v="16"/>
    <n v="1117"/>
    <n v="1117"/>
  </r>
  <r>
    <x v="12"/>
    <s v="NF"/>
    <x v="8"/>
    <n v="40"/>
    <x v="17"/>
    <n v="9322"/>
    <n v="9322"/>
  </r>
  <r>
    <x v="12"/>
    <s v="NF"/>
    <x v="8"/>
    <n v="20"/>
    <x v="18"/>
    <n v="4571"/>
    <n v="4571"/>
  </r>
  <r>
    <x v="12"/>
    <s v="NF"/>
    <x v="8"/>
    <n v="31"/>
    <x v="19"/>
    <n v="206"/>
    <n v="206"/>
  </r>
  <r>
    <x v="12"/>
    <s v="NF"/>
    <x v="8"/>
    <n v="3"/>
    <x v="20"/>
    <n v="6406"/>
    <n v="6406"/>
  </r>
  <r>
    <x v="12"/>
    <s v="NF"/>
    <x v="8"/>
    <n v="26"/>
    <x v="21"/>
    <n v="213"/>
    <n v="153"/>
  </r>
  <r>
    <x v="12"/>
    <s v="NF"/>
    <x v="8"/>
    <n v="41"/>
    <x v="22"/>
    <n v="466"/>
    <n v="466"/>
  </r>
  <r>
    <x v="12"/>
    <s v="NF"/>
    <x v="8"/>
    <n v="23"/>
    <x v="23"/>
    <n v="0"/>
    <n v="0"/>
  </r>
  <r>
    <x v="12"/>
    <s v="NF"/>
    <x v="8"/>
    <n v="17"/>
    <x v="24"/>
    <n v="0"/>
    <n v="0"/>
  </r>
  <r>
    <x v="12"/>
    <s v="NF"/>
    <x v="8"/>
    <n v="30"/>
    <x v="25"/>
    <n v="3082"/>
    <n v="3082"/>
  </r>
  <r>
    <x v="12"/>
    <s v="NF"/>
    <x v="8"/>
    <n v="9"/>
    <x v="26"/>
    <n v="1047"/>
    <n v="1047"/>
  </r>
  <r>
    <x v="12"/>
    <s v="NF"/>
    <x v="8"/>
    <n v="43"/>
    <x v="27"/>
    <n v="1119"/>
    <n v="1119"/>
  </r>
  <r>
    <x v="12"/>
    <s v="NF"/>
    <x v="8"/>
    <n v="39"/>
    <x v="28"/>
    <n v="318"/>
    <n v="318"/>
  </r>
  <r>
    <x v="12"/>
    <s v="NF"/>
    <x v="8"/>
    <n v="4"/>
    <x v="29"/>
    <n v="0"/>
    <n v="0"/>
  </r>
  <r>
    <x v="12"/>
    <s v="NF"/>
    <x v="8"/>
    <n v="8"/>
    <x v="30"/>
    <n v="215541"/>
    <n v="215541"/>
  </r>
  <r>
    <x v="12"/>
    <s v="NF"/>
    <x v="8"/>
    <n v="7"/>
    <x v="31"/>
    <n v="0"/>
    <n v="0"/>
  </r>
  <r>
    <x v="12"/>
    <s v="NF"/>
    <x v="8"/>
    <n v="27"/>
    <x v="32"/>
    <n v="1468"/>
    <n v="1316"/>
  </r>
  <r>
    <x v="12"/>
    <s v="NF"/>
    <x v="8"/>
    <n v="47"/>
    <x v="33"/>
    <n v="16649"/>
    <n v="16649"/>
  </r>
  <r>
    <x v="12"/>
    <s v="NF"/>
    <x v="8"/>
    <n v="46"/>
    <x v="34"/>
    <n v="38937"/>
    <n v="38728"/>
  </r>
  <r>
    <x v="12"/>
    <s v="NF"/>
    <x v="8"/>
    <n v="48"/>
    <x v="35"/>
    <n v="0"/>
    <n v="0"/>
  </r>
  <r>
    <x v="12"/>
    <s v="NF"/>
    <x v="8"/>
    <n v="1"/>
    <x v="36"/>
    <n v="0"/>
    <n v="0"/>
  </r>
  <r>
    <x v="13"/>
    <s v="IB"/>
    <x v="9"/>
    <n v="24"/>
    <x v="0"/>
    <n v="149"/>
    <n v="149"/>
  </r>
  <r>
    <x v="13"/>
    <s v="IB"/>
    <x v="9"/>
    <n v="44"/>
    <x v="1"/>
    <n v="0"/>
    <n v="0"/>
  </r>
  <r>
    <x v="13"/>
    <s v="IB"/>
    <x v="9"/>
    <n v="10"/>
    <x v="2"/>
    <n v="38913"/>
    <n v="36543"/>
  </r>
  <r>
    <x v="13"/>
    <s v="IB"/>
    <x v="9"/>
    <n v="12"/>
    <x v="3"/>
    <n v="0"/>
    <n v="0"/>
  </r>
  <r>
    <x v="13"/>
    <s v="IB"/>
    <x v="9"/>
    <n v="22"/>
    <x v="4"/>
    <n v="0"/>
    <n v="0"/>
  </r>
  <r>
    <x v="13"/>
    <s v="IB"/>
    <x v="9"/>
    <n v="29"/>
    <x v="5"/>
    <n v="11"/>
    <n v="11"/>
  </r>
  <r>
    <x v="13"/>
    <s v="IB"/>
    <x v="9"/>
    <n v="11"/>
    <x v="6"/>
    <n v="0"/>
    <n v="0"/>
  </r>
  <r>
    <x v="13"/>
    <s v="IB"/>
    <x v="9"/>
    <n v="45"/>
    <x v="7"/>
    <n v="14584"/>
    <n v="14525"/>
  </r>
  <r>
    <x v="13"/>
    <s v="IB"/>
    <x v="9"/>
    <n v="38"/>
    <x v="8"/>
    <n v="0"/>
    <n v="0"/>
  </r>
  <r>
    <x v="13"/>
    <s v="IB"/>
    <x v="9"/>
    <n v="13"/>
    <x v="9"/>
    <n v="0"/>
    <n v="0"/>
  </r>
  <r>
    <x v="13"/>
    <s v="IB"/>
    <x v="9"/>
    <n v="18"/>
    <x v="10"/>
    <n v="0"/>
    <n v="0"/>
  </r>
  <r>
    <x v="13"/>
    <s v="IB"/>
    <x v="9"/>
    <n v="15"/>
    <x v="11"/>
    <n v="0"/>
    <n v="0"/>
  </r>
  <r>
    <x v="13"/>
    <s v="IB"/>
    <x v="9"/>
    <n v="5"/>
    <x v="12"/>
    <n v="0"/>
    <n v="0"/>
  </r>
  <r>
    <x v="13"/>
    <s v="IB"/>
    <x v="9"/>
    <n v="2"/>
    <x v="13"/>
    <n v="0"/>
    <n v="0"/>
  </r>
  <r>
    <x v="13"/>
    <s v="IB"/>
    <x v="9"/>
    <n v="25"/>
    <x v="14"/>
    <n v="0"/>
    <n v="0"/>
  </r>
  <r>
    <x v="13"/>
    <s v="IB"/>
    <x v="9"/>
    <n v="14"/>
    <x v="15"/>
    <n v="418"/>
    <n v="330"/>
  </r>
  <r>
    <x v="13"/>
    <s v="IB"/>
    <x v="9"/>
    <n v="16"/>
    <x v="16"/>
    <n v="0"/>
    <n v="0"/>
  </r>
  <r>
    <x v="13"/>
    <s v="IB"/>
    <x v="9"/>
    <n v="40"/>
    <x v="17"/>
    <n v="0"/>
    <n v="0"/>
  </r>
  <r>
    <x v="13"/>
    <s v="IB"/>
    <x v="9"/>
    <n v="20"/>
    <x v="18"/>
    <n v="347"/>
    <n v="231"/>
  </r>
  <r>
    <x v="13"/>
    <s v="IB"/>
    <x v="9"/>
    <n v="31"/>
    <x v="19"/>
    <n v="0"/>
    <n v="0"/>
  </r>
  <r>
    <x v="13"/>
    <s v="IB"/>
    <x v="9"/>
    <n v="3"/>
    <x v="20"/>
    <n v="185"/>
    <n v="185"/>
  </r>
  <r>
    <x v="13"/>
    <s v="IB"/>
    <x v="9"/>
    <n v="26"/>
    <x v="21"/>
    <n v="0"/>
    <n v="0"/>
  </r>
  <r>
    <x v="13"/>
    <s v="IB"/>
    <x v="9"/>
    <n v="41"/>
    <x v="22"/>
    <n v="0"/>
    <n v="0"/>
  </r>
  <r>
    <x v="13"/>
    <s v="IB"/>
    <x v="9"/>
    <n v="23"/>
    <x v="23"/>
    <n v="1706"/>
    <n v="1697"/>
  </r>
  <r>
    <x v="13"/>
    <s v="IB"/>
    <x v="9"/>
    <n v="17"/>
    <x v="24"/>
    <n v="0"/>
    <n v="0"/>
  </r>
  <r>
    <x v="13"/>
    <s v="IB"/>
    <x v="9"/>
    <n v="30"/>
    <x v="25"/>
    <n v="0"/>
    <n v="0"/>
  </r>
  <r>
    <x v="13"/>
    <s v="IB"/>
    <x v="9"/>
    <n v="9"/>
    <x v="26"/>
    <n v="0"/>
    <n v="0"/>
  </r>
  <r>
    <x v="13"/>
    <s v="IB"/>
    <x v="9"/>
    <n v="43"/>
    <x v="27"/>
    <n v="0"/>
    <n v="0"/>
  </r>
  <r>
    <x v="13"/>
    <s v="IB"/>
    <x v="9"/>
    <n v="39"/>
    <x v="28"/>
    <n v="428"/>
    <n v="428"/>
  </r>
  <r>
    <x v="13"/>
    <s v="IB"/>
    <x v="9"/>
    <n v="4"/>
    <x v="29"/>
    <n v="30"/>
    <n v="30"/>
  </r>
  <r>
    <x v="13"/>
    <s v="IB"/>
    <x v="9"/>
    <n v="8"/>
    <x v="30"/>
    <n v="0"/>
    <n v="0"/>
  </r>
  <r>
    <x v="13"/>
    <s v="IB"/>
    <x v="9"/>
    <n v="7"/>
    <x v="31"/>
    <n v="0"/>
    <n v="0"/>
  </r>
  <r>
    <x v="13"/>
    <s v="IB"/>
    <x v="9"/>
    <n v="27"/>
    <x v="32"/>
    <n v="0"/>
    <n v="0"/>
  </r>
  <r>
    <x v="13"/>
    <s v="IB"/>
    <x v="9"/>
    <n v="47"/>
    <x v="33"/>
    <n v="878"/>
    <n v="878"/>
  </r>
  <r>
    <x v="13"/>
    <s v="IB"/>
    <x v="9"/>
    <n v="46"/>
    <x v="34"/>
    <n v="0"/>
    <n v="0"/>
  </r>
  <r>
    <x v="13"/>
    <s v="IB"/>
    <x v="9"/>
    <n v="48"/>
    <x v="35"/>
    <n v="0"/>
    <n v="0"/>
  </r>
  <r>
    <x v="13"/>
    <s v="IB"/>
    <x v="9"/>
    <n v="1"/>
    <x v="36"/>
    <n v="0"/>
    <n v="0"/>
  </r>
  <r>
    <x v="13"/>
    <s v="IBB"/>
    <x v="0"/>
    <n v="24"/>
    <x v="0"/>
    <n v="111206"/>
    <n v="110800"/>
  </r>
  <r>
    <x v="13"/>
    <s v="IBB"/>
    <x v="0"/>
    <n v="44"/>
    <x v="1"/>
    <n v="0"/>
    <n v="0"/>
  </r>
  <r>
    <x v="13"/>
    <s v="IBB"/>
    <x v="0"/>
    <n v="10"/>
    <x v="2"/>
    <n v="0"/>
    <n v="0"/>
  </r>
  <r>
    <x v="13"/>
    <s v="IBB"/>
    <x v="0"/>
    <n v="12"/>
    <x v="3"/>
    <n v="72876"/>
    <n v="72732"/>
  </r>
  <r>
    <x v="13"/>
    <s v="IBB"/>
    <x v="0"/>
    <n v="22"/>
    <x v="4"/>
    <n v="3934"/>
    <n v="3754"/>
  </r>
  <r>
    <x v="13"/>
    <s v="IBB"/>
    <x v="0"/>
    <n v="29"/>
    <x v="5"/>
    <n v="62387"/>
    <n v="60441"/>
  </r>
  <r>
    <x v="13"/>
    <s v="IBB"/>
    <x v="0"/>
    <n v="11"/>
    <x v="6"/>
    <n v="21332"/>
    <n v="20047"/>
  </r>
  <r>
    <x v="13"/>
    <s v="IBB"/>
    <x v="0"/>
    <n v="45"/>
    <x v="7"/>
    <n v="12023"/>
    <n v="10387"/>
  </r>
  <r>
    <x v="13"/>
    <s v="IBB"/>
    <x v="0"/>
    <n v="38"/>
    <x v="8"/>
    <n v="0"/>
    <n v="0"/>
  </r>
  <r>
    <x v="13"/>
    <s v="IBB"/>
    <x v="0"/>
    <n v="13"/>
    <x v="9"/>
    <n v="98"/>
    <n v="98"/>
  </r>
  <r>
    <x v="13"/>
    <s v="IBB"/>
    <x v="0"/>
    <n v="18"/>
    <x v="10"/>
    <n v="3128"/>
    <n v="2989"/>
  </r>
  <r>
    <x v="13"/>
    <s v="IBB"/>
    <x v="0"/>
    <n v="15"/>
    <x v="11"/>
    <n v="184"/>
    <n v="184"/>
  </r>
  <r>
    <x v="13"/>
    <s v="IBB"/>
    <x v="0"/>
    <n v="5"/>
    <x v="12"/>
    <n v="1626"/>
    <n v="1626"/>
  </r>
  <r>
    <x v="13"/>
    <s v="IBB"/>
    <x v="0"/>
    <n v="2"/>
    <x v="13"/>
    <n v="54"/>
    <n v="54"/>
  </r>
  <r>
    <x v="13"/>
    <s v="IBB"/>
    <x v="0"/>
    <n v="25"/>
    <x v="14"/>
    <n v="0"/>
    <n v="0"/>
  </r>
  <r>
    <x v="13"/>
    <s v="IBB"/>
    <x v="0"/>
    <n v="14"/>
    <x v="15"/>
    <n v="11858"/>
    <n v="11576"/>
  </r>
  <r>
    <x v="13"/>
    <s v="IBB"/>
    <x v="0"/>
    <n v="16"/>
    <x v="16"/>
    <n v="24786"/>
    <n v="24650"/>
  </r>
  <r>
    <x v="13"/>
    <s v="IBB"/>
    <x v="0"/>
    <n v="40"/>
    <x v="17"/>
    <n v="1468"/>
    <n v="1468"/>
  </r>
  <r>
    <x v="13"/>
    <s v="IBB"/>
    <x v="0"/>
    <n v="20"/>
    <x v="18"/>
    <n v="24580"/>
    <n v="23693"/>
  </r>
  <r>
    <x v="13"/>
    <s v="IBB"/>
    <x v="0"/>
    <n v="31"/>
    <x v="19"/>
    <n v="3917"/>
    <n v="3917"/>
  </r>
  <r>
    <x v="13"/>
    <s v="IBB"/>
    <x v="0"/>
    <n v="3"/>
    <x v="20"/>
    <n v="3172"/>
    <n v="3170"/>
  </r>
  <r>
    <x v="13"/>
    <s v="IBB"/>
    <x v="0"/>
    <n v="26"/>
    <x v="21"/>
    <n v="45175"/>
    <n v="42834"/>
  </r>
  <r>
    <x v="13"/>
    <s v="IBB"/>
    <x v="0"/>
    <n v="41"/>
    <x v="22"/>
    <n v="6139"/>
    <n v="6139"/>
  </r>
  <r>
    <x v="13"/>
    <s v="IBB"/>
    <x v="0"/>
    <n v="23"/>
    <x v="23"/>
    <n v="710"/>
    <n v="710"/>
  </r>
  <r>
    <x v="13"/>
    <s v="IBB"/>
    <x v="0"/>
    <n v="17"/>
    <x v="24"/>
    <n v="99462"/>
    <n v="98545"/>
  </r>
  <r>
    <x v="13"/>
    <s v="IBB"/>
    <x v="0"/>
    <n v="30"/>
    <x v="25"/>
    <n v="6880"/>
    <n v="6880"/>
  </r>
  <r>
    <x v="13"/>
    <s v="IBB"/>
    <x v="0"/>
    <n v="9"/>
    <x v="26"/>
    <n v="701"/>
    <n v="701"/>
  </r>
  <r>
    <x v="13"/>
    <s v="IBB"/>
    <x v="0"/>
    <n v="43"/>
    <x v="27"/>
    <n v="8430"/>
    <n v="8430"/>
  </r>
  <r>
    <x v="13"/>
    <s v="IBB"/>
    <x v="0"/>
    <n v="39"/>
    <x v="28"/>
    <n v="0"/>
    <n v="0"/>
  </r>
  <r>
    <x v="13"/>
    <s v="IBB"/>
    <x v="0"/>
    <n v="4"/>
    <x v="29"/>
    <n v="3135"/>
    <n v="3100"/>
  </r>
  <r>
    <x v="13"/>
    <s v="IBB"/>
    <x v="0"/>
    <n v="8"/>
    <x v="30"/>
    <n v="111"/>
    <n v="111"/>
  </r>
  <r>
    <x v="13"/>
    <s v="IBB"/>
    <x v="0"/>
    <n v="7"/>
    <x v="31"/>
    <n v="2523"/>
    <n v="2472"/>
  </r>
  <r>
    <x v="13"/>
    <s v="IBB"/>
    <x v="0"/>
    <n v="27"/>
    <x v="32"/>
    <n v="20"/>
    <n v="20"/>
  </r>
  <r>
    <x v="13"/>
    <s v="IBB"/>
    <x v="0"/>
    <n v="47"/>
    <x v="33"/>
    <n v="0"/>
    <n v="0"/>
  </r>
  <r>
    <x v="13"/>
    <s v="IBB"/>
    <x v="0"/>
    <n v="46"/>
    <x v="34"/>
    <n v="1"/>
    <n v="1"/>
  </r>
  <r>
    <x v="13"/>
    <s v="IBB"/>
    <x v="0"/>
    <n v="48"/>
    <x v="35"/>
    <n v="0"/>
    <n v="0"/>
  </r>
  <r>
    <x v="13"/>
    <s v="IBB"/>
    <x v="0"/>
    <n v="1"/>
    <x v="36"/>
    <n v="2841"/>
    <n v="2347"/>
  </r>
  <r>
    <x v="13"/>
    <s v="IBD"/>
    <x v="1"/>
    <n v="24"/>
    <x v="0"/>
    <n v="16686"/>
    <n v="15689"/>
  </r>
  <r>
    <x v="13"/>
    <s v="IBD"/>
    <x v="1"/>
    <n v="44"/>
    <x v="1"/>
    <n v="5027"/>
    <n v="5027"/>
  </r>
  <r>
    <x v="13"/>
    <s v="IBD"/>
    <x v="1"/>
    <n v="10"/>
    <x v="2"/>
    <n v="0"/>
    <n v="0"/>
  </r>
  <r>
    <x v="13"/>
    <s v="IBD"/>
    <x v="1"/>
    <n v="12"/>
    <x v="3"/>
    <n v="0"/>
    <n v="0"/>
  </r>
  <r>
    <x v="13"/>
    <s v="IBD"/>
    <x v="1"/>
    <n v="22"/>
    <x v="4"/>
    <n v="16579"/>
    <n v="16233"/>
  </r>
  <r>
    <x v="13"/>
    <s v="IBD"/>
    <x v="1"/>
    <n v="29"/>
    <x v="5"/>
    <n v="55727"/>
    <n v="51810"/>
  </r>
  <r>
    <x v="13"/>
    <s v="IBD"/>
    <x v="1"/>
    <n v="11"/>
    <x v="6"/>
    <n v="13562"/>
    <n v="13401"/>
  </r>
  <r>
    <x v="13"/>
    <s v="IBD"/>
    <x v="1"/>
    <n v="45"/>
    <x v="7"/>
    <n v="301"/>
    <n v="301"/>
  </r>
  <r>
    <x v="13"/>
    <s v="IBD"/>
    <x v="1"/>
    <n v="38"/>
    <x v="8"/>
    <n v="442"/>
    <n v="442"/>
  </r>
  <r>
    <x v="13"/>
    <s v="IBD"/>
    <x v="1"/>
    <n v="13"/>
    <x v="9"/>
    <n v="3112"/>
    <n v="2870"/>
  </r>
  <r>
    <x v="13"/>
    <s v="IBD"/>
    <x v="1"/>
    <n v="18"/>
    <x v="10"/>
    <n v="1385"/>
    <n v="1385"/>
  </r>
  <r>
    <x v="13"/>
    <s v="IBD"/>
    <x v="1"/>
    <n v="15"/>
    <x v="11"/>
    <n v="4344"/>
    <n v="4050"/>
  </r>
  <r>
    <x v="13"/>
    <s v="IBD"/>
    <x v="1"/>
    <n v="5"/>
    <x v="12"/>
    <n v="545"/>
    <n v="545"/>
  </r>
  <r>
    <x v="13"/>
    <s v="IBD"/>
    <x v="1"/>
    <n v="2"/>
    <x v="13"/>
    <n v="132"/>
    <n v="132"/>
  </r>
  <r>
    <x v="13"/>
    <s v="IBD"/>
    <x v="1"/>
    <n v="25"/>
    <x v="14"/>
    <n v="0"/>
    <n v="0"/>
  </r>
  <r>
    <x v="13"/>
    <s v="IBD"/>
    <x v="1"/>
    <n v="14"/>
    <x v="15"/>
    <n v="1000"/>
    <n v="1000"/>
  </r>
  <r>
    <x v="13"/>
    <s v="IBD"/>
    <x v="1"/>
    <n v="16"/>
    <x v="16"/>
    <n v="0"/>
    <n v="0"/>
  </r>
  <r>
    <x v="13"/>
    <s v="IBD"/>
    <x v="1"/>
    <n v="40"/>
    <x v="17"/>
    <n v="0"/>
    <n v="0"/>
  </r>
  <r>
    <x v="13"/>
    <s v="IBD"/>
    <x v="1"/>
    <n v="20"/>
    <x v="18"/>
    <n v="0"/>
    <n v="0"/>
  </r>
  <r>
    <x v="13"/>
    <s v="IBD"/>
    <x v="1"/>
    <n v="31"/>
    <x v="19"/>
    <n v="319"/>
    <n v="319"/>
  </r>
  <r>
    <x v="13"/>
    <s v="IBD"/>
    <x v="1"/>
    <n v="3"/>
    <x v="20"/>
    <n v="0"/>
    <n v="0"/>
  </r>
  <r>
    <x v="13"/>
    <s v="IBD"/>
    <x v="1"/>
    <n v="26"/>
    <x v="21"/>
    <n v="4720"/>
    <n v="4161"/>
  </r>
  <r>
    <x v="13"/>
    <s v="IBD"/>
    <x v="1"/>
    <n v="41"/>
    <x v="22"/>
    <n v="0"/>
    <n v="0"/>
  </r>
  <r>
    <x v="13"/>
    <s v="IBD"/>
    <x v="1"/>
    <n v="23"/>
    <x v="23"/>
    <n v="30820"/>
    <n v="29848"/>
  </r>
  <r>
    <x v="13"/>
    <s v="IBD"/>
    <x v="1"/>
    <n v="17"/>
    <x v="24"/>
    <n v="0"/>
    <n v="0"/>
  </r>
  <r>
    <x v="13"/>
    <s v="IBD"/>
    <x v="1"/>
    <n v="30"/>
    <x v="25"/>
    <n v="13410"/>
    <n v="13049"/>
  </r>
  <r>
    <x v="13"/>
    <s v="IBD"/>
    <x v="1"/>
    <n v="9"/>
    <x v="26"/>
    <n v="3452"/>
    <n v="3452"/>
  </r>
  <r>
    <x v="13"/>
    <s v="IBD"/>
    <x v="1"/>
    <n v="43"/>
    <x v="27"/>
    <n v="0"/>
    <n v="0"/>
  </r>
  <r>
    <x v="13"/>
    <s v="IBD"/>
    <x v="1"/>
    <n v="39"/>
    <x v="28"/>
    <n v="6392"/>
    <n v="5711"/>
  </r>
  <r>
    <x v="13"/>
    <s v="IBD"/>
    <x v="1"/>
    <n v="4"/>
    <x v="29"/>
    <n v="0"/>
    <n v="0"/>
  </r>
  <r>
    <x v="13"/>
    <s v="IBD"/>
    <x v="1"/>
    <n v="8"/>
    <x v="30"/>
    <n v="0"/>
    <n v="0"/>
  </r>
  <r>
    <x v="13"/>
    <s v="IBD"/>
    <x v="1"/>
    <n v="7"/>
    <x v="31"/>
    <n v="0"/>
    <n v="0"/>
  </r>
  <r>
    <x v="13"/>
    <s v="IBD"/>
    <x v="1"/>
    <n v="27"/>
    <x v="32"/>
    <n v="81"/>
    <n v="81"/>
  </r>
  <r>
    <x v="13"/>
    <s v="IBD"/>
    <x v="1"/>
    <n v="47"/>
    <x v="33"/>
    <n v="104"/>
    <n v="104"/>
  </r>
  <r>
    <x v="13"/>
    <s v="IBD"/>
    <x v="1"/>
    <n v="46"/>
    <x v="34"/>
    <n v="168"/>
    <n v="168"/>
  </r>
  <r>
    <x v="13"/>
    <s v="IBD"/>
    <x v="1"/>
    <n v="48"/>
    <x v="35"/>
    <n v="210"/>
    <n v="210"/>
  </r>
  <r>
    <x v="13"/>
    <s v="IBD"/>
    <x v="1"/>
    <n v="1"/>
    <x v="36"/>
    <n v="2538"/>
    <n v="2538"/>
  </r>
  <r>
    <x v="13"/>
    <s v="IBM"/>
    <x v="3"/>
    <n v="24"/>
    <x v="0"/>
    <n v="3076137"/>
    <n v="2980728"/>
  </r>
  <r>
    <x v="13"/>
    <s v="IBM"/>
    <x v="3"/>
    <n v="44"/>
    <x v="1"/>
    <n v="0"/>
    <n v="0"/>
  </r>
  <r>
    <x v="13"/>
    <s v="IBM"/>
    <x v="3"/>
    <n v="10"/>
    <x v="2"/>
    <n v="9340"/>
    <n v="9211"/>
  </r>
  <r>
    <x v="13"/>
    <s v="IBM"/>
    <x v="3"/>
    <n v="12"/>
    <x v="3"/>
    <n v="160837"/>
    <n v="155683"/>
  </r>
  <r>
    <x v="13"/>
    <s v="IBM"/>
    <x v="3"/>
    <n v="22"/>
    <x v="4"/>
    <n v="364635"/>
    <n v="301153"/>
  </r>
  <r>
    <x v="13"/>
    <s v="IBM"/>
    <x v="3"/>
    <n v="29"/>
    <x v="5"/>
    <n v="84784"/>
    <n v="82034"/>
  </r>
  <r>
    <x v="13"/>
    <s v="IBM"/>
    <x v="3"/>
    <n v="11"/>
    <x v="6"/>
    <n v="3413"/>
    <n v="3019"/>
  </r>
  <r>
    <x v="13"/>
    <s v="IBM"/>
    <x v="3"/>
    <n v="45"/>
    <x v="7"/>
    <n v="1408"/>
    <n v="1298"/>
  </r>
  <r>
    <x v="13"/>
    <s v="IBM"/>
    <x v="3"/>
    <n v="38"/>
    <x v="8"/>
    <n v="0"/>
    <n v="0"/>
  </r>
  <r>
    <x v="13"/>
    <s v="IBM"/>
    <x v="3"/>
    <n v="13"/>
    <x v="9"/>
    <n v="101791"/>
    <n v="94229"/>
  </r>
  <r>
    <x v="13"/>
    <s v="IBM"/>
    <x v="3"/>
    <n v="18"/>
    <x v="10"/>
    <n v="83054"/>
    <n v="63238"/>
  </r>
  <r>
    <x v="13"/>
    <s v="IBM"/>
    <x v="3"/>
    <n v="15"/>
    <x v="11"/>
    <n v="141649"/>
    <n v="137611"/>
  </r>
  <r>
    <x v="13"/>
    <s v="IBM"/>
    <x v="3"/>
    <n v="5"/>
    <x v="12"/>
    <n v="110552"/>
    <n v="92262"/>
  </r>
  <r>
    <x v="13"/>
    <s v="IBM"/>
    <x v="3"/>
    <n v="2"/>
    <x v="13"/>
    <n v="73433"/>
    <n v="70738"/>
  </r>
  <r>
    <x v="13"/>
    <s v="IBM"/>
    <x v="3"/>
    <n v="25"/>
    <x v="14"/>
    <n v="44"/>
    <n v="44"/>
  </r>
  <r>
    <x v="13"/>
    <s v="IBM"/>
    <x v="3"/>
    <n v="14"/>
    <x v="15"/>
    <n v="13434"/>
    <n v="11017"/>
  </r>
  <r>
    <x v="13"/>
    <s v="IBM"/>
    <x v="3"/>
    <n v="16"/>
    <x v="16"/>
    <n v="8048768"/>
    <n v="7876732"/>
  </r>
  <r>
    <x v="13"/>
    <s v="IBM"/>
    <x v="3"/>
    <n v="40"/>
    <x v="17"/>
    <n v="6409861"/>
    <n v="6079424"/>
  </r>
  <r>
    <x v="13"/>
    <s v="IBM"/>
    <x v="3"/>
    <n v="20"/>
    <x v="18"/>
    <n v="723583"/>
    <n v="623763"/>
  </r>
  <r>
    <x v="13"/>
    <s v="IBM"/>
    <x v="3"/>
    <n v="31"/>
    <x v="19"/>
    <n v="13942"/>
    <n v="13795"/>
  </r>
  <r>
    <x v="13"/>
    <s v="IBM"/>
    <x v="3"/>
    <n v="3"/>
    <x v="20"/>
    <n v="1081970"/>
    <n v="939411"/>
  </r>
  <r>
    <x v="13"/>
    <s v="IBM"/>
    <x v="3"/>
    <n v="26"/>
    <x v="21"/>
    <n v="192"/>
    <n v="189"/>
  </r>
  <r>
    <x v="13"/>
    <s v="IBM"/>
    <x v="3"/>
    <n v="41"/>
    <x v="22"/>
    <n v="1086217"/>
    <n v="1046994"/>
  </r>
  <r>
    <x v="13"/>
    <s v="IBM"/>
    <x v="3"/>
    <n v="23"/>
    <x v="23"/>
    <n v="208"/>
    <n v="208"/>
  </r>
  <r>
    <x v="13"/>
    <s v="IBM"/>
    <x v="3"/>
    <n v="17"/>
    <x v="24"/>
    <n v="512493"/>
    <n v="480748"/>
  </r>
  <r>
    <x v="13"/>
    <s v="IBM"/>
    <x v="3"/>
    <n v="30"/>
    <x v="25"/>
    <n v="15710"/>
    <n v="15643"/>
  </r>
  <r>
    <x v="13"/>
    <s v="IBM"/>
    <x v="3"/>
    <n v="9"/>
    <x v="26"/>
    <n v="146955"/>
    <n v="127324"/>
  </r>
  <r>
    <x v="13"/>
    <s v="IBM"/>
    <x v="3"/>
    <n v="43"/>
    <x v="27"/>
    <n v="0"/>
    <n v="0"/>
  </r>
  <r>
    <x v="13"/>
    <s v="IBM"/>
    <x v="3"/>
    <n v="39"/>
    <x v="28"/>
    <n v="352"/>
    <n v="225"/>
  </r>
  <r>
    <x v="13"/>
    <s v="IBM"/>
    <x v="3"/>
    <n v="4"/>
    <x v="29"/>
    <n v="20282"/>
    <n v="19097"/>
  </r>
  <r>
    <x v="13"/>
    <s v="IBM"/>
    <x v="3"/>
    <n v="8"/>
    <x v="30"/>
    <n v="315960"/>
    <n v="315872"/>
  </r>
  <r>
    <x v="13"/>
    <s v="IBM"/>
    <x v="3"/>
    <n v="7"/>
    <x v="31"/>
    <n v="29336"/>
    <n v="25581"/>
  </r>
  <r>
    <x v="13"/>
    <s v="IBM"/>
    <x v="3"/>
    <n v="27"/>
    <x v="32"/>
    <n v="1594"/>
    <n v="858"/>
  </r>
  <r>
    <x v="13"/>
    <s v="IBM"/>
    <x v="3"/>
    <n v="47"/>
    <x v="33"/>
    <n v="0"/>
    <n v="0"/>
  </r>
  <r>
    <x v="13"/>
    <s v="IBM"/>
    <x v="3"/>
    <n v="46"/>
    <x v="34"/>
    <n v="1138"/>
    <n v="1138"/>
  </r>
  <r>
    <x v="13"/>
    <s v="IBM"/>
    <x v="3"/>
    <n v="48"/>
    <x v="35"/>
    <n v="0"/>
    <n v="0"/>
  </r>
  <r>
    <x v="13"/>
    <s v="IBM"/>
    <x v="3"/>
    <n v="1"/>
    <x v="36"/>
    <n v="26953"/>
    <n v="25886"/>
  </r>
  <r>
    <x v="13"/>
    <s v="IBS"/>
    <x v="4"/>
    <n v="24"/>
    <x v="0"/>
    <n v="3770"/>
    <n v="3155"/>
  </r>
  <r>
    <x v="13"/>
    <s v="IBS"/>
    <x v="4"/>
    <n v="44"/>
    <x v="1"/>
    <n v="0"/>
    <n v="0"/>
  </r>
  <r>
    <x v="13"/>
    <s v="IBS"/>
    <x v="4"/>
    <n v="10"/>
    <x v="2"/>
    <n v="0"/>
    <n v="0"/>
  </r>
  <r>
    <x v="13"/>
    <s v="IBS"/>
    <x v="4"/>
    <n v="12"/>
    <x v="3"/>
    <n v="0"/>
    <n v="0"/>
  </r>
  <r>
    <x v="13"/>
    <s v="IBS"/>
    <x v="4"/>
    <n v="22"/>
    <x v="4"/>
    <n v="3779"/>
    <n v="3779"/>
  </r>
  <r>
    <x v="13"/>
    <s v="IBS"/>
    <x v="4"/>
    <n v="29"/>
    <x v="5"/>
    <n v="402326"/>
    <n v="402281"/>
  </r>
  <r>
    <x v="13"/>
    <s v="IBS"/>
    <x v="4"/>
    <n v="11"/>
    <x v="6"/>
    <n v="30223"/>
    <n v="24877"/>
  </r>
  <r>
    <x v="13"/>
    <s v="IBS"/>
    <x v="4"/>
    <n v="45"/>
    <x v="7"/>
    <n v="0"/>
    <n v="0"/>
  </r>
  <r>
    <x v="13"/>
    <s v="IBS"/>
    <x v="4"/>
    <n v="38"/>
    <x v="8"/>
    <n v="0"/>
    <n v="0"/>
  </r>
  <r>
    <x v="13"/>
    <s v="IBS"/>
    <x v="4"/>
    <n v="13"/>
    <x v="9"/>
    <n v="686"/>
    <n v="686"/>
  </r>
  <r>
    <x v="13"/>
    <s v="IBS"/>
    <x v="4"/>
    <n v="18"/>
    <x v="10"/>
    <n v="25641"/>
    <n v="22492"/>
  </r>
  <r>
    <x v="13"/>
    <s v="IBS"/>
    <x v="4"/>
    <n v="15"/>
    <x v="11"/>
    <n v="14455"/>
    <n v="14293"/>
  </r>
  <r>
    <x v="13"/>
    <s v="IBS"/>
    <x v="4"/>
    <n v="5"/>
    <x v="12"/>
    <n v="0"/>
    <n v="0"/>
  </r>
  <r>
    <x v="13"/>
    <s v="IBS"/>
    <x v="4"/>
    <n v="2"/>
    <x v="13"/>
    <n v="0"/>
    <n v="0"/>
  </r>
  <r>
    <x v="13"/>
    <s v="IBS"/>
    <x v="4"/>
    <n v="25"/>
    <x v="14"/>
    <n v="0"/>
    <n v="0"/>
  </r>
  <r>
    <x v="13"/>
    <s v="IBS"/>
    <x v="4"/>
    <n v="14"/>
    <x v="15"/>
    <n v="1965"/>
    <n v="1965"/>
  </r>
  <r>
    <x v="13"/>
    <s v="IBS"/>
    <x v="4"/>
    <n v="16"/>
    <x v="16"/>
    <n v="0"/>
    <n v="0"/>
  </r>
  <r>
    <x v="13"/>
    <s v="IBS"/>
    <x v="4"/>
    <n v="40"/>
    <x v="17"/>
    <n v="14"/>
    <n v="14"/>
  </r>
  <r>
    <x v="13"/>
    <s v="IBS"/>
    <x v="4"/>
    <n v="20"/>
    <x v="18"/>
    <n v="115"/>
    <n v="115"/>
  </r>
  <r>
    <x v="13"/>
    <s v="IBS"/>
    <x v="4"/>
    <n v="31"/>
    <x v="19"/>
    <n v="0"/>
    <n v="0"/>
  </r>
  <r>
    <x v="13"/>
    <s v="IBS"/>
    <x v="4"/>
    <n v="3"/>
    <x v="20"/>
    <n v="0"/>
    <n v="0"/>
  </r>
  <r>
    <x v="13"/>
    <s v="IBS"/>
    <x v="4"/>
    <n v="26"/>
    <x v="21"/>
    <n v="417"/>
    <n v="417"/>
  </r>
  <r>
    <x v="13"/>
    <s v="IBS"/>
    <x v="4"/>
    <n v="41"/>
    <x v="22"/>
    <n v="2491"/>
    <n v="2200"/>
  </r>
  <r>
    <x v="13"/>
    <s v="IBS"/>
    <x v="4"/>
    <n v="23"/>
    <x v="23"/>
    <n v="207485"/>
    <n v="176711"/>
  </r>
  <r>
    <x v="13"/>
    <s v="IBS"/>
    <x v="4"/>
    <n v="17"/>
    <x v="24"/>
    <n v="1219"/>
    <n v="1219"/>
  </r>
  <r>
    <x v="13"/>
    <s v="IBS"/>
    <x v="4"/>
    <n v="30"/>
    <x v="25"/>
    <n v="5941"/>
    <n v="5941"/>
  </r>
  <r>
    <x v="13"/>
    <s v="IBS"/>
    <x v="4"/>
    <n v="9"/>
    <x v="26"/>
    <n v="29582"/>
    <n v="26594"/>
  </r>
  <r>
    <x v="13"/>
    <s v="IBS"/>
    <x v="4"/>
    <n v="43"/>
    <x v="27"/>
    <n v="0"/>
    <n v="0"/>
  </r>
  <r>
    <x v="13"/>
    <s v="IBS"/>
    <x v="4"/>
    <n v="39"/>
    <x v="28"/>
    <n v="0"/>
    <n v="0"/>
  </r>
  <r>
    <x v="13"/>
    <s v="IBS"/>
    <x v="4"/>
    <n v="4"/>
    <x v="29"/>
    <n v="0"/>
    <n v="0"/>
  </r>
  <r>
    <x v="13"/>
    <s v="IBS"/>
    <x v="4"/>
    <n v="8"/>
    <x v="30"/>
    <n v="1660"/>
    <n v="1660"/>
  </r>
  <r>
    <x v="13"/>
    <s v="IBS"/>
    <x v="4"/>
    <n v="7"/>
    <x v="31"/>
    <n v="1995"/>
    <n v="1995"/>
  </r>
  <r>
    <x v="13"/>
    <s v="IBS"/>
    <x v="4"/>
    <n v="27"/>
    <x v="32"/>
    <n v="0"/>
    <n v="0"/>
  </r>
  <r>
    <x v="13"/>
    <s v="IBS"/>
    <x v="4"/>
    <n v="47"/>
    <x v="33"/>
    <n v="0"/>
    <n v="0"/>
  </r>
  <r>
    <x v="13"/>
    <s v="IBS"/>
    <x v="4"/>
    <n v="46"/>
    <x v="34"/>
    <n v="1048"/>
    <n v="1048"/>
  </r>
  <r>
    <x v="13"/>
    <s v="IBS"/>
    <x v="4"/>
    <n v="48"/>
    <x v="35"/>
    <n v="0"/>
    <n v="0"/>
  </r>
  <r>
    <x v="13"/>
    <s v="IBS"/>
    <x v="4"/>
    <n v="1"/>
    <x v="36"/>
    <n v="0"/>
    <n v="0"/>
  </r>
  <r>
    <x v="13"/>
    <s v="IDT"/>
    <x v="11"/>
    <n v="24"/>
    <x v="0"/>
    <n v="0"/>
    <n v="0"/>
  </r>
  <r>
    <x v="13"/>
    <s v="IDT"/>
    <x v="11"/>
    <n v="44"/>
    <x v="1"/>
    <n v="0"/>
    <n v="0"/>
  </r>
  <r>
    <x v="13"/>
    <s v="IDT"/>
    <x v="11"/>
    <n v="10"/>
    <x v="2"/>
    <n v="0"/>
    <n v="0"/>
  </r>
  <r>
    <x v="13"/>
    <s v="IDT"/>
    <x v="11"/>
    <n v="12"/>
    <x v="3"/>
    <n v="0"/>
    <n v="0"/>
  </r>
  <r>
    <x v="13"/>
    <s v="IDT"/>
    <x v="11"/>
    <n v="22"/>
    <x v="4"/>
    <n v="0"/>
    <n v="0"/>
  </r>
  <r>
    <x v="13"/>
    <s v="IDT"/>
    <x v="11"/>
    <n v="29"/>
    <x v="5"/>
    <n v="0"/>
    <n v="0"/>
  </r>
  <r>
    <x v="13"/>
    <s v="IDT"/>
    <x v="11"/>
    <n v="11"/>
    <x v="6"/>
    <n v="323"/>
    <n v="323"/>
  </r>
  <r>
    <x v="13"/>
    <s v="IDT"/>
    <x v="11"/>
    <n v="45"/>
    <x v="7"/>
    <n v="0"/>
    <n v="0"/>
  </r>
  <r>
    <x v="13"/>
    <s v="IDT"/>
    <x v="11"/>
    <n v="38"/>
    <x v="8"/>
    <n v="0"/>
    <n v="0"/>
  </r>
  <r>
    <x v="13"/>
    <s v="IDT"/>
    <x v="11"/>
    <n v="13"/>
    <x v="9"/>
    <n v="0"/>
    <n v="0"/>
  </r>
  <r>
    <x v="13"/>
    <s v="IDT"/>
    <x v="11"/>
    <n v="18"/>
    <x v="10"/>
    <n v="0"/>
    <n v="0"/>
  </r>
  <r>
    <x v="13"/>
    <s v="IDT"/>
    <x v="11"/>
    <n v="15"/>
    <x v="11"/>
    <n v="57"/>
    <n v="57"/>
  </r>
  <r>
    <x v="13"/>
    <s v="IDT"/>
    <x v="11"/>
    <n v="5"/>
    <x v="12"/>
    <n v="0"/>
    <n v="0"/>
  </r>
  <r>
    <x v="13"/>
    <s v="IDT"/>
    <x v="11"/>
    <n v="2"/>
    <x v="13"/>
    <n v="0"/>
    <n v="0"/>
  </r>
  <r>
    <x v="13"/>
    <s v="IDT"/>
    <x v="11"/>
    <n v="25"/>
    <x v="14"/>
    <n v="0"/>
    <n v="0"/>
  </r>
  <r>
    <x v="13"/>
    <s v="IDT"/>
    <x v="11"/>
    <n v="14"/>
    <x v="15"/>
    <n v="0"/>
    <n v="0"/>
  </r>
  <r>
    <x v="13"/>
    <s v="IDT"/>
    <x v="11"/>
    <n v="16"/>
    <x v="16"/>
    <n v="0"/>
    <n v="0"/>
  </r>
  <r>
    <x v="13"/>
    <s v="IDT"/>
    <x v="11"/>
    <n v="40"/>
    <x v="17"/>
    <n v="0"/>
    <n v="0"/>
  </r>
  <r>
    <x v="13"/>
    <s v="IDT"/>
    <x v="11"/>
    <n v="20"/>
    <x v="18"/>
    <n v="0"/>
    <n v="0"/>
  </r>
  <r>
    <x v="13"/>
    <s v="IDT"/>
    <x v="11"/>
    <n v="31"/>
    <x v="19"/>
    <n v="0"/>
    <n v="0"/>
  </r>
  <r>
    <x v="13"/>
    <s v="IDT"/>
    <x v="11"/>
    <n v="3"/>
    <x v="20"/>
    <n v="0"/>
    <n v="0"/>
  </r>
  <r>
    <x v="13"/>
    <s v="IDT"/>
    <x v="11"/>
    <n v="26"/>
    <x v="21"/>
    <n v="0"/>
    <n v="0"/>
  </r>
  <r>
    <x v="13"/>
    <s v="IDT"/>
    <x v="11"/>
    <n v="41"/>
    <x v="22"/>
    <n v="0"/>
    <n v="0"/>
  </r>
  <r>
    <x v="13"/>
    <s v="IDT"/>
    <x v="11"/>
    <n v="23"/>
    <x v="23"/>
    <n v="0"/>
    <n v="0"/>
  </r>
  <r>
    <x v="13"/>
    <s v="IDT"/>
    <x v="11"/>
    <n v="17"/>
    <x v="24"/>
    <n v="0"/>
    <n v="0"/>
  </r>
  <r>
    <x v="13"/>
    <s v="IDT"/>
    <x v="11"/>
    <n v="30"/>
    <x v="25"/>
    <n v="0"/>
    <n v="0"/>
  </r>
  <r>
    <x v="13"/>
    <s v="IDT"/>
    <x v="11"/>
    <n v="9"/>
    <x v="26"/>
    <n v="0"/>
    <n v="0"/>
  </r>
  <r>
    <x v="13"/>
    <s v="IDT"/>
    <x v="11"/>
    <n v="43"/>
    <x v="27"/>
    <n v="0"/>
    <n v="0"/>
  </r>
  <r>
    <x v="13"/>
    <s v="IDT"/>
    <x v="11"/>
    <n v="39"/>
    <x v="28"/>
    <n v="0"/>
    <n v="0"/>
  </r>
  <r>
    <x v="13"/>
    <s v="IDT"/>
    <x v="11"/>
    <n v="4"/>
    <x v="29"/>
    <n v="0"/>
    <n v="0"/>
  </r>
  <r>
    <x v="13"/>
    <s v="IDT"/>
    <x v="11"/>
    <n v="8"/>
    <x v="30"/>
    <n v="0"/>
    <n v="0"/>
  </r>
  <r>
    <x v="13"/>
    <s v="IDT"/>
    <x v="11"/>
    <n v="7"/>
    <x v="31"/>
    <n v="0"/>
    <n v="0"/>
  </r>
  <r>
    <x v="13"/>
    <s v="IDT"/>
    <x v="11"/>
    <n v="27"/>
    <x v="32"/>
    <n v="0"/>
    <n v="0"/>
  </r>
  <r>
    <x v="13"/>
    <s v="IDT"/>
    <x v="11"/>
    <n v="47"/>
    <x v="33"/>
    <n v="0"/>
    <n v="0"/>
  </r>
  <r>
    <x v="13"/>
    <s v="IDT"/>
    <x v="11"/>
    <n v="46"/>
    <x v="34"/>
    <n v="0"/>
    <n v="0"/>
  </r>
  <r>
    <x v="13"/>
    <s v="IDT"/>
    <x v="11"/>
    <n v="48"/>
    <x v="35"/>
    <n v="0"/>
    <n v="0"/>
  </r>
  <r>
    <x v="13"/>
    <s v="IDT"/>
    <x v="11"/>
    <n v="1"/>
    <x v="36"/>
    <n v="0"/>
    <n v="0"/>
  </r>
  <r>
    <x v="13"/>
    <s v="NB"/>
    <x v="6"/>
    <n v="24"/>
    <x v="0"/>
    <n v="64229"/>
    <n v="64229"/>
  </r>
  <r>
    <x v="13"/>
    <s v="NB"/>
    <x v="6"/>
    <n v="44"/>
    <x v="1"/>
    <n v="0"/>
    <n v="0"/>
  </r>
  <r>
    <x v="13"/>
    <s v="NB"/>
    <x v="6"/>
    <n v="10"/>
    <x v="2"/>
    <n v="30"/>
    <n v="30"/>
  </r>
  <r>
    <x v="13"/>
    <s v="NB"/>
    <x v="6"/>
    <n v="12"/>
    <x v="3"/>
    <n v="2413"/>
    <n v="2413"/>
  </r>
  <r>
    <x v="13"/>
    <s v="NB"/>
    <x v="6"/>
    <n v="22"/>
    <x v="4"/>
    <n v="7568"/>
    <n v="7311"/>
  </r>
  <r>
    <x v="13"/>
    <s v="NB"/>
    <x v="6"/>
    <n v="29"/>
    <x v="5"/>
    <n v="27738"/>
    <n v="26605"/>
  </r>
  <r>
    <x v="13"/>
    <s v="NB"/>
    <x v="6"/>
    <n v="11"/>
    <x v="6"/>
    <n v="20720"/>
    <n v="20720"/>
  </r>
  <r>
    <x v="13"/>
    <s v="NB"/>
    <x v="6"/>
    <n v="45"/>
    <x v="7"/>
    <n v="0"/>
    <n v="0"/>
  </r>
  <r>
    <x v="13"/>
    <s v="NB"/>
    <x v="6"/>
    <n v="38"/>
    <x v="8"/>
    <n v="246"/>
    <n v="123"/>
  </r>
  <r>
    <x v="13"/>
    <s v="NB"/>
    <x v="6"/>
    <n v="13"/>
    <x v="9"/>
    <n v="1642"/>
    <n v="1599"/>
  </r>
  <r>
    <x v="13"/>
    <s v="NB"/>
    <x v="6"/>
    <n v="18"/>
    <x v="10"/>
    <n v="5733"/>
    <n v="4697"/>
  </r>
  <r>
    <x v="13"/>
    <s v="NB"/>
    <x v="6"/>
    <n v="15"/>
    <x v="11"/>
    <n v="7814"/>
    <n v="7756"/>
  </r>
  <r>
    <x v="13"/>
    <s v="NB"/>
    <x v="6"/>
    <n v="5"/>
    <x v="12"/>
    <n v="1747"/>
    <n v="1747"/>
  </r>
  <r>
    <x v="13"/>
    <s v="NB"/>
    <x v="6"/>
    <n v="2"/>
    <x v="13"/>
    <n v="128"/>
    <n v="128"/>
  </r>
  <r>
    <x v="13"/>
    <s v="NB"/>
    <x v="6"/>
    <n v="25"/>
    <x v="14"/>
    <n v="0"/>
    <n v="0"/>
  </r>
  <r>
    <x v="13"/>
    <s v="NB"/>
    <x v="6"/>
    <n v="14"/>
    <x v="15"/>
    <n v="45503"/>
    <n v="45503"/>
  </r>
  <r>
    <x v="13"/>
    <s v="NB"/>
    <x v="6"/>
    <n v="16"/>
    <x v="16"/>
    <n v="57154"/>
    <n v="57154"/>
  </r>
  <r>
    <x v="13"/>
    <s v="NB"/>
    <x v="6"/>
    <n v="40"/>
    <x v="17"/>
    <n v="137895"/>
    <n v="137895"/>
  </r>
  <r>
    <x v="13"/>
    <s v="NB"/>
    <x v="6"/>
    <n v="20"/>
    <x v="18"/>
    <n v="122063"/>
    <n v="122063"/>
  </r>
  <r>
    <x v="13"/>
    <s v="NB"/>
    <x v="6"/>
    <n v="31"/>
    <x v="19"/>
    <n v="9849"/>
    <n v="9849"/>
  </r>
  <r>
    <x v="13"/>
    <s v="NB"/>
    <x v="6"/>
    <n v="3"/>
    <x v="20"/>
    <n v="84"/>
    <n v="84"/>
  </r>
  <r>
    <x v="13"/>
    <s v="NB"/>
    <x v="6"/>
    <n v="26"/>
    <x v="21"/>
    <n v="91"/>
    <n v="91"/>
  </r>
  <r>
    <x v="13"/>
    <s v="NB"/>
    <x v="6"/>
    <n v="41"/>
    <x v="22"/>
    <n v="967"/>
    <n v="739"/>
  </r>
  <r>
    <x v="13"/>
    <s v="NB"/>
    <x v="6"/>
    <n v="23"/>
    <x v="23"/>
    <n v="14056"/>
    <n v="14056"/>
  </r>
  <r>
    <x v="13"/>
    <s v="NB"/>
    <x v="6"/>
    <n v="17"/>
    <x v="24"/>
    <n v="146"/>
    <n v="146"/>
  </r>
  <r>
    <x v="13"/>
    <s v="NB"/>
    <x v="6"/>
    <n v="30"/>
    <x v="25"/>
    <n v="117"/>
    <n v="117"/>
  </r>
  <r>
    <x v="13"/>
    <s v="NB"/>
    <x v="6"/>
    <n v="9"/>
    <x v="26"/>
    <n v="51461"/>
    <n v="49003"/>
  </r>
  <r>
    <x v="13"/>
    <s v="NB"/>
    <x v="6"/>
    <n v="43"/>
    <x v="27"/>
    <n v="0"/>
    <n v="0"/>
  </r>
  <r>
    <x v="13"/>
    <s v="NB"/>
    <x v="6"/>
    <n v="39"/>
    <x v="28"/>
    <n v="1621"/>
    <n v="1457"/>
  </r>
  <r>
    <x v="13"/>
    <s v="NB"/>
    <x v="6"/>
    <n v="4"/>
    <x v="29"/>
    <n v="91249"/>
    <n v="91249"/>
  </r>
  <r>
    <x v="13"/>
    <s v="NB"/>
    <x v="6"/>
    <n v="8"/>
    <x v="30"/>
    <n v="1411281"/>
    <n v="1411281"/>
  </r>
  <r>
    <x v="13"/>
    <s v="NB"/>
    <x v="6"/>
    <n v="7"/>
    <x v="31"/>
    <n v="758"/>
    <n v="758"/>
  </r>
  <r>
    <x v="13"/>
    <s v="NB"/>
    <x v="6"/>
    <n v="27"/>
    <x v="32"/>
    <n v="864"/>
    <n v="864"/>
  </r>
  <r>
    <x v="13"/>
    <s v="NB"/>
    <x v="6"/>
    <n v="47"/>
    <x v="33"/>
    <n v="218"/>
    <n v="218"/>
  </r>
  <r>
    <x v="13"/>
    <s v="NB"/>
    <x v="6"/>
    <n v="46"/>
    <x v="34"/>
    <n v="424"/>
    <n v="424"/>
  </r>
  <r>
    <x v="13"/>
    <s v="NB"/>
    <x v="6"/>
    <n v="48"/>
    <x v="35"/>
    <n v="52715"/>
    <n v="52715"/>
  </r>
  <r>
    <x v="13"/>
    <s v="NB"/>
    <x v="6"/>
    <n v="1"/>
    <x v="36"/>
    <n v="1156"/>
    <n v="1156"/>
  </r>
  <r>
    <x v="13"/>
    <s v="NCY"/>
    <x v="14"/>
    <n v="24"/>
    <x v="0"/>
    <n v="0"/>
    <n v="0"/>
  </r>
  <r>
    <x v="13"/>
    <s v="NCY"/>
    <x v="14"/>
    <n v="44"/>
    <x v="1"/>
    <n v="497"/>
    <n v="492"/>
  </r>
  <r>
    <x v="13"/>
    <s v="NCY"/>
    <x v="14"/>
    <n v="10"/>
    <x v="2"/>
    <n v="0"/>
    <n v="0"/>
  </r>
  <r>
    <x v="13"/>
    <s v="NCY"/>
    <x v="14"/>
    <n v="12"/>
    <x v="3"/>
    <n v="0"/>
    <n v="0"/>
  </r>
  <r>
    <x v="13"/>
    <s v="NCY"/>
    <x v="14"/>
    <n v="22"/>
    <x v="4"/>
    <n v="0"/>
    <n v="0"/>
  </r>
  <r>
    <x v="13"/>
    <s v="NCY"/>
    <x v="14"/>
    <n v="29"/>
    <x v="5"/>
    <n v="0"/>
    <n v="0"/>
  </r>
  <r>
    <x v="13"/>
    <s v="NCY"/>
    <x v="14"/>
    <n v="11"/>
    <x v="6"/>
    <n v="0"/>
    <n v="0"/>
  </r>
  <r>
    <x v="13"/>
    <s v="NCY"/>
    <x v="14"/>
    <n v="45"/>
    <x v="7"/>
    <n v="0"/>
    <n v="0"/>
  </r>
  <r>
    <x v="13"/>
    <s v="NCY"/>
    <x v="14"/>
    <n v="38"/>
    <x v="8"/>
    <n v="0"/>
    <n v="0"/>
  </r>
  <r>
    <x v="13"/>
    <s v="NCY"/>
    <x v="14"/>
    <n v="13"/>
    <x v="9"/>
    <n v="0"/>
    <n v="0"/>
  </r>
  <r>
    <x v="13"/>
    <s v="NCY"/>
    <x v="14"/>
    <n v="18"/>
    <x v="10"/>
    <n v="0"/>
    <n v="0"/>
  </r>
  <r>
    <x v="13"/>
    <s v="NCY"/>
    <x v="14"/>
    <n v="15"/>
    <x v="11"/>
    <n v="0"/>
    <n v="0"/>
  </r>
  <r>
    <x v="13"/>
    <s v="NCY"/>
    <x v="14"/>
    <n v="5"/>
    <x v="12"/>
    <n v="0"/>
    <n v="0"/>
  </r>
  <r>
    <x v="13"/>
    <s v="NCY"/>
    <x v="14"/>
    <n v="2"/>
    <x v="13"/>
    <n v="0"/>
    <n v="0"/>
  </r>
  <r>
    <x v="13"/>
    <s v="NCY"/>
    <x v="14"/>
    <n v="25"/>
    <x v="14"/>
    <n v="0"/>
    <n v="0"/>
  </r>
  <r>
    <x v="13"/>
    <s v="NCY"/>
    <x v="14"/>
    <n v="14"/>
    <x v="15"/>
    <n v="0"/>
    <n v="0"/>
  </r>
  <r>
    <x v="13"/>
    <s v="NCY"/>
    <x v="14"/>
    <n v="16"/>
    <x v="16"/>
    <n v="0"/>
    <n v="0"/>
  </r>
  <r>
    <x v="13"/>
    <s v="NCY"/>
    <x v="14"/>
    <n v="40"/>
    <x v="17"/>
    <n v="0"/>
    <n v="0"/>
  </r>
  <r>
    <x v="13"/>
    <s v="NCY"/>
    <x v="14"/>
    <n v="20"/>
    <x v="18"/>
    <n v="0"/>
    <n v="0"/>
  </r>
  <r>
    <x v="13"/>
    <s v="NCY"/>
    <x v="14"/>
    <n v="31"/>
    <x v="19"/>
    <n v="0"/>
    <n v="0"/>
  </r>
  <r>
    <x v="13"/>
    <s v="NCY"/>
    <x v="14"/>
    <n v="3"/>
    <x v="20"/>
    <n v="0"/>
    <n v="0"/>
  </r>
  <r>
    <x v="13"/>
    <s v="NCY"/>
    <x v="14"/>
    <n v="26"/>
    <x v="21"/>
    <n v="0"/>
    <n v="0"/>
  </r>
  <r>
    <x v="13"/>
    <s v="NCY"/>
    <x v="14"/>
    <n v="41"/>
    <x v="22"/>
    <n v="0"/>
    <n v="0"/>
  </r>
  <r>
    <x v="13"/>
    <s v="NCY"/>
    <x v="14"/>
    <n v="23"/>
    <x v="23"/>
    <n v="0"/>
    <n v="0"/>
  </r>
  <r>
    <x v="13"/>
    <s v="NCY"/>
    <x v="14"/>
    <n v="17"/>
    <x v="24"/>
    <n v="0"/>
    <n v="0"/>
  </r>
  <r>
    <x v="13"/>
    <s v="NCY"/>
    <x v="14"/>
    <n v="30"/>
    <x v="25"/>
    <n v="0"/>
    <n v="0"/>
  </r>
  <r>
    <x v="13"/>
    <s v="NCY"/>
    <x v="14"/>
    <n v="9"/>
    <x v="26"/>
    <n v="0"/>
    <n v="0"/>
  </r>
  <r>
    <x v="13"/>
    <s v="NCY"/>
    <x v="14"/>
    <n v="43"/>
    <x v="27"/>
    <n v="0"/>
    <n v="0"/>
  </r>
  <r>
    <x v="13"/>
    <s v="NCY"/>
    <x v="14"/>
    <n v="39"/>
    <x v="28"/>
    <n v="0"/>
    <n v="0"/>
  </r>
  <r>
    <x v="13"/>
    <s v="NCY"/>
    <x v="14"/>
    <n v="4"/>
    <x v="29"/>
    <n v="0"/>
    <n v="0"/>
  </r>
  <r>
    <x v="13"/>
    <s v="NCY"/>
    <x v="14"/>
    <n v="8"/>
    <x v="30"/>
    <n v="0"/>
    <n v="0"/>
  </r>
  <r>
    <x v="13"/>
    <s v="NCY"/>
    <x v="14"/>
    <n v="7"/>
    <x v="31"/>
    <n v="0"/>
    <n v="0"/>
  </r>
  <r>
    <x v="13"/>
    <s v="NCY"/>
    <x v="14"/>
    <n v="27"/>
    <x v="32"/>
    <n v="0"/>
    <n v="0"/>
  </r>
  <r>
    <x v="13"/>
    <s v="NCY"/>
    <x v="14"/>
    <n v="47"/>
    <x v="33"/>
    <n v="1440"/>
    <n v="1440"/>
  </r>
  <r>
    <x v="13"/>
    <s v="NCY"/>
    <x v="14"/>
    <n v="46"/>
    <x v="34"/>
    <n v="32209"/>
    <n v="32207"/>
  </r>
  <r>
    <x v="13"/>
    <s v="NCY"/>
    <x v="14"/>
    <n v="48"/>
    <x v="35"/>
    <n v="0"/>
    <n v="0"/>
  </r>
  <r>
    <x v="13"/>
    <s v="NCY"/>
    <x v="14"/>
    <n v="1"/>
    <x v="36"/>
    <n v="0"/>
    <n v="0"/>
  </r>
  <r>
    <x v="13"/>
    <s v="ND"/>
    <x v="7"/>
    <n v="24"/>
    <x v="0"/>
    <n v="0"/>
    <n v="0"/>
  </r>
  <r>
    <x v="13"/>
    <s v="ND"/>
    <x v="7"/>
    <n v="44"/>
    <x v="1"/>
    <n v="0"/>
    <n v="0"/>
  </r>
  <r>
    <x v="13"/>
    <s v="ND"/>
    <x v="7"/>
    <n v="10"/>
    <x v="2"/>
    <n v="0"/>
    <n v="0"/>
  </r>
  <r>
    <x v="13"/>
    <s v="ND"/>
    <x v="7"/>
    <n v="12"/>
    <x v="3"/>
    <n v="0"/>
    <n v="0"/>
  </r>
  <r>
    <x v="13"/>
    <s v="ND"/>
    <x v="7"/>
    <n v="22"/>
    <x v="4"/>
    <n v="26139"/>
    <n v="22089"/>
  </r>
  <r>
    <x v="13"/>
    <s v="ND"/>
    <x v="7"/>
    <n v="29"/>
    <x v="5"/>
    <n v="0"/>
    <n v="0"/>
  </r>
  <r>
    <x v="13"/>
    <s v="ND"/>
    <x v="7"/>
    <n v="11"/>
    <x v="6"/>
    <n v="0"/>
    <n v="0"/>
  </r>
  <r>
    <x v="13"/>
    <s v="ND"/>
    <x v="7"/>
    <n v="45"/>
    <x v="7"/>
    <n v="0"/>
    <n v="0"/>
  </r>
  <r>
    <x v="13"/>
    <s v="ND"/>
    <x v="7"/>
    <n v="38"/>
    <x v="8"/>
    <n v="0"/>
    <n v="0"/>
  </r>
  <r>
    <x v="13"/>
    <s v="ND"/>
    <x v="7"/>
    <n v="13"/>
    <x v="9"/>
    <n v="0"/>
    <n v="0"/>
  </r>
  <r>
    <x v="13"/>
    <s v="ND"/>
    <x v="7"/>
    <n v="18"/>
    <x v="10"/>
    <n v="0"/>
    <n v="0"/>
  </r>
  <r>
    <x v="13"/>
    <s v="ND"/>
    <x v="7"/>
    <n v="15"/>
    <x v="11"/>
    <n v="0"/>
    <n v="0"/>
  </r>
  <r>
    <x v="13"/>
    <s v="ND"/>
    <x v="7"/>
    <n v="5"/>
    <x v="12"/>
    <n v="0"/>
    <n v="0"/>
  </r>
  <r>
    <x v="13"/>
    <s v="ND"/>
    <x v="7"/>
    <n v="2"/>
    <x v="13"/>
    <n v="0"/>
    <n v="0"/>
  </r>
  <r>
    <x v="13"/>
    <s v="ND"/>
    <x v="7"/>
    <n v="25"/>
    <x v="14"/>
    <n v="0"/>
    <n v="0"/>
  </r>
  <r>
    <x v="13"/>
    <s v="ND"/>
    <x v="7"/>
    <n v="14"/>
    <x v="15"/>
    <n v="0"/>
    <n v="0"/>
  </r>
  <r>
    <x v="13"/>
    <s v="ND"/>
    <x v="7"/>
    <n v="16"/>
    <x v="16"/>
    <n v="0"/>
    <n v="0"/>
  </r>
  <r>
    <x v="13"/>
    <s v="ND"/>
    <x v="7"/>
    <n v="40"/>
    <x v="17"/>
    <n v="0"/>
    <n v="0"/>
  </r>
  <r>
    <x v="13"/>
    <s v="ND"/>
    <x v="7"/>
    <n v="20"/>
    <x v="18"/>
    <n v="0"/>
    <n v="0"/>
  </r>
  <r>
    <x v="13"/>
    <s v="ND"/>
    <x v="7"/>
    <n v="31"/>
    <x v="19"/>
    <n v="0"/>
    <n v="0"/>
  </r>
  <r>
    <x v="13"/>
    <s v="ND"/>
    <x v="7"/>
    <n v="3"/>
    <x v="20"/>
    <n v="0"/>
    <n v="0"/>
  </r>
  <r>
    <x v="13"/>
    <s v="ND"/>
    <x v="7"/>
    <n v="26"/>
    <x v="21"/>
    <n v="0"/>
    <n v="0"/>
  </r>
  <r>
    <x v="13"/>
    <s v="ND"/>
    <x v="7"/>
    <n v="41"/>
    <x v="22"/>
    <n v="380"/>
    <n v="380"/>
  </r>
  <r>
    <x v="13"/>
    <s v="ND"/>
    <x v="7"/>
    <n v="23"/>
    <x v="23"/>
    <n v="0"/>
    <n v="0"/>
  </r>
  <r>
    <x v="13"/>
    <s v="ND"/>
    <x v="7"/>
    <n v="17"/>
    <x v="24"/>
    <n v="0"/>
    <n v="0"/>
  </r>
  <r>
    <x v="13"/>
    <s v="ND"/>
    <x v="7"/>
    <n v="30"/>
    <x v="25"/>
    <n v="0"/>
    <n v="0"/>
  </r>
  <r>
    <x v="13"/>
    <s v="ND"/>
    <x v="7"/>
    <n v="9"/>
    <x v="26"/>
    <n v="0"/>
    <n v="0"/>
  </r>
  <r>
    <x v="13"/>
    <s v="ND"/>
    <x v="7"/>
    <n v="43"/>
    <x v="27"/>
    <n v="0"/>
    <n v="0"/>
  </r>
  <r>
    <x v="13"/>
    <s v="ND"/>
    <x v="7"/>
    <n v="39"/>
    <x v="28"/>
    <n v="0"/>
    <n v="0"/>
  </r>
  <r>
    <x v="13"/>
    <s v="ND"/>
    <x v="7"/>
    <n v="4"/>
    <x v="29"/>
    <n v="0"/>
    <n v="0"/>
  </r>
  <r>
    <x v="13"/>
    <s v="ND"/>
    <x v="7"/>
    <n v="8"/>
    <x v="30"/>
    <n v="7848"/>
    <n v="7848"/>
  </r>
  <r>
    <x v="13"/>
    <s v="ND"/>
    <x v="7"/>
    <n v="7"/>
    <x v="31"/>
    <n v="0"/>
    <n v="0"/>
  </r>
  <r>
    <x v="13"/>
    <s v="ND"/>
    <x v="7"/>
    <n v="27"/>
    <x v="32"/>
    <n v="0"/>
    <n v="0"/>
  </r>
  <r>
    <x v="13"/>
    <s v="ND"/>
    <x v="7"/>
    <n v="47"/>
    <x v="33"/>
    <n v="0"/>
    <n v="0"/>
  </r>
  <r>
    <x v="13"/>
    <s v="ND"/>
    <x v="7"/>
    <n v="46"/>
    <x v="34"/>
    <n v="517225"/>
    <n v="515980"/>
  </r>
  <r>
    <x v="13"/>
    <s v="ND"/>
    <x v="7"/>
    <n v="48"/>
    <x v="35"/>
    <n v="0"/>
    <n v="0"/>
  </r>
  <r>
    <x v="13"/>
    <s v="ND"/>
    <x v="7"/>
    <n v="1"/>
    <x v="36"/>
    <n v="0"/>
    <n v="0"/>
  </r>
  <r>
    <x v="13"/>
    <s v="NF"/>
    <x v="8"/>
    <n v="24"/>
    <x v="0"/>
    <n v="6427"/>
    <n v="6374"/>
  </r>
  <r>
    <x v="13"/>
    <s v="NF"/>
    <x v="8"/>
    <n v="44"/>
    <x v="1"/>
    <n v="2070"/>
    <n v="2070"/>
  </r>
  <r>
    <x v="13"/>
    <s v="NF"/>
    <x v="8"/>
    <n v="10"/>
    <x v="2"/>
    <n v="378"/>
    <n v="378"/>
  </r>
  <r>
    <x v="13"/>
    <s v="NF"/>
    <x v="8"/>
    <n v="12"/>
    <x v="3"/>
    <n v="2294"/>
    <n v="2294"/>
  </r>
  <r>
    <x v="13"/>
    <s v="NF"/>
    <x v="8"/>
    <n v="22"/>
    <x v="4"/>
    <n v="834"/>
    <n v="834"/>
  </r>
  <r>
    <x v="13"/>
    <s v="NF"/>
    <x v="8"/>
    <n v="29"/>
    <x v="5"/>
    <n v="19815"/>
    <n v="19558"/>
  </r>
  <r>
    <x v="13"/>
    <s v="NF"/>
    <x v="8"/>
    <n v="11"/>
    <x v="6"/>
    <n v="0"/>
    <n v="0"/>
  </r>
  <r>
    <x v="13"/>
    <s v="NF"/>
    <x v="8"/>
    <n v="45"/>
    <x v="7"/>
    <n v="0"/>
    <n v="0"/>
  </r>
  <r>
    <x v="13"/>
    <s v="NF"/>
    <x v="8"/>
    <n v="38"/>
    <x v="8"/>
    <n v="192"/>
    <n v="192"/>
  </r>
  <r>
    <x v="13"/>
    <s v="NF"/>
    <x v="8"/>
    <n v="13"/>
    <x v="9"/>
    <n v="0"/>
    <n v="0"/>
  </r>
  <r>
    <x v="13"/>
    <s v="NF"/>
    <x v="8"/>
    <n v="18"/>
    <x v="10"/>
    <n v="0"/>
    <n v="0"/>
  </r>
  <r>
    <x v="13"/>
    <s v="NF"/>
    <x v="8"/>
    <n v="15"/>
    <x v="11"/>
    <n v="35"/>
    <n v="35"/>
  </r>
  <r>
    <x v="13"/>
    <s v="NF"/>
    <x v="8"/>
    <n v="5"/>
    <x v="12"/>
    <n v="0"/>
    <n v="0"/>
  </r>
  <r>
    <x v="13"/>
    <s v="NF"/>
    <x v="8"/>
    <n v="2"/>
    <x v="13"/>
    <n v="0"/>
    <n v="0"/>
  </r>
  <r>
    <x v="13"/>
    <s v="NF"/>
    <x v="8"/>
    <n v="25"/>
    <x v="14"/>
    <n v="0"/>
    <n v="0"/>
  </r>
  <r>
    <x v="13"/>
    <s v="NF"/>
    <x v="8"/>
    <n v="14"/>
    <x v="15"/>
    <n v="4935"/>
    <n v="4935"/>
  </r>
  <r>
    <x v="13"/>
    <s v="NF"/>
    <x v="8"/>
    <n v="16"/>
    <x v="16"/>
    <n v="791"/>
    <n v="742"/>
  </r>
  <r>
    <x v="13"/>
    <s v="NF"/>
    <x v="8"/>
    <n v="40"/>
    <x v="17"/>
    <n v="5035"/>
    <n v="5035"/>
  </r>
  <r>
    <x v="13"/>
    <s v="NF"/>
    <x v="8"/>
    <n v="20"/>
    <x v="18"/>
    <n v="0"/>
    <n v="0"/>
  </r>
  <r>
    <x v="13"/>
    <s v="NF"/>
    <x v="8"/>
    <n v="31"/>
    <x v="19"/>
    <n v="0"/>
    <n v="0"/>
  </r>
  <r>
    <x v="13"/>
    <s v="NF"/>
    <x v="8"/>
    <n v="3"/>
    <x v="20"/>
    <n v="0"/>
    <n v="0"/>
  </r>
  <r>
    <x v="13"/>
    <s v="NF"/>
    <x v="8"/>
    <n v="26"/>
    <x v="21"/>
    <n v="1431"/>
    <n v="1431"/>
  </r>
  <r>
    <x v="13"/>
    <s v="NF"/>
    <x v="8"/>
    <n v="41"/>
    <x v="22"/>
    <n v="37"/>
    <n v="37"/>
  </r>
  <r>
    <x v="13"/>
    <s v="NF"/>
    <x v="8"/>
    <n v="23"/>
    <x v="23"/>
    <n v="256"/>
    <n v="256"/>
  </r>
  <r>
    <x v="13"/>
    <s v="NF"/>
    <x v="8"/>
    <n v="17"/>
    <x v="24"/>
    <n v="0"/>
    <n v="0"/>
  </r>
  <r>
    <x v="13"/>
    <s v="NF"/>
    <x v="8"/>
    <n v="30"/>
    <x v="25"/>
    <n v="405"/>
    <n v="405"/>
  </r>
  <r>
    <x v="13"/>
    <s v="NF"/>
    <x v="8"/>
    <n v="9"/>
    <x v="26"/>
    <n v="317"/>
    <n v="317"/>
  </r>
  <r>
    <x v="13"/>
    <s v="NF"/>
    <x v="8"/>
    <n v="43"/>
    <x v="27"/>
    <n v="3469"/>
    <n v="3469"/>
  </r>
  <r>
    <x v="13"/>
    <s v="NF"/>
    <x v="8"/>
    <n v="39"/>
    <x v="28"/>
    <n v="5035"/>
    <n v="5035"/>
  </r>
  <r>
    <x v="13"/>
    <s v="NF"/>
    <x v="8"/>
    <n v="4"/>
    <x v="29"/>
    <n v="3085"/>
    <n v="3085"/>
  </r>
  <r>
    <x v="13"/>
    <s v="NF"/>
    <x v="8"/>
    <n v="8"/>
    <x v="30"/>
    <n v="204191"/>
    <n v="204191"/>
  </r>
  <r>
    <x v="13"/>
    <s v="NF"/>
    <x v="8"/>
    <n v="7"/>
    <x v="31"/>
    <n v="40143"/>
    <n v="40143"/>
  </r>
  <r>
    <x v="13"/>
    <s v="NF"/>
    <x v="8"/>
    <n v="27"/>
    <x v="32"/>
    <n v="0"/>
    <n v="0"/>
  </r>
  <r>
    <x v="13"/>
    <s v="NF"/>
    <x v="8"/>
    <n v="47"/>
    <x v="33"/>
    <n v="23738"/>
    <n v="23738"/>
  </r>
  <r>
    <x v="13"/>
    <s v="NF"/>
    <x v="8"/>
    <n v="46"/>
    <x v="34"/>
    <n v="52345"/>
    <n v="52345"/>
  </r>
  <r>
    <x v="13"/>
    <s v="NF"/>
    <x v="8"/>
    <n v="48"/>
    <x v="35"/>
    <n v="0"/>
    <n v="0"/>
  </r>
  <r>
    <x v="13"/>
    <s v="NF"/>
    <x v="8"/>
    <n v="1"/>
    <x v="36"/>
    <n v="0"/>
    <n v="0"/>
  </r>
  <r>
    <x v="14"/>
    <s v="IB"/>
    <x v="9"/>
    <n v="24"/>
    <x v="0"/>
    <n v="164"/>
    <n v="73"/>
  </r>
  <r>
    <x v="14"/>
    <s v="IB"/>
    <x v="9"/>
    <n v="44"/>
    <x v="1"/>
    <n v="0"/>
    <n v="0"/>
  </r>
  <r>
    <x v="14"/>
    <s v="IB"/>
    <x v="9"/>
    <n v="10"/>
    <x v="2"/>
    <n v="0"/>
    <n v="0"/>
  </r>
  <r>
    <x v="14"/>
    <s v="IB"/>
    <x v="9"/>
    <n v="12"/>
    <x v="3"/>
    <n v="0"/>
    <n v="0"/>
  </r>
  <r>
    <x v="14"/>
    <s v="IB"/>
    <x v="9"/>
    <n v="22"/>
    <x v="4"/>
    <n v="0"/>
    <n v="0"/>
  </r>
  <r>
    <x v="14"/>
    <s v="IB"/>
    <x v="9"/>
    <n v="29"/>
    <x v="5"/>
    <n v="0"/>
    <n v="0"/>
  </r>
  <r>
    <x v="14"/>
    <s v="IB"/>
    <x v="9"/>
    <n v="11"/>
    <x v="6"/>
    <n v="0"/>
    <n v="0"/>
  </r>
  <r>
    <x v="14"/>
    <s v="IB"/>
    <x v="9"/>
    <n v="45"/>
    <x v="7"/>
    <n v="0"/>
    <n v="0"/>
  </r>
  <r>
    <x v="14"/>
    <s v="IB"/>
    <x v="9"/>
    <n v="38"/>
    <x v="8"/>
    <n v="0"/>
    <n v="0"/>
  </r>
  <r>
    <x v="14"/>
    <s v="IB"/>
    <x v="9"/>
    <n v="13"/>
    <x v="9"/>
    <n v="0"/>
    <n v="0"/>
  </r>
  <r>
    <x v="14"/>
    <s v="IB"/>
    <x v="9"/>
    <n v="18"/>
    <x v="10"/>
    <n v="0"/>
    <n v="0"/>
  </r>
  <r>
    <x v="14"/>
    <s v="IB"/>
    <x v="9"/>
    <n v="15"/>
    <x v="11"/>
    <n v="0"/>
    <n v="0"/>
  </r>
  <r>
    <x v="14"/>
    <s v="IB"/>
    <x v="9"/>
    <n v="5"/>
    <x v="12"/>
    <n v="0"/>
    <n v="0"/>
  </r>
  <r>
    <x v="14"/>
    <s v="IB"/>
    <x v="9"/>
    <n v="2"/>
    <x v="13"/>
    <n v="0"/>
    <n v="0"/>
  </r>
  <r>
    <x v="14"/>
    <s v="IB"/>
    <x v="9"/>
    <n v="25"/>
    <x v="14"/>
    <n v="0"/>
    <n v="0"/>
  </r>
  <r>
    <x v="14"/>
    <s v="IB"/>
    <x v="9"/>
    <n v="14"/>
    <x v="15"/>
    <n v="0"/>
    <n v="0"/>
  </r>
  <r>
    <x v="14"/>
    <s v="IB"/>
    <x v="9"/>
    <n v="16"/>
    <x v="16"/>
    <n v="96"/>
    <n v="96"/>
  </r>
  <r>
    <x v="14"/>
    <s v="IB"/>
    <x v="9"/>
    <n v="40"/>
    <x v="17"/>
    <n v="22"/>
    <n v="22"/>
  </r>
  <r>
    <x v="14"/>
    <s v="IB"/>
    <x v="9"/>
    <n v="20"/>
    <x v="18"/>
    <n v="0"/>
    <n v="0"/>
  </r>
  <r>
    <x v="14"/>
    <s v="IB"/>
    <x v="9"/>
    <n v="31"/>
    <x v="19"/>
    <n v="0"/>
    <n v="0"/>
  </r>
  <r>
    <x v="14"/>
    <s v="IB"/>
    <x v="9"/>
    <n v="3"/>
    <x v="20"/>
    <n v="0"/>
    <n v="0"/>
  </r>
  <r>
    <x v="14"/>
    <s v="IB"/>
    <x v="9"/>
    <n v="26"/>
    <x v="21"/>
    <n v="0"/>
    <n v="0"/>
  </r>
  <r>
    <x v="14"/>
    <s v="IB"/>
    <x v="9"/>
    <n v="41"/>
    <x v="22"/>
    <n v="1377"/>
    <n v="1377"/>
  </r>
  <r>
    <x v="14"/>
    <s v="IB"/>
    <x v="9"/>
    <n v="23"/>
    <x v="23"/>
    <n v="0"/>
    <n v="0"/>
  </r>
  <r>
    <x v="14"/>
    <s v="IB"/>
    <x v="9"/>
    <n v="17"/>
    <x v="24"/>
    <n v="0"/>
    <n v="0"/>
  </r>
  <r>
    <x v="14"/>
    <s v="IB"/>
    <x v="9"/>
    <n v="30"/>
    <x v="25"/>
    <n v="0"/>
    <n v="0"/>
  </r>
  <r>
    <x v="14"/>
    <s v="IB"/>
    <x v="9"/>
    <n v="9"/>
    <x v="26"/>
    <n v="0"/>
    <n v="0"/>
  </r>
  <r>
    <x v="14"/>
    <s v="IB"/>
    <x v="9"/>
    <n v="43"/>
    <x v="27"/>
    <n v="0"/>
    <n v="0"/>
  </r>
  <r>
    <x v="14"/>
    <s v="IB"/>
    <x v="9"/>
    <n v="39"/>
    <x v="28"/>
    <n v="0"/>
    <n v="0"/>
  </r>
  <r>
    <x v="14"/>
    <s v="IB"/>
    <x v="9"/>
    <n v="4"/>
    <x v="29"/>
    <n v="656"/>
    <n v="656"/>
  </r>
  <r>
    <x v="14"/>
    <s v="IB"/>
    <x v="9"/>
    <n v="8"/>
    <x v="30"/>
    <n v="40"/>
    <n v="40"/>
  </r>
  <r>
    <x v="14"/>
    <s v="IB"/>
    <x v="9"/>
    <n v="7"/>
    <x v="31"/>
    <n v="0"/>
    <n v="0"/>
  </r>
  <r>
    <x v="14"/>
    <s v="IB"/>
    <x v="9"/>
    <n v="27"/>
    <x v="32"/>
    <n v="0"/>
    <n v="0"/>
  </r>
  <r>
    <x v="14"/>
    <s v="IB"/>
    <x v="9"/>
    <n v="47"/>
    <x v="33"/>
    <n v="0"/>
    <n v="0"/>
  </r>
  <r>
    <x v="14"/>
    <s v="IB"/>
    <x v="9"/>
    <n v="46"/>
    <x v="34"/>
    <n v="0"/>
    <n v="0"/>
  </r>
  <r>
    <x v="14"/>
    <s v="IB"/>
    <x v="9"/>
    <n v="48"/>
    <x v="35"/>
    <n v="0"/>
    <n v="0"/>
  </r>
  <r>
    <x v="14"/>
    <s v="IB"/>
    <x v="9"/>
    <n v="1"/>
    <x v="36"/>
    <n v="0"/>
    <n v="0"/>
  </r>
  <r>
    <x v="14"/>
    <s v="IBB"/>
    <x v="0"/>
    <n v="24"/>
    <x v="0"/>
    <n v="84878"/>
    <n v="84089"/>
  </r>
  <r>
    <x v="14"/>
    <s v="IBB"/>
    <x v="0"/>
    <n v="44"/>
    <x v="1"/>
    <n v="0"/>
    <n v="0"/>
  </r>
  <r>
    <x v="14"/>
    <s v="IBB"/>
    <x v="0"/>
    <n v="10"/>
    <x v="2"/>
    <n v="398"/>
    <n v="398"/>
  </r>
  <r>
    <x v="14"/>
    <s v="IBB"/>
    <x v="0"/>
    <n v="12"/>
    <x v="3"/>
    <n v="112635"/>
    <n v="112478"/>
  </r>
  <r>
    <x v="14"/>
    <s v="IBB"/>
    <x v="0"/>
    <n v="22"/>
    <x v="4"/>
    <n v="2623"/>
    <n v="2417"/>
  </r>
  <r>
    <x v="14"/>
    <s v="IBB"/>
    <x v="0"/>
    <n v="29"/>
    <x v="5"/>
    <n v="9478"/>
    <n v="9458"/>
  </r>
  <r>
    <x v="14"/>
    <s v="IBB"/>
    <x v="0"/>
    <n v="11"/>
    <x v="6"/>
    <n v="17347"/>
    <n v="16111"/>
  </r>
  <r>
    <x v="14"/>
    <s v="IBB"/>
    <x v="0"/>
    <n v="45"/>
    <x v="7"/>
    <n v="3085"/>
    <n v="3085"/>
  </r>
  <r>
    <x v="14"/>
    <s v="IBB"/>
    <x v="0"/>
    <n v="38"/>
    <x v="8"/>
    <n v="0"/>
    <n v="0"/>
  </r>
  <r>
    <x v="14"/>
    <s v="IBB"/>
    <x v="0"/>
    <n v="13"/>
    <x v="9"/>
    <n v="9"/>
    <n v="9"/>
  </r>
  <r>
    <x v="14"/>
    <s v="IBB"/>
    <x v="0"/>
    <n v="18"/>
    <x v="10"/>
    <n v="1758"/>
    <n v="1625"/>
  </r>
  <r>
    <x v="14"/>
    <s v="IBB"/>
    <x v="0"/>
    <n v="15"/>
    <x v="11"/>
    <n v="705"/>
    <n v="705"/>
  </r>
  <r>
    <x v="14"/>
    <s v="IBB"/>
    <x v="0"/>
    <n v="5"/>
    <x v="12"/>
    <n v="3734"/>
    <n v="3733"/>
  </r>
  <r>
    <x v="14"/>
    <s v="IBB"/>
    <x v="0"/>
    <n v="2"/>
    <x v="13"/>
    <n v="636"/>
    <n v="636"/>
  </r>
  <r>
    <x v="14"/>
    <s v="IBB"/>
    <x v="0"/>
    <n v="25"/>
    <x v="14"/>
    <n v="0"/>
    <n v="0"/>
  </r>
  <r>
    <x v="14"/>
    <s v="IBB"/>
    <x v="0"/>
    <n v="14"/>
    <x v="15"/>
    <n v="14480"/>
    <n v="14243"/>
  </r>
  <r>
    <x v="14"/>
    <s v="IBB"/>
    <x v="0"/>
    <n v="16"/>
    <x v="16"/>
    <n v="77862"/>
    <n v="77538"/>
  </r>
  <r>
    <x v="14"/>
    <s v="IBB"/>
    <x v="0"/>
    <n v="40"/>
    <x v="17"/>
    <n v="824"/>
    <n v="824"/>
  </r>
  <r>
    <x v="14"/>
    <s v="IBB"/>
    <x v="0"/>
    <n v="20"/>
    <x v="18"/>
    <n v="37276"/>
    <n v="36600"/>
  </r>
  <r>
    <x v="14"/>
    <s v="IBB"/>
    <x v="0"/>
    <n v="31"/>
    <x v="19"/>
    <n v="1309"/>
    <n v="1309"/>
  </r>
  <r>
    <x v="14"/>
    <s v="IBB"/>
    <x v="0"/>
    <n v="3"/>
    <x v="20"/>
    <n v="22312"/>
    <n v="22288"/>
  </r>
  <r>
    <x v="14"/>
    <s v="IBB"/>
    <x v="0"/>
    <n v="26"/>
    <x v="21"/>
    <n v="534"/>
    <n v="534"/>
  </r>
  <r>
    <x v="14"/>
    <s v="IBB"/>
    <x v="0"/>
    <n v="41"/>
    <x v="22"/>
    <n v="5849"/>
    <n v="5849"/>
  </r>
  <r>
    <x v="14"/>
    <s v="IBB"/>
    <x v="0"/>
    <n v="23"/>
    <x v="23"/>
    <n v="7"/>
    <n v="7"/>
  </r>
  <r>
    <x v="14"/>
    <s v="IBB"/>
    <x v="0"/>
    <n v="17"/>
    <x v="24"/>
    <n v="11145"/>
    <n v="11054"/>
  </r>
  <r>
    <x v="14"/>
    <s v="IBB"/>
    <x v="0"/>
    <n v="30"/>
    <x v="25"/>
    <n v="21282"/>
    <n v="21176"/>
  </r>
  <r>
    <x v="14"/>
    <s v="IBB"/>
    <x v="0"/>
    <n v="9"/>
    <x v="26"/>
    <n v="1607"/>
    <n v="1607"/>
  </r>
  <r>
    <x v="14"/>
    <s v="IBB"/>
    <x v="0"/>
    <n v="43"/>
    <x v="27"/>
    <n v="10583"/>
    <n v="10147"/>
  </r>
  <r>
    <x v="14"/>
    <s v="IBB"/>
    <x v="0"/>
    <n v="39"/>
    <x v="28"/>
    <n v="0"/>
    <n v="0"/>
  </r>
  <r>
    <x v="14"/>
    <s v="IBB"/>
    <x v="0"/>
    <n v="4"/>
    <x v="29"/>
    <n v="5580"/>
    <n v="5398"/>
  </r>
  <r>
    <x v="14"/>
    <s v="IBB"/>
    <x v="0"/>
    <n v="8"/>
    <x v="30"/>
    <n v="818"/>
    <n v="818"/>
  </r>
  <r>
    <x v="14"/>
    <s v="IBB"/>
    <x v="0"/>
    <n v="7"/>
    <x v="31"/>
    <n v="3930"/>
    <n v="3899"/>
  </r>
  <r>
    <x v="14"/>
    <s v="IBB"/>
    <x v="0"/>
    <n v="27"/>
    <x v="32"/>
    <n v="55"/>
    <n v="55"/>
  </r>
  <r>
    <x v="14"/>
    <s v="IBB"/>
    <x v="0"/>
    <n v="47"/>
    <x v="33"/>
    <n v="0"/>
    <n v="0"/>
  </r>
  <r>
    <x v="14"/>
    <s v="IBB"/>
    <x v="0"/>
    <n v="46"/>
    <x v="34"/>
    <n v="0"/>
    <n v="0"/>
  </r>
  <r>
    <x v="14"/>
    <s v="IBB"/>
    <x v="0"/>
    <n v="48"/>
    <x v="35"/>
    <n v="0"/>
    <n v="0"/>
  </r>
  <r>
    <x v="14"/>
    <s v="IBB"/>
    <x v="0"/>
    <n v="1"/>
    <x v="36"/>
    <n v="2304"/>
    <n v="1962"/>
  </r>
  <r>
    <x v="14"/>
    <s v="IBD"/>
    <x v="1"/>
    <n v="24"/>
    <x v="0"/>
    <n v="7722"/>
    <n v="7684"/>
  </r>
  <r>
    <x v="14"/>
    <s v="IBD"/>
    <x v="1"/>
    <n v="44"/>
    <x v="1"/>
    <n v="558"/>
    <n v="550"/>
  </r>
  <r>
    <x v="14"/>
    <s v="IBD"/>
    <x v="1"/>
    <n v="10"/>
    <x v="2"/>
    <n v="0"/>
    <n v="0"/>
  </r>
  <r>
    <x v="14"/>
    <s v="IBD"/>
    <x v="1"/>
    <n v="12"/>
    <x v="3"/>
    <n v="0"/>
    <n v="0"/>
  </r>
  <r>
    <x v="14"/>
    <s v="IBD"/>
    <x v="1"/>
    <n v="22"/>
    <x v="4"/>
    <n v="20034"/>
    <n v="19938"/>
  </r>
  <r>
    <x v="14"/>
    <s v="IBD"/>
    <x v="1"/>
    <n v="29"/>
    <x v="5"/>
    <n v="7130"/>
    <n v="6937"/>
  </r>
  <r>
    <x v="14"/>
    <s v="IBD"/>
    <x v="1"/>
    <n v="11"/>
    <x v="6"/>
    <n v="8949"/>
    <n v="8471"/>
  </r>
  <r>
    <x v="14"/>
    <s v="IBD"/>
    <x v="1"/>
    <n v="45"/>
    <x v="7"/>
    <n v="1300"/>
    <n v="1300"/>
  </r>
  <r>
    <x v="14"/>
    <s v="IBD"/>
    <x v="1"/>
    <n v="38"/>
    <x v="8"/>
    <n v="1861"/>
    <n v="1861"/>
  </r>
  <r>
    <x v="14"/>
    <s v="IBD"/>
    <x v="1"/>
    <n v="13"/>
    <x v="9"/>
    <n v="2992"/>
    <n v="2972"/>
  </r>
  <r>
    <x v="14"/>
    <s v="IBD"/>
    <x v="1"/>
    <n v="18"/>
    <x v="10"/>
    <n v="1894"/>
    <n v="1894"/>
  </r>
  <r>
    <x v="14"/>
    <s v="IBD"/>
    <x v="1"/>
    <n v="15"/>
    <x v="11"/>
    <n v="11027"/>
    <n v="10790"/>
  </r>
  <r>
    <x v="14"/>
    <s v="IBD"/>
    <x v="1"/>
    <n v="5"/>
    <x v="12"/>
    <n v="2691"/>
    <n v="2691"/>
  </r>
  <r>
    <x v="14"/>
    <s v="IBD"/>
    <x v="1"/>
    <n v="2"/>
    <x v="13"/>
    <n v="14"/>
    <n v="14"/>
  </r>
  <r>
    <x v="14"/>
    <s v="IBD"/>
    <x v="1"/>
    <n v="25"/>
    <x v="14"/>
    <n v="0"/>
    <n v="0"/>
  </r>
  <r>
    <x v="14"/>
    <s v="IBD"/>
    <x v="1"/>
    <n v="14"/>
    <x v="15"/>
    <n v="3847"/>
    <n v="3847"/>
  </r>
  <r>
    <x v="14"/>
    <s v="IBD"/>
    <x v="1"/>
    <n v="16"/>
    <x v="16"/>
    <n v="0"/>
    <n v="0"/>
  </r>
  <r>
    <x v="14"/>
    <s v="IBD"/>
    <x v="1"/>
    <n v="40"/>
    <x v="17"/>
    <n v="0"/>
    <n v="0"/>
  </r>
  <r>
    <x v="14"/>
    <s v="IBD"/>
    <x v="1"/>
    <n v="20"/>
    <x v="18"/>
    <n v="0"/>
    <n v="0"/>
  </r>
  <r>
    <x v="14"/>
    <s v="IBD"/>
    <x v="1"/>
    <n v="31"/>
    <x v="19"/>
    <n v="1340"/>
    <n v="1340"/>
  </r>
  <r>
    <x v="14"/>
    <s v="IBD"/>
    <x v="1"/>
    <n v="3"/>
    <x v="20"/>
    <n v="0"/>
    <n v="0"/>
  </r>
  <r>
    <x v="14"/>
    <s v="IBD"/>
    <x v="1"/>
    <n v="26"/>
    <x v="21"/>
    <n v="303"/>
    <n v="303"/>
  </r>
  <r>
    <x v="14"/>
    <s v="IBD"/>
    <x v="1"/>
    <n v="41"/>
    <x v="22"/>
    <n v="0"/>
    <n v="0"/>
  </r>
  <r>
    <x v="14"/>
    <s v="IBD"/>
    <x v="1"/>
    <n v="23"/>
    <x v="23"/>
    <n v="1363"/>
    <n v="1363"/>
  </r>
  <r>
    <x v="14"/>
    <s v="IBD"/>
    <x v="1"/>
    <n v="17"/>
    <x v="24"/>
    <n v="0"/>
    <n v="0"/>
  </r>
  <r>
    <x v="14"/>
    <s v="IBD"/>
    <x v="1"/>
    <n v="30"/>
    <x v="25"/>
    <n v="8436"/>
    <n v="8244"/>
  </r>
  <r>
    <x v="14"/>
    <s v="IBD"/>
    <x v="1"/>
    <n v="9"/>
    <x v="26"/>
    <n v="2062"/>
    <n v="1773"/>
  </r>
  <r>
    <x v="14"/>
    <s v="IBD"/>
    <x v="1"/>
    <n v="43"/>
    <x v="27"/>
    <n v="0"/>
    <n v="0"/>
  </r>
  <r>
    <x v="14"/>
    <s v="IBD"/>
    <x v="1"/>
    <n v="39"/>
    <x v="28"/>
    <n v="12112"/>
    <n v="10280"/>
  </r>
  <r>
    <x v="14"/>
    <s v="IBD"/>
    <x v="1"/>
    <n v="4"/>
    <x v="29"/>
    <n v="0"/>
    <n v="0"/>
  </r>
  <r>
    <x v="14"/>
    <s v="IBD"/>
    <x v="1"/>
    <n v="8"/>
    <x v="30"/>
    <n v="0"/>
    <n v="0"/>
  </r>
  <r>
    <x v="14"/>
    <s v="IBD"/>
    <x v="1"/>
    <n v="7"/>
    <x v="31"/>
    <n v="0"/>
    <n v="0"/>
  </r>
  <r>
    <x v="14"/>
    <s v="IBD"/>
    <x v="1"/>
    <n v="27"/>
    <x v="32"/>
    <n v="1766"/>
    <n v="1766"/>
  </r>
  <r>
    <x v="14"/>
    <s v="IBD"/>
    <x v="1"/>
    <n v="47"/>
    <x v="33"/>
    <n v="937"/>
    <n v="937"/>
  </r>
  <r>
    <x v="14"/>
    <s v="IBD"/>
    <x v="1"/>
    <n v="46"/>
    <x v="34"/>
    <n v="1290"/>
    <n v="1290"/>
  </r>
  <r>
    <x v="14"/>
    <s v="IBD"/>
    <x v="1"/>
    <n v="48"/>
    <x v="35"/>
    <n v="376"/>
    <n v="376"/>
  </r>
  <r>
    <x v="14"/>
    <s v="IBD"/>
    <x v="1"/>
    <n v="1"/>
    <x v="36"/>
    <n v="8721"/>
    <n v="8442"/>
  </r>
  <r>
    <x v="14"/>
    <s v="IBI"/>
    <x v="2"/>
    <n v="24"/>
    <x v="0"/>
    <n v="0"/>
    <n v="0"/>
  </r>
  <r>
    <x v="14"/>
    <s v="IBI"/>
    <x v="2"/>
    <n v="44"/>
    <x v="1"/>
    <n v="0"/>
    <n v="0"/>
  </r>
  <r>
    <x v="14"/>
    <s v="IBI"/>
    <x v="2"/>
    <n v="10"/>
    <x v="2"/>
    <n v="0"/>
    <n v="0"/>
  </r>
  <r>
    <x v="14"/>
    <s v="IBI"/>
    <x v="2"/>
    <n v="12"/>
    <x v="3"/>
    <n v="0"/>
    <n v="0"/>
  </r>
  <r>
    <x v="14"/>
    <s v="IBI"/>
    <x v="2"/>
    <n v="22"/>
    <x v="4"/>
    <n v="0"/>
    <n v="0"/>
  </r>
  <r>
    <x v="14"/>
    <s v="IBI"/>
    <x v="2"/>
    <n v="29"/>
    <x v="5"/>
    <n v="8"/>
    <n v="8"/>
  </r>
  <r>
    <x v="14"/>
    <s v="IBI"/>
    <x v="2"/>
    <n v="11"/>
    <x v="6"/>
    <n v="0"/>
    <n v="0"/>
  </r>
  <r>
    <x v="14"/>
    <s v="IBI"/>
    <x v="2"/>
    <n v="45"/>
    <x v="7"/>
    <n v="0"/>
    <n v="0"/>
  </r>
  <r>
    <x v="14"/>
    <s v="IBI"/>
    <x v="2"/>
    <n v="38"/>
    <x v="8"/>
    <n v="0"/>
    <n v="0"/>
  </r>
  <r>
    <x v="14"/>
    <s v="IBI"/>
    <x v="2"/>
    <n v="13"/>
    <x v="9"/>
    <n v="0"/>
    <n v="0"/>
  </r>
  <r>
    <x v="14"/>
    <s v="IBI"/>
    <x v="2"/>
    <n v="18"/>
    <x v="10"/>
    <n v="0"/>
    <n v="0"/>
  </r>
  <r>
    <x v="14"/>
    <s v="IBI"/>
    <x v="2"/>
    <n v="15"/>
    <x v="11"/>
    <n v="0"/>
    <n v="0"/>
  </r>
  <r>
    <x v="14"/>
    <s v="IBI"/>
    <x v="2"/>
    <n v="5"/>
    <x v="12"/>
    <n v="0"/>
    <n v="0"/>
  </r>
  <r>
    <x v="14"/>
    <s v="IBI"/>
    <x v="2"/>
    <n v="2"/>
    <x v="13"/>
    <n v="0"/>
    <n v="0"/>
  </r>
  <r>
    <x v="14"/>
    <s v="IBI"/>
    <x v="2"/>
    <n v="25"/>
    <x v="14"/>
    <n v="0"/>
    <n v="0"/>
  </r>
  <r>
    <x v="14"/>
    <s v="IBI"/>
    <x v="2"/>
    <n v="14"/>
    <x v="15"/>
    <n v="0"/>
    <n v="0"/>
  </r>
  <r>
    <x v="14"/>
    <s v="IBI"/>
    <x v="2"/>
    <n v="16"/>
    <x v="16"/>
    <n v="0"/>
    <n v="0"/>
  </r>
  <r>
    <x v="14"/>
    <s v="IBI"/>
    <x v="2"/>
    <n v="40"/>
    <x v="17"/>
    <n v="0"/>
    <n v="0"/>
  </r>
  <r>
    <x v="14"/>
    <s v="IBI"/>
    <x v="2"/>
    <n v="20"/>
    <x v="18"/>
    <n v="0"/>
    <n v="0"/>
  </r>
  <r>
    <x v="14"/>
    <s v="IBI"/>
    <x v="2"/>
    <n v="31"/>
    <x v="19"/>
    <n v="0"/>
    <n v="0"/>
  </r>
  <r>
    <x v="14"/>
    <s v="IBI"/>
    <x v="2"/>
    <n v="3"/>
    <x v="20"/>
    <n v="0"/>
    <n v="0"/>
  </r>
  <r>
    <x v="14"/>
    <s v="IBI"/>
    <x v="2"/>
    <n v="26"/>
    <x v="21"/>
    <n v="0"/>
    <n v="0"/>
  </r>
  <r>
    <x v="14"/>
    <s v="IBI"/>
    <x v="2"/>
    <n v="41"/>
    <x v="22"/>
    <n v="0"/>
    <n v="0"/>
  </r>
  <r>
    <x v="14"/>
    <s v="IBI"/>
    <x v="2"/>
    <n v="23"/>
    <x v="23"/>
    <n v="0"/>
    <n v="0"/>
  </r>
  <r>
    <x v="14"/>
    <s v="IBI"/>
    <x v="2"/>
    <n v="17"/>
    <x v="24"/>
    <n v="0"/>
    <n v="0"/>
  </r>
  <r>
    <x v="14"/>
    <s v="IBI"/>
    <x v="2"/>
    <n v="30"/>
    <x v="25"/>
    <n v="0"/>
    <n v="0"/>
  </r>
  <r>
    <x v="14"/>
    <s v="IBI"/>
    <x v="2"/>
    <n v="9"/>
    <x v="26"/>
    <n v="0"/>
    <n v="0"/>
  </r>
  <r>
    <x v="14"/>
    <s v="IBI"/>
    <x v="2"/>
    <n v="43"/>
    <x v="27"/>
    <n v="0"/>
    <n v="0"/>
  </r>
  <r>
    <x v="14"/>
    <s v="IBI"/>
    <x v="2"/>
    <n v="39"/>
    <x v="28"/>
    <n v="0"/>
    <n v="0"/>
  </r>
  <r>
    <x v="14"/>
    <s v="IBI"/>
    <x v="2"/>
    <n v="4"/>
    <x v="29"/>
    <n v="0"/>
    <n v="0"/>
  </r>
  <r>
    <x v="14"/>
    <s v="IBI"/>
    <x v="2"/>
    <n v="8"/>
    <x v="30"/>
    <n v="0"/>
    <n v="0"/>
  </r>
  <r>
    <x v="14"/>
    <s v="IBI"/>
    <x v="2"/>
    <n v="7"/>
    <x v="31"/>
    <n v="0"/>
    <n v="0"/>
  </r>
  <r>
    <x v="14"/>
    <s v="IBI"/>
    <x v="2"/>
    <n v="27"/>
    <x v="32"/>
    <n v="0"/>
    <n v="0"/>
  </r>
  <r>
    <x v="14"/>
    <s v="IBI"/>
    <x v="2"/>
    <n v="47"/>
    <x v="33"/>
    <n v="0"/>
    <n v="0"/>
  </r>
  <r>
    <x v="14"/>
    <s v="IBI"/>
    <x v="2"/>
    <n v="46"/>
    <x v="34"/>
    <n v="0"/>
    <n v="0"/>
  </r>
  <r>
    <x v="14"/>
    <s v="IBI"/>
    <x v="2"/>
    <n v="48"/>
    <x v="35"/>
    <n v="0"/>
    <n v="0"/>
  </r>
  <r>
    <x v="14"/>
    <s v="IBI"/>
    <x v="2"/>
    <n v="1"/>
    <x v="36"/>
    <n v="0"/>
    <n v="0"/>
  </r>
  <r>
    <x v="14"/>
    <s v="IBL"/>
    <x v="12"/>
    <n v="24"/>
    <x v="0"/>
    <n v="0"/>
    <n v="0"/>
  </r>
  <r>
    <x v="14"/>
    <s v="IBL"/>
    <x v="12"/>
    <n v="44"/>
    <x v="1"/>
    <n v="0"/>
    <n v="0"/>
  </r>
  <r>
    <x v="14"/>
    <s v="IBL"/>
    <x v="12"/>
    <n v="10"/>
    <x v="2"/>
    <n v="0"/>
    <n v="0"/>
  </r>
  <r>
    <x v="14"/>
    <s v="IBL"/>
    <x v="12"/>
    <n v="12"/>
    <x v="3"/>
    <n v="0"/>
    <n v="0"/>
  </r>
  <r>
    <x v="14"/>
    <s v="IBL"/>
    <x v="12"/>
    <n v="22"/>
    <x v="4"/>
    <n v="0"/>
    <n v="0"/>
  </r>
  <r>
    <x v="14"/>
    <s v="IBL"/>
    <x v="12"/>
    <n v="29"/>
    <x v="5"/>
    <n v="0"/>
    <n v="0"/>
  </r>
  <r>
    <x v="14"/>
    <s v="IBL"/>
    <x v="12"/>
    <n v="11"/>
    <x v="6"/>
    <n v="0"/>
    <n v="0"/>
  </r>
  <r>
    <x v="14"/>
    <s v="IBL"/>
    <x v="12"/>
    <n v="45"/>
    <x v="7"/>
    <n v="0"/>
    <n v="0"/>
  </r>
  <r>
    <x v="14"/>
    <s v="IBL"/>
    <x v="12"/>
    <n v="38"/>
    <x v="8"/>
    <n v="0"/>
    <n v="0"/>
  </r>
  <r>
    <x v="14"/>
    <s v="IBL"/>
    <x v="12"/>
    <n v="13"/>
    <x v="9"/>
    <n v="0"/>
    <n v="0"/>
  </r>
  <r>
    <x v="14"/>
    <s v="IBL"/>
    <x v="12"/>
    <n v="18"/>
    <x v="10"/>
    <n v="0"/>
    <n v="0"/>
  </r>
  <r>
    <x v="14"/>
    <s v="IBL"/>
    <x v="12"/>
    <n v="15"/>
    <x v="11"/>
    <n v="0"/>
    <n v="0"/>
  </r>
  <r>
    <x v="14"/>
    <s v="IBL"/>
    <x v="12"/>
    <n v="5"/>
    <x v="12"/>
    <n v="0"/>
    <n v="0"/>
  </r>
  <r>
    <x v="14"/>
    <s v="IBL"/>
    <x v="12"/>
    <n v="2"/>
    <x v="13"/>
    <n v="0"/>
    <n v="0"/>
  </r>
  <r>
    <x v="14"/>
    <s v="IBL"/>
    <x v="12"/>
    <n v="25"/>
    <x v="14"/>
    <n v="0"/>
    <n v="0"/>
  </r>
  <r>
    <x v="14"/>
    <s v="IBL"/>
    <x v="12"/>
    <n v="14"/>
    <x v="15"/>
    <n v="0"/>
    <n v="0"/>
  </r>
  <r>
    <x v="14"/>
    <s v="IBL"/>
    <x v="12"/>
    <n v="16"/>
    <x v="16"/>
    <n v="0"/>
    <n v="0"/>
  </r>
  <r>
    <x v="14"/>
    <s v="IBL"/>
    <x v="12"/>
    <n v="40"/>
    <x v="17"/>
    <n v="0"/>
    <n v="0"/>
  </r>
  <r>
    <x v="14"/>
    <s v="IBL"/>
    <x v="12"/>
    <n v="20"/>
    <x v="18"/>
    <n v="0"/>
    <n v="0"/>
  </r>
  <r>
    <x v="14"/>
    <s v="IBL"/>
    <x v="12"/>
    <n v="31"/>
    <x v="19"/>
    <n v="0"/>
    <n v="0"/>
  </r>
  <r>
    <x v="14"/>
    <s v="IBL"/>
    <x v="12"/>
    <n v="3"/>
    <x v="20"/>
    <n v="0"/>
    <n v="0"/>
  </r>
  <r>
    <x v="14"/>
    <s v="IBL"/>
    <x v="12"/>
    <n v="26"/>
    <x v="21"/>
    <n v="0"/>
    <n v="0"/>
  </r>
  <r>
    <x v="14"/>
    <s v="IBL"/>
    <x v="12"/>
    <n v="41"/>
    <x v="22"/>
    <n v="0"/>
    <n v="0"/>
  </r>
  <r>
    <x v="14"/>
    <s v="IBL"/>
    <x v="12"/>
    <n v="23"/>
    <x v="23"/>
    <n v="0"/>
    <n v="0"/>
  </r>
  <r>
    <x v="14"/>
    <s v="IBL"/>
    <x v="12"/>
    <n v="17"/>
    <x v="24"/>
    <n v="0"/>
    <n v="0"/>
  </r>
  <r>
    <x v="14"/>
    <s v="IBL"/>
    <x v="12"/>
    <n v="30"/>
    <x v="25"/>
    <n v="0"/>
    <n v="0"/>
  </r>
  <r>
    <x v="14"/>
    <s v="IBL"/>
    <x v="12"/>
    <n v="9"/>
    <x v="26"/>
    <n v="0"/>
    <n v="0"/>
  </r>
  <r>
    <x v="14"/>
    <s v="IBL"/>
    <x v="12"/>
    <n v="43"/>
    <x v="27"/>
    <n v="0"/>
    <n v="0"/>
  </r>
  <r>
    <x v="14"/>
    <s v="IBL"/>
    <x v="12"/>
    <n v="39"/>
    <x v="28"/>
    <n v="0"/>
    <n v="0"/>
  </r>
  <r>
    <x v="14"/>
    <s v="IBL"/>
    <x v="12"/>
    <n v="4"/>
    <x v="29"/>
    <n v="0"/>
    <n v="0"/>
  </r>
  <r>
    <x v="14"/>
    <s v="IBL"/>
    <x v="12"/>
    <n v="8"/>
    <x v="30"/>
    <n v="110"/>
    <n v="110"/>
  </r>
  <r>
    <x v="14"/>
    <s v="IBL"/>
    <x v="12"/>
    <n v="7"/>
    <x v="31"/>
    <n v="0"/>
    <n v="0"/>
  </r>
  <r>
    <x v="14"/>
    <s v="IBL"/>
    <x v="12"/>
    <n v="27"/>
    <x v="32"/>
    <n v="0"/>
    <n v="0"/>
  </r>
  <r>
    <x v="14"/>
    <s v="IBL"/>
    <x v="12"/>
    <n v="47"/>
    <x v="33"/>
    <n v="0"/>
    <n v="0"/>
  </r>
  <r>
    <x v="14"/>
    <s v="IBL"/>
    <x v="12"/>
    <n v="46"/>
    <x v="34"/>
    <n v="0"/>
    <n v="0"/>
  </r>
  <r>
    <x v="14"/>
    <s v="IBL"/>
    <x v="12"/>
    <n v="48"/>
    <x v="35"/>
    <n v="0"/>
    <n v="0"/>
  </r>
  <r>
    <x v="14"/>
    <s v="IBL"/>
    <x v="12"/>
    <n v="1"/>
    <x v="36"/>
    <n v="0"/>
    <n v="0"/>
  </r>
  <r>
    <x v="14"/>
    <s v="IBM"/>
    <x v="3"/>
    <n v="24"/>
    <x v="0"/>
    <n v="615405"/>
    <n v="590383"/>
  </r>
  <r>
    <x v="14"/>
    <s v="IBM"/>
    <x v="3"/>
    <n v="44"/>
    <x v="1"/>
    <n v="0"/>
    <n v="0"/>
  </r>
  <r>
    <x v="14"/>
    <s v="IBM"/>
    <x v="3"/>
    <n v="10"/>
    <x v="2"/>
    <n v="2453"/>
    <n v="2232"/>
  </r>
  <r>
    <x v="14"/>
    <s v="IBM"/>
    <x v="3"/>
    <n v="12"/>
    <x v="3"/>
    <n v="56821"/>
    <n v="56010"/>
  </r>
  <r>
    <x v="14"/>
    <s v="IBM"/>
    <x v="3"/>
    <n v="22"/>
    <x v="4"/>
    <n v="148289"/>
    <n v="126601"/>
  </r>
  <r>
    <x v="14"/>
    <s v="IBM"/>
    <x v="3"/>
    <n v="29"/>
    <x v="5"/>
    <n v="28658"/>
    <n v="28087"/>
  </r>
  <r>
    <x v="14"/>
    <s v="IBM"/>
    <x v="3"/>
    <n v="11"/>
    <x v="6"/>
    <n v="1610"/>
    <n v="1518"/>
  </r>
  <r>
    <x v="14"/>
    <s v="IBM"/>
    <x v="3"/>
    <n v="45"/>
    <x v="7"/>
    <n v="1696"/>
    <n v="1509"/>
  </r>
  <r>
    <x v="14"/>
    <s v="IBM"/>
    <x v="3"/>
    <n v="38"/>
    <x v="8"/>
    <n v="0"/>
    <n v="0"/>
  </r>
  <r>
    <x v="14"/>
    <s v="IBM"/>
    <x v="3"/>
    <n v="13"/>
    <x v="9"/>
    <n v="58967"/>
    <n v="54858"/>
  </r>
  <r>
    <x v="14"/>
    <s v="IBM"/>
    <x v="3"/>
    <n v="18"/>
    <x v="10"/>
    <n v="39316"/>
    <n v="32274"/>
  </r>
  <r>
    <x v="14"/>
    <s v="IBM"/>
    <x v="3"/>
    <n v="15"/>
    <x v="11"/>
    <n v="100554"/>
    <n v="98738"/>
  </r>
  <r>
    <x v="14"/>
    <s v="IBM"/>
    <x v="3"/>
    <n v="5"/>
    <x v="12"/>
    <n v="56258"/>
    <n v="48140"/>
  </r>
  <r>
    <x v="14"/>
    <s v="IBM"/>
    <x v="3"/>
    <n v="2"/>
    <x v="13"/>
    <n v="85324"/>
    <n v="81858"/>
  </r>
  <r>
    <x v="14"/>
    <s v="IBM"/>
    <x v="3"/>
    <n v="25"/>
    <x v="14"/>
    <n v="0"/>
    <n v="0"/>
  </r>
  <r>
    <x v="14"/>
    <s v="IBM"/>
    <x v="3"/>
    <n v="14"/>
    <x v="15"/>
    <n v="2746"/>
    <n v="2565"/>
  </r>
  <r>
    <x v="14"/>
    <s v="IBM"/>
    <x v="3"/>
    <n v="16"/>
    <x v="16"/>
    <n v="2925461"/>
    <n v="2897273"/>
  </r>
  <r>
    <x v="14"/>
    <s v="IBM"/>
    <x v="3"/>
    <n v="40"/>
    <x v="17"/>
    <n v="4780580"/>
    <n v="4621179"/>
  </r>
  <r>
    <x v="14"/>
    <s v="IBM"/>
    <x v="3"/>
    <n v="20"/>
    <x v="18"/>
    <n v="194604"/>
    <n v="172088"/>
  </r>
  <r>
    <x v="14"/>
    <s v="IBM"/>
    <x v="3"/>
    <n v="31"/>
    <x v="19"/>
    <n v="5202"/>
    <n v="5141"/>
  </r>
  <r>
    <x v="14"/>
    <s v="IBM"/>
    <x v="3"/>
    <n v="3"/>
    <x v="20"/>
    <n v="371333"/>
    <n v="324078"/>
  </r>
  <r>
    <x v="14"/>
    <s v="IBM"/>
    <x v="3"/>
    <n v="26"/>
    <x v="21"/>
    <n v="25"/>
    <n v="25"/>
  </r>
  <r>
    <x v="14"/>
    <s v="IBM"/>
    <x v="3"/>
    <n v="41"/>
    <x v="22"/>
    <n v="347037"/>
    <n v="333642"/>
  </r>
  <r>
    <x v="14"/>
    <s v="IBM"/>
    <x v="3"/>
    <n v="23"/>
    <x v="23"/>
    <n v="96"/>
    <n v="96"/>
  </r>
  <r>
    <x v="14"/>
    <s v="IBM"/>
    <x v="3"/>
    <n v="17"/>
    <x v="24"/>
    <n v="269550"/>
    <n v="260680"/>
  </r>
  <r>
    <x v="14"/>
    <s v="IBM"/>
    <x v="3"/>
    <n v="30"/>
    <x v="25"/>
    <n v="8080"/>
    <n v="7950"/>
  </r>
  <r>
    <x v="14"/>
    <s v="IBM"/>
    <x v="3"/>
    <n v="9"/>
    <x v="26"/>
    <n v="86183"/>
    <n v="75302"/>
  </r>
  <r>
    <x v="14"/>
    <s v="IBM"/>
    <x v="3"/>
    <n v="43"/>
    <x v="27"/>
    <n v="0"/>
    <n v="0"/>
  </r>
  <r>
    <x v="14"/>
    <s v="IBM"/>
    <x v="3"/>
    <n v="39"/>
    <x v="28"/>
    <n v="0"/>
    <n v="0"/>
  </r>
  <r>
    <x v="14"/>
    <s v="IBM"/>
    <x v="3"/>
    <n v="4"/>
    <x v="29"/>
    <n v="8672"/>
    <n v="8147"/>
  </r>
  <r>
    <x v="14"/>
    <s v="IBM"/>
    <x v="3"/>
    <n v="8"/>
    <x v="30"/>
    <n v="824642"/>
    <n v="824575"/>
  </r>
  <r>
    <x v="14"/>
    <s v="IBM"/>
    <x v="3"/>
    <n v="7"/>
    <x v="31"/>
    <n v="23151"/>
    <n v="20775"/>
  </r>
  <r>
    <x v="14"/>
    <s v="IBM"/>
    <x v="3"/>
    <n v="27"/>
    <x v="32"/>
    <n v="3733"/>
    <n v="2532"/>
  </r>
  <r>
    <x v="14"/>
    <s v="IBM"/>
    <x v="3"/>
    <n v="47"/>
    <x v="33"/>
    <n v="0"/>
    <n v="0"/>
  </r>
  <r>
    <x v="14"/>
    <s v="IBM"/>
    <x v="3"/>
    <n v="46"/>
    <x v="34"/>
    <n v="0"/>
    <n v="0"/>
  </r>
  <r>
    <x v="14"/>
    <s v="IBM"/>
    <x v="3"/>
    <n v="48"/>
    <x v="35"/>
    <n v="0"/>
    <n v="0"/>
  </r>
  <r>
    <x v="14"/>
    <s v="IBM"/>
    <x v="3"/>
    <n v="1"/>
    <x v="36"/>
    <n v="21308"/>
    <n v="19748"/>
  </r>
  <r>
    <x v="14"/>
    <s v="IBS"/>
    <x v="4"/>
    <n v="24"/>
    <x v="0"/>
    <n v="2946"/>
    <n v="2946"/>
  </r>
  <r>
    <x v="14"/>
    <s v="IBS"/>
    <x v="4"/>
    <n v="44"/>
    <x v="1"/>
    <n v="0"/>
    <n v="0"/>
  </r>
  <r>
    <x v="14"/>
    <s v="IBS"/>
    <x v="4"/>
    <n v="10"/>
    <x v="2"/>
    <n v="0"/>
    <n v="0"/>
  </r>
  <r>
    <x v="14"/>
    <s v="IBS"/>
    <x v="4"/>
    <n v="12"/>
    <x v="3"/>
    <n v="0"/>
    <n v="0"/>
  </r>
  <r>
    <x v="14"/>
    <s v="IBS"/>
    <x v="4"/>
    <n v="22"/>
    <x v="4"/>
    <n v="4474"/>
    <n v="4464"/>
  </r>
  <r>
    <x v="14"/>
    <s v="IBS"/>
    <x v="4"/>
    <n v="29"/>
    <x v="5"/>
    <n v="57672"/>
    <n v="57482"/>
  </r>
  <r>
    <x v="14"/>
    <s v="IBS"/>
    <x v="4"/>
    <n v="11"/>
    <x v="6"/>
    <n v="11326"/>
    <n v="11115"/>
  </r>
  <r>
    <x v="14"/>
    <s v="IBS"/>
    <x v="4"/>
    <n v="45"/>
    <x v="7"/>
    <n v="0"/>
    <n v="0"/>
  </r>
  <r>
    <x v="14"/>
    <s v="IBS"/>
    <x v="4"/>
    <n v="38"/>
    <x v="8"/>
    <n v="0"/>
    <n v="0"/>
  </r>
  <r>
    <x v="14"/>
    <s v="IBS"/>
    <x v="4"/>
    <n v="13"/>
    <x v="9"/>
    <n v="0"/>
    <n v="0"/>
  </r>
  <r>
    <x v="14"/>
    <s v="IBS"/>
    <x v="4"/>
    <n v="18"/>
    <x v="10"/>
    <n v="15085"/>
    <n v="11339"/>
  </r>
  <r>
    <x v="14"/>
    <s v="IBS"/>
    <x v="4"/>
    <n v="15"/>
    <x v="11"/>
    <n v="5672"/>
    <n v="5672"/>
  </r>
  <r>
    <x v="14"/>
    <s v="IBS"/>
    <x v="4"/>
    <n v="5"/>
    <x v="12"/>
    <n v="0"/>
    <n v="0"/>
  </r>
  <r>
    <x v="14"/>
    <s v="IBS"/>
    <x v="4"/>
    <n v="2"/>
    <x v="13"/>
    <n v="0"/>
    <n v="0"/>
  </r>
  <r>
    <x v="14"/>
    <s v="IBS"/>
    <x v="4"/>
    <n v="25"/>
    <x v="14"/>
    <n v="0"/>
    <n v="0"/>
  </r>
  <r>
    <x v="14"/>
    <s v="IBS"/>
    <x v="4"/>
    <n v="14"/>
    <x v="15"/>
    <n v="521"/>
    <n v="521"/>
  </r>
  <r>
    <x v="14"/>
    <s v="IBS"/>
    <x v="4"/>
    <n v="16"/>
    <x v="16"/>
    <n v="0"/>
    <n v="0"/>
  </r>
  <r>
    <x v="14"/>
    <s v="IBS"/>
    <x v="4"/>
    <n v="40"/>
    <x v="17"/>
    <n v="0"/>
    <n v="0"/>
  </r>
  <r>
    <x v="14"/>
    <s v="IBS"/>
    <x v="4"/>
    <n v="20"/>
    <x v="18"/>
    <n v="57"/>
    <n v="57"/>
  </r>
  <r>
    <x v="14"/>
    <s v="IBS"/>
    <x v="4"/>
    <n v="31"/>
    <x v="19"/>
    <n v="275"/>
    <n v="275"/>
  </r>
  <r>
    <x v="14"/>
    <s v="IBS"/>
    <x v="4"/>
    <n v="3"/>
    <x v="20"/>
    <n v="0"/>
    <n v="0"/>
  </r>
  <r>
    <x v="14"/>
    <s v="IBS"/>
    <x v="4"/>
    <n v="26"/>
    <x v="21"/>
    <n v="163"/>
    <n v="163"/>
  </r>
  <r>
    <x v="14"/>
    <s v="IBS"/>
    <x v="4"/>
    <n v="41"/>
    <x v="22"/>
    <n v="44"/>
    <n v="44"/>
  </r>
  <r>
    <x v="14"/>
    <s v="IBS"/>
    <x v="4"/>
    <n v="23"/>
    <x v="23"/>
    <n v="2754"/>
    <n v="2744"/>
  </r>
  <r>
    <x v="14"/>
    <s v="IBS"/>
    <x v="4"/>
    <n v="17"/>
    <x v="24"/>
    <n v="8803"/>
    <n v="8803"/>
  </r>
  <r>
    <x v="14"/>
    <s v="IBS"/>
    <x v="4"/>
    <n v="30"/>
    <x v="25"/>
    <n v="5277"/>
    <n v="5277"/>
  </r>
  <r>
    <x v="14"/>
    <s v="IBS"/>
    <x v="4"/>
    <n v="9"/>
    <x v="26"/>
    <n v="36309"/>
    <n v="35145"/>
  </r>
  <r>
    <x v="14"/>
    <s v="IBS"/>
    <x v="4"/>
    <n v="43"/>
    <x v="27"/>
    <n v="0"/>
    <n v="0"/>
  </r>
  <r>
    <x v="14"/>
    <s v="IBS"/>
    <x v="4"/>
    <n v="39"/>
    <x v="28"/>
    <n v="0"/>
    <n v="0"/>
  </r>
  <r>
    <x v="14"/>
    <s v="IBS"/>
    <x v="4"/>
    <n v="4"/>
    <x v="29"/>
    <n v="0"/>
    <n v="0"/>
  </r>
  <r>
    <x v="14"/>
    <s v="IBS"/>
    <x v="4"/>
    <n v="8"/>
    <x v="30"/>
    <n v="0"/>
    <n v="0"/>
  </r>
  <r>
    <x v="14"/>
    <s v="IBS"/>
    <x v="4"/>
    <n v="7"/>
    <x v="31"/>
    <n v="1338"/>
    <n v="1338"/>
  </r>
  <r>
    <x v="14"/>
    <s v="IBS"/>
    <x v="4"/>
    <n v="27"/>
    <x v="32"/>
    <n v="0"/>
    <n v="0"/>
  </r>
  <r>
    <x v="14"/>
    <s v="IBS"/>
    <x v="4"/>
    <n v="47"/>
    <x v="33"/>
    <n v="0"/>
    <n v="0"/>
  </r>
  <r>
    <x v="14"/>
    <s v="IBS"/>
    <x v="4"/>
    <n v="46"/>
    <x v="34"/>
    <n v="440"/>
    <n v="440"/>
  </r>
  <r>
    <x v="14"/>
    <s v="IBS"/>
    <x v="4"/>
    <n v="48"/>
    <x v="35"/>
    <n v="0"/>
    <n v="0"/>
  </r>
  <r>
    <x v="14"/>
    <s v="IBS"/>
    <x v="4"/>
    <n v="1"/>
    <x v="36"/>
    <n v="0"/>
    <n v="0"/>
  </r>
  <r>
    <x v="14"/>
    <s v="NB"/>
    <x v="6"/>
    <n v="24"/>
    <x v="0"/>
    <n v="51795"/>
    <n v="47386"/>
  </r>
  <r>
    <x v="14"/>
    <s v="NB"/>
    <x v="6"/>
    <n v="44"/>
    <x v="1"/>
    <n v="947"/>
    <n v="354"/>
  </r>
  <r>
    <x v="14"/>
    <s v="NB"/>
    <x v="6"/>
    <n v="10"/>
    <x v="2"/>
    <n v="0"/>
    <n v="0"/>
  </r>
  <r>
    <x v="14"/>
    <s v="NB"/>
    <x v="6"/>
    <n v="12"/>
    <x v="3"/>
    <n v="7700"/>
    <n v="7700"/>
  </r>
  <r>
    <x v="14"/>
    <s v="NB"/>
    <x v="6"/>
    <n v="22"/>
    <x v="4"/>
    <n v="3549"/>
    <n v="2656"/>
  </r>
  <r>
    <x v="14"/>
    <s v="NB"/>
    <x v="6"/>
    <n v="29"/>
    <x v="5"/>
    <n v="21363"/>
    <n v="21111"/>
  </r>
  <r>
    <x v="14"/>
    <s v="NB"/>
    <x v="6"/>
    <n v="11"/>
    <x v="6"/>
    <n v="90211"/>
    <n v="90040"/>
  </r>
  <r>
    <x v="14"/>
    <s v="NB"/>
    <x v="6"/>
    <n v="45"/>
    <x v="7"/>
    <n v="100"/>
    <n v="100"/>
  </r>
  <r>
    <x v="14"/>
    <s v="NB"/>
    <x v="6"/>
    <n v="38"/>
    <x v="8"/>
    <n v="735"/>
    <n v="735"/>
  </r>
  <r>
    <x v="14"/>
    <s v="NB"/>
    <x v="6"/>
    <n v="13"/>
    <x v="9"/>
    <n v="17379"/>
    <n v="17267"/>
  </r>
  <r>
    <x v="14"/>
    <s v="NB"/>
    <x v="6"/>
    <n v="18"/>
    <x v="10"/>
    <n v="226"/>
    <n v="226"/>
  </r>
  <r>
    <x v="14"/>
    <s v="NB"/>
    <x v="6"/>
    <n v="15"/>
    <x v="11"/>
    <n v="811"/>
    <n v="811"/>
  </r>
  <r>
    <x v="14"/>
    <s v="NB"/>
    <x v="6"/>
    <n v="5"/>
    <x v="12"/>
    <n v="124"/>
    <n v="124"/>
  </r>
  <r>
    <x v="14"/>
    <s v="NB"/>
    <x v="6"/>
    <n v="2"/>
    <x v="13"/>
    <n v="0"/>
    <n v="0"/>
  </r>
  <r>
    <x v="14"/>
    <s v="NB"/>
    <x v="6"/>
    <n v="25"/>
    <x v="14"/>
    <n v="0"/>
    <n v="0"/>
  </r>
  <r>
    <x v="14"/>
    <s v="NB"/>
    <x v="6"/>
    <n v="14"/>
    <x v="15"/>
    <n v="42475"/>
    <n v="42309"/>
  </r>
  <r>
    <x v="14"/>
    <s v="NB"/>
    <x v="6"/>
    <n v="16"/>
    <x v="16"/>
    <n v="1476"/>
    <n v="1053"/>
  </r>
  <r>
    <x v="14"/>
    <s v="NB"/>
    <x v="6"/>
    <n v="40"/>
    <x v="17"/>
    <n v="1582"/>
    <n v="1582"/>
  </r>
  <r>
    <x v="14"/>
    <s v="NB"/>
    <x v="6"/>
    <n v="20"/>
    <x v="18"/>
    <n v="389"/>
    <n v="389"/>
  </r>
  <r>
    <x v="14"/>
    <s v="NB"/>
    <x v="6"/>
    <n v="31"/>
    <x v="19"/>
    <n v="9026"/>
    <n v="9026"/>
  </r>
  <r>
    <x v="14"/>
    <s v="NB"/>
    <x v="6"/>
    <n v="3"/>
    <x v="20"/>
    <n v="0"/>
    <n v="0"/>
  </r>
  <r>
    <x v="14"/>
    <s v="NB"/>
    <x v="6"/>
    <n v="26"/>
    <x v="21"/>
    <n v="9096"/>
    <n v="9096"/>
  </r>
  <r>
    <x v="14"/>
    <s v="NB"/>
    <x v="6"/>
    <n v="41"/>
    <x v="22"/>
    <n v="1096"/>
    <n v="1096"/>
  </r>
  <r>
    <x v="14"/>
    <s v="NB"/>
    <x v="6"/>
    <n v="23"/>
    <x v="23"/>
    <n v="616"/>
    <n v="616"/>
  </r>
  <r>
    <x v="14"/>
    <s v="NB"/>
    <x v="6"/>
    <n v="17"/>
    <x v="24"/>
    <n v="20198"/>
    <n v="20198"/>
  </r>
  <r>
    <x v="14"/>
    <s v="NB"/>
    <x v="6"/>
    <n v="30"/>
    <x v="25"/>
    <n v="9280"/>
    <n v="9051"/>
  </r>
  <r>
    <x v="14"/>
    <s v="NB"/>
    <x v="6"/>
    <n v="9"/>
    <x v="26"/>
    <n v="682"/>
    <n v="682"/>
  </r>
  <r>
    <x v="14"/>
    <s v="NB"/>
    <x v="6"/>
    <n v="43"/>
    <x v="27"/>
    <n v="1079"/>
    <n v="1079"/>
  </r>
  <r>
    <x v="14"/>
    <s v="NB"/>
    <x v="6"/>
    <n v="39"/>
    <x v="28"/>
    <n v="1825"/>
    <n v="1825"/>
  </r>
  <r>
    <x v="14"/>
    <s v="NB"/>
    <x v="6"/>
    <n v="4"/>
    <x v="29"/>
    <n v="105504"/>
    <n v="105504"/>
  </r>
  <r>
    <x v="14"/>
    <s v="NB"/>
    <x v="6"/>
    <n v="8"/>
    <x v="30"/>
    <n v="80914"/>
    <n v="80914"/>
  </r>
  <r>
    <x v="14"/>
    <s v="NB"/>
    <x v="6"/>
    <n v="7"/>
    <x v="31"/>
    <n v="1191"/>
    <n v="1191"/>
  </r>
  <r>
    <x v="14"/>
    <s v="NB"/>
    <x v="6"/>
    <n v="27"/>
    <x v="32"/>
    <n v="1619"/>
    <n v="1619"/>
  </r>
  <r>
    <x v="14"/>
    <s v="NB"/>
    <x v="6"/>
    <n v="47"/>
    <x v="33"/>
    <n v="0"/>
    <n v="0"/>
  </r>
  <r>
    <x v="14"/>
    <s v="NB"/>
    <x v="6"/>
    <n v="46"/>
    <x v="34"/>
    <n v="11737"/>
    <n v="11515"/>
  </r>
  <r>
    <x v="14"/>
    <s v="NB"/>
    <x v="6"/>
    <n v="48"/>
    <x v="35"/>
    <n v="2957"/>
    <n v="2658"/>
  </r>
  <r>
    <x v="14"/>
    <s v="NB"/>
    <x v="6"/>
    <n v="1"/>
    <x v="36"/>
    <n v="12132"/>
    <n v="12132"/>
  </r>
  <r>
    <x v="14"/>
    <s v="NCY"/>
    <x v="14"/>
    <n v="24"/>
    <x v="0"/>
    <n v="0"/>
    <n v="0"/>
  </r>
  <r>
    <x v="14"/>
    <s v="NCY"/>
    <x v="14"/>
    <n v="44"/>
    <x v="1"/>
    <n v="1054"/>
    <n v="1054"/>
  </r>
  <r>
    <x v="14"/>
    <s v="NCY"/>
    <x v="14"/>
    <n v="10"/>
    <x v="2"/>
    <n v="0"/>
    <n v="0"/>
  </r>
  <r>
    <x v="14"/>
    <s v="NCY"/>
    <x v="14"/>
    <n v="12"/>
    <x v="3"/>
    <n v="0"/>
    <n v="0"/>
  </r>
  <r>
    <x v="14"/>
    <s v="NCY"/>
    <x v="14"/>
    <n v="22"/>
    <x v="4"/>
    <n v="0"/>
    <n v="0"/>
  </r>
  <r>
    <x v="14"/>
    <s v="NCY"/>
    <x v="14"/>
    <n v="29"/>
    <x v="5"/>
    <n v="0"/>
    <n v="0"/>
  </r>
  <r>
    <x v="14"/>
    <s v="NCY"/>
    <x v="14"/>
    <n v="11"/>
    <x v="6"/>
    <n v="0"/>
    <n v="0"/>
  </r>
  <r>
    <x v="14"/>
    <s v="NCY"/>
    <x v="14"/>
    <n v="45"/>
    <x v="7"/>
    <n v="0"/>
    <n v="0"/>
  </r>
  <r>
    <x v="14"/>
    <s v="NCY"/>
    <x v="14"/>
    <n v="38"/>
    <x v="8"/>
    <n v="0"/>
    <n v="0"/>
  </r>
  <r>
    <x v="14"/>
    <s v="NCY"/>
    <x v="14"/>
    <n v="13"/>
    <x v="9"/>
    <n v="0"/>
    <n v="0"/>
  </r>
  <r>
    <x v="14"/>
    <s v="NCY"/>
    <x v="14"/>
    <n v="18"/>
    <x v="10"/>
    <n v="0"/>
    <n v="0"/>
  </r>
  <r>
    <x v="14"/>
    <s v="NCY"/>
    <x v="14"/>
    <n v="15"/>
    <x v="11"/>
    <n v="0"/>
    <n v="0"/>
  </r>
  <r>
    <x v="14"/>
    <s v="NCY"/>
    <x v="14"/>
    <n v="5"/>
    <x v="12"/>
    <n v="0"/>
    <n v="0"/>
  </r>
  <r>
    <x v="14"/>
    <s v="NCY"/>
    <x v="14"/>
    <n v="2"/>
    <x v="13"/>
    <n v="0"/>
    <n v="0"/>
  </r>
  <r>
    <x v="14"/>
    <s v="NCY"/>
    <x v="14"/>
    <n v="25"/>
    <x v="14"/>
    <n v="0"/>
    <n v="0"/>
  </r>
  <r>
    <x v="14"/>
    <s v="NCY"/>
    <x v="14"/>
    <n v="14"/>
    <x v="15"/>
    <n v="0"/>
    <n v="0"/>
  </r>
  <r>
    <x v="14"/>
    <s v="NCY"/>
    <x v="14"/>
    <n v="16"/>
    <x v="16"/>
    <n v="0"/>
    <n v="0"/>
  </r>
  <r>
    <x v="14"/>
    <s v="NCY"/>
    <x v="14"/>
    <n v="40"/>
    <x v="17"/>
    <n v="0"/>
    <n v="0"/>
  </r>
  <r>
    <x v="14"/>
    <s v="NCY"/>
    <x v="14"/>
    <n v="20"/>
    <x v="18"/>
    <n v="0"/>
    <n v="0"/>
  </r>
  <r>
    <x v="14"/>
    <s v="NCY"/>
    <x v="14"/>
    <n v="31"/>
    <x v="19"/>
    <n v="0"/>
    <n v="0"/>
  </r>
  <r>
    <x v="14"/>
    <s v="NCY"/>
    <x v="14"/>
    <n v="3"/>
    <x v="20"/>
    <n v="0"/>
    <n v="0"/>
  </r>
  <r>
    <x v="14"/>
    <s v="NCY"/>
    <x v="14"/>
    <n v="26"/>
    <x v="21"/>
    <n v="0"/>
    <n v="0"/>
  </r>
  <r>
    <x v="14"/>
    <s v="NCY"/>
    <x v="14"/>
    <n v="41"/>
    <x v="22"/>
    <n v="0"/>
    <n v="0"/>
  </r>
  <r>
    <x v="14"/>
    <s v="NCY"/>
    <x v="14"/>
    <n v="23"/>
    <x v="23"/>
    <n v="0"/>
    <n v="0"/>
  </r>
  <r>
    <x v="14"/>
    <s v="NCY"/>
    <x v="14"/>
    <n v="17"/>
    <x v="24"/>
    <n v="0"/>
    <n v="0"/>
  </r>
  <r>
    <x v="14"/>
    <s v="NCY"/>
    <x v="14"/>
    <n v="30"/>
    <x v="25"/>
    <n v="0"/>
    <n v="0"/>
  </r>
  <r>
    <x v="14"/>
    <s v="NCY"/>
    <x v="14"/>
    <n v="9"/>
    <x v="26"/>
    <n v="0"/>
    <n v="0"/>
  </r>
  <r>
    <x v="14"/>
    <s v="NCY"/>
    <x v="14"/>
    <n v="43"/>
    <x v="27"/>
    <n v="0"/>
    <n v="0"/>
  </r>
  <r>
    <x v="14"/>
    <s v="NCY"/>
    <x v="14"/>
    <n v="39"/>
    <x v="28"/>
    <n v="0"/>
    <n v="0"/>
  </r>
  <r>
    <x v="14"/>
    <s v="NCY"/>
    <x v="14"/>
    <n v="4"/>
    <x v="29"/>
    <n v="0"/>
    <n v="0"/>
  </r>
  <r>
    <x v="14"/>
    <s v="NCY"/>
    <x v="14"/>
    <n v="8"/>
    <x v="30"/>
    <n v="0"/>
    <n v="0"/>
  </r>
  <r>
    <x v="14"/>
    <s v="NCY"/>
    <x v="14"/>
    <n v="7"/>
    <x v="31"/>
    <n v="0"/>
    <n v="0"/>
  </r>
  <r>
    <x v="14"/>
    <s v="NCY"/>
    <x v="14"/>
    <n v="27"/>
    <x v="32"/>
    <n v="0"/>
    <n v="0"/>
  </r>
  <r>
    <x v="14"/>
    <s v="NCY"/>
    <x v="14"/>
    <n v="47"/>
    <x v="33"/>
    <n v="4603"/>
    <n v="4603"/>
  </r>
  <r>
    <x v="14"/>
    <s v="NCY"/>
    <x v="14"/>
    <n v="46"/>
    <x v="34"/>
    <n v="61968"/>
    <n v="61841"/>
  </r>
  <r>
    <x v="14"/>
    <s v="NCY"/>
    <x v="14"/>
    <n v="48"/>
    <x v="35"/>
    <n v="0"/>
    <n v="0"/>
  </r>
  <r>
    <x v="14"/>
    <s v="NCY"/>
    <x v="14"/>
    <n v="1"/>
    <x v="36"/>
    <n v="0"/>
    <n v="0"/>
  </r>
  <r>
    <x v="14"/>
    <s v="ND"/>
    <x v="7"/>
    <n v="24"/>
    <x v="0"/>
    <n v="0"/>
    <n v="0"/>
  </r>
  <r>
    <x v="14"/>
    <s v="ND"/>
    <x v="7"/>
    <n v="44"/>
    <x v="1"/>
    <n v="0"/>
    <n v="0"/>
  </r>
  <r>
    <x v="14"/>
    <s v="ND"/>
    <x v="7"/>
    <n v="10"/>
    <x v="2"/>
    <n v="0"/>
    <n v="0"/>
  </r>
  <r>
    <x v="14"/>
    <s v="ND"/>
    <x v="7"/>
    <n v="12"/>
    <x v="3"/>
    <n v="0"/>
    <n v="0"/>
  </r>
  <r>
    <x v="14"/>
    <s v="ND"/>
    <x v="7"/>
    <n v="22"/>
    <x v="4"/>
    <n v="0"/>
    <n v="0"/>
  </r>
  <r>
    <x v="14"/>
    <s v="ND"/>
    <x v="7"/>
    <n v="29"/>
    <x v="5"/>
    <n v="0"/>
    <n v="0"/>
  </r>
  <r>
    <x v="14"/>
    <s v="ND"/>
    <x v="7"/>
    <n v="11"/>
    <x v="6"/>
    <n v="0"/>
    <n v="0"/>
  </r>
  <r>
    <x v="14"/>
    <s v="ND"/>
    <x v="7"/>
    <n v="45"/>
    <x v="7"/>
    <n v="0"/>
    <n v="0"/>
  </r>
  <r>
    <x v="14"/>
    <s v="ND"/>
    <x v="7"/>
    <n v="38"/>
    <x v="8"/>
    <n v="0"/>
    <n v="0"/>
  </r>
  <r>
    <x v="14"/>
    <s v="ND"/>
    <x v="7"/>
    <n v="13"/>
    <x v="9"/>
    <n v="0"/>
    <n v="0"/>
  </r>
  <r>
    <x v="14"/>
    <s v="ND"/>
    <x v="7"/>
    <n v="18"/>
    <x v="10"/>
    <n v="0"/>
    <n v="0"/>
  </r>
  <r>
    <x v="14"/>
    <s v="ND"/>
    <x v="7"/>
    <n v="15"/>
    <x v="11"/>
    <n v="0"/>
    <n v="0"/>
  </r>
  <r>
    <x v="14"/>
    <s v="ND"/>
    <x v="7"/>
    <n v="5"/>
    <x v="12"/>
    <n v="0"/>
    <n v="0"/>
  </r>
  <r>
    <x v="14"/>
    <s v="ND"/>
    <x v="7"/>
    <n v="2"/>
    <x v="13"/>
    <n v="0"/>
    <n v="0"/>
  </r>
  <r>
    <x v="14"/>
    <s v="ND"/>
    <x v="7"/>
    <n v="25"/>
    <x v="14"/>
    <n v="0"/>
    <n v="0"/>
  </r>
  <r>
    <x v="14"/>
    <s v="ND"/>
    <x v="7"/>
    <n v="14"/>
    <x v="15"/>
    <n v="0"/>
    <n v="0"/>
  </r>
  <r>
    <x v="14"/>
    <s v="ND"/>
    <x v="7"/>
    <n v="16"/>
    <x v="16"/>
    <n v="0"/>
    <n v="0"/>
  </r>
  <r>
    <x v="14"/>
    <s v="ND"/>
    <x v="7"/>
    <n v="40"/>
    <x v="17"/>
    <n v="0"/>
    <n v="0"/>
  </r>
  <r>
    <x v="14"/>
    <s v="ND"/>
    <x v="7"/>
    <n v="20"/>
    <x v="18"/>
    <n v="0"/>
    <n v="0"/>
  </r>
  <r>
    <x v="14"/>
    <s v="ND"/>
    <x v="7"/>
    <n v="31"/>
    <x v="19"/>
    <n v="0"/>
    <n v="0"/>
  </r>
  <r>
    <x v="14"/>
    <s v="ND"/>
    <x v="7"/>
    <n v="3"/>
    <x v="20"/>
    <n v="0"/>
    <n v="0"/>
  </r>
  <r>
    <x v="14"/>
    <s v="ND"/>
    <x v="7"/>
    <n v="26"/>
    <x v="21"/>
    <n v="0"/>
    <n v="0"/>
  </r>
  <r>
    <x v="14"/>
    <s v="ND"/>
    <x v="7"/>
    <n v="41"/>
    <x v="22"/>
    <n v="0"/>
    <n v="0"/>
  </r>
  <r>
    <x v="14"/>
    <s v="ND"/>
    <x v="7"/>
    <n v="23"/>
    <x v="23"/>
    <n v="0"/>
    <n v="0"/>
  </r>
  <r>
    <x v="14"/>
    <s v="ND"/>
    <x v="7"/>
    <n v="17"/>
    <x v="24"/>
    <n v="0"/>
    <n v="0"/>
  </r>
  <r>
    <x v="14"/>
    <s v="ND"/>
    <x v="7"/>
    <n v="30"/>
    <x v="25"/>
    <n v="0"/>
    <n v="0"/>
  </r>
  <r>
    <x v="14"/>
    <s v="ND"/>
    <x v="7"/>
    <n v="9"/>
    <x v="26"/>
    <n v="0"/>
    <n v="0"/>
  </r>
  <r>
    <x v="14"/>
    <s v="ND"/>
    <x v="7"/>
    <n v="43"/>
    <x v="27"/>
    <n v="0"/>
    <n v="0"/>
  </r>
  <r>
    <x v="14"/>
    <s v="ND"/>
    <x v="7"/>
    <n v="39"/>
    <x v="28"/>
    <n v="0"/>
    <n v="0"/>
  </r>
  <r>
    <x v="14"/>
    <s v="ND"/>
    <x v="7"/>
    <n v="4"/>
    <x v="29"/>
    <n v="0"/>
    <n v="0"/>
  </r>
  <r>
    <x v="14"/>
    <s v="ND"/>
    <x v="7"/>
    <n v="8"/>
    <x v="30"/>
    <n v="0"/>
    <n v="0"/>
  </r>
  <r>
    <x v="14"/>
    <s v="ND"/>
    <x v="7"/>
    <n v="7"/>
    <x v="31"/>
    <n v="0"/>
    <n v="0"/>
  </r>
  <r>
    <x v="14"/>
    <s v="ND"/>
    <x v="7"/>
    <n v="27"/>
    <x v="32"/>
    <n v="0"/>
    <n v="0"/>
  </r>
  <r>
    <x v="14"/>
    <s v="ND"/>
    <x v="7"/>
    <n v="47"/>
    <x v="33"/>
    <n v="0"/>
    <n v="0"/>
  </r>
  <r>
    <x v="14"/>
    <s v="ND"/>
    <x v="7"/>
    <n v="46"/>
    <x v="34"/>
    <n v="0"/>
    <n v="0"/>
  </r>
  <r>
    <x v="14"/>
    <s v="ND"/>
    <x v="7"/>
    <n v="48"/>
    <x v="35"/>
    <n v="0"/>
    <n v="0"/>
  </r>
  <r>
    <x v="14"/>
    <s v="ND"/>
    <x v="7"/>
    <n v="1"/>
    <x v="36"/>
    <n v="0"/>
    <n v="0"/>
  </r>
  <r>
    <x v="14"/>
    <s v="NF"/>
    <x v="8"/>
    <n v="24"/>
    <x v="0"/>
    <n v="2430"/>
    <n v="2390"/>
  </r>
  <r>
    <x v="14"/>
    <s v="NF"/>
    <x v="8"/>
    <n v="44"/>
    <x v="1"/>
    <n v="0"/>
    <n v="0"/>
  </r>
  <r>
    <x v="14"/>
    <s v="NF"/>
    <x v="8"/>
    <n v="10"/>
    <x v="2"/>
    <n v="3137"/>
    <n v="3137"/>
  </r>
  <r>
    <x v="14"/>
    <s v="NF"/>
    <x v="8"/>
    <n v="12"/>
    <x v="3"/>
    <n v="3525"/>
    <n v="3525"/>
  </r>
  <r>
    <x v="14"/>
    <s v="NF"/>
    <x v="8"/>
    <n v="22"/>
    <x v="4"/>
    <n v="2738"/>
    <n v="2738"/>
  </r>
  <r>
    <x v="14"/>
    <s v="NF"/>
    <x v="8"/>
    <n v="29"/>
    <x v="5"/>
    <n v="9073"/>
    <n v="8975"/>
  </r>
  <r>
    <x v="14"/>
    <s v="NF"/>
    <x v="8"/>
    <n v="11"/>
    <x v="6"/>
    <n v="593"/>
    <n v="593"/>
  </r>
  <r>
    <x v="14"/>
    <s v="NF"/>
    <x v="8"/>
    <n v="45"/>
    <x v="7"/>
    <n v="1040"/>
    <n v="1040"/>
  </r>
  <r>
    <x v="14"/>
    <s v="NF"/>
    <x v="8"/>
    <n v="38"/>
    <x v="8"/>
    <n v="0"/>
    <n v="0"/>
  </r>
  <r>
    <x v="14"/>
    <s v="NF"/>
    <x v="8"/>
    <n v="13"/>
    <x v="9"/>
    <n v="0"/>
    <n v="0"/>
  </r>
  <r>
    <x v="14"/>
    <s v="NF"/>
    <x v="8"/>
    <n v="18"/>
    <x v="10"/>
    <n v="0"/>
    <n v="0"/>
  </r>
  <r>
    <x v="14"/>
    <s v="NF"/>
    <x v="8"/>
    <n v="15"/>
    <x v="11"/>
    <n v="1302"/>
    <n v="1202"/>
  </r>
  <r>
    <x v="14"/>
    <s v="NF"/>
    <x v="8"/>
    <n v="5"/>
    <x v="12"/>
    <n v="6965"/>
    <n v="6941"/>
  </r>
  <r>
    <x v="14"/>
    <s v="NF"/>
    <x v="8"/>
    <n v="2"/>
    <x v="13"/>
    <n v="0"/>
    <n v="0"/>
  </r>
  <r>
    <x v="14"/>
    <s v="NF"/>
    <x v="8"/>
    <n v="25"/>
    <x v="14"/>
    <n v="0"/>
    <n v="0"/>
  </r>
  <r>
    <x v="14"/>
    <s v="NF"/>
    <x v="8"/>
    <n v="14"/>
    <x v="15"/>
    <n v="2382"/>
    <n v="2382"/>
  </r>
  <r>
    <x v="14"/>
    <s v="NF"/>
    <x v="8"/>
    <n v="16"/>
    <x v="16"/>
    <n v="1020"/>
    <n v="1020"/>
  </r>
  <r>
    <x v="14"/>
    <s v="NF"/>
    <x v="8"/>
    <n v="40"/>
    <x v="17"/>
    <n v="3163"/>
    <n v="2731"/>
  </r>
  <r>
    <x v="14"/>
    <s v="NF"/>
    <x v="8"/>
    <n v="20"/>
    <x v="18"/>
    <n v="1859"/>
    <n v="1859"/>
  </r>
  <r>
    <x v="14"/>
    <s v="NF"/>
    <x v="8"/>
    <n v="31"/>
    <x v="19"/>
    <n v="0"/>
    <n v="0"/>
  </r>
  <r>
    <x v="14"/>
    <s v="NF"/>
    <x v="8"/>
    <n v="3"/>
    <x v="20"/>
    <n v="0"/>
    <n v="0"/>
  </r>
  <r>
    <x v="14"/>
    <s v="NF"/>
    <x v="8"/>
    <n v="26"/>
    <x v="21"/>
    <n v="3546"/>
    <n v="2519"/>
  </r>
  <r>
    <x v="14"/>
    <s v="NF"/>
    <x v="8"/>
    <n v="41"/>
    <x v="22"/>
    <n v="1445"/>
    <n v="1445"/>
  </r>
  <r>
    <x v="14"/>
    <s v="NF"/>
    <x v="8"/>
    <n v="23"/>
    <x v="23"/>
    <n v="479"/>
    <n v="202"/>
  </r>
  <r>
    <x v="14"/>
    <s v="NF"/>
    <x v="8"/>
    <n v="17"/>
    <x v="24"/>
    <n v="0"/>
    <n v="0"/>
  </r>
  <r>
    <x v="14"/>
    <s v="NF"/>
    <x v="8"/>
    <n v="30"/>
    <x v="25"/>
    <n v="89"/>
    <n v="89"/>
  </r>
  <r>
    <x v="14"/>
    <s v="NF"/>
    <x v="8"/>
    <n v="9"/>
    <x v="26"/>
    <n v="12048"/>
    <n v="10719"/>
  </r>
  <r>
    <x v="14"/>
    <s v="NF"/>
    <x v="8"/>
    <n v="43"/>
    <x v="27"/>
    <n v="0"/>
    <n v="0"/>
  </r>
  <r>
    <x v="14"/>
    <s v="NF"/>
    <x v="8"/>
    <n v="39"/>
    <x v="28"/>
    <n v="2169"/>
    <n v="2169"/>
  </r>
  <r>
    <x v="14"/>
    <s v="NF"/>
    <x v="8"/>
    <n v="4"/>
    <x v="29"/>
    <n v="7064"/>
    <n v="7064"/>
  </r>
  <r>
    <x v="14"/>
    <s v="NF"/>
    <x v="8"/>
    <n v="8"/>
    <x v="30"/>
    <n v="56513"/>
    <n v="56513"/>
  </r>
  <r>
    <x v="14"/>
    <s v="NF"/>
    <x v="8"/>
    <n v="7"/>
    <x v="31"/>
    <n v="1247"/>
    <n v="1247"/>
  </r>
  <r>
    <x v="14"/>
    <s v="NF"/>
    <x v="8"/>
    <n v="27"/>
    <x v="32"/>
    <n v="2239"/>
    <n v="2239"/>
  </r>
  <r>
    <x v="14"/>
    <s v="NF"/>
    <x v="8"/>
    <n v="47"/>
    <x v="33"/>
    <n v="16840"/>
    <n v="16840"/>
  </r>
  <r>
    <x v="14"/>
    <s v="NF"/>
    <x v="8"/>
    <n v="46"/>
    <x v="34"/>
    <n v="33413"/>
    <n v="33413"/>
  </r>
  <r>
    <x v="14"/>
    <s v="NF"/>
    <x v="8"/>
    <n v="48"/>
    <x v="35"/>
    <n v="3187"/>
    <n v="3187"/>
  </r>
  <r>
    <x v="14"/>
    <s v="NF"/>
    <x v="8"/>
    <n v="1"/>
    <x v="36"/>
    <n v="1047"/>
    <n v="1047"/>
  </r>
  <r>
    <x v="15"/>
    <s v="IB"/>
    <x v="9"/>
    <n v="24"/>
    <x v="0"/>
    <n v="0"/>
    <n v="0"/>
  </r>
  <r>
    <x v="15"/>
    <s v="IB"/>
    <x v="9"/>
    <n v="44"/>
    <x v="1"/>
    <n v="0"/>
    <n v="0"/>
  </r>
  <r>
    <x v="15"/>
    <s v="IB"/>
    <x v="9"/>
    <n v="10"/>
    <x v="2"/>
    <n v="0"/>
    <n v="0"/>
  </r>
  <r>
    <x v="15"/>
    <s v="IB"/>
    <x v="9"/>
    <n v="12"/>
    <x v="3"/>
    <n v="0"/>
    <n v="0"/>
  </r>
  <r>
    <x v="15"/>
    <s v="IB"/>
    <x v="9"/>
    <n v="22"/>
    <x v="4"/>
    <n v="0"/>
    <n v="0"/>
  </r>
  <r>
    <x v="15"/>
    <s v="IB"/>
    <x v="9"/>
    <n v="29"/>
    <x v="5"/>
    <n v="0"/>
    <n v="0"/>
  </r>
  <r>
    <x v="15"/>
    <s v="IB"/>
    <x v="9"/>
    <n v="11"/>
    <x v="6"/>
    <n v="0"/>
    <n v="0"/>
  </r>
  <r>
    <x v="15"/>
    <s v="IB"/>
    <x v="9"/>
    <n v="45"/>
    <x v="7"/>
    <n v="0"/>
    <n v="0"/>
  </r>
  <r>
    <x v="15"/>
    <s v="IB"/>
    <x v="9"/>
    <n v="38"/>
    <x v="8"/>
    <n v="0"/>
    <n v="0"/>
  </r>
  <r>
    <x v="15"/>
    <s v="IB"/>
    <x v="9"/>
    <n v="13"/>
    <x v="9"/>
    <n v="0"/>
    <n v="0"/>
  </r>
  <r>
    <x v="15"/>
    <s v="IB"/>
    <x v="9"/>
    <n v="18"/>
    <x v="10"/>
    <n v="0"/>
    <n v="0"/>
  </r>
  <r>
    <x v="15"/>
    <s v="IB"/>
    <x v="9"/>
    <n v="15"/>
    <x v="11"/>
    <n v="0"/>
    <n v="0"/>
  </r>
  <r>
    <x v="15"/>
    <s v="IB"/>
    <x v="9"/>
    <n v="5"/>
    <x v="12"/>
    <n v="0"/>
    <n v="0"/>
  </r>
  <r>
    <x v="15"/>
    <s v="IB"/>
    <x v="9"/>
    <n v="2"/>
    <x v="13"/>
    <n v="0"/>
    <n v="0"/>
  </r>
  <r>
    <x v="15"/>
    <s v="IB"/>
    <x v="9"/>
    <n v="25"/>
    <x v="14"/>
    <n v="0"/>
    <n v="0"/>
  </r>
  <r>
    <x v="15"/>
    <s v="IB"/>
    <x v="9"/>
    <n v="14"/>
    <x v="15"/>
    <n v="0"/>
    <n v="0"/>
  </r>
  <r>
    <x v="15"/>
    <s v="IB"/>
    <x v="9"/>
    <n v="16"/>
    <x v="16"/>
    <n v="0"/>
    <n v="0"/>
  </r>
  <r>
    <x v="15"/>
    <s v="IB"/>
    <x v="9"/>
    <n v="40"/>
    <x v="17"/>
    <n v="0"/>
    <n v="0"/>
  </r>
  <r>
    <x v="15"/>
    <s v="IB"/>
    <x v="9"/>
    <n v="20"/>
    <x v="18"/>
    <n v="0"/>
    <n v="0"/>
  </r>
  <r>
    <x v="15"/>
    <s v="IB"/>
    <x v="9"/>
    <n v="31"/>
    <x v="19"/>
    <n v="0"/>
    <n v="0"/>
  </r>
  <r>
    <x v="15"/>
    <s v="IB"/>
    <x v="9"/>
    <n v="3"/>
    <x v="20"/>
    <n v="0"/>
    <n v="0"/>
  </r>
  <r>
    <x v="15"/>
    <s v="IB"/>
    <x v="9"/>
    <n v="26"/>
    <x v="21"/>
    <n v="0"/>
    <n v="0"/>
  </r>
  <r>
    <x v="15"/>
    <s v="IB"/>
    <x v="9"/>
    <n v="41"/>
    <x v="22"/>
    <n v="0"/>
    <n v="0"/>
  </r>
  <r>
    <x v="15"/>
    <s v="IB"/>
    <x v="9"/>
    <n v="23"/>
    <x v="23"/>
    <n v="0"/>
    <n v="0"/>
  </r>
  <r>
    <x v="15"/>
    <s v="IB"/>
    <x v="9"/>
    <n v="17"/>
    <x v="24"/>
    <n v="315"/>
    <n v="315"/>
  </r>
  <r>
    <x v="15"/>
    <s v="IB"/>
    <x v="9"/>
    <n v="30"/>
    <x v="25"/>
    <n v="0"/>
    <n v="0"/>
  </r>
  <r>
    <x v="15"/>
    <s v="IB"/>
    <x v="9"/>
    <n v="9"/>
    <x v="26"/>
    <n v="0"/>
    <n v="0"/>
  </r>
  <r>
    <x v="15"/>
    <s v="IB"/>
    <x v="9"/>
    <n v="43"/>
    <x v="27"/>
    <n v="0"/>
    <n v="0"/>
  </r>
  <r>
    <x v="15"/>
    <s v="IB"/>
    <x v="9"/>
    <n v="39"/>
    <x v="28"/>
    <n v="0"/>
    <n v="0"/>
  </r>
  <r>
    <x v="15"/>
    <s v="IB"/>
    <x v="9"/>
    <n v="4"/>
    <x v="29"/>
    <n v="0"/>
    <n v="0"/>
  </r>
  <r>
    <x v="15"/>
    <s v="IB"/>
    <x v="9"/>
    <n v="8"/>
    <x v="30"/>
    <n v="0"/>
    <n v="0"/>
  </r>
  <r>
    <x v="15"/>
    <s v="IB"/>
    <x v="9"/>
    <n v="7"/>
    <x v="31"/>
    <n v="0"/>
    <n v="0"/>
  </r>
  <r>
    <x v="15"/>
    <s v="IB"/>
    <x v="9"/>
    <n v="27"/>
    <x v="32"/>
    <n v="0"/>
    <n v="0"/>
  </r>
  <r>
    <x v="15"/>
    <s v="IB"/>
    <x v="9"/>
    <n v="47"/>
    <x v="33"/>
    <n v="0"/>
    <n v="0"/>
  </r>
  <r>
    <x v="15"/>
    <s v="IB"/>
    <x v="9"/>
    <n v="46"/>
    <x v="34"/>
    <n v="0"/>
    <n v="0"/>
  </r>
  <r>
    <x v="15"/>
    <s v="IB"/>
    <x v="9"/>
    <n v="48"/>
    <x v="35"/>
    <n v="0"/>
    <n v="0"/>
  </r>
  <r>
    <x v="15"/>
    <s v="IB"/>
    <x v="9"/>
    <n v="1"/>
    <x v="36"/>
    <n v="0"/>
    <n v="0"/>
  </r>
  <r>
    <x v="15"/>
    <s v="IBB"/>
    <x v="0"/>
    <n v="24"/>
    <x v="0"/>
    <n v="1508773"/>
    <n v="1484863"/>
  </r>
  <r>
    <x v="15"/>
    <s v="IBB"/>
    <x v="0"/>
    <n v="44"/>
    <x v="1"/>
    <n v="0"/>
    <n v="0"/>
  </r>
  <r>
    <x v="15"/>
    <s v="IBB"/>
    <x v="0"/>
    <n v="10"/>
    <x v="2"/>
    <n v="0"/>
    <n v="0"/>
  </r>
  <r>
    <x v="15"/>
    <s v="IBB"/>
    <x v="0"/>
    <n v="12"/>
    <x v="3"/>
    <n v="183458"/>
    <n v="183186"/>
  </r>
  <r>
    <x v="15"/>
    <s v="IBB"/>
    <x v="0"/>
    <n v="22"/>
    <x v="4"/>
    <n v="3909"/>
    <n v="3693"/>
  </r>
  <r>
    <x v="15"/>
    <s v="IBB"/>
    <x v="0"/>
    <n v="29"/>
    <x v="5"/>
    <n v="25399"/>
    <n v="25319"/>
  </r>
  <r>
    <x v="15"/>
    <s v="IBB"/>
    <x v="0"/>
    <n v="11"/>
    <x v="6"/>
    <n v="29250"/>
    <n v="27471"/>
  </r>
  <r>
    <x v="15"/>
    <s v="IBB"/>
    <x v="0"/>
    <n v="45"/>
    <x v="7"/>
    <n v="83"/>
    <n v="83"/>
  </r>
  <r>
    <x v="15"/>
    <s v="IBB"/>
    <x v="0"/>
    <n v="38"/>
    <x v="8"/>
    <n v="0"/>
    <n v="0"/>
  </r>
  <r>
    <x v="15"/>
    <s v="IBB"/>
    <x v="0"/>
    <n v="13"/>
    <x v="9"/>
    <n v="113"/>
    <n v="113"/>
  </r>
  <r>
    <x v="15"/>
    <s v="IBB"/>
    <x v="0"/>
    <n v="18"/>
    <x v="10"/>
    <n v="1785"/>
    <n v="1701"/>
  </r>
  <r>
    <x v="15"/>
    <s v="IBB"/>
    <x v="0"/>
    <n v="15"/>
    <x v="11"/>
    <n v="5236"/>
    <n v="5224"/>
  </r>
  <r>
    <x v="15"/>
    <s v="IBB"/>
    <x v="0"/>
    <n v="5"/>
    <x v="12"/>
    <n v="5905"/>
    <n v="5905"/>
  </r>
  <r>
    <x v="15"/>
    <s v="IBB"/>
    <x v="0"/>
    <n v="2"/>
    <x v="13"/>
    <n v="495"/>
    <n v="495"/>
  </r>
  <r>
    <x v="15"/>
    <s v="IBB"/>
    <x v="0"/>
    <n v="25"/>
    <x v="14"/>
    <n v="0"/>
    <n v="0"/>
  </r>
  <r>
    <x v="15"/>
    <s v="IBB"/>
    <x v="0"/>
    <n v="14"/>
    <x v="15"/>
    <n v="18638"/>
    <n v="18335"/>
  </r>
  <r>
    <x v="15"/>
    <s v="IBB"/>
    <x v="0"/>
    <n v="16"/>
    <x v="16"/>
    <n v="1163396"/>
    <n v="1152372"/>
  </r>
  <r>
    <x v="15"/>
    <s v="IBB"/>
    <x v="0"/>
    <n v="40"/>
    <x v="17"/>
    <n v="10921"/>
    <n v="10916"/>
  </r>
  <r>
    <x v="15"/>
    <s v="IBB"/>
    <x v="0"/>
    <n v="20"/>
    <x v="18"/>
    <n v="52119"/>
    <n v="51180"/>
  </r>
  <r>
    <x v="15"/>
    <s v="IBB"/>
    <x v="0"/>
    <n v="31"/>
    <x v="19"/>
    <n v="22617"/>
    <n v="22617"/>
  </r>
  <r>
    <x v="15"/>
    <s v="IBB"/>
    <x v="0"/>
    <n v="3"/>
    <x v="20"/>
    <n v="14606"/>
    <n v="14572"/>
  </r>
  <r>
    <x v="15"/>
    <s v="IBB"/>
    <x v="0"/>
    <n v="26"/>
    <x v="21"/>
    <n v="507"/>
    <n v="507"/>
  </r>
  <r>
    <x v="15"/>
    <s v="IBB"/>
    <x v="0"/>
    <n v="41"/>
    <x v="22"/>
    <n v="138358"/>
    <n v="138301"/>
  </r>
  <r>
    <x v="15"/>
    <s v="IBB"/>
    <x v="0"/>
    <n v="23"/>
    <x v="23"/>
    <n v="16"/>
    <n v="16"/>
  </r>
  <r>
    <x v="15"/>
    <s v="IBB"/>
    <x v="0"/>
    <n v="17"/>
    <x v="24"/>
    <n v="55005"/>
    <n v="54245"/>
  </r>
  <r>
    <x v="15"/>
    <s v="IBB"/>
    <x v="0"/>
    <n v="30"/>
    <x v="25"/>
    <n v="113556"/>
    <n v="113476"/>
  </r>
  <r>
    <x v="15"/>
    <s v="IBB"/>
    <x v="0"/>
    <n v="9"/>
    <x v="26"/>
    <n v="5666"/>
    <n v="5663"/>
  </r>
  <r>
    <x v="15"/>
    <s v="IBB"/>
    <x v="0"/>
    <n v="43"/>
    <x v="27"/>
    <n v="34013"/>
    <n v="33800"/>
  </r>
  <r>
    <x v="15"/>
    <s v="IBB"/>
    <x v="0"/>
    <n v="39"/>
    <x v="28"/>
    <n v="0"/>
    <n v="0"/>
  </r>
  <r>
    <x v="15"/>
    <s v="IBB"/>
    <x v="0"/>
    <n v="4"/>
    <x v="29"/>
    <n v="815"/>
    <n v="815"/>
  </r>
  <r>
    <x v="15"/>
    <s v="IBB"/>
    <x v="0"/>
    <n v="8"/>
    <x v="30"/>
    <n v="2068"/>
    <n v="2068"/>
  </r>
  <r>
    <x v="15"/>
    <s v="IBB"/>
    <x v="0"/>
    <n v="7"/>
    <x v="31"/>
    <n v="33215"/>
    <n v="33214"/>
  </r>
  <r>
    <x v="15"/>
    <s v="IBB"/>
    <x v="0"/>
    <n v="27"/>
    <x v="32"/>
    <n v="207"/>
    <n v="207"/>
  </r>
  <r>
    <x v="15"/>
    <s v="IBB"/>
    <x v="0"/>
    <n v="47"/>
    <x v="33"/>
    <n v="0"/>
    <n v="0"/>
  </r>
  <r>
    <x v="15"/>
    <s v="IBB"/>
    <x v="0"/>
    <n v="46"/>
    <x v="34"/>
    <n v="121"/>
    <n v="121"/>
  </r>
  <r>
    <x v="15"/>
    <s v="IBB"/>
    <x v="0"/>
    <n v="48"/>
    <x v="35"/>
    <n v="0"/>
    <n v="0"/>
  </r>
  <r>
    <x v="15"/>
    <s v="IBB"/>
    <x v="0"/>
    <n v="1"/>
    <x v="36"/>
    <n v="3727"/>
    <n v="3496"/>
  </r>
  <r>
    <x v="15"/>
    <s v="IBD"/>
    <x v="1"/>
    <n v="24"/>
    <x v="0"/>
    <n v="6305"/>
    <n v="6254"/>
  </r>
  <r>
    <x v="15"/>
    <s v="IBD"/>
    <x v="1"/>
    <n v="44"/>
    <x v="1"/>
    <n v="0"/>
    <n v="0"/>
  </r>
  <r>
    <x v="15"/>
    <s v="IBD"/>
    <x v="1"/>
    <n v="10"/>
    <x v="2"/>
    <n v="0"/>
    <n v="0"/>
  </r>
  <r>
    <x v="15"/>
    <s v="IBD"/>
    <x v="1"/>
    <n v="12"/>
    <x v="3"/>
    <n v="0"/>
    <n v="0"/>
  </r>
  <r>
    <x v="15"/>
    <s v="IBD"/>
    <x v="1"/>
    <n v="22"/>
    <x v="4"/>
    <n v="14758"/>
    <n v="14355"/>
  </r>
  <r>
    <x v="15"/>
    <s v="IBD"/>
    <x v="1"/>
    <n v="29"/>
    <x v="5"/>
    <n v="98067"/>
    <n v="97227"/>
  </r>
  <r>
    <x v="15"/>
    <s v="IBD"/>
    <x v="1"/>
    <n v="11"/>
    <x v="6"/>
    <n v="8454"/>
    <n v="8304"/>
  </r>
  <r>
    <x v="15"/>
    <s v="IBD"/>
    <x v="1"/>
    <n v="45"/>
    <x v="7"/>
    <n v="2424"/>
    <n v="2342"/>
  </r>
  <r>
    <x v="15"/>
    <s v="IBD"/>
    <x v="1"/>
    <n v="38"/>
    <x v="8"/>
    <n v="0"/>
    <n v="0"/>
  </r>
  <r>
    <x v="15"/>
    <s v="IBD"/>
    <x v="1"/>
    <n v="13"/>
    <x v="9"/>
    <n v="7295"/>
    <n v="7177"/>
  </r>
  <r>
    <x v="15"/>
    <s v="IBD"/>
    <x v="1"/>
    <n v="18"/>
    <x v="10"/>
    <n v="8205"/>
    <n v="8179"/>
  </r>
  <r>
    <x v="15"/>
    <s v="IBD"/>
    <x v="1"/>
    <n v="15"/>
    <x v="11"/>
    <n v="42948"/>
    <n v="42498"/>
  </r>
  <r>
    <x v="15"/>
    <s v="IBD"/>
    <x v="1"/>
    <n v="5"/>
    <x v="12"/>
    <n v="689"/>
    <n v="689"/>
  </r>
  <r>
    <x v="15"/>
    <s v="IBD"/>
    <x v="1"/>
    <n v="2"/>
    <x v="13"/>
    <n v="13"/>
    <n v="13"/>
  </r>
  <r>
    <x v="15"/>
    <s v="IBD"/>
    <x v="1"/>
    <n v="25"/>
    <x v="14"/>
    <n v="0"/>
    <n v="0"/>
  </r>
  <r>
    <x v="15"/>
    <s v="IBD"/>
    <x v="1"/>
    <n v="14"/>
    <x v="15"/>
    <n v="2564"/>
    <n v="2564"/>
  </r>
  <r>
    <x v="15"/>
    <s v="IBD"/>
    <x v="1"/>
    <n v="16"/>
    <x v="16"/>
    <n v="0"/>
    <n v="0"/>
  </r>
  <r>
    <x v="15"/>
    <s v="IBD"/>
    <x v="1"/>
    <n v="40"/>
    <x v="17"/>
    <n v="0"/>
    <n v="0"/>
  </r>
  <r>
    <x v="15"/>
    <s v="IBD"/>
    <x v="1"/>
    <n v="20"/>
    <x v="18"/>
    <n v="0"/>
    <n v="0"/>
  </r>
  <r>
    <x v="15"/>
    <s v="IBD"/>
    <x v="1"/>
    <n v="31"/>
    <x v="19"/>
    <n v="1684"/>
    <n v="1504"/>
  </r>
  <r>
    <x v="15"/>
    <s v="IBD"/>
    <x v="1"/>
    <n v="3"/>
    <x v="20"/>
    <n v="0"/>
    <n v="0"/>
  </r>
  <r>
    <x v="15"/>
    <s v="IBD"/>
    <x v="1"/>
    <n v="26"/>
    <x v="21"/>
    <n v="3922"/>
    <n v="3825"/>
  </r>
  <r>
    <x v="15"/>
    <s v="IBD"/>
    <x v="1"/>
    <n v="41"/>
    <x v="22"/>
    <n v="0"/>
    <n v="0"/>
  </r>
  <r>
    <x v="15"/>
    <s v="IBD"/>
    <x v="1"/>
    <n v="23"/>
    <x v="23"/>
    <n v="17427"/>
    <n v="17320"/>
  </r>
  <r>
    <x v="15"/>
    <s v="IBD"/>
    <x v="1"/>
    <n v="17"/>
    <x v="24"/>
    <n v="0"/>
    <n v="0"/>
  </r>
  <r>
    <x v="15"/>
    <s v="IBD"/>
    <x v="1"/>
    <n v="30"/>
    <x v="25"/>
    <n v="13787"/>
    <n v="13682"/>
  </r>
  <r>
    <x v="15"/>
    <s v="IBD"/>
    <x v="1"/>
    <n v="9"/>
    <x v="26"/>
    <n v="3709"/>
    <n v="3527"/>
  </r>
  <r>
    <x v="15"/>
    <s v="IBD"/>
    <x v="1"/>
    <n v="43"/>
    <x v="27"/>
    <n v="0"/>
    <n v="0"/>
  </r>
  <r>
    <x v="15"/>
    <s v="IBD"/>
    <x v="1"/>
    <n v="39"/>
    <x v="28"/>
    <n v="1946"/>
    <n v="1744"/>
  </r>
  <r>
    <x v="15"/>
    <s v="IBD"/>
    <x v="1"/>
    <n v="4"/>
    <x v="29"/>
    <n v="0"/>
    <n v="0"/>
  </r>
  <r>
    <x v="15"/>
    <s v="IBD"/>
    <x v="1"/>
    <n v="8"/>
    <x v="30"/>
    <n v="0"/>
    <n v="0"/>
  </r>
  <r>
    <x v="15"/>
    <s v="IBD"/>
    <x v="1"/>
    <n v="7"/>
    <x v="31"/>
    <n v="0"/>
    <n v="0"/>
  </r>
  <r>
    <x v="15"/>
    <s v="IBD"/>
    <x v="1"/>
    <n v="27"/>
    <x v="32"/>
    <n v="331"/>
    <n v="331"/>
  </r>
  <r>
    <x v="15"/>
    <s v="IBD"/>
    <x v="1"/>
    <n v="47"/>
    <x v="33"/>
    <n v="879"/>
    <n v="879"/>
  </r>
  <r>
    <x v="15"/>
    <s v="IBD"/>
    <x v="1"/>
    <n v="46"/>
    <x v="34"/>
    <n v="3118"/>
    <n v="3118"/>
  </r>
  <r>
    <x v="15"/>
    <s v="IBD"/>
    <x v="1"/>
    <n v="48"/>
    <x v="35"/>
    <n v="0"/>
    <n v="0"/>
  </r>
  <r>
    <x v="15"/>
    <s v="IBD"/>
    <x v="1"/>
    <n v="1"/>
    <x v="36"/>
    <n v="10392"/>
    <n v="10373"/>
  </r>
  <r>
    <x v="15"/>
    <s v="IBL"/>
    <x v="12"/>
    <n v="24"/>
    <x v="0"/>
    <n v="0"/>
    <n v="0"/>
  </r>
  <r>
    <x v="15"/>
    <s v="IBL"/>
    <x v="12"/>
    <n v="44"/>
    <x v="1"/>
    <n v="0"/>
    <n v="0"/>
  </r>
  <r>
    <x v="15"/>
    <s v="IBL"/>
    <x v="12"/>
    <n v="10"/>
    <x v="2"/>
    <n v="0"/>
    <n v="0"/>
  </r>
  <r>
    <x v="15"/>
    <s v="IBL"/>
    <x v="12"/>
    <n v="12"/>
    <x v="3"/>
    <n v="0"/>
    <n v="0"/>
  </r>
  <r>
    <x v="15"/>
    <s v="IBL"/>
    <x v="12"/>
    <n v="22"/>
    <x v="4"/>
    <n v="0"/>
    <n v="0"/>
  </r>
  <r>
    <x v="15"/>
    <s v="IBL"/>
    <x v="12"/>
    <n v="29"/>
    <x v="5"/>
    <n v="0"/>
    <n v="0"/>
  </r>
  <r>
    <x v="15"/>
    <s v="IBL"/>
    <x v="12"/>
    <n v="11"/>
    <x v="6"/>
    <n v="0"/>
    <n v="0"/>
  </r>
  <r>
    <x v="15"/>
    <s v="IBL"/>
    <x v="12"/>
    <n v="45"/>
    <x v="7"/>
    <n v="0"/>
    <n v="0"/>
  </r>
  <r>
    <x v="15"/>
    <s v="IBL"/>
    <x v="12"/>
    <n v="38"/>
    <x v="8"/>
    <n v="0"/>
    <n v="0"/>
  </r>
  <r>
    <x v="15"/>
    <s v="IBL"/>
    <x v="12"/>
    <n v="13"/>
    <x v="9"/>
    <n v="0"/>
    <n v="0"/>
  </r>
  <r>
    <x v="15"/>
    <s v="IBL"/>
    <x v="12"/>
    <n v="18"/>
    <x v="10"/>
    <n v="0"/>
    <n v="0"/>
  </r>
  <r>
    <x v="15"/>
    <s v="IBL"/>
    <x v="12"/>
    <n v="15"/>
    <x v="11"/>
    <n v="0"/>
    <n v="0"/>
  </r>
  <r>
    <x v="15"/>
    <s v="IBL"/>
    <x v="12"/>
    <n v="5"/>
    <x v="12"/>
    <n v="0"/>
    <n v="0"/>
  </r>
  <r>
    <x v="15"/>
    <s v="IBL"/>
    <x v="12"/>
    <n v="2"/>
    <x v="13"/>
    <n v="0"/>
    <n v="0"/>
  </r>
  <r>
    <x v="15"/>
    <s v="IBL"/>
    <x v="12"/>
    <n v="25"/>
    <x v="14"/>
    <n v="0"/>
    <n v="0"/>
  </r>
  <r>
    <x v="15"/>
    <s v="IBL"/>
    <x v="12"/>
    <n v="14"/>
    <x v="15"/>
    <n v="0"/>
    <n v="0"/>
  </r>
  <r>
    <x v="15"/>
    <s v="IBL"/>
    <x v="12"/>
    <n v="16"/>
    <x v="16"/>
    <n v="0"/>
    <n v="0"/>
  </r>
  <r>
    <x v="15"/>
    <s v="IBL"/>
    <x v="12"/>
    <n v="40"/>
    <x v="17"/>
    <n v="0"/>
    <n v="0"/>
  </r>
  <r>
    <x v="15"/>
    <s v="IBL"/>
    <x v="12"/>
    <n v="20"/>
    <x v="18"/>
    <n v="0"/>
    <n v="0"/>
  </r>
  <r>
    <x v="15"/>
    <s v="IBL"/>
    <x v="12"/>
    <n v="31"/>
    <x v="19"/>
    <n v="0"/>
    <n v="0"/>
  </r>
  <r>
    <x v="15"/>
    <s v="IBL"/>
    <x v="12"/>
    <n v="3"/>
    <x v="20"/>
    <n v="0"/>
    <n v="0"/>
  </r>
  <r>
    <x v="15"/>
    <s v="IBL"/>
    <x v="12"/>
    <n v="26"/>
    <x v="21"/>
    <n v="0"/>
    <n v="0"/>
  </r>
  <r>
    <x v="15"/>
    <s v="IBL"/>
    <x v="12"/>
    <n v="41"/>
    <x v="22"/>
    <n v="0"/>
    <n v="0"/>
  </r>
  <r>
    <x v="15"/>
    <s v="IBL"/>
    <x v="12"/>
    <n v="23"/>
    <x v="23"/>
    <n v="0"/>
    <n v="0"/>
  </r>
  <r>
    <x v="15"/>
    <s v="IBL"/>
    <x v="12"/>
    <n v="17"/>
    <x v="24"/>
    <n v="0"/>
    <n v="0"/>
  </r>
  <r>
    <x v="15"/>
    <s v="IBL"/>
    <x v="12"/>
    <n v="30"/>
    <x v="25"/>
    <n v="0"/>
    <n v="0"/>
  </r>
  <r>
    <x v="15"/>
    <s v="IBL"/>
    <x v="12"/>
    <n v="9"/>
    <x v="26"/>
    <n v="0"/>
    <n v="0"/>
  </r>
  <r>
    <x v="15"/>
    <s v="IBL"/>
    <x v="12"/>
    <n v="43"/>
    <x v="27"/>
    <n v="0"/>
    <n v="0"/>
  </r>
  <r>
    <x v="15"/>
    <s v="IBL"/>
    <x v="12"/>
    <n v="39"/>
    <x v="28"/>
    <n v="0"/>
    <n v="0"/>
  </r>
  <r>
    <x v="15"/>
    <s v="IBL"/>
    <x v="12"/>
    <n v="4"/>
    <x v="29"/>
    <n v="65"/>
    <n v="65"/>
  </r>
  <r>
    <x v="15"/>
    <s v="IBL"/>
    <x v="12"/>
    <n v="8"/>
    <x v="30"/>
    <n v="15471"/>
    <n v="15471"/>
  </r>
  <r>
    <x v="15"/>
    <s v="IBL"/>
    <x v="12"/>
    <n v="7"/>
    <x v="31"/>
    <n v="0"/>
    <n v="0"/>
  </r>
  <r>
    <x v="15"/>
    <s v="IBL"/>
    <x v="12"/>
    <n v="27"/>
    <x v="32"/>
    <n v="0"/>
    <n v="0"/>
  </r>
  <r>
    <x v="15"/>
    <s v="IBL"/>
    <x v="12"/>
    <n v="47"/>
    <x v="33"/>
    <n v="0"/>
    <n v="0"/>
  </r>
  <r>
    <x v="15"/>
    <s v="IBL"/>
    <x v="12"/>
    <n v="46"/>
    <x v="34"/>
    <n v="0"/>
    <n v="0"/>
  </r>
  <r>
    <x v="15"/>
    <s v="IBL"/>
    <x v="12"/>
    <n v="48"/>
    <x v="35"/>
    <n v="0"/>
    <n v="0"/>
  </r>
  <r>
    <x v="15"/>
    <s v="IBL"/>
    <x v="12"/>
    <n v="1"/>
    <x v="36"/>
    <n v="0"/>
    <n v="0"/>
  </r>
  <r>
    <x v="15"/>
    <s v="IBM"/>
    <x v="3"/>
    <n v="24"/>
    <x v="0"/>
    <n v="497890"/>
    <n v="486594"/>
  </r>
  <r>
    <x v="15"/>
    <s v="IBM"/>
    <x v="3"/>
    <n v="44"/>
    <x v="1"/>
    <n v="0"/>
    <n v="0"/>
  </r>
  <r>
    <x v="15"/>
    <s v="IBM"/>
    <x v="3"/>
    <n v="10"/>
    <x v="2"/>
    <n v="192"/>
    <n v="192"/>
  </r>
  <r>
    <x v="15"/>
    <s v="IBM"/>
    <x v="3"/>
    <n v="12"/>
    <x v="3"/>
    <n v="32914"/>
    <n v="32544"/>
  </r>
  <r>
    <x v="15"/>
    <s v="IBM"/>
    <x v="3"/>
    <n v="22"/>
    <x v="4"/>
    <n v="64851"/>
    <n v="56148"/>
  </r>
  <r>
    <x v="15"/>
    <s v="IBM"/>
    <x v="3"/>
    <n v="29"/>
    <x v="5"/>
    <n v="18671"/>
    <n v="18252"/>
  </r>
  <r>
    <x v="15"/>
    <s v="IBM"/>
    <x v="3"/>
    <n v="11"/>
    <x v="6"/>
    <n v="239"/>
    <n v="239"/>
  </r>
  <r>
    <x v="15"/>
    <s v="IBM"/>
    <x v="3"/>
    <n v="45"/>
    <x v="7"/>
    <n v="3096"/>
    <n v="3096"/>
  </r>
  <r>
    <x v="15"/>
    <s v="IBM"/>
    <x v="3"/>
    <n v="38"/>
    <x v="8"/>
    <n v="0"/>
    <n v="0"/>
  </r>
  <r>
    <x v="15"/>
    <s v="IBM"/>
    <x v="3"/>
    <n v="13"/>
    <x v="9"/>
    <n v="57289"/>
    <n v="53180"/>
  </r>
  <r>
    <x v="15"/>
    <s v="IBM"/>
    <x v="3"/>
    <n v="18"/>
    <x v="10"/>
    <n v="27260"/>
    <n v="19792"/>
  </r>
  <r>
    <x v="15"/>
    <s v="IBM"/>
    <x v="3"/>
    <n v="15"/>
    <x v="11"/>
    <n v="98203"/>
    <n v="95329"/>
  </r>
  <r>
    <x v="15"/>
    <s v="IBM"/>
    <x v="3"/>
    <n v="5"/>
    <x v="12"/>
    <n v="45062"/>
    <n v="39875"/>
  </r>
  <r>
    <x v="15"/>
    <s v="IBM"/>
    <x v="3"/>
    <n v="2"/>
    <x v="13"/>
    <n v="93661"/>
    <n v="91515"/>
  </r>
  <r>
    <x v="15"/>
    <s v="IBM"/>
    <x v="3"/>
    <n v="25"/>
    <x v="14"/>
    <n v="0"/>
    <n v="0"/>
  </r>
  <r>
    <x v="15"/>
    <s v="IBM"/>
    <x v="3"/>
    <n v="14"/>
    <x v="15"/>
    <n v="5979"/>
    <n v="5521"/>
  </r>
  <r>
    <x v="15"/>
    <s v="IBM"/>
    <x v="3"/>
    <n v="16"/>
    <x v="16"/>
    <n v="1682969"/>
    <n v="1672761"/>
  </r>
  <r>
    <x v="15"/>
    <s v="IBM"/>
    <x v="3"/>
    <n v="40"/>
    <x v="17"/>
    <n v="1485978"/>
    <n v="1469161"/>
  </r>
  <r>
    <x v="15"/>
    <s v="IBM"/>
    <x v="3"/>
    <n v="20"/>
    <x v="18"/>
    <n v="55310"/>
    <n v="50579"/>
  </r>
  <r>
    <x v="15"/>
    <s v="IBM"/>
    <x v="3"/>
    <n v="31"/>
    <x v="19"/>
    <n v="2209"/>
    <n v="2133"/>
  </r>
  <r>
    <x v="15"/>
    <s v="IBM"/>
    <x v="3"/>
    <n v="3"/>
    <x v="20"/>
    <n v="61035"/>
    <n v="55581"/>
  </r>
  <r>
    <x v="15"/>
    <s v="IBM"/>
    <x v="3"/>
    <n v="26"/>
    <x v="21"/>
    <n v="0"/>
    <n v="0"/>
  </r>
  <r>
    <x v="15"/>
    <s v="IBM"/>
    <x v="3"/>
    <n v="41"/>
    <x v="22"/>
    <n v="200505"/>
    <n v="199130"/>
  </r>
  <r>
    <x v="15"/>
    <s v="IBM"/>
    <x v="3"/>
    <n v="23"/>
    <x v="23"/>
    <n v="0"/>
    <n v="0"/>
  </r>
  <r>
    <x v="15"/>
    <s v="IBM"/>
    <x v="3"/>
    <n v="17"/>
    <x v="24"/>
    <n v="378072"/>
    <n v="371347"/>
  </r>
  <r>
    <x v="15"/>
    <s v="IBM"/>
    <x v="3"/>
    <n v="30"/>
    <x v="25"/>
    <n v="320"/>
    <n v="306"/>
  </r>
  <r>
    <x v="15"/>
    <s v="IBM"/>
    <x v="3"/>
    <n v="9"/>
    <x v="26"/>
    <n v="67788"/>
    <n v="62463"/>
  </r>
  <r>
    <x v="15"/>
    <s v="IBM"/>
    <x v="3"/>
    <n v="43"/>
    <x v="27"/>
    <n v="0"/>
    <n v="0"/>
  </r>
  <r>
    <x v="15"/>
    <s v="IBM"/>
    <x v="3"/>
    <n v="39"/>
    <x v="28"/>
    <n v="0"/>
    <n v="0"/>
  </r>
  <r>
    <x v="15"/>
    <s v="IBM"/>
    <x v="3"/>
    <n v="4"/>
    <x v="29"/>
    <n v="14978"/>
    <n v="13848"/>
  </r>
  <r>
    <x v="15"/>
    <s v="IBM"/>
    <x v="3"/>
    <n v="8"/>
    <x v="30"/>
    <n v="528130"/>
    <n v="527984"/>
  </r>
  <r>
    <x v="15"/>
    <s v="IBM"/>
    <x v="3"/>
    <n v="7"/>
    <x v="31"/>
    <n v="33366"/>
    <n v="33182"/>
  </r>
  <r>
    <x v="15"/>
    <s v="IBM"/>
    <x v="3"/>
    <n v="27"/>
    <x v="32"/>
    <n v="1627"/>
    <n v="1608"/>
  </r>
  <r>
    <x v="15"/>
    <s v="IBM"/>
    <x v="3"/>
    <n v="47"/>
    <x v="33"/>
    <n v="64"/>
    <n v="64"/>
  </r>
  <r>
    <x v="15"/>
    <s v="IBM"/>
    <x v="3"/>
    <n v="46"/>
    <x v="34"/>
    <n v="832"/>
    <n v="832"/>
  </r>
  <r>
    <x v="15"/>
    <s v="IBM"/>
    <x v="3"/>
    <n v="48"/>
    <x v="35"/>
    <n v="0"/>
    <n v="0"/>
  </r>
  <r>
    <x v="15"/>
    <s v="IBM"/>
    <x v="3"/>
    <n v="1"/>
    <x v="36"/>
    <n v="16770"/>
    <n v="15602"/>
  </r>
  <r>
    <x v="15"/>
    <s v="IBS"/>
    <x v="4"/>
    <n v="24"/>
    <x v="0"/>
    <n v="622957"/>
    <n v="568500"/>
  </r>
  <r>
    <x v="15"/>
    <s v="IBS"/>
    <x v="4"/>
    <n v="44"/>
    <x v="1"/>
    <n v="0"/>
    <n v="0"/>
  </r>
  <r>
    <x v="15"/>
    <s v="IBS"/>
    <x v="4"/>
    <n v="10"/>
    <x v="2"/>
    <n v="0"/>
    <n v="0"/>
  </r>
  <r>
    <x v="15"/>
    <s v="IBS"/>
    <x v="4"/>
    <n v="12"/>
    <x v="3"/>
    <n v="2"/>
    <n v="2"/>
  </r>
  <r>
    <x v="15"/>
    <s v="IBS"/>
    <x v="4"/>
    <n v="22"/>
    <x v="4"/>
    <n v="288"/>
    <n v="288"/>
  </r>
  <r>
    <x v="15"/>
    <s v="IBS"/>
    <x v="4"/>
    <n v="29"/>
    <x v="5"/>
    <n v="22672"/>
    <n v="22349"/>
  </r>
  <r>
    <x v="15"/>
    <s v="IBS"/>
    <x v="4"/>
    <n v="11"/>
    <x v="6"/>
    <n v="1249"/>
    <n v="1249"/>
  </r>
  <r>
    <x v="15"/>
    <s v="IBS"/>
    <x v="4"/>
    <n v="45"/>
    <x v="7"/>
    <n v="1414"/>
    <n v="1390"/>
  </r>
  <r>
    <x v="15"/>
    <s v="IBS"/>
    <x v="4"/>
    <n v="38"/>
    <x v="8"/>
    <n v="0"/>
    <n v="0"/>
  </r>
  <r>
    <x v="15"/>
    <s v="IBS"/>
    <x v="4"/>
    <n v="13"/>
    <x v="9"/>
    <n v="0"/>
    <n v="0"/>
  </r>
  <r>
    <x v="15"/>
    <s v="IBS"/>
    <x v="4"/>
    <n v="18"/>
    <x v="10"/>
    <n v="20056"/>
    <n v="14720"/>
  </r>
  <r>
    <x v="15"/>
    <s v="IBS"/>
    <x v="4"/>
    <n v="15"/>
    <x v="11"/>
    <n v="31395"/>
    <n v="31119"/>
  </r>
  <r>
    <x v="15"/>
    <s v="IBS"/>
    <x v="4"/>
    <n v="5"/>
    <x v="12"/>
    <n v="37"/>
    <n v="37"/>
  </r>
  <r>
    <x v="15"/>
    <s v="IBS"/>
    <x v="4"/>
    <n v="2"/>
    <x v="13"/>
    <n v="0"/>
    <n v="0"/>
  </r>
  <r>
    <x v="15"/>
    <s v="IBS"/>
    <x v="4"/>
    <n v="25"/>
    <x v="14"/>
    <n v="0"/>
    <n v="0"/>
  </r>
  <r>
    <x v="15"/>
    <s v="IBS"/>
    <x v="4"/>
    <n v="14"/>
    <x v="15"/>
    <n v="83"/>
    <n v="83"/>
  </r>
  <r>
    <x v="15"/>
    <s v="IBS"/>
    <x v="4"/>
    <n v="16"/>
    <x v="16"/>
    <n v="299719"/>
    <n v="283765"/>
  </r>
  <r>
    <x v="15"/>
    <s v="IBS"/>
    <x v="4"/>
    <n v="40"/>
    <x v="17"/>
    <n v="20076"/>
    <n v="20033"/>
  </r>
  <r>
    <x v="15"/>
    <s v="IBS"/>
    <x v="4"/>
    <n v="20"/>
    <x v="18"/>
    <n v="17403"/>
    <n v="16978"/>
  </r>
  <r>
    <x v="15"/>
    <s v="IBS"/>
    <x v="4"/>
    <n v="31"/>
    <x v="19"/>
    <n v="0"/>
    <n v="0"/>
  </r>
  <r>
    <x v="15"/>
    <s v="IBS"/>
    <x v="4"/>
    <n v="3"/>
    <x v="20"/>
    <n v="2073"/>
    <n v="2073"/>
  </r>
  <r>
    <x v="15"/>
    <s v="IBS"/>
    <x v="4"/>
    <n v="26"/>
    <x v="21"/>
    <n v="1726"/>
    <n v="1721"/>
  </r>
  <r>
    <x v="15"/>
    <s v="IBS"/>
    <x v="4"/>
    <n v="41"/>
    <x v="22"/>
    <n v="21303"/>
    <n v="21280"/>
  </r>
  <r>
    <x v="15"/>
    <s v="IBS"/>
    <x v="4"/>
    <n v="23"/>
    <x v="23"/>
    <n v="2665"/>
    <n v="2580"/>
  </r>
  <r>
    <x v="15"/>
    <s v="IBS"/>
    <x v="4"/>
    <n v="17"/>
    <x v="24"/>
    <n v="16367"/>
    <n v="16367"/>
  </r>
  <r>
    <x v="15"/>
    <s v="IBS"/>
    <x v="4"/>
    <n v="30"/>
    <x v="25"/>
    <n v="5635"/>
    <n v="5635"/>
  </r>
  <r>
    <x v="15"/>
    <s v="IBS"/>
    <x v="4"/>
    <n v="9"/>
    <x v="26"/>
    <n v="87458"/>
    <n v="80713"/>
  </r>
  <r>
    <x v="15"/>
    <s v="IBS"/>
    <x v="4"/>
    <n v="43"/>
    <x v="27"/>
    <n v="0"/>
    <n v="0"/>
  </r>
  <r>
    <x v="15"/>
    <s v="IBS"/>
    <x v="4"/>
    <n v="39"/>
    <x v="28"/>
    <n v="0"/>
    <n v="0"/>
  </r>
  <r>
    <x v="15"/>
    <s v="IBS"/>
    <x v="4"/>
    <n v="4"/>
    <x v="29"/>
    <n v="806"/>
    <n v="806"/>
  </r>
  <r>
    <x v="15"/>
    <s v="IBS"/>
    <x v="4"/>
    <n v="8"/>
    <x v="30"/>
    <n v="5894"/>
    <n v="5883"/>
  </r>
  <r>
    <x v="15"/>
    <s v="IBS"/>
    <x v="4"/>
    <n v="7"/>
    <x v="31"/>
    <n v="0"/>
    <n v="0"/>
  </r>
  <r>
    <x v="15"/>
    <s v="IBS"/>
    <x v="4"/>
    <n v="27"/>
    <x v="32"/>
    <n v="0"/>
    <n v="0"/>
  </r>
  <r>
    <x v="15"/>
    <s v="IBS"/>
    <x v="4"/>
    <n v="47"/>
    <x v="33"/>
    <n v="0"/>
    <n v="0"/>
  </r>
  <r>
    <x v="15"/>
    <s v="IBS"/>
    <x v="4"/>
    <n v="46"/>
    <x v="34"/>
    <n v="1131"/>
    <n v="1131"/>
  </r>
  <r>
    <x v="15"/>
    <s v="IBS"/>
    <x v="4"/>
    <n v="48"/>
    <x v="35"/>
    <n v="0"/>
    <n v="0"/>
  </r>
  <r>
    <x v="15"/>
    <s v="IBS"/>
    <x v="4"/>
    <n v="1"/>
    <x v="36"/>
    <n v="74"/>
    <n v="74"/>
  </r>
  <r>
    <x v="15"/>
    <s v="NB"/>
    <x v="6"/>
    <n v="24"/>
    <x v="0"/>
    <n v="849371"/>
    <n v="819330"/>
  </r>
  <r>
    <x v="15"/>
    <s v="NB"/>
    <x v="6"/>
    <n v="44"/>
    <x v="1"/>
    <n v="0"/>
    <n v="0"/>
  </r>
  <r>
    <x v="15"/>
    <s v="NB"/>
    <x v="6"/>
    <n v="10"/>
    <x v="2"/>
    <n v="0"/>
    <n v="0"/>
  </r>
  <r>
    <x v="15"/>
    <s v="NB"/>
    <x v="6"/>
    <n v="12"/>
    <x v="3"/>
    <n v="943"/>
    <n v="943"/>
  </r>
  <r>
    <x v="15"/>
    <s v="NB"/>
    <x v="6"/>
    <n v="22"/>
    <x v="4"/>
    <n v="29971"/>
    <n v="29971"/>
  </r>
  <r>
    <x v="15"/>
    <s v="NB"/>
    <x v="6"/>
    <n v="29"/>
    <x v="5"/>
    <n v="58407"/>
    <n v="58407"/>
  </r>
  <r>
    <x v="15"/>
    <s v="NB"/>
    <x v="6"/>
    <n v="11"/>
    <x v="6"/>
    <n v="17336"/>
    <n v="17081"/>
  </r>
  <r>
    <x v="15"/>
    <s v="NB"/>
    <x v="6"/>
    <n v="45"/>
    <x v="7"/>
    <n v="0"/>
    <n v="0"/>
  </r>
  <r>
    <x v="15"/>
    <s v="NB"/>
    <x v="6"/>
    <n v="38"/>
    <x v="8"/>
    <n v="0"/>
    <n v="0"/>
  </r>
  <r>
    <x v="15"/>
    <s v="NB"/>
    <x v="6"/>
    <n v="13"/>
    <x v="9"/>
    <n v="9118"/>
    <n v="9004"/>
  </r>
  <r>
    <x v="15"/>
    <s v="NB"/>
    <x v="6"/>
    <n v="18"/>
    <x v="10"/>
    <n v="25900"/>
    <n v="19388"/>
  </r>
  <r>
    <x v="15"/>
    <s v="NB"/>
    <x v="6"/>
    <n v="15"/>
    <x v="11"/>
    <n v="10532"/>
    <n v="10445"/>
  </r>
  <r>
    <x v="15"/>
    <s v="NB"/>
    <x v="6"/>
    <n v="5"/>
    <x v="12"/>
    <n v="32236"/>
    <n v="30122"/>
  </r>
  <r>
    <x v="15"/>
    <s v="NB"/>
    <x v="6"/>
    <n v="2"/>
    <x v="13"/>
    <n v="0"/>
    <n v="0"/>
  </r>
  <r>
    <x v="15"/>
    <s v="NB"/>
    <x v="6"/>
    <n v="25"/>
    <x v="14"/>
    <n v="0"/>
    <n v="0"/>
  </r>
  <r>
    <x v="15"/>
    <s v="NB"/>
    <x v="6"/>
    <n v="14"/>
    <x v="15"/>
    <n v="2232959"/>
    <n v="2217193"/>
  </r>
  <r>
    <x v="15"/>
    <s v="NB"/>
    <x v="6"/>
    <n v="16"/>
    <x v="16"/>
    <n v="4640804"/>
    <n v="4618669"/>
  </r>
  <r>
    <x v="15"/>
    <s v="NB"/>
    <x v="6"/>
    <n v="40"/>
    <x v="17"/>
    <n v="323435"/>
    <n v="323075"/>
  </r>
  <r>
    <x v="15"/>
    <s v="NB"/>
    <x v="6"/>
    <n v="20"/>
    <x v="18"/>
    <n v="40136"/>
    <n v="39662"/>
  </r>
  <r>
    <x v="15"/>
    <s v="NB"/>
    <x v="6"/>
    <n v="31"/>
    <x v="19"/>
    <n v="2279"/>
    <n v="2126"/>
  </r>
  <r>
    <x v="15"/>
    <s v="NB"/>
    <x v="6"/>
    <n v="3"/>
    <x v="20"/>
    <n v="1656"/>
    <n v="665"/>
  </r>
  <r>
    <x v="15"/>
    <s v="NB"/>
    <x v="6"/>
    <n v="26"/>
    <x v="21"/>
    <n v="184939"/>
    <n v="183415"/>
  </r>
  <r>
    <x v="15"/>
    <s v="NB"/>
    <x v="6"/>
    <n v="41"/>
    <x v="22"/>
    <n v="1067956"/>
    <n v="1001936"/>
  </r>
  <r>
    <x v="15"/>
    <s v="NB"/>
    <x v="6"/>
    <n v="23"/>
    <x v="23"/>
    <n v="23"/>
    <n v="0"/>
  </r>
  <r>
    <x v="15"/>
    <s v="NB"/>
    <x v="6"/>
    <n v="17"/>
    <x v="24"/>
    <n v="1893"/>
    <n v="1893"/>
  </r>
  <r>
    <x v="15"/>
    <s v="NB"/>
    <x v="6"/>
    <n v="30"/>
    <x v="25"/>
    <n v="84604"/>
    <n v="84249"/>
  </r>
  <r>
    <x v="15"/>
    <s v="NB"/>
    <x v="6"/>
    <n v="9"/>
    <x v="26"/>
    <n v="151379"/>
    <n v="122171"/>
  </r>
  <r>
    <x v="15"/>
    <s v="NB"/>
    <x v="6"/>
    <n v="43"/>
    <x v="27"/>
    <n v="0"/>
    <n v="0"/>
  </r>
  <r>
    <x v="15"/>
    <s v="NB"/>
    <x v="6"/>
    <n v="39"/>
    <x v="28"/>
    <n v="29"/>
    <n v="29"/>
  </r>
  <r>
    <x v="15"/>
    <s v="NB"/>
    <x v="6"/>
    <n v="4"/>
    <x v="29"/>
    <n v="1173"/>
    <n v="1173"/>
  </r>
  <r>
    <x v="15"/>
    <s v="NB"/>
    <x v="6"/>
    <n v="8"/>
    <x v="30"/>
    <n v="27351"/>
    <n v="27351"/>
  </r>
  <r>
    <x v="15"/>
    <s v="NB"/>
    <x v="6"/>
    <n v="7"/>
    <x v="31"/>
    <n v="840"/>
    <n v="732"/>
  </r>
  <r>
    <x v="15"/>
    <s v="NB"/>
    <x v="6"/>
    <n v="27"/>
    <x v="32"/>
    <n v="2403"/>
    <n v="2403"/>
  </r>
  <r>
    <x v="15"/>
    <s v="NB"/>
    <x v="6"/>
    <n v="47"/>
    <x v="33"/>
    <n v="258"/>
    <n v="258"/>
  </r>
  <r>
    <x v="15"/>
    <s v="NB"/>
    <x v="6"/>
    <n v="46"/>
    <x v="34"/>
    <n v="79993"/>
    <n v="79993"/>
  </r>
  <r>
    <x v="15"/>
    <s v="NB"/>
    <x v="6"/>
    <n v="48"/>
    <x v="35"/>
    <n v="0"/>
    <n v="0"/>
  </r>
  <r>
    <x v="15"/>
    <s v="NB"/>
    <x v="6"/>
    <n v="1"/>
    <x v="36"/>
    <n v="8505"/>
    <n v="8505"/>
  </r>
  <r>
    <x v="15"/>
    <s v="NCY"/>
    <x v="14"/>
    <n v="24"/>
    <x v="0"/>
    <n v="0"/>
    <n v="0"/>
  </r>
  <r>
    <x v="15"/>
    <s v="NCY"/>
    <x v="14"/>
    <n v="44"/>
    <x v="1"/>
    <n v="13954"/>
    <n v="13954"/>
  </r>
  <r>
    <x v="15"/>
    <s v="NCY"/>
    <x v="14"/>
    <n v="10"/>
    <x v="2"/>
    <n v="0"/>
    <n v="0"/>
  </r>
  <r>
    <x v="15"/>
    <s v="NCY"/>
    <x v="14"/>
    <n v="12"/>
    <x v="3"/>
    <n v="0"/>
    <n v="0"/>
  </r>
  <r>
    <x v="15"/>
    <s v="NCY"/>
    <x v="14"/>
    <n v="22"/>
    <x v="4"/>
    <n v="0"/>
    <n v="0"/>
  </r>
  <r>
    <x v="15"/>
    <s v="NCY"/>
    <x v="14"/>
    <n v="29"/>
    <x v="5"/>
    <n v="0"/>
    <n v="0"/>
  </r>
  <r>
    <x v="15"/>
    <s v="NCY"/>
    <x v="14"/>
    <n v="11"/>
    <x v="6"/>
    <n v="0"/>
    <n v="0"/>
  </r>
  <r>
    <x v="15"/>
    <s v="NCY"/>
    <x v="14"/>
    <n v="45"/>
    <x v="7"/>
    <n v="0"/>
    <n v="0"/>
  </r>
  <r>
    <x v="15"/>
    <s v="NCY"/>
    <x v="14"/>
    <n v="38"/>
    <x v="8"/>
    <n v="0"/>
    <n v="0"/>
  </r>
  <r>
    <x v="15"/>
    <s v="NCY"/>
    <x v="14"/>
    <n v="13"/>
    <x v="9"/>
    <n v="0"/>
    <n v="0"/>
  </r>
  <r>
    <x v="15"/>
    <s v="NCY"/>
    <x v="14"/>
    <n v="18"/>
    <x v="10"/>
    <n v="0"/>
    <n v="0"/>
  </r>
  <r>
    <x v="15"/>
    <s v="NCY"/>
    <x v="14"/>
    <n v="15"/>
    <x v="11"/>
    <n v="0"/>
    <n v="0"/>
  </r>
  <r>
    <x v="15"/>
    <s v="NCY"/>
    <x v="14"/>
    <n v="5"/>
    <x v="12"/>
    <n v="0"/>
    <n v="0"/>
  </r>
  <r>
    <x v="15"/>
    <s v="NCY"/>
    <x v="14"/>
    <n v="2"/>
    <x v="13"/>
    <n v="0"/>
    <n v="0"/>
  </r>
  <r>
    <x v="15"/>
    <s v="NCY"/>
    <x v="14"/>
    <n v="25"/>
    <x v="14"/>
    <n v="7194"/>
    <n v="7194"/>
  </r>
  <r>
    <x v="15"/>
    <s v="NCY"/>
    <x v="14"/>
    <n v="14"/>
    <x v="15"/>
    <n v="0"/>
    <n v="0"/>
  </r>
  <r>
    <x v="15"/>
    <s v="NCY"/>
    <x v="14"/>
    <n v="16"/>
    <x v="16"/>
    <n v="0"/>
    <n v="0"/>
  </r>
  <r>
    <x v="15"/>
    <s v="NCY"/>
    <x v="14"/>
    <n v="40"/>
    <x v="17"/>
    <n v="0"/>
    <n v="0"/>
  </r>
  <r>
    <x v="15"/>
    <s v="NCY"/>
    <x v="14"/>
    <n v="20"/>
    <x v="18"/>
    <n v="0"/>
    <n v="0"/>
  </r>
  <r>
    <x v="15"/>
    <s v="NCY"/>
    <x v="14"/>
    <n v="31"/>
    <x v="19"/>
    <n v="0"/>
    <n v="0"/>
  </r>
  <r>
    <x v="15"/>
    <s v="NCY"/>
    <x v="14"/>
    <n v="3"/>
    <x v="20"/>
    <n v="0"/>
    <n v="0"/>
  </r>
  <r>
    <x v="15"/>
    <s v="NCY"/>
    <x v="14"/>
    <n v="26"/>
    <x v="21"/>
    <n v="0"/>
    <n v="0"/>
  </r>
  <r>
    <x v="15"/>
    <s v="NCY"/>
    <x v="14"/>
    <n v="41"/>
    <x v="22"/>
    <n v="0"/>
    <n v="0"/>
  </r>
  <r>
    <x v="15"/>
    <s v="NCY"/>
    <x v="14"/>
    <n v="23"/>
    <x v="23"/>
    <n v="0"/>
    <n v="0"/>
  </r>
  <r>
    <x v="15"/>
    <s v="NCY"/>
    <x v="14"/>
    <n v="17"/>
    <x v="24"/>
    <n v="0"/>
    <n v="0"/>
  </r>
  <r>
    <x v="15"/>
    <s v="NCY"/>
    <x v="14"/>
    <n v="30"/>
    <x v="25"/>
    <n v="0"/>
    <n v="0"/>
  </r>
  <r>
    <x v="15"/>
    <s v="NCY"/>
    <x v="14"/>
    <n v="9"/>
    <x v="26"/>
    <n v="0"/>
    <n v="0"/>
  </r>
  <r>
    <x v="15"/>
    <s v="NCY"/>
    <x v="14"/>
    <n v="43"/>
    <x v="27"/>
    <n v="0"/>
    <n v="0"/>
  </r>
  <r>
    <x v="15"/>
    <s v="NCY"/>
    <x v="14"/>
    <n v="39"/>
    <x v="28"/>
    <n v="0"/>
    <n v="0"/>
  </r>
  <r>
    <x v="15"/>
    <s v="NCY"/>
    <x v="14"/>
    <n v="4"/>
    <x v="29"/>
    <n v="0"/>
    <n v="0"/>
  </r>
  <r>
    <x v="15"/>
    <s v="NCY"/>
    <x v="14"/>
    <n v="8"/>
    <x v="30"/>
    <n v="0"/>
    <n v="0"/>
  </r>
  <r>
    <x v="15"/>
    <s v="NCY"/>
    <x v="14"/>
    <n v="7"/>
    <x v="31"/>
    <n v="0"/>
    <n v="0"/>
  </r>
  <r>
    <x v="15"/>
    <s v="NCY"/>
    <x v="14"/>
    <n v="27"/>
    <x v="32"/>
    <n v="0"/>
    <n v="0"/>
  </r>
  <r>
    <x v="15"/>
    <s v="NCY"/>
    <x v="14"/>
    <n v="47"/>
    <x v="33"/>
    <n v="4167"/>
    <n v="4167"/>
  </r>
  <r>
    <x v="15"/>
    <s v="NCY"/>
    <x v="14"/>
    <n v="46"/>
    <x v="34"/>
    <n v="78962"/>
    <n v="78888"/>
  </r>
  <r>
    <x v="15"/>
    <s v="NCY"/>
    <x v="14"/>
    <n v="48"/>
    <x v="35"/>
    <n v="0"/>
    <n v="0"/>
  </r>
  <r>
    <x v="15"/>
    <s v="NCY"/>
    <x v="14"/>
    <n v="1"/>
    <x v="36"/>
    <n v="0"/>
    <n v="0"/>
  </r>
  <r>
    <x v="15"/>
    <s v="ND"/>
    <x v="7"/>
    <n v="24"/>
    <x v="0"/>
    <n v="0"/>
    <n v="0"/>
  </r>
  <r>
    <x v="15"/>
    <s v="ND"/>
    <x v="7"/>
    <n v="44"/>
    <x v="1"/>
    <n v="0"/>
    <n v="0"/>
  </r>
  <r>
    <x v="15"/>
    <s v="ND"/>
    <x v="7"/>
    <n v="10"/>
    <x v="2"/>
    <n v="10877"/>
    <n v="10877"/>
  </r>
  <r>
    <x v="15"/>
    <s v="ND"/>
    <x v="7"/>
    <n v="12"/>
    <x v="3"/>
    <n v="0"/>
    <n v="0"/>
  </r>
  <r>
    <x v="15"/>
    <s v="ND"/>
    <x v="7"/>
    <n v="22"/>
    <x v="4"/>
    <n v="0"/>
    <n v="0"/>
  </r>
  <r>
    <x v="15"/>
    <s v="ND"/>
    <x v="7"/>
    <n v="29"/>
    <x v="5"/>
    <n v="689"/>
    <n v="689"/>
  </r>
  <r>
    <x v="15"/>
    <s v="ND"/>
    <x v="7"/>
    <n v="11"/>
    <x v="6"/>
    <n v="136"/>
    <n v="136"/>
  </r>
  <r>
    <x v="15"/>
    <s v="ND"/>
    <x v="7"/>
    <n v="45"/>
    <x v="7"/>
    <n v="0"/>
    <n v="0"/>
  </r>
  <r>
    <x v="15"/>
    <s v="ND"/>
    <x v="7"/>
    <n v="38"/>
    <x v="8"/>
    <n v="0"/>
    <n v="0"/>
  </r>
  <r>
    <x v="15"/>
    <s v="ND"/>
    <x v="7"/>
    <n v="13"/>
    <x v="9"/>
    <n v="0"/>
    <n v="0"/>
  </r>
  <r>
    <x v="15"/>
    <s v="ND"/>
    <x v="7"/>
    <n v="18"/>
    <x v="10"/>
    <n v="0"/>
    <n v="0"/>
  </r>
  <r>
    <x v="15"/>
    <s v="ND"/>
    <x v="7"/>
    <n v="15"/>
    <x v="11"/>
    <n v="0"/>
    <n v="0"/>
  </r>
  <r>
    <x v="15"/>
    <s v="ND"/>
    <x v="7"/>
    <n v="5"/>
    <x v="12"/>
    <n v="0"/>
    <n v="0"/>
  </r>
  <r>
    <x v="15"/>
    <s v="ND"/>
    <x v="7"/>
    <n v="2"/>
    <x v="13"/>
    <n v="0"/>
    <n v="0"/>
  </r>
  <r>
    <x v="15"/>
    <s v="ND"/>
    <x v="7"/>
    <n v="25"/>
    <x v="14"/>
    <n v="0"/>
    <n v="0"/>
  </r>
  <r>
    <x v="15"/>
    <s v="ND"/>
    <x v="7"/>
    <n v="14"/>
    <x v="15"/>
    <n v="0"/>
    <n v="0"/>
  </r>
  <r>
    <x v="15"/>
    <s v="ND"/>
    <x v="7"/>
    <n v="16"/>
    <x v="16"/>
    <n v="0"/>
    <n v="0"/>
  </r>
  <r>
    <x v="15"/>
    <s v="ND"/>
    <x v="7"/>
    <n v="40"/>
    <x v="17"/>
    <n v="30631"/>
    <n v="30631"/>
  </r>
  <r>
    <x v="15"/>
    <s v="ND"/>
    <x v="7"/>
    <n v="20"/>
    <x v="18"/>
    <n v="0"/>
    <n v="0"/>
  </r>
  <r>
    <x v="15"/>
    <s v="ND"/>
    <x v="7"/>
    <n v="31"/>
    <x v="19"/>
    <n v="0"/>
    <n v="0"/>
  </r>
  <r>
    <x v="15"/>
    <s v="ND"/>
    <x v="7"/>
    <n v="3"/>
    <x v="20"/>
    <n v="0"/>
    <n v="0"/>
  </r>
  <r>
    <x v="15"/>
    <s v="ND"/>
    <x v="7"/>
    <n v="26"/>
    <x v="21"/>
    <n v="0"/>
    <n v="0"/>
  </r>
  <r>
    <x v="15"/>
    <s v="ND"/>
    <x v="7"/>
    <n v="41"/>
    <x v="22"/>
    <n v="5913"/>
    <n v="4937"/>
  </r>
  <r>
    <x v="15"/>
    <s v="ND"/>
    <x v="7"/>
    <n v="23"/>
    <x v="23"/>
    <n v="0"/>
    <n v="0"/>
  </r>
  <r>
    <x v="15"/>
    <s v="ND"/>
    <x v="7"/>
    <n v="17"/>
    <x v="24"/>
    <n v="0"/>
    <n v="0"/>
  </r>
  <r>
    <x v="15"/>
    <s v="ND"/>
    <x v="7"/>
    <n v="30"/>
    <x v="25"/>
    <n v="2382"/>
    <n v="2382"/>
  </r>
  <r>
    <x v="15"/>
    <s v="ND"/>
    <x v="7"/>
    <n v="9"/>
    <x v="26"/>
    <n v="0"/>
    <n v="0"/>
  </r>
  <r>
    <x v="15"/>
    <s v="ND"/>
    <x v="7"/>
    <n v="43"/>
    <x v="27"/>
    <n v="0"/>
    <n v="0"/>
  </r>
  <r>
    <x v="15"/>
    <s v="ND"/>
    <x v="7"/>
    <n v="39"/>
    <x v="28"/>
    <n v="0"/>
    <n v="0"/>
  </r>
  <r>
    <x v="15"/>
    <s v="ND"/>
    <x v="7"/>
    <n v="4"/>
    <x v="29"/>
    <n v="0"/>
    <n v="0"/>
  </r>
  <r>
    <x v="15"/>
    <s v="ND"/>
    <x v="7"/>
    <n v="8"/>
    <x v="30"/>
    <n v="49209"/>
    <n v="48439"/>
  </r>
  <r>
    <x v="15"/>
    <s v="ND"/>
    <x v="7"/>
    <n v="7"/>
    <x v="31"/>
    <n v="0"/>
    <n v="0"/>
  </r>
  <r>
    <x v="15"/>
    <s v="ND"/>
    <x v="7"/>
    <n v="27"/>
    <x v="32"/>
    <n v="0"/>
    <n v="0"/>
  </r>
  <r>
    <x v="15"/>
    <s v="ND"/>
    <x v="7"/>
    <n v="47"/>
    <x v="33"/>
    <n v="0"/>
    <n v="0"/>
  </r>
  <r>
    <x v="15"/>
    <s v="ND"/>
    <x v="7"/>
    <n v="46"/>
    <x v="34"/>
    <n v="0"/>
    <n v="0"/>
  </r>
  <r>
    <x v="15"/>
    <s v="ND"/>
    <x v="7"/>
    <n v="48"/>
    <x v="35"/>
    <n v="0"/>
    <n v="0"/>
  </r>
  <r>
    <x v="15"/>
    <s v="ND"/>
    <x v="7"/>
    <n v="1"/>
    <x v="36"/>
    <n v="0"/>
    <n v="0"/>
  </r>
  <r>
    <x v="15"/>
    <s v="NF"/>
    <x v="8"/>
    <n v="24"/>
    <x v="0"/>
    <n v="4054"/>
    <n v="4054"/>
  </r>
  <r>
    <x v="15"/>
    <s v="NF"/>
    <x v="8"/>
    <n v="44"/>
    <x v="1"/>
    <n v="1145"/>
    <n v="1145"/>
  </r>
  <r>
    <x v="15"/>
    <s v="NF"/>
    <x v="8"/>
    <n v="10"/>
    <x v="2"/>
    <n v="0"/>
    <n v="0"/>
  </r>
  <r>
    <x v="15"/>
    <s v="NF"/>
    <x v="8"/>
    <n v="12"/>
    <x v="3"/>
    <n v="322"/>
    <n v="322"/>
  </r>
  <r>
    <x v="15"/>
    <s v="NF"/>
    <x v="8"/>
    <n v="22"/>
    <x v="4"/>
    <n v="903"/>
    <n v="903"/>
  </r>
  <r>
    <x v="15"/>
    <s v="NF"/>
    <x v="8"/>
    <n v="29"/>
    <x v="5"/>
    <n v="34586"/>
    <n v="34557"/>
  </r>
  <r>
    <x v="15"/>
    <s v="NF"/>
    <x v="8"/>
    <n v="11"/>
    <x v="6"/>
    <n v="0"/>
    <n v="0"/>
  </r>
  <r>
    <x v="15"/>
    <s v="NF"/>
    <x v="8"/>
    <n v="45"/>
    <x v="7"/>
    <n v="0"/>
    <n v="0"/>
  </r>
  <r>
    <x v="15"/>
    <s v="NF"/>
    <x v="8"/>
    <n v="38"/>
    <x v="8"/>
    <n v="0"/>
    <n v="0"/>
  </r>
  <r>
    <x v="15"/>
    <s v="NF"/>
    <x v="8"/>
    <n v="13"/>
    <x v="9"/>
    <n v="0"/>
    <n v="0"/>
  </r>
  <r>
    <x v="15"/>
    <s v="NF"/>
    <x v="8"/>
    <n v="18"/>
    <x v="10"/>
    <n v="0"/>
    <n v="0"/>
  </r>
  <r>
    <x v="15"/>
    <s v="NF"/>
    <x v="8"/>
    <n v="15"/>
    <x v="11"/>
    <n v="0"/>
    <n v="0"/>
  </r>
  <r>
    <x v="15"/>
    <s v="NF"/>
    <x v="8"/>
    <n v="5"/>
    <x v="12"/>
    <n v="215"/>
    <n v="215"/>
  </r>
  <r>
    <x v="15"/>
    <s v="NF"/>
    <x v="8"/>
    <n v="2"/>
    <x v="13"/>
    <n v="0"/>
    <n v="0"/>
  </r>
  <r>
    <x v="15"/>
    <s v="NF"/>
    <x v="8"/>
    <n v="25"/>
    <x v="14"/>
    <n v="12213"/>
    <n v="12213"/>
  </r>
  <r>
    <x v="15"/>
    <s v="NF"/>
    <x v="8"/>
    <n v="14"/>
    <x v="15"/>
    <n v="3736"/>
    <n v="3736"/>
  </r>
  <r>
    <x v="15"/>
    <s v="NF"/>
    <x v="8"/>
    <n v="16"/>
    <x v="16"/>
    <n v="0"/>
    <n v="0"/>
  </r>
  <r>
    <x v="15"/>
    <s v="NF"/>
    <x v="8"/>
    <n v="40"/>
    <x v="17"/>
    <n v="11079"/>
    <n v="11079"/>
  </r>
  <r>
    <x v="15"/>
    <s v="NF"/>
    <x v="8"/>
    <n v="20"/>
    <x v="18"/>
    <n v="2897"/>
    <n v="2628"/>
  </r>
  <r>
    <x v="15"/>
    <s v="NF"/>
    <x v="8"/>
    <n v="31"/>
    <x v="19"/>
    <n v="0"/>
    <n v="0"/>
  </r>
  <r>
    <x v="15"/>
    <s v="NF"/>
    <x v="8"/>
    <n v="3"/>
    <x v="20"/>
    <n v="105"/>
    <n v="105"/>
  </r>
  <r>
    <x v="15"/>
    <s v="NF"/>
    <x v="8"/>
    <n v="26"/>
    <x v="21"/>
    <n v="924"/>
    <n v="924"/>
  </r>
  <r>
    <x v="15"/>
    <s v="NF"/>
    <x v="8"/>
    <n v="41"/>
    <x v="22"/>
    <n v="45592"/>
    <n v="44980"/>
  </r>
  <r>
    <x v="15"/>
    <s v="NF"/>
    <x v="8"/>
    <n v="23"/>
    <x v="23"/>
    <n v="95"/>
    <n v="95"/>
  </r>
  <r>
    <x v="15"/>
    <s v="NF"/>
    <x v="8"/>
    <n v="17"/>
    <x v="24"/>
    <n v="0"/>
    <n v="0"/>
  </r>
  <r>
    <x v="15"/>
    <s v="NF"/>
    <x v="8"/>
    <n v="30"/>
    <x v="25"/>
    <n v="603"/>
    <n v="603"/>
  </r>
  <r>
    <x v="15"/>
    <s v="NF"/>
    <x v="8"/>
    <n v="9"/>
    <x v="26"/>
    <n v="58"/>
    <n v="58"/>
  </r>
  <r>
    <x v="15"/>
    <s v="NF"/>
    <x v="8"/>
    <n v="43"/>
    <x v="27"/>
    <n v="0"/>
    <n v="0"/>
  </r>
  <r>
    <x v="15"/>
    <s v="NF"/>
    <x v="8"/>
    <n v="39"/>
    <x v="28"/>
    <n v="1600"/>
    <n v="1600"/>
  </r>
  <r>
    <x v="15"/>
    <s v="NF"/>
    <x v="8"/>
    <n v="4"/>
    <x v="29"/>
    <n v="7473"/>
    <n v="7473"/>
  </r>
  <r>
    <x v="15"/>
    <s v="NF"/>
    <x v="8"/>
    <n v="8"/>
    <x v="30"/>
    <n v="259985"/>
    <n v="259852"/>
  </r>
  <r>
    <x v="15"/>
    <s v="NF"/>
    <x v="8"/>
    <n v="7"/>
    <x v="31"/>
    <n v="4677"/>
    <n v="4677"/>
  </r>
  <r>
    <x v="15"/>
    <s v="NF"/>
    <x v="8"/>
    <n v="27"/>
    <x v="32"/>
    <n v="0"/>
    <n v="0"/>
  </r>
  <r>
    <x v="15"/>
    <s v="NF"/>
    <x v="8"/>
    <n v="47"/>
    <x v="33"/>
    <n v="14237"/>
    <n v="14237"/>
  </r>
  <r>
    <x v="15"/>
    <s v="NF"/>
    <x v="8"/>
    <n v="46"/>
    <x v="34"/>
    <n v="18035"/>
    <n v="18035"/>
  </r>
  <r>
    <x v="15"/>
    <s v="NF"/>
    <x v="8"/>
    <n v="48"/>
    <x v="35"/>
    <n v="213"/>
    <n v="213"/>
  </r>
  <r>
    <x v="15"/>
    <s v="NF"/>
    <x v="8"/>
    <n v="1"/>
    <x v="36"/>
    <n v="3133"/>
    <n v="3133"/>
  </r>
  <r>
    <x v="16"/>
    <s v="IB"/>
    <x v="9"/>
    <n v="24"/>
    <x v="0"/>
    <n v="46"/>
    <n v="46"/>
  </r>
  <r>
    <x v="16"/>
    <s v="IB"/>
    <x v="9"/>
    <n v="44"/>
    <x v="1"/>
    <n v="0"/>
    <n v="0"/>
  </r>
  <r>
    <x v="16"/>
    <s v="IB"/>
    <x v="9"/>
    <n v="10"/>
    <x v="2"/>
    <n v="0"/>
    <n v="0"/>
  </r>
  <r>
    <x v="16"/>
    <s v="IB"/>
    <x v="9"/>
    <n v="12"/>
    <x v="3"/>
    <n v="0"/>
    <n v="0"/>
  </r>
  <r>
    <x v="16"/>
    <s v="IB"/>
    <x v="9"/>
    <n v="22"/>
    <x v="4"/>
    <n v="0"/>
    <n v="0"/>
  </r>
  <r>
    <x v="16"/>
    <s v="IB"/>
    <x v="9"/>
    <n v="29"/>
    <x v="5"/>
    <n v="0"/>
    <n v="0"/>
  </r>
  <r>
    <x v="16"/>
    <s v="IB"/>
    <x v="9"/>
    <n v="11"/>
    <x v="6"/>
    <n v="0"/>
    <n v="0"/>
  </r>
  <r>
    <x v="16"/>
    <s v="IB"/>
    <x v="9"/>
    <n v="45"/>
    <x v="7"/>
    <n v="0"/>
    <n v="0"/>
  </r>
  <r>
    <x v="16"/>
    <s v="IB"/>
    <x v="9"/>
    <n v="38"/>
    <x v="8"/>
    <n v="0"/>
    <n v="0"/>
  </r>
  <r>
    <x v="16"/>
    <s v="IB"/>
    <x v="9"/>
    <n v="13"/>
    <x v="9"/>
    <n v="0"/>
    <n v="0"/>
  </r>
  <r>
    <x v="16"/>
    <s v="IB"/>
    <x v="9"/>
    <n v="18"/>
    <x v="10"/>
    <n v="0"/>
    <n v="0"/>
  </r>
  <r>
    <x v="16"/>
    <s v="IB"/>
    <x v="9"/>
    <n v="15"/>
    <x v="11"/>
    <n v="0"/>
    <n v="0"/>
  </r>
  <r>
    <x v="16"/>
    <s v="IB"/>
    <x v="9"/>
    <n v="5"/>
    <x v="12"/>
    <n v="0"/>
    <n v="0"/>
  </r>
  <r>
    <x v="16"/>
    <s v="IB"/>
    <x v="9"/>
    <n v="2"/>
    <x v="13"/>
    <n v="0"/>
    <n v="0"/>
  </r>
  <r>
    <x v="16"/>
    <s v="IB"/>
    <x v="9"/>
    <n v="25"/>
    <x v="14"/>
    <n v="0"/>
    <n v="0"/>
  </r>
  <r>
    <x v="16"/>
    <s v="IB"/>
    <x v="9"/>
    <n v="14"/>
    <x v="15"/>
    <n v="0"/>
    <n v="0"/>
  </r>
  <r>
    <x v="16"/>
    <s v="IB"/>
    <x v="9"/>
    <n v="16"/>
    <x v="16"/>
    <n v="0"/>
    <n v="0"/>
  </r>
  <r>
    <x v="16"/>
    <s v="IB"/>
    <x v="9"/>
    <n v="40"/>
    <x v="17"/>
    <n v="0"/>
    <n v="0"/>
  </r>
  <r>
    <x v="16"/>
    <s v="IB"/>
    <x v="9"/>
    <n v="20"/>
    <x v="18"/>
    <n v="0"/>
    <n v="0"/>
  </r>
  <r>
    <x v="16"/>
    <s v="IB"/>
    <x v="9"/>
    <n v="31"/>
    <x v="19"/>
    <n v="0"/>
    <n v="0"/>
  </r>
  <r>
    <x v="16"/>
    <s v="IB"/>
    <x v="9"/>
    <n v="3"/>
    <x v="20"/>
    <n v="0"/>
    <n v="0"/>
  </r>
  <r>
    <x v="16"/>
    <s v="IB"/>
    <x v="9"/>
    <n v="26"/>
    <x v="21"/>
    <n v="0"/>
    <n v="0"/>
  </r>
  <r>
    <x v="16"/>
    <s v="IB"/>
    <x v="9"/>
    <n v="41"/>
    <x v="22"/>
    <n v="0"/>
    <n v="0"/>
  </r>
  <r>
    <x v="16"/>
    <s v="IB"/>
    <x v="9"/>
    <n v="23"/>
    <x v="23"/>
    <n v="0"/>
    <n v="0"/>
  </r>
  <r>
    <x v="16"/>
    <s v="IB"/>
    <x v="9"/>
    <n v="17"/>
    <x v="24"/>
    <n v="0"/>
    <n v="0"/>
  </r>
  <r>
    <x v="16"/>
    <s v="IB"/>
    <x v="9"/>
    <n v="30"/>
    <x v="25"/>
    <n v="0"/>
    <n v="0"/>
  </r>
  <r>
    <x v="16"/>
    <s v="IB"/>
    <x v="9"/>
    <n v="9"/>
    <x v="26"/>
    <n v="0"/>
    <n v="0"/>
  </r>
  <r>
    <x v="16"/>
    <s v="IB"/>
    <x v="9"/>
    <n v="43"/>
    <x v="27"/>
    <n v="0"/>
    <n v="0"/>
  </r>
  <r>
    <x v="16"/>
    <s v="IB"/>
    <x v="9"/>
    <n v="39"/>
    <x v="28"/>
    <n v="0"/>
    <n v="0"/>
  </r>
  <r>
    <x v="16"/>
    <s v="IB"/>
    <x v="9"/>
    <n v="4"/>
    <x v="29"/>
    <n v="0"/>
    <n v="0"/>
  </r>
  <r>
    <x v="16"/>
    <s v="IB"/>
    <x v="9"/>
    <n v="8"/>
    <x v="30"/>
    <n v="0"/>
    <n v="0"/>
  </r>
  <r>
    <x v="16"/>
    <s v="IB"/>
    <x v="9"/>
    <n v="7"/>
    <x v="31"/>
    <n v="0"/>
    <n v="0"/>
  </r>
  <r>
    <x v="16"/>
    <s v="IB"/>
    <x v="9"/>
    <n v="27"/>
    <x v="32"/>
    <n v="0"/>
    <n v="0"/>
  </r>
  <r>
    <x v="16"/>
    <s v="IB"/>
    <x v="9"/>
    <n v="47"/>
    <x v="33"/>
    <n v="0"/>
    <n v="0"/>
  </r>
  <r>
    <x v="16"/>
    <s v="IB"/>
    <x v="9"/>
    <n v="46"/>
    <x v="34"/>
    <n v="0"/>
    <n v="0"/>
  </r>
  <r>
    <x v="16"/>
    <s v="IB"/>
    <x v="9"/>
    <n v="48"/>
    <x v="35"/>
    <n v="0"/>
    <n v="0"/>
  </r>
  <r>
    <x v="16"/>
    <s v="IB"/>
    <x v="9"/>
    <n v="1"/>
    <x v="36"/>
    <n v="0"/>
    <n v="0"/>
  </r>
  <r>
    <x v="16"/>
    <s v="IBB"/>
    <x v="0"/>
    <n v="24"/>
    <x v="0"/>
    <n v="1980229"/>
    <n v="1953345"/>
  </r>
  <r>
    <x v="16"/>
    <s v="IBB"/>
    <x v="0"/>
    <n v="44"/>
    <x v="1"/>
    <n v="0"/>
    <n v="0"/>
  </r>
  <r>
    <x v="16"/>
    <s v="IBB"/>
    <x v="0"/>
    <n v="10"/>
    <x v="2"/>
    <n v="0"/>
    <n v="0"/>
  </r>
  <r>
    <x v="16"/>
    <s v="IBB"/>
    <x v="0"/>
    <n v="12"/>
    <x v="3"/>
    <n v="167710"/>
    <n v="167429"/>
  </r>
  <r>
    <x v="16"/>
    <s v="IBB"/>
    <x v="0"/>
    <n v="22"/>
    <x v="4"/>
    <n v="3425"/>
    <n v="3263"/>
  </r>
  <r>
    <x v="16"/>
    <s v="IBB"/>
    <x v="0"/>
    <n v="29"/>
    <x v="5"/>
    <n v="23777"/>
    <n v="23777"/>
  </r>
  <r>
    <x v="16"/>
    <s v="IBB"/>
    <x v="0"/>
    <n v="11"/>
    <x v="6"/>
    <n v="27611"/>
    <n v="26986"/>
  </r>
  <r>
    <x v="16"/>
    <s v="IBB"/>
    <x v="0"/>
    <n v="45"/>
    <x v="7"/>
    <n v="829"/>
    <n v="829"/>
  </r>
  <r>
    <x v="16"/>
    <s v="IBB"/>
    <x v="0"/>
    <n v="38"/>
    <x v="8"/>
    <n v="0"/>
    <n v="0"/>
  </r>
  <r>
    <x v="16"/>
    <s v="IBB"/>
    <x v="0"/>
    <n v="13"/>
    <x v="9"/>
    <n v="95"/>
    <n v="95"/>
  </r>
  <r>
    <x v="16"/>
    <s v="IBB"/>
    <x v="0"/>
    <n v="18"/>
    <x v="10"/>
    <n v="2316"/>
    <n v="2268"/>
  </r>
  <r>
    <x v="16"/>
    <s v="IBB"/>
    <x v="0"/>
    <n v="15"/>
    <x v="11"/>
    <n v="6007"/>
    <n v="5993"/>
  </r>
  <r>
    <x v="16"/>
    <s v="IBB"/>
    <x v="0"/>
    <n v="5"/>
    <x v="12"/>
    <n v="4139"/>
    <n v="4138"/>
  </r>
  <r>
    <x v="16"/>
    <s v="IBB"/>
    <x v="0"/>
    <n v="2"/>
    <x v="13"/>
    <n v="314"/>
    <n v="314"/>
  </r>
  <r>
    <x v="16"/>
    <s v="IBB"/>
    <x v="0"/>
    <n v="25"/>
    <x v="14"/>
    <n v="0"/>
    <n v="0"/>
  </r>
  <r>
    <x v="16"/>
    <s v="IBB"/>
    <x v="0"/>
    <n v="14"/>
    <x v="15"/>
    <n v="75755"/>
    <n v="74940"/>
  </r>
  <r>
    <x v="16"/>
    <s v="IBB"/>
    <x v="0"/>
    <n v="16"/>
    <x v="16"/>
    <n v="1066305"/>
    <n v="1060883"/>
  </r>
  <r>
    <x v="16"/>
    <s v="IBB"/>
    <x v="0"/>
    <n v="40"/>
    <x v="17"/>
    <n v="11553"/>
    <n v="11548"/>
  </r>
  <r>
    <x v="16"/>
    <s v="IBB"/>
    <x v="0"/>
    <n v="20"/>
    <x v="18"/>
    <n v="88680"/>
    <n v="86150"/>
  </r>
  <r>
    <x v="16"/>
    <s v="IBB"/>
    <x v="0"/>
    <n v="31"/>
    <x v="19"/>
    <n v="18939"/>
    <n v="18939"/>
  </r>
  <r>
    <x v="16"/>
    <s v="IBB"/>
    <x v="0"/>
    <n v="3"/>
    <x v="20"/>
    <n v="27193"/>
    <n v="26893"/>
  </r>
  <r>
    <x v="16"/>
    <s v="IBB"/>
    <x v="0"/>
    <n v="26"/>
    <x v="21"/>
    <n v="6347"/>
    <n v="6325"/>
  </r>
  <r>
    <x v="16"/>
    <s v="IBB"/>
    <x v="0"/>
    <n v="41"/>
    <x v="22"/>
    <n v="77256"/>
    <n v="77209"/>
  </r>
  <r>
    <x v="16"/>
    <s v="IBB"/>
    <x v="0"/>
    <n v="23"/>
    <x v="23"/>
    <n v="68"/>
    <n v="68"/>
  </r>
  <r>
    <x v="16"/>
    <s v="IBB"/>
    <x v="0"/>
    <n v="17"/>
    <x v="24"/>
    <n v="53835"/>
    <n v="53508"/>
  </r>
  <r>
    <x v="16"/>
    <s v="IBB"/>
    <x v="0"/>
    <n v="30"/>
    <x v="25"/>
    <n v="2488"/>
    <n v="2488"/>
  </r>
  <r>
    <x v="16"/>
    <s v="IBB"/>
    <x v="0"/>
    <n v="9"/>
    <x v="26"/>
    <n v="13772"/>
    <n v="13772"/>
  </r>
  <r>
    <x v="16"/>
    <s v="IBB"/>
    <x v="0"/>
    <n v="43"/>
    <x v="27"/>
    <n v="16387"/>
    <n v="16387"/>
  </r>
  <r>
    <x v="16"/>
    <s v="IBB"/>
    <x v="0"/>
    <n v="39"/>
    <x v="28"/>
    <n v="0"/>
    <n v="0"/>
  </r>
  <r>
    <x v="16"/>
    <s v="IBB"/>
    <x v="0"/>
    <n v="4"/>
    <x v="29"/>
    <n v="2480"/>
    <n v="2480"/>
  </r>
  <r>
    <x v="16"/>
    <s v="IBB"/>
    <x v="0"/>
    <n v="8"/>
    <x v="30"/>
    <n v="762"/>
    <n v="762"/>
  </r>
  <r>
    <x v="16"/>
    <s v="IBB"/>
    <x v="0"/>
    <n v="7"/>
    <x v="31"/>
    <n v="15473"/>
    <n v="15432"/>
  </r>
  <r>
    <x v="16"/>
    <s v="IBB"/>
    <x v="0"/>
    <n v="27"/>
    <x v="32"/>
    <n v="54"/>
    <n v="54"/>
  </r>
  <r>
    <x v="16"/>
    <s v="IBB"/>
    <x v="0"/>
    <n v="47"/>
    <x v="33"/>
    <n v="0"/>
    <n v="0"/>
  </r>
  <r>
    <x v="16"/>
    <s v="IBB"/>
    <x v="0"/>
    <n v="46"/>
    <x v="34"/>
    <n v="9"/>
    <n v="9"/>
  </r>
  <r>
    <x v="16"/>
    <s v="IBB"/>
    <x v="0"/>
    <n v="48"/>
    <x v="35"/>
    <n v="0"/>
    <n v="0"/>
  </r>
  <r>
    <x v="16"/>
    <s v="IBB"/>
    <x v="0"/>
    <n v="1"/>
    <x v="36"/>
    <n v="1877"/>
    <n v="1716"/>
  </r>
  <r>
    <x v="16"/>
    <s v="IBD"/>
    <x v="1"/>
    <n v="24"/>
    <x v="0"/>
    <n v="8165"/>
    <n v="8162"/>
  </r>
  <r>
    <x v="16"/>
    <s v="IBD"/>
    <x v="1"/>
    <n v="44"/>
    <x v="1"/>
    <n v="1565"/>
    <n v="1565"/>
  </r>
  <r>
    <x v="16"/>
    <s v="IBD"/>
    <x v="1"/>
    <n v="10"/>
    <x v="2"/>
    <n v="0"/>
    <n v="0"/>
  </r>
  <r>
    <x v="16"/>
    <s v="IBD"/>
    <x v="1"/>
    <n v="12"/>
    <x v="3"/>
    <n v="0"/>
    <n v="0"/>
  </r>
  <r>
    <x v="16"/>
    <s v="IBD"/>
    <x v="1"/>
    <n v="22"/>
    <x v="4"/>
    <n v="23934"/>
    <n v="23297"/>
  </r>
  <r>
    <x v="16"/>
    <s v="IBD"/>
    <x v="1"/>
    <n v="29"/>
    <x v="5"/>
    <n v="112526"/>
    <n v="111810"/>
  </r>
  <r>
    <x v="16"/>
    <s v="IBD"/>
    <x v="1"/>
    <n v="11"/>
    <x v="6"/>
    <n v="26484"/>
    <n v="25918"/>
  </r>
  <r>
    <x v="16"/>
    <s v="IBD"/>
    <x v="1"/>
    <n v="45"/>
    <x v="7"/>
    <n v="1086"/>
    <n v="1064"/>
  </r>
  <r>
    <x v="16"/>
    <s v="IBD"/>
    <x v="1"/>
    <n v="38"/>
    <x v="8"/>
    <n v="85"/>
    <n v="85"/>
  </r>
  <r>
    <x v="16"/>
    <s v="IBD"/>
    <x v="1"/>
    <n v="13"/>
    <x v="9"/>
    <n v="3564"/>
    <n v="3564"/>
  </r>
  <r>
    <x v="16"/>
    <s v="IBD"/>
    <x v="1"/>
    <n v="18"/>
    <x v="10"/>
    <n v="10978"/>
    <n v="10924"/>
  </r>
  <r>
    <x v="16"/>
    <s v="IBD"/>
    <x v="1"/>
    <n v="15"/>
    <x v="11"/>
    <n v="43804"/>
    <n v="43517"/>
  </r>
  <r>
    <x v="16"/>
    <s v="IBD"/>
    <x v="1"/>
    <n v="5"/>
    <x v="12"/>
    <n v="1257"/>
    <n v="1256"/>
  </r>
  <r>
    <x v="16"/>
    <s v="IBD"/>
    <x v="1"/>
    <n v="2"/>
    <x v="13"/>
    <n v="199"/>
    <n v="199"/>
  </r>
  <r>
    <x v="16"/>
    <s v="IBD"/>
    <x v="1"/>
    <n v="25"/>
    <x v="14"/>
    <n v="0"/>
    <n v="0"/>
  </r>
  <r>
    <x v="16"/>
    <s v="IBD"/>
    <x v="1"/>
    <n v="14"/>
    <x v="15"/>
    <n v="38"/>
    <n v="38"/>
  </r>
  <r>
    <x v="16"/>
    <s v="IBD"/>
    <x v="1"/>
    <n v="16"/>
    <x v="16"/>
    <n v="0"/>
    <n v="0"/>
  </r>
  <r>
    <x v="16"/>
    <s v="IBD"/>
    <x v="1"/>
    <n v="40"/>
    <x v="17"/>
    <n v="0"/>
    <n v="0"/>
  </r>
  <r>
    <x v="16"/>
    <s v="IBD"/>
    <x v="1"/>
    <n v="20"/>
    <x v="18"/>
    <n v="0"/>
    <n v="0"/>
  </r>
  <r>
    <x v="16"/>
    <s v="IBD"/>
    <x v="1"/>
    <n v="31"/>
    <x v="19"/>
    <n v="9300"/>
    <n v="8953"/>
  </r>
  <r>
    <x v="16"/>
    <s v="IBD"/>
    <x v="1"/>
    <n v="3"/>
    <x v="20"/>
    <n v="0"/>
    <n v="0"/>
  </r>
  <r>
    <x v="16"/>
    <s v="IBD"/>
    <x v="1"/>
    <n v="26"/>
    <x v="21"/>
    <n v="3390"/>
    <n v="3192"/>
  </r>
  <r>
    <x v="16"/>
    <s v="IBD"/>
    <x v="1"/>
    <n v="41"/>
    <x v="22"/>
    <n v="0"/>
    <n v="0"/>
  </r>
  <r>
    <x v="16"/>
    <s v="IBD"/>
    <x v="1"/>
    <n v="23"/>
    <x v="23"/>
    <n v="39471"/>
    <n v="39396"/>
  </r>
  <r>
    <x v="16"/>
    <s v="IBD"/>
    <x v="1"/>
    <n v="17"/>
    <x v="24"/>
    <n v="0"/>
    <n v="0"/>
  </r>
  <r>
    <x v="16"/>
    <s v="IBD"/>
    <x v="1"/>
    <n v="30"/>
    <x v="25"/>
    <n v="39415"/>
    <n v="36649"/>
  </r>
  <r>
    <x v="16"/>
    <s v="IBD"/>
    <x v="1"/>
    <n v="9"/>
    <x v="26"/>
    <n v="6080"/>
    <n v="6046"/>
  </r>
  <r>
    <x v="16"/>
    <s v="IBD"/>
    <x v="1"/>
    <n v="43"/>
    <x v="27"/>
    <n v="0"/>
    <n v="0"/>
  </r>
  <r>
    <x v="16"/>
    <s v="IBD"/>
    <x v="1"/>
    <n v="39"/>
    <x v="28"/>
    <n v="2122"/>
    <n v="2122"/>
  </r>
  <r>
    <x v="16"/>
    <s v="IBD"/>
    <x v="1"/>
    <n v="4"/>
    <x v="29"/>
    <n v="0"/>
    <n v="0"/>
  </r>
  <r>
    <x v="16"/>
    <s v="IBD"/>
    <x v="1"/>
    <n v="8"/>
    <x v="30"/>
    <n v="0"/>
    <n v="0"/>
  </r>
  <r>
    <x v="16"/>
    <s v="IBD"/>
    <x v="1"/>
    <n v="7"/>
    <x v="31"/>
    <n v="1432"/>
    <n v="1432"/>
  </r>
  <r>
    <x v="16"/>
    <s v="IBD"/>
    <x v="1"/>
    <n v="27"/>
    <x v="32"/>
    <n v="176"/>
    <n v="176"/>
  </r>
  <r>
    <x v="16"/>
    <s v="IBD"/>
    <x v="1"/>
    <n v="47"/>
    <x v="33"/>
    <n v="2136"/>
    <n v="2136"/>
  </r>
  <r>
    <x v="16"/>
    <s v="IBD"/>
    <x v="1"/>
    <n v="46"/>
    <x v="34"/>
    <n v="4748"/>
    <n v="4748"/>
  </r>
  <r>
    <x v="16"/>
    <s v="IBD"/>
    <x v="1"/>
    <n v="48"/>
    <x v="35"/>
    <n v="25374"/>
    <n v="25374"/>
  </r>
  <r>
    <x v="16"/>
    <s v="IBD"/>
    <x v="1"/>
    <n v="1"/>
    <x v="36"/>
    <n v="4075"/>
    <n v="4020"/>
  </r>
  <r>
    <x v="16"/>
    <s v="IBM"/>
    <x v="3"/>
    <n v="24"/>
    <x v="0"/>
    <n v="57441"/>
    <n v="55529"/>
  </r>
  <r>
    <x v="16"/>
    <s v="IBM"/>
    <x v="3"/>
    <n v="44"/>
    <x v="1"/>
    <n v="0"/>
    <n v="0"/>
  </r>
  <r>
    <x v="16"/>
    <s v="IBM"/>
    <x v="3"/>
    <n v="10"/>
    <x v="2"/>
    <n v="0"/>
    <n v="0"/>
  </r>
  <r>
    <x v="16"/>
    <s v="IBM"/>
    <x v="3"/>
    <n v="12"/>
    <x v="3"/>
    <n v="1392"/>
    <n v="1392"/>
  </r>
  <r>
    <x v="16"/>
    <s v="IBM"/>
    <x v="3"/>
    <n v="22"/>
    <x v="4"/>
    <n v="32465"/>
    <n v="29798"/>
  </r>
  <r>
    <x v="16"/>
    <s v="IBM"/>
    <x v="3"/>
    <n v="29"/>
    <x v="5"/>
    <n v="25515"/>
    <n v="25502"/>
  </r>
  <r>
    <x v="16"/>
    <s v="IBM"/>
    <x v="3"/>
    <n v="11"/>
    <x v="6"/>
    <n v="0"/>
    <n v="0"/>
  </r>
  <r>
    <x v="16"/>
    <s v="IBM"/>
    <x v="3"/>
    <n v="45"/>
    <x v="7"/>
    <n v="2434"/>
    <n v="2185"/>
  </r>
  <r>
    <x v="16"/>
    <s v="IBM"/>
    <x v="3"/>
    <n v="38"/>
    <x v="8"/>
    <n v="0"/>
    <n v="0"/>
  </r>
  <r>
    <x v="16"/>
    <s v="IBM"/>
    <x v="3"/>
    <n v="13"/>
    <x v="9"/>
    <n v="50273"/>
    <n v="48186"/>
  </r>
  <r>
    <x v="16"/>
    <s v="IBM"/>
    <x v="3"/>
    <n v="18"/>
    <x v="10"/>
    <n v="12497"/>
    <n v="11055"/>
  </r>
  <r>
    <x v="16"/>
    <s v="IBM"/>
    <x v="3"/>
    <n v="15"/>
    <x v="11"/>
    <n v="138015"/>
    <n v="135927"/>
  </r>
  <r>
    <x v="16"/>
    <s v="IBM"/>
    <x v="3"/>
    <n v="5"/>
    <x v="12"/>
    <n v="27640"/>
    <n v="23346"/>
  </r>
  <r>
    <x v="16"/>
    <s v="IBM"/>
    <x v="3"/>
    <n v="2"/>
    <x v="13"/>
    <n v="85990"/>
    <n v="83911"/>
  </r>
  <r>
    <x v="16"/>
    <s v="IBM"/>
    <x v="3"/>
    <n v="25"/>
    <x v="14"/>
    <n v="0"/>
    <n v="0"/>
  </r>
  <r>
    <x v="16"/>
    <s v="IBM"/>
    <x v="3"/>
    <n v="14"/>
    <x v="15"/>
    <n v="3061"/>
    <n v="3061"/>
  </r>
  <r>
    <x v="16"/>
    <s v="IBM"/>
    <x v="3"/>
    <n v="16"/>
    <x v="16"/>
    <n v="296232"/>
    <n v="295254"/>
  </r>
  <r>
    <x v="16"/>
    <s v="IBM"/>
    <x v="3"/>
    <n v="40"/>
    <x v="17"/>
    <n v="252636"/>
    <n v="251101"/>
  </r>
  <r>
    <x v="16"/>
    <s v="IBM"/>
    <x v="3"/>
    <n v="20"/>
    <x v="18"/>
    <n v="10841"/>
    <n v="9936"/>
  </r>
  <r>
    <x v="16"/>
    <s v="IBM"/>
    <x v="3"/>
    <n v="31"/>
    <x v="19"/>
    <n v="1089"/>
    <n v="1058"/>
  </r>
  <r>
    <x v="16"/>
    <s v="IBM"/>
    <x v="3"/>
    <n v="3"/>
    <x v="20"/>
    <n v="43566"/>
    <n v="40199"/>
  </r>
  <r>
    <x v="16"/>
    <s v="IBM"/>
    <x v="3"/>
    <n v="26"/>
    <x v="21"/>
    <n v="0"/>
    <n v="0"/>
  </r>
  <r>
    <x v="16"/>
    <s v="IBM"/>
    <x v="3"/>
    <n v="41"/>
    <x v="22"/>
    <n v="259087"/>
    <n v="256531"/>
  </r>
  <r>
    <x v="16"/>
    <s v="IBM"/>
    <x v="3"/>
    <n v="23"/>
    <x v="23"/>
    <n v="0"/>
    <n v="0"/>
  </r>
  <r>
    <x v="16"/>
    <s v="IBM"/>
    <x v="3"/>
    <n v="17"/>
    <x v="24"/>
    <n v="620948"/>
    <n v="614427"/>
  </r>
  <r>
    <x v="16"/>
    <s v="IBM"/>
    <x v="3"/>
    <n v="30"/>
    <x v="25"/>
    <n v="112"/>
    <n v="112"/>
  </r>
  <r>
    <x v="16"/>
    <s v="IBM"/>
    <x v="3"/>
    <n v="9"/>
    <x v="26"/>
    <n v="74903"/>
    <n v="68017"/>
  </r>
  <r>
    <x v="16"/>
    <s v="IBM"/>
    <x v="3"/>
    <n v="43"/>
    <x v="27"/>
    <n v="0"/>
    <n v="0"/>
  </r>
  <r>
    <x v="16"/>
    <s v="IBM"/>
    <x v="3"/>
    <n v="39"/>
    <x v="28"/>
    <n v="0"/>
    <n v="0"/>
  </r>
  <r>
    <x v="16"/>
    <s v="IBM"/>
    <x v="3"/>
    <n v="4"/>
    <x v="29"/>
    <n v="8976"/>
    <n v="8976"/>
  </r>
  <r>
    <x v="16"/>
    <s v="IBM"/>
    <x v="3"/>
    <n v="8"/>
    <x v="30"/>
    <n v="110517"/>
    <n v="110489"/>
  </r>
  <r>
    <x v="16"/>
    <s v="IBM"/>
    <x v="3"/>
    <n v="7"/>
    <x v="31"/>
    <n v="35680"/>
    <n v="34914"/>
  </r>
  <r>
    <x v="16"/>
    <s v="IBM"/>
    <x v="3"/>
    <n v="27"/>
    <x v="32"/>
    <n v="624"/>
    <n v="624"/>
  </r>
  <r>
    <x v="16"/>
    <s v="IBM"/>
    <x v="3"/>
    <n v="47"/>
    <x v="33"/>
    <n v="0"/>
    <n v="0"/>
  </r>
  <r>
    <x v="16"/>
    <s v="IBM"/>
    <x v="3"/>
    <n v="46"/>
    <x v="34"/>
    <n v="512"/>
    <n v="512"/>
  </r>
  <r>
    <x v="16"/>
    <s v="IBM"/>
    <x v="3"/>
    <n v="48"/>
    <x v="35"/>
    <n v="0"/>
    <n v="0"/>
  </r>
  <r>
    <x v="16"/>
    <s v="IBM"/>
    <x v="3"/>
    <n v="1"/>
    <x v="36"/>
    <n v="18266"/>
    <n v="17649"/>
  </r>
  <r>
    <x v="16"/>
    <s v="IBS"/>
    <x v="4"/>
    <n v="24"/>
    <x v="0"/>
    <n v="1817379"/>
    <n v="1701387"/>
  </r>
  <r>
    <x v="16"/>
    <s v="IBS"/>
    <x v="4"/>
    <n v="44"/>
    <x v="1"/>
    <n v="0"/>
    <n v="0"/>
  </r>
  <r>
    <x v="16"/>
    <s v="IBS"/>
    <x v="4"/>
    <n v="10"/>
    <x v="2"/>
    <n v="626"/>
    <n v="626"/>
  </r>
  <r>
    <x v="16"/>
    <s v="IBS"/>
    <x v="4"/>
    <n v="12"/>
    <x v="3"/>
    <n v="1397"/>
    <n v="1397"/>
  </r>
  <r>
    <x v="16"/>
    <s v="IBS"/>
    <x v="4"/>
    <n v="22"/>
    <x v="4"/>
    <n v="1104"/>
    <n v="1104"/>
  </r>
  <r>
    <x v="16"/>
    <s v="IBS"/>
    <x v="4"/>
    <n v="29"/>
    <x v="5"/>
    <n v="26607"/>
    <n v="26487"/>
  </r>
  <r>
    <x v="16"/>
    <s v="IBS"/>
    <x v="4"/>
    <n v="11"/>
    <x v="6"/>
    <n v="15929"/>
    <n v="15302"/>
  </r>
  <r>
    <x v="16"/>
    <s v="IBS"/>
    <x v="4"/>
    <n v="45"/>
    <x v="7"/>
    <n v="0"/>
    <n v="0"/>
  </r>
  <r>
    <x v="16"/>
    <s v="IBS"/>
    <x v="4"/>
    <n v="38"/>
    <x v="8"/>
    <n v="60"/>
    <n v="60"/>
  </r>
  <r>
    <x v="16"/>
    <s v="IBS"/>
    <x v="4"/>
    <n v="13"/>
    <x v="9"/>
    <n v="771"/>
    <n v="771"/>
  </r>
  <r>
    <x v="16"/>
    <s v="IBS"/>
    <x v="4"/>
    <n v="18"/>
    <x v="10"/>
    <n v="14755"/>
    <n v="10572"/>
  </r>
  <r>
    <x v="16"/>
    <s v="IBS"/>
    <x v="4"/>
    <n v="15"/>
    <x v="11"/>
    <n v="63574"/>
    <n v="63471"/>
  </r>
  <r>
    <x v="16"/>
    <s v="IBS"/>
    <x v="4"/>
    <n v="5"/>
    <x v="12"/>
    <n v="1867"/>
    <n v="1867"/>
  </r>
  <r>
    <x v="16"/>
    <s v="IBS"/>
    <x v="4"/>
    <n v="2"/>
    <x v="13"/>
    <n v="0"/>
    <n v="0"/>
  </r>
  <r>
    <x v="16"/>
    <s v="IBS"/>
    <x v="4"/>
    <n v="25"/>
    <x v="14"/>
    <n v="1354"/>
    <n v="1349"/>
  </r>
  <r>
    <x v="16"/>
    <s v="IBS"/>
    <x v="4"/>
    <n v="14"/>
    <x v="15"/>
    <n v="9070"/>
    <n v="8563"/>
  </r>
  <r>
    <x v="16"/>
    <s v="IBS"/>
    <x v="4"/>
    <n v="16"/>
    <x v="16"/>
    <n v="744620"/>
    <n v="728646"/>
  </r>
  <r>
    <x v="16"/>
    <s v="IBS"/>
    <x v="4"/>
    <n v="40"/>
    <x v="17"/>
    <n v="32745"/>
    <n v="32731"/>
  </r>
  <r>
    <x v="16"/>
    <s v="IBS"/>
    <x v="4"/>
    <n v="20"/>
    <x v="18"/>
    <n v="10470"/>
    <n v="9908"/>
  </r>
  <r>
    <x v="16"/>
    <s v="IBS"/>
    <x v="4"/>
    <n v="31"/>
    <x v="19"/>
    <n v="0"/>
    <n v="0"/>
  </r>
  <r>
    <x v="16"/>
    <s v="IBS"/>
    <x v="4"/>
    <n v="3"/>
    <x v="20"/>
    <n v="25014"/>
    <n v="25014"/>
  </r>
  <r>
    <x v="16"/>
    <s v="IBS"/>
    <x v="4"/>
    <n v="26"/>
    <x v="21"/>
    <n v="2404"/>
    <n v="2404"/>
  </r>
  <r>
    <x v="16"/>
    <s v="IBS"/>
    <x v="4"/>
    <n v="41"/>
    <x v="22"/>
    <n v="23439"/>
    <n v="23387"/>
  </r>
  <r>
    <x v="16"/>
    <s v="IBS"/>
    <x v="4"/>
    <n v="23"/>
    <x v="23"/>
    <n v="1006"/>
    <n v="1006"/>
  </r>
  <r>
    <x v="16"/>
    <s v="IBS"/>
    <x v="4"/>
    <n v="17"/>
    <x v="24"/>
    <n v="2084"/>
    <n v="2084"/>
  </r>
  <r>
    <x v="16"/>
    <s v="IBS"/>
    <x v="4"/>
    <n v="30"/>
    <x v="25"/>
    <n v="3803"/>
    <n v="3803"/>
  </r>
  <r>
    <x v="16"/>
    <s v="IBS"/>
    <x v="4"/>
    <n v="9"/>
    <x v="26"/>
    <n v="135406"/>
    <n v="115919"/>
  </r>
  <r>
    <x v="16"/>
    <s v="IBS"/>
    <x v="4"/>
    <n v="43"/>
    <x v="27"/>
    <n v="15362"/>
    <n v="15362"/>
  </r>
  <r>
    <x v="16"/>
    <s v="IBS"/>
    <x v="4"/>
    <n v="39"/>
    <x v="28"/>
    <n v="0"/>
    <n v="0"/>
  </r>
  <r>
    <x v="16"/>
    <s v="IBS"/>
    <x v="4"/>
    <n v="4"/>
    <x v="29"/>
    <n v="575"/>
    <n v="575"/>
  </r>
  <r>
    <x v="16"/>
    <s v="IBS"/>
    <x v="4"/>
    <n v="8"/>
    <x v="30"/>
    <n v="20196"/>
    <n v="20196"/>
  </r>
  <r>
    <x v="16"/>
    <s v="IBS"/>
    <x v="4"/>
    <n v="7"/>
    <x v="31"/>
    <n v="9577"/>
    <n v="9577"/>
  </r>
  <r>
    <x v="16"/>
    <s v="IBS"/>
    <x v="4"/>
    <n v="27"/>
    <x v="32"/>
    <n v="809"/>
    <n v="809"/>
  </r>
  <r>
    <x v="16"/>
    <s v="IBS"/>
    <x v="4"/>
    <n v="47"/>
    <x v="33"/>
    <n v="224"/>
    <n v="224"/>
  </r>
  <r>
    <x v="16"/>
    <s v="IBS"/>
    <x v="4"/>
    <n v="46"/>
    <x v="34"/>
    <n v="2710"/>
    <n v="2710"/>
  </r>
  <r>
    <x v="16"/>
    <s v="IBS"/>
    <x v="4"/>
    <n v="48"/>
    <x v="35"/>
    <n v="47"/>
    <n v="47"/>
  </r>
  <r>
    <x v="16"/>
    <s v="IBS"/>
    <x v="4"/>
    <n v="1"/>
    <x v="36"/>
    <n v="104"/>
    <n v="104"/>
  </r>
  <r>
    <x v="16"/>
    <s v="NB"/>
    <x v="6"/>
    <n v="24"/>
    <x v="0"/>
    <n v="420250"/>
    <n v="396259"/>
  </r>
  <r>
    <x v="16"/>
    <s v="NB"/>
    <x v="6"/>
    <n v="44"/>
    <x v="1"/>
    <n v="37998"/>
    <n v="33997"/>
  </r>
  <r>
    <x v="16"/>
    <s v="NB"/>
    <x v="6"/>
    <n v="10"/>
    <x v="2"/>
    <n v="0"/>
    <n v="0"/>
  </r>
  <r>
    <x v="16"/>
    <s v="NB"/>
    <x v="6"/>
    <n v="12"/>
    <x v="3"/>
    <n v="45"/>
    <n v="45"/>
  </r>
  <r>
    <x v="16"/>
    <s v="NB"/>
    <x v="6"/>
    <n v="22"/>
    <x v="4"/>
    <n v="88339"/>
    <n v="88267"/>
  </r>
  <r>
    <x v="16"/>
    <s v="NB"/>
    <x v="6"/>
    <n v="29"/>
    <x v="5"/>
    <n v="97946"/>
    <n v="97166"/>
  </r>
  <r>
    <x v="16"/>
    <s v="NB"/>
    <x v="6"/>
    <n v="11"/>
    <x v="6"/>
    <n v="20322"/>
    <n v="18969"/>
  </r>
  <r>
    <x v="16"/>
    <s v="NB"/>
    <x v="6"/>
    <n v="45"/>
    <x v="7"/>
    <n v="180"/>
    <n v="180"/>
  </r>
  <r>
    <x v="16"/>
    <s v="NB"/>
    <x v="6"/>
    <n v="38"/>
    <x v="8"/>
    <n v="2280"/>
    <n v="2280"/>
  </r>
  <r>
    <x v="16"/>
    <s v="NB"/>
    <x v="6"/>
    <n v="13"/>
    <x v="9"/>
    <n v="122150"/>
    <n v="115045"/>
  </r>
  <r>
    <x v="16"/>
    <s v="NB"/>
    <x v="6"/>
    <n v="18"/>
    <x v="10"/>
    <n v="10940"/>
    <n v="10641"/>
  </r>
  <r>
    <x v="16"/>
    <s v="NB"/>
    <x v="6"/>
    <n v="15"/>
    <x v="11"/>
    <n v="66886"/>
    <n v="66678"/>
  </r>
  <r>
    <x v="16"/>
    <s v="NB"/>
    <x v="6"/>
    <n v="5"/>
    <x v="12"/>
    <n v="60803"/>
    <n v="52001"/>
  </r>
  <r>
    <x v="16"/>
    <s v="NB"/>
    <x v="6"/>
    <n v="2"/>
    <x v="13"/>
    <n v="85551"/>
    <n v="77330"/>
  </r>
  <r>
    <x v="16"/>
    <s v="NB"/>
    <x v="6"/>
    <n v="25"/>
    <x v="14"/>
    <n v="0"/>
    <n v="0"/>
  </r>
  <r>
    <x v="16"/>
    <s v="NB"/>
    <x v="6"/>
    <n v="14"/>
    <x v="15"/>
    <n v="34852"/>
    <n v="34803"/>
  </r>
  <r>
    <x v="16"/>
    <s v="NB"/>
    <x v="6"/>
    <n v="16"/>
    <x v="16"/>
    <n v="336992"/>
    <n v="336465"/>
  </r>
  <r>
    <x v="16"/>
    <s v="NB"/>
    <x v="6"/>
    <n v="40"/>
    <x v="17"/>
    <n v="202606"/>
    <n v="202606"/>
  </r>
  <r>
    <x v="16"/>
    <s v="NB"/>
    <x v="6"/>
    <n v="20"/>
    <x v="18"/>
    <n v="734"/>
    <n v="734"/>
  </r>
  <r>
    <x v="16"/>
    <s v="NB"/>
    <x v="6"/>
    <n v="31"/>
    <x v="19"/>
    <n v="592860"/>
    <n v="588339"/>
  </r>
  <r>
    <x v="16"/>
    <s v="NB"/>
    <x v="6"/>
    <n v="3"/>
    <x v="20"/>
    <n v="522"/>
    <n v="522"/>
  </r>
  <r>
    <x v="16"/>
    <s v="NB"/>
    <x v="6"/>
    <n v="26"/>
    <x v="21"/>
    <n v="2633"/>
    <n v="2633"/>
  </r>
  <r>
    <x v="16"/>
    <s v="NB"/>
    <x v="6"/>
    <n v="41"/>
    <x v="22"/>
    <n v="314"/>
    <n v="314"/>
  </r>
  <r>
    <x v="16"/>
    <s v="NB"/>
    <x v="6"/>
    <n v="23"/>
    <x v="23"/>
    <n v="228"/>
    <n v="228"/>
  </r>
  <r>
    <x v="16"/>
    <s v="NB"/>
    <x v="6"/>
    <n v="17"/>
    <x v="24"/>
    <n v="1125"/>
    <n v="871"/>
  </r>
  <r>
    <x v="16"/>
    <s v="NB"/>
    <x v="6"/>
    <n v="30"/>
    <x v="25"/>
    <n v="367460"/>
    <n v="355128"/>
  </r>
  <r>
    <x v="16"/>
    <s v="NB"/>
    <x v="6"/>
    <n v="9"/>
    <x v="26"/>
    <n v="414"/>
    <n v="414"/>
  </r>
  <r>
    <x v="16"/>
    <s v="NB"/>
    <x v="6"/>
    <n v="43"/>
    <x v="27"/>
    <n v="0"/>
    <n v="0"/>
  </r>
  <r>
    <x v="16"/>
    <s v="NB"/>
    <x v="6"/>
    <n v="39"/>
    <x v="28"/>
    <n v="37627"/>
    <n v="26107"/>
  </r>
  <r>
    <x v="16"/>
    <s v="NB"/>
    <x v="6"/>
    <n v="4"/>
    <x v="29"/>
    <n v="521950"/>
    <n v="521950"/>
  </r>
  <r>
    <x v="16"/>
    <s v="NB"/>
    <x v="6"/>
    <n v="8"/>
    <x v="30"/>
    <n v="3152590"/>
    <n v="3152248"/>
  </r>
  <r>
    <x v="16"/>
    <s v="NB"/>
    <x v="6"/>
    <n v="7"/>
    <x v="31"/>
    <n v="12782"/>
    <n v="12782"/>
  </r>
  <r>
    <x v="16"/>
    <s v="NB"/>
    <x v="6"/>
    <n v="27"/>
    <x v="32"/>
    <n v="198"/>
    <n v="198"/>
  </r>
  <r>
    <x v="16"/>
    <s v="NB"/>
    <x v="6"/>
    <n v="47"/>
    <x v="33"/>
    <n v="136"/>
    <n v="136"/>
  </r>
  <r>
    <x v="16"/>
    <s v="NB"/>
    <x v="6"/>
    <n v="46"/>
    <x v="34"/>
    <n v="120"/>
    <n v="30"/>
  </r>
  <r>
    <x v="16"/>
    <s v="NB"/>
    <x v="6"/>
    <n v="48"/>
    <x v="35"/>
    <n v="1222"/>
    <n v="1222"/>
  </r>
  <r>
    <x v="16"/>
    <s v="NB"/>
    <x v="6"/>
    <n v="1"/>
    <x v="36"/>
    <n v="51638"/>
    <n v="50279"/>
  </r>
  <r>
    <x v="16"/>
    <s v="NCY"/>
    <x v="14"/>
    <n v="24"/>
    <x v="0"/>
    <n v="0"/>
    <n v="0"/>
  </r>
  <r>
    <x v="16"/>
    <s v="NCY"/>
    <x v="14"/>
    <n v="44"/>
    <x v="1"/>
    <n v="6359"/>
    <n v="6243"/>
  </r>
  <r>
    <x v="16"/>
    <s v="NCY"/>
    <x v="14"/>
    <n v="10"/>
    <x v="2"/>
    <n v="382"/>
    <n v="382"/>
  </r>
  <r>
    <x v="16"/>
    <s v="NCY"/>
    <x v="14"/>
    <n v="12"/>
    <x v="3"/>
    <n v="0"/>
    <n v="0"/>
  </r>
  <r>
    <x v="16"/>
    <s v="NCY"/>
    <x v="14"/>
    <n v="22"/>
    <x v="4"/>
    <n v="0"/>
    <n v="0"/>
  </r>
  <r>
    <x v="16"/>
    <s v="NCY"/>
    <x v="14"/>
    <n v="29"/>
    <x v="5"/>
    <n v="0"/>
    <n v="0"/>
  </r>
  <r>
    <x v="16"/>
    <s v="NCY"/>
    <x v="14"/>
    <n v="11"/>
    <x v="6"/>
    <n v="0"/>
    <n v="0"/>
  </r>
  <r>
    <x v="16"/>
    <s v="NCY"/>
    <x v="14"/>
    <n v="45"/>
    <x v="7"/>
    <n v="0"/>
    <n v="0"/>
  </r>
  <r>
    <x v="16"/>
    <s v="NCY"/>
    <x v="14"/>
    <n v="38"/>
    <x v="8"/>
    <n v="0"/>
    <n v="0"/>
  </r>
  <r>
    <x v="16"/>
    <s v="NCY"/>
    <x v="14"/>
    <n v="13"/>
    <x v="9"/>
    <n v="0"/>
    <n v="0"/>
  </r>
  <r>
    <x v="16"/>
    <s v="NCY"/>
    <x v="14"/>
    <n v="18"/>
    <x v="10"/>
    <n v="0"/>
    <n v="0"/>
  </r>
  <r>
    <x v="16"/>
    <s v="NCY"/>
    <x v="14"/>
    <n v="15"/>
    <x v="11"/>
    <n v="0"/>
    <n v="0"/>
  </r>
  <r>
    <x v="16"/>
    <s v="NCY"/>
    <x v="14"/>
    <n v="5"/>
    <x v="12"/>
    <n v="0"/>
    <n v="0"/>
  </r>
  <r>
    <x v="16"/>
    <s v="NCY"/>
    <x v="14"/>
    <n v="2"/>
    <x v="13"/>
    <n v="0"/>
    <n v="0"/>
  </r>
  <r>
    <x v="16"/>
    <s v="NCY"/>
    <x v="14"/>
    <n v="25"/>
    <x v="14"/>
    <n v="17298"/>
    <n v="17279"/>
  </r>
  <r>
    <x v="16"/>
    <s v="NCY"/>
    <x v="14"/>
    <n v="14"/>
    <x v="15"/>
    <n v="0"/>
    <n v="0"/>
  </r>
  <r>
    <x v="16"/>
    <s v="NCY"/>
    <x v="14"/>
    <n v="16"/>
    <x v="16"/>
    <n v="0"/>
    <n v="0"/>
  </r>
  <r>
    <x v="16"/>
    <s v="NCY"/>
    <x v="14"/>
    <n v="40"/>
    <x v="17"/>
    <n v="0"/>
    <n v="0"/>
  </r>
  <r>
    <x v="16"/>
    <s v="NCY"/>
    <x v="14"/>
    <n v="20"/>
    <x v="18"/>
    <n v="0"/>
    <n v="0"/>
  </r>
  <r>
    <x v="16"/>
    <s v="NCY"/>
    <x v="14"/>
    <n v="31"/>
    <x v="19"/>
    <n v="0"/>
    <n v="0"/>
  </r>
  <r>
    <x v="16"/>
    <s v="NCY"/>
    <x v="14"/>
    <n v="3"/>
    <x v="20"/>
    <n v="0"/>
    <n v="0"/>
  </r>
  <r>
    <x v="16"/>
    <s v="NCY"/>
    <x v="14"/>
    <n v="26"/>
    <x v="21"/>
    <n v="0"/>
    <n v="0"/>
  </r>
  <r>
    <x v="16"/>
    <s v="NCY"/>
    <x v="14"/>
    <n v="41"/>
    <x v="22"/>
    <n v="0"/>
    <n v="0"/>
  </r>
  <r>
    <x v="16"/>
    <s v="NCY"/>
    <x v="14"/>
    <n v="23"/>
    <x v="23"/>
    <n v="0"/>
    <n v="0"/>
  </r>
  <r>
    <x v="16"/>
    <s v="NCY"/>
    <x v="14"/>
    <n v="17"/>
    <x v="24"/>
    <n v="0"/>
    <n v="0"/>
  </r>
  <r>
    <x v="16"/>
    <s v="NCY"/>
    <x v="14"/>
    <n v="30"/>
    <x v="25"/>
    <n v="0"/>
    <n v="0"/>
  </r>
  <r>
    <x v="16"/>
    <s v="NCY"/>
    <x v="14"/>
    <n v="9"/>
    <x v="26"/>
    <n v="0"/>
    <n v="0"/>
  </r>
  <r>
    <x v="16"/>
    <s v="NCY"/>
    <x v="14"/>
    <n v="43"/>
    <x v="27"/>
    <n v="0"/>
    <n v="0"/>
  </r>
  <r>
    <x v="16"/>
    <s v="NCY"/>
    <x v="14"/>
    <n v="39"/>
    <x v="28"/>
    <n v="0"/>
    <n v="0"/>
  </r>
  <r>
    <x v="16"/>
    <s v="NCY"/>
    <x v="14"/>
    <n v="4"/>
    <x v="29"/>
    <n v="0"/>
    <n v="0"/>
  </r>
  <r>
    <x v="16"/>
    <s v="NCY"/>
    <x v="14"/>
    <n v="8"/>
    <x v="30"/>
    <n v="0"/>
    <n v="0"/>
  </r>
  <r>
    <x v="16"/>
    <s v="NCY"/>
    <x v="14"/>
    <n v="7"/>
    <x v="31"/>
    <n v="0"/>
    <n v="0"/>
  </r>
  <r>
    <x v="16"/>
    <s v="NCY"/>
    <x v="14"/>
    <n v="27"/>
    <x v="32"/>
    <n v="0"/>
    <n v="0"/>
  </r>
  <r>
    <x v="16"/>
    <s v="NCY"/>
    <x v="14"/>
    <n v="47"/>
    <x v="33"/>
    <n v="27689"/>
    <n v="27583"/>
  </r>
  <r>
    <x v="16"/>
    <s v="NCY"/>
    <x v="14"/>
    <n v="46"/>
    <x v="34"/>
    <n v="60386"/>
    <n v="60298"/>
  </r>
  <r>
    <x v="16"/>
    <s v="NCY"/>
    <x v="14"/>
    <n v="48"/>
    <x v="35"/>
    <n v="0"/>
    <n v="0"/>
  </r>
  <r>
    <x v="16"/>
    <s v="NCY"/>
    <x v="14"/>
    <n v="1"/>
    <x v="36"/>
    <n v="0"/>
    <n v="0"/>
  </r>
  <r>
    <x v="16"/>
    <s v="ND"/>
    <x v="7"/>
    <n v="24"/>
    <x v="0"/>
    <n v="1499"/>
    <n v="1499"/>
  </r>
  <r>
    <x v="16"/>
    <s v="ND"/>
    <x v="7"/>
    <n v="44"/>
    <x v="1"/>
    <n v="564"/>
    <n v="564"/>
  </r>
  <r>
    <x v="16"/>
    <s v="ND"/>
    <x v="7"/>
    <n v="10"/>
    <x v="2"/>
    <n v="3372"/>
    <n v="3372"/>
  </r>
  <r>
    <x v="16"/>
    <s v="ND"/>
    <x v="7"/>
    <n v="12"/>
    <x v="3"/>
    <n v="9070"/>
    <n v="8208"/>
  </r>
  <r>
    <x v="16"/>
    <s v="ND"/>
    <x v="7"/>
    <n v="22"/>
    <x v="4"/>
    <n v="368"/>
    <n v="368"/>
  </r>
  <r>
    <x v="16"/>
    <s v="ND"/>
    <x v="7"/>
    <n v="29"/>
    <x v="5"/>
    <n v="46843"/>
    <n v="46500"/>
  </r>
  <r>
    <x v="16"/>
    <s v="ND"/>
    <x v="7"/>
    <n v="11"/>
    <x v="6"/>
    <n v="0"/>
    <n v="0"/>
  </r>
  <r>
    <x v="16"/>
    <s v="ND"/>
    <x v="7"/>
    <n v="45"/>
    <x v="7"/>
    <n v="0"/>
    <n v="0"/>
  </r>
  <r>
    <x v="16"/>
    <s v="ND"/>
    <x v="7"/>
    <n v="38"/>
    <x v="8"/>
    <n v="0"/>
    <n v="0"/>
  </r>
  <r>
    <x v="16"/>
    <s v="ND"/>
    <x v="7"/>
    <n v="13"/>
    <x v="9"/>
    <n v="0"/>
    <n v="0"/>
  </r>
  <r>
    <x v="16"/>
    <s v="ND"/>
    <x v="7"/>
    <n v="18"/>
    <x v="10"/>
    <n v="0"/>
    <n v="0"/>
  </r>
  <r>
    <x v="16"/>
    <s v="ND"/>
    <x v="7"/>
    <n v="15"/>
    <x v="11"/>
    <n v="0"/>
    <n v="0"/>
  </r>
  <r>
    <x v="16"/>
    <s v="ND"/>
    <x v="7"/>
    <n v="5"/>
    <x v="12"/>
    <n v="537"/>
    <n v="537"/>
  </r>
  <r>
    <x v="16"/>
    <s v="ND"/>
    <x v="7"/>
    <n v="2"/>
    <x v="13"/>
    <n v="0"/>
    <n v="0"/>
  </r>
  <r>
    <x v="16"/>
    <s v="ND"/>
    <x v="7"/>
    <n v="25"/>
    <x v="14"/>
    <n v="1863"/>
    <n v="1863"/>
  </r>
  <r>
    <x v="16"/>
    <s v="ND"/>
    <x v="7"/>
    <n v="14"/>
    <x v="15"/>
    <n v="0"/>
    <n v="0"/>
  </r>
  <r>
    <x v="16"/>
    <s v="ND"/>
    <x v="7"/>
    <n v="16"/>
    <x v="16"/>
    <n v="0"/>
    <n v="0"/>
  </r>
  <r>
    <x v="16"/>
    <s v="ND"/>
    <x v="7"/>
    <n v="40"/>
    <x v="17"/>
    <n v="82278"/>
    <n v="82250"/>
  </r>
  <r>
    <x v="16"/>
    <s v="ND"/>
    <x v="7"/>
    <n v="20"/>
    <x v="18"/>
    <n v="0"/>
    <n v="0"/>
  </r>
  <r>
    <x v="16"/>
    <s v="ND"/>
    <x v="7"/>
    <n v="31"/>
    <x v="19"/>
    <n v="0"/>
    <n v="0"/>
  </r>
  <r>
    <x v="16"/>
    <s v="ND"/>
    <x v="7"/>
    <n v="3"/>
    <x v="20"/>
    <n v="0"/>
    <n v="0"/>
  </r>
  <r>
    <x v="16"/>
    <s v="ND"/>
    <x v="7"/>
    <n v="26"/>
    <x v="21"/>
    <n v="2304"/>
    <n v="2304"/>
  </r>
  <r>
    <x v="16"/>
    <s v="ND"/>
    <x v="7"/>
    <n v="41"/>
    <x v="22"/>
    <n v="11430"/>
    <n v="11403"/>
  </r>
  <r>
    <x v="16"/>
    <s v="ND"/>
    <x v="7"/>
    <n v="23"/>
    <x v="23"/>
    <n v="0"/>
    <n v="0"/>
  </r>
  <r>
    <x v="16"/>
    <s v="ND"/>
    <x v="7"/>
    <n v="17"/>
    <x v="24"/>
    <n v="0"/>
    <n v="0"/>
  </r>
  <r>
    <x v="16"/>
    <s v="ND"/>
    <x v="7"/>
    <n v="30"/>
    <x v="25"/>
    <n v="0"/>
    <n v="0"/>
  </r>
  <r>
    <x v="16"/>
    <s v="ND"/>
    <x v="7"/>
    <n v="9"/>
    <x v="26"/>
    <n v="0"/>
    <n v="0"/>
  </r>
  <r>
    <x v="16"/>
    <s v="ND"/>
    <x v="7"/>
    <n v="43"/>
    <x v="27"/>
    <n v="0"/>
    <n v="0"/>
  </r>
  <r>
    <x v="16"/>
    <s v="ND"/>
    <x v="7"/>
    <n v="39"/>
    <x v="28"/>
    <n v="209"/>
    <n v="209"/>
  </r>
  <r>
    <x v="16"/>
    <s v="ND"/>
    <x v="7"/>
    <n v="4"/>
    <x v="29"/>
    <n v="0"/>
    <n v="0"/>
  </r>
  <r>
    <x v="16"/>
    <s v="ND"/>
    <x v="7"/>
    <n v="8"/>
    <x v="30"/>
    <n v="572309"/>
    <n v="571189"/>
  </r>
  <r>
    <x v="16"/>
    <s v="ND"/>
    <x v="7"/>
    <n v="7"/>
    <x v="31"/>
    <n v="0"/>
    <n v="0"/>
  </r>
  <r>
    <x v="16"/>
    <s v="ND"/>
    <x v="7"/>
    <n v="27"/>
    <x v="32"/>
    <n v="0"/>
    <n v="0"/>
  </r>
  <r>
    <x v="16"/>
    <s v="ND"/>
    <x v="7"/>
    <n v="47"/>
    <x v="33"/>
    <n v="673"/>
    <n v="673"/>
  </r>
  <r>
    <x v="16"/>
    <s v="ND"/>
    <x v="7"/>
    <n v="46"/>
    <x v="34"/>
    <n v="16446"/>
    <n v="16446"/>
  </r>
  <r>
    <x v="16"/>
    <s v="ND"/>
    <x v="7"/>
    <n v="48"/>
    <x v="35"/>
    <n v="3727"/>
    <n v="3727"/>
  </r>
  <r>
    <x v="16"/>
    <s v="ND"/>
    <x v="7"/>
    <n v="1"/>
    <x v="36"/>
    <n v="0"/>
    <n v="0"/>
  </r>
  <r>
    <x v="16"/>
    <s v="NF"/>
    <x v="8"/>
    <n v="24"/>
    <x v="0"/>
    <n v="1678"/>
    <n v="1678"/>
  </r>
  <r>
    <x v="16"/>
    <s v="NF"/>
    <x v="8"/>
    <n v="44"/>
    <x v="1"/>
    <n v="2671"/>
    <n v="2671"/>
  </r>
  <r>
    <x v="16"/>
    <s v="NF"/>
    <x v="8"/>
    <n v="10"/>
    <x v="2"/>
    <n v="1597"/>
    <n v="1597"/>
  </r>
  <r>
    <x v="16"/>
    <s v="NF"/>
    <x v="8"/>
    <n v="12"/>
    <x v="3"/>
    <n v="0"/>
    <n v="0"/>
  </r>
  <r>
    <x v="16"/>
    <s v="NF"/>
    <x v="8"/>
    <n v="22"/>
    <x v="4"/>
    <n v="462"/>
    <n v="462"/>
  </r>
  <r>
    <x v="16"/>
    <s v="NF"/>
    <x v="8"/>
    <n v="29"/>
    <x v="5"/>
    <n v="7268"/>
    <n v="7268"/>
  </r>
  <r>
    <x v="16"/>
    <s v="NF"/>
    <x v="8"/>
    <n v="11"/>
    <x v="6"/>
    <n v="0"/>
    <n v="0"/>
  </r>
  <r>
    <x v="16"/>
    <s v="NF"/>
    <x v="8"/>
    <n v="45"/>
    <x v="7"/>
    <n v="0"/>
    <n v="0"/>
  </r>
  <r>
    <x v="16"/>
    <s v="NF"/>
    <x v="8"/>
    <n v="38"/>
    <x v="8"/>
    <n v="0"/>
    <n v="0"/>
  </r>
  <r>
    <x v="16"/>
    <s v="NF"/>
    <x v="8"/>
    <n v="13"/>
    <x v="9"/>
    <n v="248"/>
    <n v="248"/>
  </r>
  <r>
    <x v="16"/>
    <s v="NF"/>
    <x v="8"/>
    <n v="18"/>
    <x v="10"/>
    <n v="0"/>
    <n v="0"/>
  </r>
  <r>
    <x v="16"/>
    <s v="NF"/>
    <x v="8"/>
    <n v="15"/>
    <x v="11"/>
    <n v="0"/>
    <n v="0"/>
  </r>
  <r>
    <x v="16"/>
    <s v="NF"/>
    <x v="8"/>
    <n v="5"/>
    <x v="12"/>
    <n v="1778"/>
    <n v="1646"/>
  </r>
  <r>
    <x v="16"/>
    <s v="NF"/>
    <x v="8"/>
    <n v="2"/>
    <x v="13"/>
    <n v="0"/>
    <n v="0"/>
  </r>
  <r>
    <x v="16"/>
    <s v="NF"/>
    <x v="8"/>
    <n v="25"/>
    <x v="14"/>
    <n v="173406"/>
    <n v="173144"/>
  </r>
  <r>
    <x v="16"/>
    <s v="NF"/>
    <x v="8"/>
    <n v="14"/>
    <x v="15"/>
    <n v="5541"/>
    <n v="5541"/>
  </r>
  <r>
    <x v="16"/>
    <s v="NF"/>
    <x v="8"/>
    <n v="16"/>
    <x v="16"/>
    <n v="902"/>
    <n v="902"/>
  </r>
  <r>
    <x v="16"/>
    <s v="NF"/>
    <x v="8"/>
    <n v="40"/>
    <x v="17"/>
    <n v="27282"/>
    <n v="27282"/>
  </r>
  <r>
    <x v="16"/>
    <s v="NF"/>
    <x v="8"/>
    <n v="20"/>
    <x v="18"/>
    <n v="4130"/>
    <n v="3588"/>
  </r>
  <r>
    <x v="16"/>
    <s v="NF"/>
    <x v="8"/>
    <n v="31"/>
    <x v="19"/>
    <n v="37350"/>
    <n v="37207"/>
  </r>
  <r>
    <x v="16"/>
    <s v="NF"/>
    <x v="8"/>
    <n v="3"/>
    <x v="20"/>
    <n v="0"/>
    <n v="0"/>
  </r>
  <r>
    <x v="16"/>
    <s v="NF"/>
    <x v="8"/>
    <n v="26"/>
    <x v="21"/>
    <n v="678"/>
    <n v="678"/>
  </r>
  <r>
    <x v="16"/>
    <s v="NF"/>
    <x v="8"/>
    <n v="41"/>
    <x v="22"/>
    <n v="502"/>
    <n v="502"/>
  </r>
  <r>
    <x v="16"/>
    <s v="NF"/>
    <x v="8"/>
    <n v="23"/>
    <x v="23"/>
    <n v="139"/>
    <n v="139"/>
  </r>
  <r>
    <x v="16"/>
    <s v="NF"/>
    <x v="8"/>
    <n v="17"/>
    <x v="24"/>
    <n v="0"/>
    <n v="0"/>
  </r>
  <r>
    <x v="16"/>
    <s v="NF"/>
    <x v="8"/>
    <n v="30"/>
    <x v="25"/>
    <n v="145"/>
    <n v="145"/>
  </r>
  <r>
    <x v="16"/>
    <s v="NF"/>
    <x v="8"/>
    <n v="9"/>
    <x v="26"/>
    <n v="562"/>
    <n v="562"/>
  </r>
  <r>
    <x v="16"/>
    <s v="NF"/>
    <x v="8"/>
    <n v="43"/>
    <x v="27"/>
    <n v="0"/>
    <n v="0"/>
  </r>
  <r>
    <x v="16"/>
    <s v="NF"/>
    <x v="8"/>
    <n v="39"/>
    <x v="28"/>
    <n v="2624"/>
    <n v="2523"/>
  </r>
  <r>
    <x v="16"/>
    <s v="NF"/>
    <x v="8"/>
    <n v="4"/>
    <x v="29"/>
    <n v="3483"/>
    <n v="3483"/>
  </r>
  <r>
    <x v="16"/>
    <s v="NF"/>
    <x v="8"/>
    <n v="8"/>
    <x v="30"/>
    <n v="98087"/>
    <n v="97757"/>
  </r>
  <r>
    <x v="16"/>
    <s v="NF"/>
    <x v="8"/>
    <n v="7"/>
    <x v="31"/>
    <n v="486"/>
    <n v="486"/>
  </r>
  <r>
    <x v="16"/>
    <s v="NF"/>
    <x v="8"/>
    <n v="27"/>
    <x v="32"/>
    <n v="866"/>
    <n v="866"/>
  </r>
  <r>
    <x v="16"/>
    <s v="NF"/>
    <x v="8"/>
    <n v="47"/>
    <x v="33"/>
    <n v="2511"/>
    <n v="2511"/>
  </r>
  <r>
    <x v="16"/>
    <s v="NF"/>
    <x v="8"/>
    <n v="46"/>
    <x v="34"/>
    <n v="9194"/>
    <n v="9194"/>
  </r>
  <r>
    <x v="16"/>
    <s v="NF"/>
    <x v="8"/>
    <n v="48"/>
    <x v="35"/>
    <n v="1078"/>
    <n v="1078"/>
  </r>
  <r>
    <x v="16"/>
    <s v="NF"/>
    <x v="8"/>
    <n v="1"/>
    <x v="36"/>
    <n v="0"/>
    <n v="0"/>
  </r>
  <r>
    <x v="17"/>
    <s v="IBB"/>
    <x v="0"/>
    <n v="24"/>
    <x v="0"/>
    <n v="2906859"/>
    <n v="2882573"/>
  </r>
  <r>
    <x v="17"/>
    <s v="IBB"/>
    <x v="0"/>
    <n v="44"/>
    <x v="1"/>
    <n v="0"/>
    <n v="0"/>
  </r>
  <r>
    <x v="17"/>
    <s v="IBB"/>
    <x v="0"/>
    <n v="10"/>
    <x v="2"/>
    <n v="419"/>
    <n v="419"/>
  </r>
  <r>
    <x v="17"/>
    <s v="IBB"/>
    <x v="0"/>
    <n v="12"/>
    <x v="3"/>
    <n v="276270"/>
    <n v="275991"/>
  </r>
  <r>
    <x v="17"/>
    <s v="IBB"/>
    <x v="0"/>
    <n v="22"/>
    <x v="4"/>
    <n v="4635"/>
    <n v="4510"/>
  </r>
  <r>
    <x v="17"/>
    <s v="IBB"/>
    <x v="0"/>
    <n v="29"/>
    <x v="5"/>
    <n v="67928"/>
    <n v="67823"/>
  </r>
  <r>
    <x v="17"/>
    <s v="IBB"/>
    <x v="0"/>
    <n v="11"/>
    <x v="6"/>
    <n v="32067"/>
    <n v="31562"/>
  </r>
  <r>
    <x v="17"/>
    <s v="IBB"/>
    <x v="0"/>
    <n v="45"/>
    <x v="7"/>
    <n v="5632"/>
    <n v="5627"/>
  </r>
  <r>
    <x v="17"/>
    <s v="IBB"/>
    <x v="0"/>
    <n v="38"/>
    <x v="8"/>
    <n v="0"/>
    <n v="0"/>
  </r>
  <r>
    <x v="17"/>
    <s v="IBB"/>
    <x v="0"/>
    <n v="13"/>
    <x v="9"/>
    <n v="411"/>
    <n v="409"/>
  </r>
  <r>
    <x v="17"/>
    <s v="IBB"/>
    <x v="0"/>
    <n v="18"/>
    <x v="10"/>
    <n v="2875"/>
    <n v="2790"/>
  </r>
  <r>
    <x v="17"/>
    <s v="IBB"/>
    <x v="0"/>
    <n v="15"/>
    <x v="11"/>
    <n v="10725"/>
    <n v="10703"/>
  </r>
  <r>
    <x v="17"/>
    <s v="IBB"/>
    <x v="0"/>
    <n v="5"/>
    <x v="12"/>
    <n v="15596"/>
    <n v="15587"/>
  </r>
  <r>
    <x v="17"/>
    <s v="IBB"/>
    <x v="0"/>
    <n v="2"/>
    <x v="13"/>
    <n v="898"/>
    <n v="897"/>
  </r>
  <r>
    <x v="17"/>
    <s v="IBB"/>
    <x v="0"/>
    <n v="25"/>
    <x v="14"/>
    <n v="0"/>
    <n v="0"/>
  </r>
  <r>
    <x v="17"/>
    <s v="IBB"/>
    <x v="0"/>
    <n v="14"/>
    <x v="15"/>
    <n v="73715"/>
    <n v="73414"/>
  </r>
  <r>
    <x v="17"/>
    <s v="IBB"/>
    <x v="0"/>
    <n v="16"/>
    <x v="16"/>
    <n v="2056837"/>
    <n v="2049427"/>
  </r>
  <r>
    <x v="17"/>
    <s v="IBB"/>
    <x v="0"/>
    <n v="40"/>
    <x v="17"/>
    <n v="467"/>
    <n v="466"/>
  </r>
  <r>
    <x v="17"/>
    <s v="IBB"/>
    <x v="0"/>
    <n v="20"/>
    <x v="18"/>
    <n v="112720"/>
    <n v="110656"/>
  </r>
  <r>
    <x v="17"/>
    <s v="IBB"/>
    <x v="0"/>
    <n v="31"/>
    <x v="19"/>
    <n v="18664"/>
    <n v="18661"/>
  </r>
  <r>
    <x v="17"/>
    <s v="IBB"/>
    <x v="0"/>
    <n v="3"/>
    <x v="20"/>
    <n v="63957"/>
    <n v="63372"/>
  </r>
  <r>
    <x v="17"/>
    <s v="IBB"/>
    <x v="0"/>
    <n v="26"/>
    <x v="21"/>
    <n v="12040"/>
    <n v="11963"/>
  </r>
  <r>
    <x v="17"/>
    <s v="IBB"/>
    <x v="0"/>
    <n v="41"/>
    <x v="22"/>
    <n v="188625"/>
    <n v="188591"/>
  </r>
  <r>
    <x v="17"/>
    <s v="IBB"/>
    <x v="0"/>
    <n v="23"/>
    <x v="23"/>
    <n v="76"/>
    <n v="76"/>
  </r>
  <r>
    <x v="17"/>
    <s v="IBB"/>
    <x v="0"/>
    <n v="17"/>
    <x v="24"/>
    <n v="355853"/>
    <n v="355364"/>
  </r>
  <r>
    <x v="17"/>
    <s v="IBB"/>
    <x v="0"/>
    <n v="30"/>
    <x v="25"/>
    <n v="12118"/>
    <n v="12108"/>
  </r>
  <r>
    <x v="17"/>
    <s v="IBB"/>
    <x v="0"/>
    <n v="9"/>
    <x v="26"/>
    <n v="20665"/>
    <n v="20622"/>
  </r>
  <r>
    <x v="17"/>
    <s v="IBB"/>
    <x v="0"/>
    <n v="43"/>
    <x v="27"/>
    <n v="5939"/>
    <n v="5939"/>
  </r>
  <r>
    <x v="17"/>
    <s v="IBB"/>
    <x v="0"/>
    <n v="39"/>
    <x v="28"/>
    <n v="0"/>
    <n v="0"/>
  </r>
  <r>
    <x v="17"/>
    <s v="IBB"/>
    <x v="0"/>
    <n v="4"/>
    <x v="29"/>
    <n v="85"/>
    <n v="85"/>
  </r>
  <r>
    <x v="17"/>
    <s v="IBB"/>
    <x v="0"/>
    <n v="8"/>
    <x v="30"/>
    <n v="373"/>
    <n v="373"/>
  </r>
  <r>
    <x v="17"/>
    <s v="IBB"/>
    <x v="0"/>
    <n v="7"/>
    <x v="31"/>
    <n v="22509"/>
    <n v="22465"/>
  </r>
  <r>
    <x v="17"/>
    <s v="IBB"/>
    <x v="0"/>
    <n v="27"/>
    <x v="32"/>
    <n v="5626"/>
    <n v="5626"/>
  </r>
  <r>
    <x v="17"/>
    <s v="IBB"/>
    <x v="0"/>
    <n v="47"/>
    <x v="33"/>
    <n v="0"/>
    <n v="0"/>
  </r>
  <r>
    <x v="17"/>
    <s v="IBB"/>
    <x v="0"/>
    <n v="46"/>
    <x v="34"/>
    <n v="385"/>
    <n v="385"/>
  </r>
  <r>
    <x v="17"/>
    <s v="IBB"/>
    <x v="0"/>
    <n v="48"/>
    <x v="35"/>
    <n v="0"/>
    <n v="0"/>
  </r>
  <r>
    <x v="17"/>
    <s v="IBB"/>
    <x v="0"/>
    <n v="1"/>
    <x v="36"/>
    <n v="8600"/>
    <n v="8257"/>
  </r>
  <r>
    <x v="17"/>
    <s v="IBD"/>
    <x v="1"/>
    <n v="24"/>
    <x v="0"/>
    <n v="27446"/>
    <n v="25489"/>
  </r>
  <r>
    <x v="17"/>
    <s v="IBD"/>
    <x v="1"/>
    <n v="44"/>
    <x v="1"/>
    <n v="748"/>
    <n v="748"/>
  </r>
  <r>
    <x v="17"/>
    <s v="IBD"/>
    <x v="1"/>
    <n v="10"/>
    <x v="2"/>
    <n v="0"/>
    <n v="0"/>
  </r>
  <r>
    <x v="17"/>
    <s v="IBD"/>
    <x v="1"/>
    <n v="12"/>
    <x v="3"/>
    <n v="0"/>
    <n v="0"/>
  </r>
  <r>
    <x v="17"/>
    <s v="IBD"/>
    <x v="1"/>
    <n v="22"/>
    <x v="4"/>
    <n v="42043"/>
    <n v="41458"/>
  </r>
  <r>
    <x v="17"/>
    <s v="IBD"/>
    <x v="1"/>
    <n v="29"/>
    <x v="5"/>
    <n v="361248"/>
    <n v="359296"/>
  </r>
  <r>
    <x v="17"/>
    <s v="IBD"/>
    <x v="1"/>
    <n v="11"/>
    <x v="6"/>
    <n v="46481"/>
    <n v="45959"/>
  </r>
  <r>
    <x v="17"/>
    <s v="IBD"/>
    <x v="1"/>
    <n v="45"/>
    <x v="7"/>
    <n v="3827"/>
    <n v="3827"/>
  </r>
  <r>
    <x v="17"/>
    <s v="IBD"/>
    <x v="1"/>
    <n v="38"/>
    <x v="8"/>
    <n v="412"/>
    <n v="412"/>
  </r>
  <r>
    <x v="17"/>
    <s v="IBD"/>
    <x v="1"/>
    <n v="13"/>
    <x v="9"/>
    <n v="16390"/>
    <n v="16145"/>
  </r>
  <r>
    <x v="17"/>
    <s v="IBD"/>
    <x v="1"/>
    <n v="18"/>
    <x v="10"/>
    <n v="23674"/>
    <n v="23163"/>
  </r>
  <r>
    <x v="17"/>
    <s v="IBD"/>
    <x v="1"/>
    <n v="15"/>
    <x v="11"/>
    <n v="38482"/>
    <n v="38434"/>
  </r>
  <r>
    <x v="17"/>
    <s v="IBD"/>
    <x v="1"/>
    <n v="5"/>
    <x v="12"/>
    <n v="4163"/>
    <n v="4163"/>
  </r>
  <r>
    <x v="17"/>
    <s v="IBD"/>
    <x v="1"/>
    <n v="2"/>
    <x v="13"/>
    <n v="1594"/>
    <n v="1594"/>
  </r>
  <r>
    <x v="17"/>
    <s v="IBD"/>
    <x v="1"/>
    <n v="25"/>
    <x v="14"/>
    <n v="0"/>
    <n v="0"/>
  </r>
  <r>
    <x v="17"/>
    <s v="IBD"/>
    <x v="1"/>
    <n v="14"/>
    <x v="15"/>
    <n v="399"/>
    <n v="399"/>
  </r>
  <r>
    <x v="17"/>
    <s v="IBD"/>
    <x v="1"/>
    <n v="16"/>
    <x v="16"/>
    <n v="0"/>
    <n v="0"/>
  </r>
  <r>
    <x v="17"/>
    <s v="IBD"/>
    <x v="1"/>
    <n v="40"/>
    <x v="17"/>
    <n v="0"/>
    <n v="0"/>
  </r>
  <r>
    <x v="17"/>
    <s v="IBD"/>
    <x v="1"/>
    <n v="20"/>
    <x v="18"/>
    <n v="0"/>
    <n v="0"/>
  </r>
  <r>
    <x v="17"/>
    <s v="IBD"/>
    <x v="1"/>
    <n v="31"/>
    <x v="19"/>
    <n v="1367"/>
    <n v="1367"/>
  </r>
  <r>
    <x v="17"/>
    <s v="IBD"/>
    <x v="1"/>
    <n v="3"/>
    <x v="20"/>
    <n v="0"/>
    <n v="0"/>
  </r>
  <r>
    <x v="17"/>
    <s v="IBD"/>
    <x v="1"/>
    <n v="26"/>
    <x v="21"/>
    <n v="7367"/>
    <n v="7227"/>
  </r>
  <r>
    <x v="17"/>
    <s v="IBD"/>
    <x v="1"/>
    <n v="41"/>
    <x v="22"/>
    <n v="0"/>
    <n v="0"/>
  </r>
  <r>
    <x v="17"/>
    <s v="IBD"/>
    <x v="1"/>
    <n v="23"/>
    <x v="23"/>
    <n v="96504"/>
    <n v="94927"/>
  </r>
  <r>
    <x v="17"/>
    <s v="IBD"/>
    <x v="1"/>
    <n v="17"/>
    <x v="24"/>
    <n v="0"/>
    <n v="0"/>
  </r>
  <r>
    <x v="17"/>
    <s v="IBD"/>
    <x v="1"/>
    <n v="30"/>
    <x v="25"/>
    <n v="19498"/>
    <n v="18319"/>
  </r>
  <r>
    <x v="17"/>
    <s v="IBD"/>
    <x v="1"/>
    <n v="9"/>
    <x v="26"/>
    <n v="23980"/>
    <n v="23734"/>
  </r>
  <r>
    <x v="17"/>
    <s v="IBD"/>
    <x v="1"/>
    <n v="43"/>
    <x v="27"/>
    <n v="0"/>
    <n v="0"/>
  </r>
  <r>
    <x v="17"/>
    <s v="IBD"/>
    <x v="1"/>
    <n v="39"/>
    <x v="28"/>
    <n v="1715"/>
    <n v="1715"/>
  </r>
  <r>
    <x v="17"/>
    <s v="IBD"/>
    <x v="1"/>
    <n v="4"/>
    <x v="29"/>
    <n v="0"/>
    <n v="0"/>
  </r>
  <r>
    <x v="17"/>
    <s v="IBD"/>
    <x v="1"/>
    <n v="8"/>
    <x v="30"/>
    <n v="0"/>
    <n v="0"/>
  </r>
  <r>
    <x v="17"/>
    <s v="IBD"/>
    <x v="1"/>
    <n v="7"/>
    <x v="31"/>
    <n v="6257"/>
    <n v="6257"/>
  </r>
  <r>
    <x v="17"/>
    <s v="IBD"/>
    <x v="1"/>
    <n v="27"/>
    <x v="32"/>
    <n v="3882"/>
    <n v="3824"/>
  </r>
  <r>
    <x v="17"/>
    <s v="IBD"/>
    <x v="1"/>
    <n v="47"/>
    <x v="33"/>
    <n v="0"/>
    <n v="0"/>
  </r>
  <r>
    <x v="17"/>
    <s v="IBD"/>
    <x v="1"/>
    <n v="46"/>
    <x v="34"/>
    <n v="217"/>
    <n v="217"/>
  </r>
  <r>
    <x v="17"/>
    <s v="IBD"/>
    <x v="1"/>
    <n v="48"/>
    <x v="35"/>
    <n v="640"/>
    <n v="640"/>
  </r>
  <r>
    <x v="17"/>
    <s v="IBD"/>
    <x v="1"/>
    <n v="1"/>
    <x v="36"/>
    <n v="10639"/>
    <n v="10601"/>
  </r>
  <r>
    <x v="17"/>
    <s v="IBL"/>
    <x v="12"/>
    <n v="24"/>
    <x v="0"/>
    <n v="0"/>
    <n v="0"/>
  </r>
  <r>
    <x v="17"/>
    <s v="IBL"/>
    <x v="12"/>
    <n v="44"/>
    <x v="1"/>
    <n v="0"/>
    <n v="0"/>
  </r>
  <r>
    <x v="17"/>
    <s v="IBL"/>
    <x v="12"/>
    <n v="10"/>
    <x v="2"/>
    <n v="0"/>
    <n v="0"/>
  </r>
  <r>
    <x v="17"/>
    <s v="IBL"/>
    <x v="12"/>
    <n v="12"/>
    <x v="3"/>
    <n v="0"/>
    <n v="0"/>
  </r>
  <r>
    <x v="17"/>
    <s v="IBL"/>
    <x v="12"/>
    <n v="22"/>
    <x v="4"/>
    <n v="0"/>
    <n v="0"/>
  </r>
  <r>
    <x v="17"/>
    <s v="IBL"/>
    <x v="12"/>
    <n v="29"/>
    <x v="5"/>
    <n v="0"/>
    <n v="0"/>
  </r>
  <r>
    <x v="17"/>
    <s v="IBL"/>
    <x v="12"/>
    <n v="11"/>
    <x v="6"/>
    <n v="0"/>
    <n v="0"/>
  </r>
  <r>
    <x v="17"/>
    <s v="IBL"/>
    <x v="12"/>
    <n v="45"/>
    <x v="7"/>
    <n v="0"/>
    <n v="0"/>
  </r>
  <r>
    <x v="17"/>
    <s v="IBL"/>
    <x v="12"/>
    <n v="38"/>
    <x v="8"/>
    <n v="0"/>
    <n v="0"/>
  </r>
  <r>
    <x v="17"/>
    <s v="IBL"/>
    <x v="12"/>
    <n v="13"/>
    <x v="9"/>
    <n v="0"/>
    <n v="0"/>
  </r>
  <r>
    <x v="17"/>
    <s v="IBL"/>
    <x v="12"/>
    <n v="18"/>
    <x v="10"/>
    <n v="0"/>
    <n v="0"/>
  </r>
  <r>
    <x v="17"/>
    <s v="IBL"/>
    <x v="12"/>
    <n v="15"/>
    <x v="11"/>
    <n v="0"/>
    <n v="0"/>
  </r>
  <r>
    <x v="17"/>
    <s v="IBL"/>
    <x v="12"/>
    <n v="5"/>
    <x v="12"/>
    <n v="0"/>
    <n v="0"/>
  </r>
  <r>
    <x v="17"/>
    <s v="IBL"/>
    <x v="12"/>
    <n v="2"/>
    <x v="13"/>
    <n v="0"/>
    <n v="0"/>
  </r>
  <r>
    <x v="17"/>
    <s v="IBL"/>
    <x v="12"/>
    <n v="25"/>
    <x v="14"/>
    <n v="0"/>
    <n v="0"/>
  </r>
  <r>
    <x v="17"/>
    <s v="IBL"/>
    <x v="12"/>
    <n v="14"/>
    <x v="15"/>
    <n v="0"/>
    <n v="0"/>
  </r>
  <r>
    <x v="17"/>
    <s v="IBL"/>
    <x v="12"/>
    <n v="16"/>
    <x v="16"/>
    <n v="0"/>
    <n v="0"/>
  </r>
  <r>
    <x v="17"/>
    <s v="IBL"/>
    <x v="12"/>
    <n v="40"/>
    <x v="17"/>
    <n v="0"/>
    <n v="0"/>
  </r>
  <r>
    <x v="17"/>
    <s v="IBL"/>
    <x v="12"/>
    <n v="20"/>
    <x v="18"/>
    <n v="0"/>
    <n v="0"/>
  </r>
  <r>
    <x v="17"/>
    <s v="IBL"/>
    <x v="12"/>
    <n v="31"/>
    <x v="19"/>
    <n v="0"/>
    <n v="0"/>
  </r>
  <r>
    <x v="17"/>
    <s v="IBL"/>
    <x v="12"/>
    <n v="3"/>
    <x v="20"/>
    <n v="0"/>
    <n v="0"/>
  </r>
  <r>
    <x v="17"/>
    <s v="IBL"/>
    <x v="12"/>
    <n v="26"/>
    <x v="21"/>
    <n v="0"/>
    <n v="0"/>
  </r>
  <r>
    <x v="17"/>
    <s v="IBL"/>
    <x v="12"/>
    <n v="41"/>
    <x v="22"/>
    <n v="0"/>
    <n v="0"/>
  </r>
  <r>
    <x v="17"/>
    <s v="IBL"/>
    <x v="12"/>
    <n v="23"/>
    <x v="23"/>
    <n v="0"/>
    <n v="0"/>
  </r>
  <r>
    <x v="17"/>
    <s v="IBL"/>
    <x v="12"/>
    <n v="17"/>
    <x v="24"/>
    <n v="0"/>
    <n v="0"/>
  </r>
  <r>
    <x v="17"/>
    <s v="IBL"/>
    <x v="12"/>
    <n v="30"/>
    <x v="25"/>
    <n v="0"/>
    <n v="0"/>
  </r>
  <r>
    <x v="17"/>
    <s v="IBL"/>
    <x v="12"/>
    <n v="9"/>
    <x v="26"/>
    <n v="0"/>
    <n v="0"/>
  </r>
  <r>
    <x v="17"/>
    <s v="IBL"/>
    <x v="12"/>
    <n v="43"/>
    <x v="27"/>
    <n v="0"/>
    <n v="0"/>
  </r>
  <r>
    <x v="17"/>
    <s v="IBL"/>
    <x v="12"/>
    <n v="39"/>
    <x v="28"/>
    <n v="0"/>
    <n v="0"/>
  </r>
  <r>
    <x v="17"/>
    <s v="IBL"/>
    <x v="12"/>
    <n v="4"/>
    <x v="29"/>
    <n v="131"/>
    <n v="131"/>
  </r>
  <r>
    <x v="17"/>
    <s v="IBL"/>
    <x v="12"/>
    <n v="8"/>
    <x v="30"/>
    <n v="0"/>
    <n v="0"/>
  </r>
  <r>
    <x v="17"/>
    <s v="IBL"/>
    <x v="12"/>
    <n v="7"/>
    <x v="31"/>
    <n v="0"/>
    <n v="0"/>
  </r>
  <r>
    <x v="17"/>
    <s v="IBL"/>
    <x v="12"/>
    <n v="27"/>
    <x v="32"/>
    <n v="0"/>
    <n v="0"/>
  </r>
  <r>
    <x v="17"/>
    <s v="IBL"/>
    <x v="12"/>
    <n v="47"/>
    <x v="33"/>
    <n v="0"/>
    <n v="0"/>
  </r>
  <r>
    <x v="17"/>
    <s v="IBL"/>
    <x v="12"/>
    <n v="46"/>
    <x v="34"/>
    <n v="0"/>
    <n v="0"/>
  </r>
  <r>
    <x v="17"/>
    <s v="IBL"/>
    <x v="12"/>
    <n v="48"/>
    <x v="35"/>
    <n v="0"/>
    <n v="0"/>
  </r>
  <r>
    <x v="17"/>
    <s v="IBL"/>
    <x v="12"/>
    <n v="1"/>
    <x v="36"/>
    <n v="0"/>
    <n v="0"/>
  </r>
  <r>
    <x v="17"/>
    <s v="IBM"/>
    <x v="3"/>
    <n v="24"/>
    <x v="0"/>
    <n v="42037"/>
    <n v="40316"/>
  </r>
  <r>
    <x v="17"/>
    <s v="IBM"/>
    <x v="3"/>
    <n v="44"/>
    <x v="1"/>
    <n v="0"/>
    <n v="0"/>
  </r>
  <r>
    <x v="17"/>
    <s v="IBM"/>
    <x v="3"/>
    <n v="10"/>
    <x v="2"/>
    <n v="0"/>
    <n v="0"/>
  </r>
  <r>
    <x v="17"/>
    <s v="IBM"/>
    <x v="3"/>
    <n v="12"/>
    <x v="3"/>
    <n v="368"/>
    <n v="368"/>
  </r>
  <r>
    <x v="17"/>
    <s v="IBM"/>
    <x v="3"/>
    <n v="22"/>
    <x v="4"/>
    <n v="17055"/>
    <n v="15658"/>
  </r>
  <r>
    <x v="17"/>
    <s v="IBM"/>
    <x v="3"/>
    <n v="29"/>
    <x v="5"/>
    <n v="73769"/>
    <n v="73766"/>
  </r>
  <r>
    <x v="17"/>
    <s v="IBM"/>
    <x v="3"/>
    <n v="11"/>
    <x v="6"/>
    <n v="2896"/>
    <n v="2896"/>
  </r>
  <r>
    <x v="17"/>
    <s v="IBM"/>
    <x v="3"/>
    <n v="45"/>
    <x v="7"/>
    <n v="3284"/>
    <n v="2707"/>
  </r>
  <r>
    <x v="17"/>
    <s v="IBM"/>
    <x v="3"/>
    <n v="38"/>
    <x v="8"/>
    <n v="2544"/>
    <n v="2477"/>
  </r>
  <r>
    <x v="17"/>
    <s v="IBM"/>
    <x v="3"/>
    <n v="13"/>
    <x v="9"/>
    <n v="95890"/>
    <n v="93961"/>
  </r>
  <r>
    <x v="17"/>
    <s v="IBM"/>
    <x v="3"/>
    <n v="18"/>
    <x v="10"/>
    <n v="8462"/>
    <n v="7310"/>
  </r>
  <r>
    <x v="17"/>
    <s v="IBM"/>
    <x v="3"/>
    <n v="15"/>
    <x v="11"/>
    <n v="205290"/>
    <n v="202846"/>
  </r>
  <r>
    <x v="17"/>
    <s v="IBM"/>
    <x v="3"/>
    <n v="5"/>
    <x v="12"/>
    <n v="35083"/>
    <n v="30562"/>
  </r>
  <r>
    <x v="17"/>
    <s v="IBM"/>
    <x v="3"/>
    <n v="2"/>
    <x v="13"/>
    <n v="66832"/>
    <n v="65440"/>
  </r>
  <r>
    <x v="17"/>
    <s v="IBM"/>
    <x v="3"/>
    <n v="25"/>
    <x v="14"/>
    <n v="0"/>
    <n v="0"/>
  </r>
  <r>
    <x v="17"/>
    <s v="IBM"/>
    <x v="3"/>
    <n v="14"/>
    <x v="15"/>
    <n v="960"/>
    <n v="960"/>
  </r>
  <r>
    <x v="17"/>
    <s v="IBM"/>
    <x v="3"/>
    <n v="16"/>
    <x v="16"/>
    <n v="250279"/>
    <n v="249660"/>
  </r>
  <r>
    <x v="17"/>
    <s v="IBM"/>
    <x v="3"/>
    <n v="40"/>
    <x v="17"/>
    <n v="33872"/>
    <n v="33867"/>
  </r>
  <r>
    <x v="17"/>
    <s v="IBM"/>
    <x v="3"/>
    <n v="20"/>
    <x v="18"/>
    <n v="3916"/>
    <n v="3700"/>
  </r>
  <r>
    <x v="17"/>
    <s v="IBM"/>
    <x v="3"/>
    <n v="31"/>
    <x v="19"/>
    <n v="1968"/>
    <n v="1968"/>
  </r>
  <r>
    <x v="17"/>
    <s v="IBM"/>
    <x v="3"/>
    <n v="3"/>
    <x v="20"/>
    <n v="33149"/>
    <n v="31150"/>
  </r>
  <r>
    <x v="17"/>
    <s v="IBM"/>
    <x v="3"/>
    <n v="26"/>
    <x v="21"/>
    <n v="16"/>
    <n v="7"/>
  </r>
  <r>
    <x v="17"/>
    <s v="IBM"/>
    <x v="3"/>
    <n v="41"/>
    <x v="22"/>
    <n v="172079"/>
    <n v="170300"/>
  </r>
  <r>
    <x v="17"/>
    <s v="IBM"/>
    <x v="3"/>
    <n v="23"/>
    <x v="23"/>
    <n v="112"/>
    <n v="112"/>
  </r>
  <r>
    <x v="17"/>
    <s v="IBM"/>
    <x v="3"/>
    <n v="17"/>
    <x v="24"/>
    <n v="608170"/>
    <n v="603208"/>
  </r>
  <r>
    <x v="17"/>
    <s v="IBM"/>
    <x v="3"/>
    <n v="30"/>
    <x v="25"/>
    <n v="432"/>
    <n v="432"/>
  </r>
  <r>
    <x v="17"/>
    <s v="IBM"/>
    <x v="3"/>
    <n v="9"/>
    <x v="26"/>
    <n v="75879"/>
    <n v="71387"/>
  </r>
  <r>
    <x v="17"/>
    <s v="IBM"/>
    <x v="3"/>
    <n v="43"/>
    <x v="27"/>
    <n v="0"/>
    <n v="0"/>
  </r>
  <r>
    <x v="17"/>
    <s v="IBM"/>
    <x v="3"/>
    <n v="39"/>
    <x v="28"/>
    <n v="28528"/>
    <n v="28528"/>
  </r>
  <r>
    <x v="17"/>
    <s v="IBM"/>
    <x v="3"/>
    <n v="4"/>
    <x v="29"/>
    <n v="976"/>
    <n v="976"/>
  </r>
  <r>
    <x v="17"/>
    <s v="IBM"/>
    <x v="3"/>
    <n v="8"/>
    <x v="30"/>
    <n v="50071"/>
    <n v="50053"/>
  </r>
  <r>
    <x v="17"/>
    <s v="IBM"/>
    <x v="3"/>
    <n v="7"/>
    <x v="31"/>
    <n v="24548"/>
    <n v="24283"/>
  </r>
  <r>
    <x v="17"/>
    <s v="IBM"/>
    <x v="3"/>
    <n v="27"/>
    <x v="32"/>
    <n v="2976"/>
    <n v="2976"/>
  </r>
  <r>
    <x v="17"/>
    <s v="IBM"/>
    <x v="3"/>
    <n v="47"/>
    <x v="33"/>
    <n v="0"/>
    <n v="0"/>
  </r>
  <r>
    <x v="17"/>
    <s v="IBM"/>
    <x v="3"/>
    <n v="46"/>
    <x v="34"/>
    <n v="1419"/>
    <n v="1419"/>
  </r>
  <r>
    <x v="17"/>
    <s v="IBM"/>
    <x v="3"/>
    <n v="48"/>
    <x v="35"/>
    <n v="0"/>
    <n v="0"/>
  </r>
  <r>
    <x v="17"/>
    <s v="IBM"/>
    <x v="3"/>
    <n v="1"/>
    <x v="36"/>
    <n v="15159"/>
    <n v="14645"/>
  </r>
  <r>
    <x v="17"/>
    <s v="IBS"/>
    <x v="4"/>
    <n v="24"/>
    <x v="0"/>
    <n v="1661520"/>
    <n v="1585581"/>
  </r>
  <r>
    <x v="17"/>
    <s v="IBS"/>
    <x v="4"/>
    <n v="44"/>
    <x v="1"/>
    <n v="2855"/>
    <n v="2855"/>
  </r>
  <r>
    <x v="17"/>
    <s v="IBS"/>
    <x v="4"/>
    <n v="10"/>
    <x v="2"/>
    <n v="24438"/>
    <n v="24438"/>
  </r>
  <r>
    <x v="17"/>
    <s v="IBS"/>
    <x v="4"/>
    <n v="12"/>
    <x v="3"/>
    <n v="3431"/>
    <n v="3431"/>
  </r>
  <r>
    <x v="17"/>
    <s v="IBS"/>
    <x v="4"/>
    <n v="22"/>
    <x v="4"/>
    <n v="1219"/>
    <n v="1219"/>
  </r>
  <r>
    <x v="17"/>
    <s v="IBS"/>
    <x v="4"/>
    <n v="29"/>
    <x v="5"/>
    <n v="161254"/>
    <n v="160383"/>
  </r>
  <r>
    <x v="17"/>
    <s v="IBS"/>
    <x v="4"/>
    <n v="11"/>
    <x v="6"/>
    <n v="117813"/>
    <n v="117813"/>
  </r>
  <r>
    <x v="17"/>
    <s v="IBS"/>
    <x v="4"/>
    <n v="45"/>
    <x v="7"/>
    <n v="75"/>
    <n v="75"/>
  </r>
  <r>
    <x v="17"/>
    <s v="IBS"/>
    <x v="4"/>
    <n v="38"/>
    <x v="8"/>
    <n v="0"/>
    <n v="0"/>
  </r>
  <r>
    <x v="17"/>
    <s v="IBS"/>
    <x v="4"/>
    <n v="13"/>
    <x v="9"/>
    <n v="42545"/>
    <n v="42535"/>
  </r>
  <r>
    <x v="17"/>
    <s v="IBS"/>
    <x v="4"/>
    <n v="18"/>
    <x v="10"/>
    <n v="5390"/>
    <n v="4440"/>
  </r>
  <r>
    <x v="17"/>
    <s v="IBS"/>
    <x v="4"/>
    <n v="15"/>
    <x v="11"/>
    <n v="62285"/>
    <n v="61400"/>
  </r>
  <r>
    <x v="17"/>
    <s v="IBS"/>
    <x v="4"/>
    <n v="5"/>
    <x v="12"/>
    <n v="42477"/>
    <n v="42477"/>
  </r>
  <r>
    <x v="17"/>
    <s v="IBS"/>
    <x v="4"/>
    <n v="2"/>
    <x v="13"/>
    <n v="0"/>
    <n v="0"/>
  </r>
  <r>
    <x v="17"/>
    <s v="IBS"/>
    <x v="4"/>
    <n v="25"/>
    <x v="14"/>
    <n v="94"/>
    <n v="94"/>
  </r>
  <r>
    <x v="17"/>
    <s v="IBS"/>
    <x v="4"/>
    <n v="14"/>
    <x v="15"/>
    <n v="1441"/>
    <n v="1441"/>
  </r>
  <r>
    <x v="17"/>
    <s v="IBS"/>
    <x v="4"/>
    <n v="16"/>
    <x v="16"/>
    <n v="925649"/>
    <n v="915491"/>
  </r>
  <r>
    <x v="17"/>
    <s v="IBS"/>
    <x v="4"/>
    <n v="40"/>
    <x v="17"/>
    <n v="4940"/>
    <n v="4940"/>
  </r>
  <r>
    <x v="17"/>
    <s v="IBS"/>
    <x v="4"/>
    <n v="20"/>
    <x v="18"/>
    <n v="12233"/>
    <n v="12079"/>
  </r>
  <r>
    <x v="17"/>
    <s v="IBS"/>
    <x v="4"/>
    <n v="31"/>
    <x v="19"/>
    <n v="1384"/>
    <n v="1384"/>
  </r>
  <r>
    <x v="17"/>
    <s v="IBS"/>
    <x v="4"/>
    <n v="3"/>
    <x v="20"/>
    <n v="69994"/>
    <n v="69559"/>
  </r>
  <r>
    <x v="17"/>
    <s v="IBS"/>
    <x v="4"/>
    <n v="26"/>
    <x v="21"/>
    <n v="5787"/>
    <n v="5779"/>
  </r>
  <r>
    <x v="17"/>
    <s v="IBS"/>
    <x v="4"/>
    <n v="41"/>
    <x v="22"/>
    <n v="16666"/>
    <n v="16650"/>
  </r>
  <r>
    <x v="17"/>
    <s v="IBS"/>
    <x v="4"/>
    <n v="23"/>
    <x v="23"/>
    <n v="56"/>
    <n v="56"/>
  </r>
  <r>
    <x v="17"/>
    <s v="IBS"/>
    <x v="4"/>
    <n v="17"/>
    <x v="24"/>
    <n v="35649"/>
    <n v="35639"/>
  </r>
  <r>
    <x v="17"/>
    <s v="IBS"/>
    <x v="4"/>
    <n v="30"/>
    <x v="25"/>
    <n v="17486"/>
    <n v="17486"/>
  </r>
  <r>
    <x v="17"/>
    <s v="IBS"/>
    <x v="4"/>
    <n v="9"/>
    <x v="26"/>
    <n v="214884"/>
    <n v="209590"/>
  </r>
  <r>
    <x v="17"/>
    <s v="IBS"/>
    <x v="4"/>
    <n v="43"/>
    <x v="27"/>
    <n v="3206"/>
    <n v="3206"/>
  </r>
  <r>
    <x v="17"/>
    <s v="IBS"/>
    <x v="4"/>
    <n v="39"/>
    <x v="28"/>
    <n v="112"/>
    <n v="112"/>
  </r>
  <r>
    <x v="17"/>
    <s v="IBS"/>
    <x v="4"/>
    <n v="4"/>
    <x v="29"/>
    <n v="0"/>
    <n v="0"/>
  </r>
  <r>
    <x v="17"/>
    <s v="IBS"/>
    <x v="4"/>
    <n v="8"/>
    <x v="30"/>
    <n v="28678"/>
    <n v="28678"/>
  </r>
  <r>
    <x v="17"/>
    <s v="IBS"/>
    <x v="4"/>
    <n v="7"/>
    <x v="31"/>
    <n v="34218"/>
    <n v="34215"/>
  </r>
  <r>
    <x v="17"/>
    <s v="IBS"/>
    <x v="4"/>
    <n v="27"/>
    <x v="32"/>
    <n v="7355"/>
    <n v="7355"/>
  </r>
  <r>
    <x v="17"/>
    <s v="IBS"/>
    <x v="4"/>
    <n v="47"/>
    <x v="33"/>
    <n v="0"/>
    <n v="0"/>
  </r>
  <r>
    <x v="17"/>
    <s v="IBS"/>
    <x v="4"/>
    <n v="46"/>
    <x v="34"/>
    <n v="6448"/>
    <n v="6448"/>
  </r>
  <r>
    <x v="17"/>
    <s v="IBS"/>
    <x v="4"/>
    <n v="48"/>
    <x v="35"/>
    <n v="0"/>
    <n v="0"/>
  </r>
  <r>
    <x v="17"/>
    <s v="IBS"/>
    <x v="4"/>
    <n v="1"/>
    <x v="36"/>
    <n v="3700"/>
    <n v="3700"/>
  </r>
  <r>
    <x v="17"/>
    <s v="IBW"/>
    <x v="5"/>
    <n v="24"/>
    <x v="0"/>
    <n v="0"/>
    <n v="0"/>
  </r>
  <r>
    <x v="17"/>
    <s v="IBW"/>
    <x v="5"/>
    <n v="44"/>
    <x v="1"/>
    <n v="0"/>
    <n v="0"/>
  </r>
  <r>
    <x v="17"/>
    <s v="IBW"/>
    <x v="5"/>
    <n v="10"/>
    <x v="2"/>
    <n v="0"/>
    <n v="0"/>
  </r>
  <r>
    <x v="17"/>
    <s v="IBW"/>
    <x v="5"/>
    <n v="12"/>
    <x v="3"/>
    <n v="0"/>
    <n v="0"/>
  </r>
  <r>
    <x v="17"/>
    <s v="IBW"/>
    <x v="5"/>
    <n v="22"/>
    <x v="4"/>
    <n v="0"/>
    <n v="0"/>
  </r>
  <r>
    <x v="17"/>
    <s v="IBW"/>
    <x v="5"/>
    <n v="29"/>
    <x v="5"/>
    <n v="0"/>
    <n v="0"/>
  </r>
  <r>
    <x v="17"/>
    <s v="IBW"/>
    <x v="5"/>
    <n v="11"/>
    <x v="6"/>
    <n v="0"/>
    <n v="0"/>
  </r>
  <r>
    <x v="17"/>
    <s v="IBW"/>
    <x v="5"/>
    <n v="45"/>
    <x v="7"/>
    <n v="0"/>
    <n v="0"/>
  </r>
  <r>
    <x v="17"/>
    <s v="IBW"/>
    <x v="5"/>
    <n v="38"/>
    <x v="8"/>
    <n v="0"/>
    <n v="0"/>
  </r>
  <r>
    <x v="17"/>
    <s v="IBW"/>
    <x v="5"/>
    <n v="13"/>
    <x v="9"/>
    <n v="148"/>
    <n v="148"/>
  </r>
  <r>
    <x v="17"/>
    <s v="IBW"/>
    <x v="5"/>
    <n v="18"/>
    <x v="10"/>
    <n v="0"/>
    <n v="0"/>
  </r>
  <r>
    <x v="17"/>
    <s v="IBW"/>
    <x v="5"/>
    <n v="15"/>
    <x v="11"/>
    <n v="0"/>
    <n v="0"/>
  </r>
  <r>
    <x v="17"/>
    <s v="IBW"/>
    <x v="5"/>
    <n v="5"/>
    <x v="12"/>
    <n v="55"/>
    <n v="55"/>
  </r>
  <r>
    <x v="17"/>
    <s v="IBW"/>
    <x v="5"/>
    <n v="2"/>
    <x v="13"/>
    <n v="0"/>
    <n v="0"/>
  </r>
  <r>
    <x v="17"/>
    <s v="IBW"/>
    <x v="5"/>
    <n v="25"/>
    <x v="14"/>
    <n v="0"/>
    <n v="0"/>
  </r>
  <r>
    <x v="17"/>
    <s v="IBW"/>
    <x v="5"/>
    <n v="14"/>
    <x v="15"/>
    <n v="0"/>
    <n v="0"/>
  </r>
  <r>
    <x v="17"/>
    <s v="IBW"/>
    <x v="5"/>
    <n v="16"/>
    <x v="16"/>
    <n v="0"/>
    <n v="0"/>
  </r>
  <r>
    <x v="17"/>
    <s v="IBW"/>
    <x v="5"/>
    <n v="40"/>
    <x v="17"/>
    <n v="0"/>
    <n v="0"/>
  </r>
  <r>
    <x v="17"/>
    <s v="IBW"/>
    <x v="5"/>
    <n v="20"/>
    <x v="18"/>
    <n v="0"/>
    <n v="0"/>
  </r>
  <r>
    <x v="17"/>
    <s v="IBW"/>
    <x v="5"/>
    <n v="31"/>
    <x v="19"/>
    <n v="0"/>
    <n v="0"/>
  </r>
  <r>
    <x v="17"/>
    <s v="IBW"/>
    <x v="5"/>
    <n v="3"/>
    <x v="20"/>
    <n v="0"/>
    <n v="0"/>
  </r>
  <r>
    <x v="17"/>
    <s v="IBW"/>
    <x v="5"/>
    <n v="26"/>
    <x v="21"/>
    <n v="0"/>
    <n v="0"/>
  </r>
  <r>
    <x v="17"/>
    <s v="IBW"/>
    <x v="5"/>
    <n v="41"/>
    <x v="22"/>
    <n v="0"/>
    <n v="0"/>
  </r>
  <r>
    <x v="17"/>
    <s v="IBW"/>
    <x v="5"/>
    <n v="23"/>
    <x v="23"/>
    <n v="0"/>
    <n v="0"/>
  </r>
  <r>
    <x v="17"/>
    <s v="IBW"/>
    <x v="5"/>
    <n v="17"/>
    <x v="24"/>
    <n v="0"/>
    <n v="0"/>
  </r>
  <r>
    <x v="17"/>
    <s v="IBW"/>
    <x v="5"/>
    <n v="30"/>
    <x v="25"/>
    <n v="0"/>
    <n v="0"/>
  </r>
  <r>
    <x v="17"/>
    <s v="IBW"/>
    <x v="5"/>
    <n v="9"/>
    <x v="26"/>
    <n v="0"/>
    <n v="0"/>
  </r>
  <r>
    <x v="17"/>
    <s v="IBW"/>
    <x v="5"/>
    <n v="43"/>
    <x v="27"/>
    <n v="0"/>
    <n v="0"/>
  </r>
  <r>
    <x v="17"/>
    <s v="IBW"/>
    <x v="5"/>
    <n v="39"/>
    <x v="28"/>
    <n v="0"/>
    <n v="0"/>
  </r>
  <r>
    <x v="17"/>
    <s v="IBW"/>
    <x v="5"/>
    <n v="4"/>
    <x v="29"/>
    <n v="0"/>
    <n v="0"/>
  </r>
  <r>
    <x v="17"/>
    <s v="IBW"/>
    <x v="5"/>
    <n v="8"/>
    <x v="30"/>
    <n v="0"/>
    <n v="0"/>
  </r>
  <r>
    <x v="17"/>
    <s v="IBW"/>
    <x v="5"/>
    <n v="7"/>
    <x v="31"/>
    <n v="0"/>
    <n v="0"/>
  </r>
  <r>
    <x v="17"/>
    <s v="IBW"/>
    <x v="5"/>
    <n v="27"/>
    <x v="32"/>
    <n v="0"/>
    <n v="0"/>
  </r>
  <r>
    <x v="17"/>
    <s v="IBW"/>
    <x v="5"/>
    <n v="47"/>
    <x v="33"/>
    <n v="0"/>
    <n v="0"/>
  </r>
  <r>
    <x v="17"/>
    <s v="IBW"/>
    <x v="5"/>
    <n v="46"/>
    <x v="34"/>
    <n v="0"/>
    <n v="0"/>
  </r>
  <r>
    <x v="17"/>
    <s v="IBW"/>
    <x v="5"/>
    <n v="48"/>
    <x v="35"/>
    <n v="0"/>
    <n v="0"/>
  </r>
  <r>
    <x v="17"/>
    <s v="IBW"/>
    <x v="5"/>
    <n v="1"/>
    <x v="36"/>
    <n v="27"/>
    <n v="27"/>
  </r>
  <r>
    <x v="17"/>
    <s v="NB"/>
    <x v="6"/>
    <n v="24"/>
    <x v="0"/>
    <n v="534"/>
    <n v="534"/>
  </r>
  <r>
    <x v="17"/>
    <s v="NB"/>
    <x v="6"/>
    <n v="44"/>
    <x v="1"/>
    <n v="0"/>
    <n v="0"/>
  </r>
  <r>
    <x v="17"/>
    <s v="NB"/>
    <x v="6"/>
    <n v="10"/>
    <x v="2"/>
    <n v="0"/>
    <n v="0"/>
  </r>
  <r>
    <x v="17"/>
    <s v="NB"/>
    <x v="6"/>
    <n v="12"/>
    <x v="3"/>
    <n v="0"/>
    <n v="0"/>
  </r>
  <r>
    <x v="17"/>
    <s v="NB"/>
    <x v="6"/>
    <n v="22"/>
    <x v="4"/>
    <n v="560"/>
    <n v="465"/>
  </r>
  <r>
    <x v="17"/>
    <s v="NB"/>
    <x v="6"/>
    <n v="29"/>
    <x v="5"/>
    <n v="3581"/>
    <n v="3581"/>
  </r>
  <r>
    <x v="17"/>
    <s v="NB"/>
    <x v="6"/>
    <n v="11"/>
    <x v="6"/>
    <n v="3040"/>
    <n v="3040"/>
  </r>
  <r>
    <x v="17"/>
    <s v="NB"/>
    <x v="6"/>
    <n v="45"/>
    <x v="7"/>
    <n v="1088"/>
    <n v="1088"/>
  </r>
  <r>
    <x v="17"/>
    <s v="NB"/>
    <x v="6"/>
    <n v="38"/>
    <x v="8"/>
    <n v="0"/>
    <n v="0"/>
  </r>
  <r>
    <x v="17"/>
    <s v="NB"/>
    <x v="6"/>
    <n v="13"/>
    <x v="9"/>
    <n v="531"/>
    <n v="531"/>
  </r>
  <r>
    <x v="17"/>
    <s v="NB"/>
    <x v="6"/>
    <n v="18"/>
    <x v="10"/>
    <n v="1458"/>
    <n v="984"/>
  </r>
  <r>
    <x v="17"/>
    <s v="NB"/>
    <x v="6"/>
    <n v="15"/>
    <x v="11"/>
    <n v="4604"/>
    <n v="4604"/>
  </r>
  <r>
    <x v="17"/>
    <s v="NB"/>
    <x v="6"/>
    <n v="5"/>
    <x v="12"/>
    <n v="1533"/>
    <n v="1533"/>
  </r>
  <r>
    <x v="17"/>
    <s v="NB"/>
    <x v="6"/>
    <n v="2"/>
    <x v="13"/>
    <n v="5741"/>
    <n v="5741"/>
  </r>
  <r>
    <x v="17"/>
    <s v="NB"/>
    <x v="6"/>
    <n v="25"/>
    <x v="14"/>
    <n v="0"/>
    <n v="0"/>
  </r>
  <r>
    <x v="17"/>
    <s v="NB"/>
    <x v="6"/>
    <n v="14"/>
    <x v="15"/>
    <n v="69843"/>
    <n v="69843"/>
  </r>
  <r>
    <x v="17"/>
    <s v="NB"/>
    <x v="6"/>
    <n v="16"/>
    <x v="16"/>
    <n v="0"/>
    <n v="0"/>
  </r>
  <r>
    <x v="17"/>
    <s v="NB"/>
    <x v="6"/>
    <n v="40"/>
    <x v="17"/>
    <n v="1741617"/>
    <n v="1586691"/>
  </r>
  <r>
    <x v="17"/>
    <s v="NB"/>
    <x v="6"/>
    <n v="20"/>
    <x v="18"/>
    <n v="160"/>
    <n v="160"/>
  </r>
  <r>
    <x v="17"/>
    <s v="NB"/>
    <x v="6"/>
    <n v="31"/>
    <x v="19"/>
    <n v="13952"/>
    <n v="13688"/>
  </r>
  <r>
    <x v="17"/>
    <s v="NB"/>
    <x v="6"/>
    <n v="3"/>
    <x v="20"/>
    <n v="0"/>
    <n v="0"/>
  </r>
  <r>
    <x v="17"/>
    <s v="NB"/>
    <x v="6"/>
    <n v="26"/>
    <x v="21"/>
    <n v="3554"/>
    <n v="3434"/>
  </r>
  <r>
    <x v="17"/>
    <s v="NB"/>
    <x v="6"/>
    <n v="41"/>
    <x v="22"/>
    <n v="40891"/>
    <n v="40151"/>
  </r>
  <r>
    <x v="17"/>
    <s v="NB"/>
    <x v="6"/>
    <n v="23"/>
    <x v="23"/>
    <n v="350"/>
    <n v="350"/>
  </r>
  <r>
    <x v="17"/>
    <s v="NB"/>
    <x v="6"/>
    <n v="17"/>
    <x v="24"/>
    <n v="1947"/>
    <n v="1947"/>
  </r>
  <r>
    <x v="17"/>
    <s v="NB"/>
    <x v="6"/>
    <n v="30"/>
    <x v="25"/>
    <n v="2236"/>
    <n v="2236"/>
  </r>
  <r>
    <x v="17"/>
    <s v="NB"/>
    <x v="6"/>
    <n v="9"/>
    <x v="26"/>
    <n v="60"/>
    <n v="51"/>
  </r>
  <r>
    <x v="17"/>
    <s v="NB"/>
    <x v="6"/>
    <n v="43"/>
    <x v="27"/>
    <n v="0"/>
    <n v="0"/>
  </r>
  <r>
    <x v="17"/>
    <s v="NB"/>
    <x v="6"/>
    <n v="39"/>
    <x v="28"/>
    <n v="320"/>
    <n v="320"/>
  </r>
  <r>
    <x v="17"/>
    <s v="NB"/>
    <x v="6"/>
    <n v="4"/>
    <x v="29"/>
    <n v="130282"/>
    <n v="130282"/>
  </r>
  <r>
    <x v="17"/>
    <s v="NB"/>
    <x v="6"/>
    <n v="8"/>
    <x v="30"/>
    <n v="18984"/>
    <n v="18984"/>
  </r>
  <r>
    <x v="17"/>
    <s v="NB"/>
    <x v="6"/>
    <n v="7"/>
    <x v="31"/>
    <n v="0"/>
    <n v="0"/>
  </r>
  <r>
    <x v="17"/>
    <s v="NB"/>
    <x v="6"/>
    <n v="27"/>
    <x v="32"/>
    <n v="0"/>
    <n v="0"/>
  </r>
  <r>
    <x v="17"/>
    <s v="NB"/>
    <x v="6"/>
    <n v="47"/>
    <x v="33"/>
    <n v="1632"/>
    <n v="1632"/>
  </r>
  <r>
    <x v="17"/>
    <s v="NB"/>
    <x v="6"/>
    <n v="46"/>
    <x v="34"/>
    <n v="308"/>
    <n v="308"/>
  </r>
  <r>
    <x v="17"/>
    <s v="NB"/>
    <x v="6"/>
    <n v="48"/>
    <x v="35"/>
    <n v="996"/>
    <n v="166"/>
  </r>
  <r>
    <x v="17"/>
    <s v="NB"/>
    <x v="6"/>
    <n v="1"/>
    <x v="36"/>
    <n v="1552"/>
    <n v="1552"/>
  </r>
  <r>
    <x v="17"/>
    <s v="NCY"/>
    <x v="14"/>
    <n v="24"/>
    <x v="0"/>
    <n v="0"/>
    <n v="0"/>
  </r>
  <r>
    <x v="17"/>
    <s v="NCY"/>
    <x v="14"/>
    <n v="44"/>
    <x v="1"/>
    <n v="17192"/>
    <n v="17080"/>
  </r>
  <r>
    <x v="17"/>
    <s v="NCY"/>
    <x v="14"/>
    <n v="10"/>
    <x v="2"/>
    <n v="1211"/>
    <n v="1211"/>
  </r>
  <r>
    <x v="17"/>
    <s v="NCY"/>
    <x v="14"/>
    <n v="12"/>
    <x v="3"/>
    <n v="0"/>
    <n v="0"/>
  </r>
  <r>
    <x v="17"/>
    <s v="NCY"/>
    <x v="14"/>
    <n v="22"/>
    <x v="4"/>
    <n v="0"/>
    <n v="0"/>
  </r>
  <r>
    <x v="17"/>
    <s v="NCY"/>
    <x v="14"/>
    <n v="29"/>
    <x v="5"/>
    <n v="0"/>
    <n v="0"/>
  </r>
  <r>
    <x v="17"/>
    <s v="NCY"/>
    <x v="14"/>
    <n v="11"/>
    <x v="6"/>
    <n v="0"/>
    <n v="0"/>
  </r>
  <r>
    <x v="17"/>
    <s v="NCY"/>
    <x v="14"/>
    <n v="45"/>
    <x v="7"/>
    <n v="0"/>
    <n v="0"/>
  </r>
  <r>
    <x v="17"/>
    <s v="NCY"/>
    <x v="14"/>
    <n v="38"/>
    <x v="8"/>
    <n v="0"/>
    <n v="0"/>
  </r>
  <r>
    <x v="17"/>
    <s v="NCY"/>
    <x v="14"/>
    <n v="13"/>
    <x v="9"/>
    <n v="0"/>
    <n v="0"/>
  </r>
  <r>
    <x v="17"/>
    <s v="NCY"/>
    <x v="14"/>
    <n v="18"/>
    <x v="10"/>
    <n v="0"/>
    <n v="0"/>
  </r>
  <r>
    <x v="17"/>
    <s v="NCY"/>
    <x v="14"/>
    <n v="15"/>
    <x v="11"/>
    <n v="0"/>
    <n v="0"/>
  </r>
  <r>
    <x v="17"/>
    <s v="NCY"/>
    <x v="14"/>
    <n v="5"/>
    <x v="12"/>
    <n v="0"/>
    <n v="0"/>
  </r>
  <r>
    <x v="17"/>
    <s v="NCY"/>
    <x v="14"/>
    <n v="2"/>
    <x v="13"/>
    <n v="0"/>
    <n v="0"/>
  </r>
  <r>
    <x v="17"/>
    <s v="NCY"/>
    <x v="14"/>
    <n v="25"/>
    <x v="14"/>
    <n v="3320"/>
    <n v="3320"/>
  </r>
  <r>
    <x v="17"/>
    <s v="NCY"/>
    <x v="14"/>
    <n v="14"/>
    <x v="15"/>
    <n v="0"/>
    <n v="0"/>
  </r>
  <r>
    <x v="17"/>
    <s v="NCY"/>
    <x v="14"/>
    <n v="16"/>
    <x v="16"/>
    <n v="0"/>
    <n v="0"/>
  </r>
  <r>
    <x v="17"/>
    <s v="NCY"/>
    <x v="14"/>
    <n v="40"/>
    <x v="17"/>
    <n v="0"/>
    <n v="0"/>
  </r>
  <r>
    <x v="17"/>
    <s v="NCY"/>
    <x v="14"/>
    <n v="20"/>
    <x v="18"/>
    <n v="0"/>
    <n v="0"/>
  </r>
  <r>
    <x v="17"/>
    <s v="NCY"/>
    <x v="14"/>
    <n v="31"/>
    <x v="19"/>
    <n v="0"/>
    <n v="0"/>
  </r>
  <r>
    <x v="17"/>
    <s v="NCY"/>
    <x v="14"/>
    <n v="3"/>
    <x v="20"/>
    <n v="0"/>
    <n v="0"/>
  </r>
  <r>
    <x v="17"/>
    <s v="NCY"/>
    <x v="14"/>
    <n v="26"/>
    <x v="21"/>
    <n v="0"/>
    <n v="0"/>
  </r>
  <r>
    <x v="17"/>
    <s v="NCY"/>
    <x v="14"/>
    <n v="41"/>
    <x v="22"/>
    <n v="0"/>
    <n v="0"/>
  </r>
  <r>
    <x v="17"/>
    <s v="NCY"/>
    <x v="14"/>
    <n v="23"/>
    <x v="23"/>
    <n v="0"/>
    <n v="0"/>
  </r>
  <r>
    <x v="17"/>
    <s v="NCY"/>
    <x v="14"/>
    <n v="17"/>
    <x v="24"/>
    <n v="0"/>
    <n v="0"/>
  </r>
  <r>
    <x v="17"/>
    <s v="NCY"/>
    <x v="14"/>
    <n v="30"/>
    <x v="25"/>
    <n v="0"/>
    <n v="0"/>
  </r>
  <r>
    <x v="17"/>
    <s v="NCY"/>
    <x v="14"/>
    <n v="9"/>
    <x v="26"/>
    <n v="0"/>
    <n v="0"/>
  </r>
  <r>
    <x v="17"/>
    <s v="NCY"/>
    <x v="14"/>
    <n v="43"/>
    <x v="27"/>
    <n v="0"/>
    <n v="0"/>
  </r>
  <r>
    <x v="17"/>
    <s v="NCY"/>
    <x v="14"/>
    <n v="39"/>
    <x v="28"/>
    <n v="0"/>
    <n v="0"/>
  </r>
  <r>
    <x v="17"/>
    <s v="NCY"/>
    <x v="14"/>
    <n v="4"/>
    <x v="29"/>
    <n v="0"/>
    <n v="0"/>
  </r>
  <r>
    <x v="17"/>
    <s v="NCY"/>
    <x v="14"/>
    <n v="8"/>
    <x v="30"/>
    <n v="0"/>
    <n v="0"/>
  </r>
  <r>
    <x v="17"/>
    <s v="NCY"/>
    <x v="14"/>
    <n v="7"/>
    <x v="31"/>
    <n v="0"/>
    <n v="0"/>
  </r>
  <r>
    <x v="17"/>
    <s v="NCY"/>
    <x v="14"/>
    <n v="27"/>
    <x v="32"/>
    <n v="0"/>
    <n v="0"/>
  </r>
  <r>
    <x v="17"/>
    <s v="NCY"/>
    <x v="14"/>
    <n v="47"/>
    <x v="33"/>
    <n v="23183"/>
    <n v="23180"/>
  </r>
  <r>
    <x v="17"/>
    <s v="NCY"/>
    <x v="14"/>
    <n v="46"/>
    <x v="34"/>
    <n v="131042"/>
    <n v="130925"/>
  </r>
  <r>
    <x v="17"/>
    <s v="NCY"/>
    <x v="14"/>
    <n v="48"/>
    <x v="35"/>
    <n v="0"/>
    <n v="0"/>
  </r>
  <r>
    <x v="17"/>
    <s v="NCY"/>
    <x v="14"/>
    <n v="1"/>
    <x v="36"/>
    <n v="0"/>
    <n v="0"/>
  </r>
  <r>
    <x v="17"/>
    <s v="ND"/>
    <x v="7"/>
    <n v="24"/>
    <x v="0"/>
    <n v="6725"/>
    <n v="6583"/>
  </r>
  <r>
    <x v="17"/>
    <s v="ND"/>
    <x v="7"/>
    <n v="44"/>
    <x v="1"/>
    <n v="28417"/>
    <n v="28417"/>
  </r>
  <r>
    <x v="17"/>
    <s v="ND"/>
    <x v="7"/>
    <n v="10"/>
    <x v="2"/>
    <n v="4714"/>
    <n v="4714"/>
  </r>
  <r>
    <x v="17"/>
    <s v="ND"/>
    <x v="7"/>
    <n v="12"/>
    <x v="3"/>
    <n v="0"/>
    <n v="0"/>
  </r>
  <r>
    <x v="17"/>
    <s v="ND"/>
    <x v="7"/>
    <n v="22"/>
    <x v="4"/>
    <n v="4655"/>
    <n v="4655"/>
  </r>
  <r>
    <x v="17"/>
    <s v="ND"/>
    <x v="7"/>
    <n v="29"/>
    <x v="5"/>
    <n v="15513"/>
    <n v="15465"/>
  </r>
  <r>
    <x v="17"/>
    <s v="ND"/>
    <x v="7"/>
    <n v="11"/>
    <x v="6"/>
    <n v="2778"/>
    <n v="2778"/>
  </r>
  <r>
    <x v="17"/>
    <s v="ND"/>
    <x v="7"/>
    <n v="45"/>
    <x v="7"/>
    <n v="7160"/>
    <n v="7007"/>
  </r>
  <r>
    <x v="17"/>
    <s v="ND"/>
    <x v="7"/>
    <n v="38"/>
    <x v="8"/>
    <n v="5773"/>
    <n v="5700"/>
  </r>
  <r>
    <x v="17"/>
    <s v="ND"/>
    <x v="7"/>
    <n v="13"/>
    <x v="9"/>
    <n v="0"/>
    <n v="0"/>
  </r>
  <r>
    <x v="17"/>
    <s v="ND"/>
    <x v="7"/>
    <n v="18"/>
    <x v="10"/>
    <n v="897"/>
    <n v="897"/>
  </r>
  <r>
    <x v="17"/>
    <s v="ND"/>
    <x v="7"/>
    <n v="15"/>
    <x v="11"/>
    <n v="0"/>
    <n v="0"/>
  </r>
  <r>
    <x v="17"/>
    <s v="ND"/>
    <x v="7"/>
    <n v="5"/>
    <x v="12"/>
    <n v="0"/>
    <n v="0"/>
  </r>
  <r>
    <x v="17"/>
    <s v="ND"/>
    <x v="7"/>
    <n v="2"/>
    <x v="13"/>
    <n v="0"/>
    <n v="0"/>
  </r>
  <r>
    <x v="17"/>
    <s v="ND"/>
    <x v="7"/>
    <n v="25"/>
    <x v="14"/>
    <n v="90"/>
    <n v="90"/>
  </r>
  <r>
    <x v="17"/>
    <s v="ND"/>
    <x v="7"/>
    <n v="14"/>
    <x v="15"/>
    <n v="0"/>
    <n v="0"/>
  </r>
  <r>
    <x v="17"/>
    <s v="ND"/>
    <x v="7"/>
    <n v="16"/>
    <x v="16"/>
    <n v="0"/>
    <n v="0"/>
  </r>
  <r>
    <x v="17"/>
    <s v="ND"/>
    <x v="7"/>
    <n v="40"/>
    <x v="17"/>
    <n v="0"/>
    <n v="0"/>
  </r>
  <r>
    <x v="17"/>
    <s v="ND"/>
    <x v="7"/>
    <n v="20"/>
    <x v="18"/>
    <n v="4492"/>
    <n v="4492"/>
  </r>
  <r>
    <x v="17"/>
    <s v="ND"/>
    <x v="7"/>
    <n v="31"/>
    <x v="19"/>
    <n v="1099"/>
    <n v="1099"/>
  </r>
  <r>
    <x v="17"/>
    <s v="ND"/>
    <x v="7"/>
    <n v="3"/>
    <x v="20"/>
    <n v="1259"/>
    <n v="1259"/>
  </r>
  <r>
    <x v="17"/>
    <s v="ND"/>
    <x v="7"/>
    <n v="26"/>
    <x v="21"/>
    <n v="0"/>
    <n v="0"/>
  </r>
  <r>
    <x v="17"/>
    <s v="ND"/>
    <x v="7"/>
    <n v="41"/>
    <x v="22"/>
    <n v="0"/>
    <n v="0"/>
  </r>
  <r>
    <x v="17"/>
    <s v="ND"/>
    <x v="7"/>
    <n v="23"/>
    <x v="23"/>
    <n v="1107"/>
    <n v="1107"/>
  </r>
  <r>
    <x v="17"/>
    <s v="ND"/>
    <x v="7"/>
    <n v="17"/>
    <x v="24"/>
    <n v="0"/>
    <n v="0"/>
  </r>
  <r>
    <x v="17"/>
    <s v="ND"/>
    <x v="7"/>
    <n v="30"/>
    <x v="25"/>
    <n v="7458"/>
    <n v="7239"/>
  </r>
  <r>
    <x v="17"/>
    <s v="ND"/>
    <x v="7"/>
    <n v="9"/>
    <x v="26"/>
    <n v="0"/>
    <n v="0"/>
  </r>
  <r>
    <x v="17"/>
    <s v="ND"/>
    <x v="7"/>
    <n v="43"/>
    <x v="27"/>
    <n v="4353"/>
    <n v="4353"/>
  </r>
  <r>
    <x v="17"/>
    <s v="ND"/>
    <x v="7"/>
    <n v="39"/>
    <x v="28"/>
    <n v="4854"/>
    <n v="4854"/>
  </r>
  <r>
    <x v="17"/>
    <s v="ND"/>
    <x v="7"/>
    <n v="4"/>
    <x v="29"/>
    <n v="0"/>
    <n v="0"/>
  </r>
  <r>
    <x v="17"/>
    <s v="ND"/>
    <x v="7"/>
    <n v="8"/>
    <x v="30"/>
    <n v="0"/>
    <n v="0"/>
  </r>
  <r>
    <x v="17"/>
    <s v="ND"/>
    <x v="7"/>
    <n v="7"/>
    <x v="31"/>
    <n v="0"/>
    <n v="0"/>
  </r>
  <r>
    <x v="17"/>
    <s v="ND"/>
    <x v="7"/>
    <n v="27"/>
    <x v="32"/>
    <n v="0"/>
    <n v="0"/>
  </r>
  <r>
    <x v="17"/>
    <s v="ND"/>
    <x v="7"/>
    <n v="47"/>
    <x v="33"/>
    <n v="470"/>
    <n v="470"/>
  </r>
  <r>
    <x v="17"/>
    <s v="ND"/>
    <x v="7"/>
    <n v="46"/>
    <x v="34"/>
    <n v="4206"/>
    <n v="4206"/>
  </r>
  <r>
    <x v="17"/>
    <s v="ND"/>
    <x v="7"/>
    <n v="48"/>
    <x v="35"/>
    <n v="144"/>
    <n v="144"/>
  </r>
  <r>
    <x v="17"/>
    <s v="ND"/>
    <x v="7"/>
    <n v="1"/>
    <x v="36"/>
    <n v="0"/>
    <n v="0"/>
  </r>
  <r>
    <x v="17"/>
    <s v="NF"/>
    <x v="8"/>
    <n v="24"/>
    <x v="0"/>
    <n v="17458"/>
    <n v="17453"/>
  </r>
  <r>
    <x v="17"/>
    <s v="NF"/>
    <x v="8"/>
    <n v="44"/>
    <x v="1"/>
    <n v="4024"/>
    <n v="3868"/>
  </r>
  <r>
    <x v="17"/>
    <s v="NF"/>
    <x v="8"/>
    <n v="10"/>
    <x v="2"/>
    <n v="4207"/>
    <n v="4207"/>
  </r>
  <r>
    <x v="17"/>
    <s v="NF"/>
    <x v="8"/>
    <n v="12"/>
    <x v="3"/>
    <n v="0"/>
    <n v="0"/>
  </r>
  <r>
    <x v="17"/>
    <s v="NF"/>
    <x v="8"/>
    <n v="22"/>
    <x v="4"/>
    <n v="0"/>
    <n v="0"/>
  </r>
  <r>
    <x v="17"/>
    <s v="NF"/>
    <x v="8"/>
    <n v="29"/>
    <x v="5"/>
    <n v="2402"/>
    <n v="2278"/>
  </r>
  <r>
    <x v="17"/>
    <s v="NF"/>
    <x v="8"/>
    <n v="11"/>
    <x v="6"/>
    <n v="676"/>
    <n v="676"/>
  </r>
  <r>
    <x v="17"/>
    <s v="NF"/>
    <x v="8"/>
    <n v="45"/>
    <x v="7"/>
    <n v="1325"/>
    <n v="1325"/>
  </r>
  <r>
    <x v="17"/>
    <s v="NF"/>
    <x v="8"/>
    <n v="38"/>
    <x v="8"/>
    <n v="0"/>
    <n v="0"/>
  </r>
  <r>
    <x v="17"/>
    <s v="NF"/>
    <x v="8"/>
    <n v="13"/>
    <x v="9"/>
    <n v="41"/>
    <n v="41"/>
  </r>
  <r>
    <x v="17"/>
    <s v="NF"/>
    <x v="8"/>
    <n v="18"/>
    <x v="10"/>
    <n v="0"/>
    <n v="0"/>
  </r>
  <r>
    <x v="17"/>
    <s v="NF"/>
    <x v="8"/>
    <n v="15"/>
    <x v="11"/>
    <n v="0"/>
    <n v="0"/>
  </r>
  <r>
    <x v="17"/>
    <s v="NF"/>
    <x v="8"/>
    <n v="5"/>
    <x v="12"/>
    <n v="197"/>
    <n v="197"/>
  </r>
  <r>
    <x v="17"/>
    <s v="NF"/>
    <x v="8"/>
    <n v="2"/>
    <x v="13"/>
    <n v="0"/>
    <n v="0"/>
  </r>
  <r>
    <x v="17"/>
    <s v="NF"/>
    <x v="8"/>
    <n v="25"/>
    <x v="14"/>
    <n v="29524"/>
    <n v="29524"/>
  </r>
  <r>
    <x v="17"/>
    <s v="NF"/>
    <x v="8"/>
    <n v="14"/>
    <x v="15"/>
    <n v="9642"/>
    <n v="9471"/>
  </r>
  <r>
    <x v="17"/>
    <s v="NF"/>
    <x v="8"/>
    <n v="16"/>
    <x v="16"/>
    <n v="1169"/>
    <n v="1169"/>
  </r>
  <r>
    <x v="17"/>
    <s v="NF"/>
    <x v="8"/>
    <n v="40"/>
    <x v="17"/>
    <n v="8802"/>
    <n v="8802"/>
  </r>
  <r>
    <x v="17"/>
    <s v="NF"/>
    <x v="8"/>
    <n v="20"/>
    <x v="18"/>
    <n v="479"/>
    <n v="479"/>
  </r>
  <r>
    <x v="17"/>
    <s v="NF"/>
    <x v="8"/>
    <n v="31"/>
    <x v="19"/>
    <n v="1132"/>
    <n v="1132"/>
  </r>
  <r>
    <x v="17"/>
    <s v="NF"/>
    <x v="8"/>
    <n v="3"/>
    <x v="20"/>
    <n v="0"/>
    <n v="0"/>
  </r>
  <r>
    <x v="17"/>
    <s v="NF"/>
    <x v="8"/>
    <n v="26"/>
    <x v="21"/>
    <n v="263"/>
    <n v="261"/>
  </r>
  <r>
    <x v="17"/>
    <s v="NF"/>
    <x v="8"/>
    <n v="41"/>
    <x v="22"/>
    <n v="35465"/>
    <n v="35371"/>
  </r>
  <r>
    <x v="17"/>
    <s v="NF"/>
    <x v="8"/>
    <n v="23"/>
    <x v="23"/>
    <n v="1134"/>
    <n v="1061"/>
  </r>
  <r>
    <x v="17"/>
    <s v="NF"/>
    <x v="8"/>
    <n v="17"/>
    <x v="24"/>
    <n v="0"/>
    <n v="0"/>
  </r>
  <r>
    <x v="17"/>
    <s v="NF"/>
    <x v="8"/>
    <n v="30"/>
    <x v="25"/>
    <n v="0"/>
    <n v="0"/>
  </r>
  <r>
    <x v="17"/>
    <s v="NF"/>
    <x v="8"/>
    <n v="9"/>
    <x v="26"/>
    <n v="99"/>
    <n v="99"/>
  </r>
  <r>
    <x v="17"/>
    <s v="NF"/>
    <x v="8"/>
    <n v="43"/>
    <x v="27"/>
    <n v="2739"/>
    <n v="2739"/>
  </r>
  <r>
    <x v="17"/>
    <s v="NF"/>
    <x v="8"/>
    <n v="39"/>
    <x v="28"/>
    <n v="0"/>
    <n v="0"/>
  </r>
  <r>
    <x v="17"/>
    <s v="NF"/>
    <x v="8"/>
    <n v="4"/>
    <x v="29"/>
    <n v="1871"/>
    <n v="1871"/>
  </r>
  <r>
    <x v="17"/>
    <s v="NF"/>
    <x v="8"/>
    <n v="8"/>
    <x v="30"/>
    <n v="194291"/>
    <n v="194291"/>
  </r>
  <r>
    <x v="17"/>
    <s v="NF"/>
    <x v="8"/>
    <n v="7"/>
    <x v="31"/>
    <n v="0"/>
    <n v="0"/>
  </r>
  <r>
    <x v="17"/>
    <s v="NF"/>
    <x v="8"/>
    <n v="27"/>
    <x v="32"/>
    <n v="4551"/>
    <n v="4551"/>
  </r>
  <r>
    <x v="17"/>
    <s v="NF"/>
    <x v="8"/>
    <n v="47"/>
    <x v="33"/>
    <n v="701"/>
    <n v="701"/>
  </r>
  <r>
    <x v="17"/>
    <s v="NF"/>
    <x v="8"/>
    <n v="46"/>
    <x v="34"/>
    <n v="14217"/>
    <n v="14217"/>
  </r>
  <r>
    <x v="17"/>
    <s v="NF"/>
    <x v="8"/>
    <n v="48"/>
    <x v="35"/>
    <n v="0"/>
    <n v="0"/>
  </r>
  <r>
    <x v="17"/>
    <s v="NF"/>
    <x v="8"/>
    <n v="1"/>
    <x v="36"/>
    <n v="0"/>
    <n v="0"/>
  </r>
  <r>
    <x v="18"/>
    <s v="IBB"/>
    <x v="0"/>
    <n v="24"/>
    <x v="0"/>
    <n v="2123268"/>
    <n v="2101933"/>
  </r>
  <r>
    <x v="18"/>
    <s v="IBB"/>
    <x v="0"/>
    <n v="44"/>
    <x v="1"/>
    <n v="0"/>
    <n v="0"/>
  </r>
  <r>
    <x v="18"/>
    <s v="IBB"/>
    <x v="0"/>
    <n v="10"/>
    <x v="2"/>
    <n v="371"/>
    <n v="371"/>
  </r>
  <r>
    <x v="18"/>
    <s v="IBB"/>
    <x v="0"/>
    <n v="12"/>
    <x v="3"/>
    <n v="166334"/>
    <n v="166061"/>
  </r>
  <r>
    <x v="18"/>
    <s v="IBB"/>
    <x v="0"/>
    <n v="22"/>
    <x v="4"/>
    <n v="2083"/>
    <n v="2057"/>
  </r>
  <r>
    <x v="18"/>
    <s v="IBB"/>
    <x v="0"/>
    <n v="29"/>
    <x v="5"/>
    <n v="13874"/>
    <n v="13853"/>
  </r>
  <r>
    <x v="18"/>
    <s v="IBB"/>
    <x v="0"/>
    <n v="11"/>
    <x v="6"/>
    <n v="14890"/>
    <n v="14879"/>
  </r>
  <r>
    <x v="18"/>
    <s v="IBB"/>
    <x v="0"/>
    <n v="45"/>
    <x v="7"/>
    <n v="20202"/>
    <n v="20183"/>
  </r>
  <r>
    <x v="18"/>
    <s v="IBB"/>
    <x v="0"/>
    <n v="38"/>
    <x v="8"/>
    <n v="0"/>
    <n v="0"/>
  </r>
  <r>
    <x v="18"/>
    <s v="IBB"/>
    <x v="0"/>
    <n v="13"/>
    <x v="9"/>
    <n v="76"/>
    <n v="76"/>
  </r>
  <r>
    <x v="18"/>
    <s v="IBB"/>
    <x v="0"/>
    <n v="18"/>
    <x v="10"/>
    <n v="779"/>
    <n v="775"/>
  </r>
  <r>
    <x v="18"/>
    <s v="IBB"/>
    <x v="0"/>
    <n v="15"/>
    <x v="11"/>
    <n v="10891"/>
    <n v="10871"/>
  </r>
  <r>
    <x v="18"/>
    <s v="IBB"/>
    <x v="0"/>
    <n v="5"/>
    <x v="12"/>
    <n v="7901"/>
    <n v="7901"/>
  </r>
  <r>
    <x v="18"/>
    <s v="IBB"/>
    <x v="0"/>
    <n v="2"/>
    <x v="13"/>
    <n v="128"/>
    <n v="128"/>
  </r>
  <r>
    <x v="18"/>
    <s v="IBB"/>
    <x v="0"/>
    <n v="25"/>
    <x v="14"/>
    <n v="0"/>
    <n v="0"/>
  </r>
  <r>
    <x v="18"/>
    <s v="IBB"/>
    <x v="0"/>
    <n v="14"/>
    <x v="15"/>
    <n v="51189"/>
    <n v="51139"/>
  </r>
  <r>
    <x v="18"/>
    <s v="IBB"/>
    <x v="0"/>
    <n v="16"/>
    <x v="16"/>
    <n v="1385221"/>
    <n v="1382632"/>
  </r>
  <r>
    <x v="18"/>
    <s v="IBB"/>
    <x v="0"/>
    <n v="40"/>
    <x v="17"/>
    <n v="3230"/>
    <n v="3228"/>
  </r>
  <r>
    <x v="18"/>
    <s v="IBB"/>
    <x v="0"/>
    <n v="20"/>
    <x v="18"/>
    <n v="134914"/>
    <n v="132955"/>
  </r>
  <r>
    <x v="18"/>
    <s v="IBB"/>
    <x v="0"/>
    <n v="31"/>
    <x v="19"/>
    <n v="15142"/>
    <n v="15114"/>
  </r>
  <r>
    <x v="18"/>
    <s v="IBB"/>
    <x v="0"/>
    <n v="3"/>
    <x v="20"/>
    <n v="80607"/>
    <n v="80088"/>
  </r>
  <r>
    <x v="18"/>
    <s v="IBB"/>
    <x v="0"/>
    <n v="26"/>
    <x v="21"/>
    <n v="24187"/>
    <n v="24174"/>
  </r>
  <r>
    <x v="18"/>
    <s v="IBB"/>
    <x v="0"/>
    <n v="41"/>
    <x v="22"/>
    <n v="159826"/>
    <n v="159722"/>
  </r>
  <r>
    <x v="18"/>
    <s v="IBB"/>
    <x v="0"/>
    <n v="23"/>
    <x v="23"/>
    <n v="55"/>
    <n v="55"/>
  </r>
  <r>
    <x v="18"/>
    <s v="IBB"/>
    <x v="0"/>
    <n v="17"/>
    <x v="24"/>
    <n v="130229"/>
    <n v="129872"/>
  </r>
  <r>
    <x v="18"/>
    <s v="IBB"/>
    <x v="0"/>
    <n v="30"/>
    <x v="25"/>
    <n v="13903"/>
    <n v="13903"/>
  </r>
  <r>
    <x v="18"/>
    <s v="IBB"/>
    <x v="0"/>
    <n v="9"/>
    <x v="26"/>
    <n v="3810"/>
    <n v="3797"/>
  </r>
  <r>
    <x v="18"/>
    <s v="IBB"/>
    <x v="0"/>
    <n v="43"/>
    <x v="27"/>
    <n v="55799"/>
    <n v="55656"/>
  </r>
  <r>
    <x v="18"/>
    <s v="IBB"/>
    <x v="0"/>
    <n v="39"/>
    <x v="28"/>
    <n v="152"/>
    <n v="152"/>
  </r>
  <r>
    <x v="18"/>
    <s v="IBB"/>
    <x v="0"/>
    <n v="4"/>
    <x v="29"/>
    <n v="13921"/>
    <n v="13919"/>
  </r>
  <r>
    <x v="18"/>
    <s v="IBB"/>
    <x v="0"/>
    <n v="8"/>
    <x v="30"/>
    <n v="2599"/>
    <n v="2599"/>
  </r>
  <r>
    <x v="18"/>
    <s v="IBB"/>
    <x v="0"/>
    <n v="7"/>
    <x v="31"/>
    <n v="13390"/>
    <n v="13390"/>
  </r>
  <r>
    <x v="18"/>
    <s v="IBB"/>
    <x v="0"/>
    <n v="27"/>
    <x v="32"/>
    <n v="1762"/>
    <n v="1762"/>
  </r>
  <r>
    <x v="18"/>
    <s v="IBB"/>
    <x v="0"/>
    <n v="47"/>
    <x v="33"/>
    <n v="0"/>
    <n v="0"/>
  </r>
  <r>
    <x v="18"/>
    <s v="IBB"/>
    <x v="0"/>
    <n v="46"/>
    <x v="34"/>
    <n v="124"/>
    <n v="124"/>
  </r>
  <r>
    <x v="18"/>
    <s v="IBB"/>
    <x v="0"/>
    <n v="48"/>
    <x v="35"/>
    <n v="0"/>
    <n v="0"/>
  </r>
  <r>
    <x v="18"/>
    <s v="IBB"/>
    <x v="0"/>
    <n v="1"/>
    <x v="36"/>
    <n v="1797"/>
    <n v="1678"/>
  </r>
  <r>
    <x v="18"/>
    <s v="IBD"/>
    <x v="1"/>
    <n v="24"/>
    <x v="0"/>
    <n v="133384"/>
    <n v="132060"/>
  </r>
  <r>
    <x v="18"/>
    <s v="IBD"/>
    <x v="1"/>
    <n v="44"/>
    <x v="1"/>
    <n v="0"/>
    <n v="0"/>
  </r>
  <r>
    <x v="18"/>
    <s v="IBD"/>
    <x v="1"/>
    <n v="10"/>
    <x v="2"/>
    <n v="0"/>
    <n v="0"/>
  </r>
  <r>
    <x v="18"/>
    <s v="IBD"/>
    <x v="1"/>
    <n v="12"/>
    <x v="3"/>
    <n v="0"/>
    <n v="0"/>
  </r>
  <r>
    <x v="18"/>
    <s v="IBD"/>
    <x v="1"/>
    <n v="22"/>
    <x v="4"/>
    <n v="95189"/>
    <n v="94272"/>
  </r>
  <r>
    <x v="18"/>
    <s v="IBD"/>
    <x v="1"/>
    <n v="29"/>
    <x v="5"/>
    <n v="433180"/>
    <n v="428952"/>
  </r>
  <r>
    <x v="18"/>
    <s v="IBD"/>
    <x v="1"/>
    <n v="11"/>
    <x v="6"/>
    <n v="113575"/>
    <n v="113031"/>
  </r>
  <r>
    <x v="18"/>
    <s v="IBD"/>
    <x v="1"/>
    <n v="45"/>
    <x v="7"/>
    <n v="11302"/>
    <n v="11267"/>
  </r>
  <r>
    <x v="18"/>
    <s v="IBD"/>
    <x v="1"/>
    <n v="38"/>
    <x v="8"/>
    <n v="338"/>
    <n v="338"/>
  </r>
  <r>
    <x v="18"/>
    <s v="IBD"/>
    <x v="1"/>
    <n v="13"/>
    <x v="9"/>
    <n v="10270"/>
    <n v="10241"/>
  </r>
  <r>
    <x v="18"/>
    <s v="IBD"/>
    <x v="1"/>
    <n v="18"/>
    <x v="10"/>
    <n v="34376"/>
    <n v="33774"/>
  </r>
  <r>
    <x v="18"/>
    <s v="IBD"/>
    <x v="1"/>
    <n v="15"/>
    <x v="11"/>
    <n v="31626"/>
    <n v="31537"/>
  </r>
  <r>
    <x v="18"/>
    <s v="IBD"/>
    <x v="1"/>
    <n v="5"/>
    <x v="12"/>
    <n v="5361"/>
    <n v="5351"/>
  </r>
  <r>
    <x v="18"/>
    <s v="IBD"/>
    <x v="1"/>
    <n v="2"/>
    <x v="13"/>
    <n v="2390"/>
    <n v="2378"/>
  </r>
  <r>
    <x v="18"/>
    <s v="IBD"/>
    <x v="1"/>
    <n v="25"/>
    <x v="14"/>
    <n v="0"/>
    <n v="0"/>
  </r>
  <r>
    <x v="18"/>
    <s v="IBD"/>
    <x v="1"/>
    <n v="14"/>
    <x v="15"/>
    <n v="3957"/>
    <n v="3957"/>
  </r>
  <r>
    <x v="18"/>
    <s v="IBD"/>
    <x v="1"/>
    <n v="16"/>
    <x v="16"/>
    <n v="0"/>
    <n v="0"/>
  </r>
  <r>
    <x v="18"/>
    <s v="IBD"/>
    <x v="1"/>
    <n v="40"/>
    <x v="17"/>
    <n v="0"/>
    <n v="0"/>
  </r>
  <r>
    <x v="18"/>
    <s v="IBD"/>
    <x v="1"/>
    <n v="20"/>
    <x v="18"/>
    <n v="0"/>
    <n v="0"/>
  </r>
  <r>
    <x v="18"/>
    <s v="IBD"/>
    <x v="1"/>
    <n v="31"/>
    <x v="19"/>
    <n v="592"/>
    <n v="592"/>
  </r>
  <r>
    <x v="18"/>
    <s v="IBD"/>
    <x v="1"/>
    <n v="3"/>
    <x v="20"/>
    <n v="0"/>
    <n v="0"/>
  </r>
  <r>
    <x v="18"/>
    <s v="IBD"/>
    <x v="1"/>
    <n v="26"/>
    <x v="21"/>
    <n v="121623"/>
    <n v="120313"/>
  </r>
  <r>
    <x v="18"/>
    <s v="IBD"/>
    <x v="1"/>
    <n v="41"/>
    <x v="22"/>
    <n v="0"/>
    <n v="0"/>
  </r>
  <r>
    <x v="18"/>
    <s v="IBD"/>
    <x v="1"/>
    <n v="23"/>
    <x v="23"/>
    <n v="98433"/>
    <n v="97924"/>
  </r>
  <r>
    <x v="18"/>
    <s v="IBD"/>
    <x v="1"/>
    <n v="17"/>
    <x v="24"/>
    <n v="4702"/>
    <n v="4702"/>
  </r>
  <r>
    <x v="18"/>
    <s v="IBD"/>
    <x v="1"/>
    <n v="30"/>
    <x v="25"/>
    <n v="15593"/>
    <n v="15498"/>
  </r>
  <r>
    <x v="18"/>
    <s v="IBD"/>
    <x v="1"/>
    <n v="9"/>
    <x v="26"/>
    <n v="41"/>
    <n v="41"/>
  </r>
  <r>
    <x v="18"/>
    <s v="IBD"/>
    <x v="1"/>
    <n v="43"/>
    <x v="27"/>
    <n v="0"/>
    <n v="0"/>
  </r>
  <r>
    <x v="18"/>
    <s v="IBD"/>
    <x v="1"/>
    <n v="39"/>
    <x v="28"/>
    <n v="1302"/>
    <n v="1205"/>
  </r>
  <r>
    <x v="18"/>
    <s v="IBD"/>
    <x v="1"/>
    <n v="4"/>
    <x v="29"/>
    <n v="0"/>
    <n v="0"/>
  </r>
  <r>
    <x v="18"/>
    <s v="IBD"/>
    <x v="1"/>
    <n v="8"/>
    <x v="30"/>
    <n v="0"/>
    <n v="0"/>
  </r>
  <r>
    <x v="18"/>
    <s v="IBD"/>
    <x v="1"/>
    <n v="7"/>
    <x v="31"/>
    <n v="6895"/>
    <n v="6634"/>
  </r>
  <r>
    <x v="18"/>
    <s v="IBD"/>
    <x v="1"/>
    <n v="27"/>
    <x v="32"/>
    <n v="15359"/>
    <n v="15071"/>
  </r>
  <r>
    <x v="18"/>
    <s v="IBD"/>
    <x v="1"/>
    <n v="47"/>
    <x v="33"/>
    <n v="0"/>
    <n v="0"/>
  </r>
  <r>
    <x v="18"/>
    <s v="IBD"/>
    <x v="1"/>
    <n v="46"/>
    <x v="34"/>
    <n v="454"/>
    <n v="454"/>
  </r>
  <r>
    <x v="18"/>
    <s v="IBD"/>
    <x v="1"/>
    <n v="48"/>
    <x v="35"/>
    <n v="623"/>
    <n v="623"/>
  </r>
  <r>
    <x v="18"/>
    <s v="IBD"/>
    <x v="1"/>
    <n v="1"/>
    <x v="36"/>
    <n v="19905"/>
    <n v="19895"/>
  </r>
  <r>
    <x v="18"/>
    <s v="IBI"/>
    <x v="2"/>
    <n v="24"/>
    <x v="0"/>
    <n v="0"/>
    <n v="0"/>
  </r>
  <r>
    <x v="18"/>
    <s v="IBI"/>
    <x v="2"/>
    <n v="44"/>
    <x v="1"/>
    <n v="0"/>
    <n v="0"/>
  </r>
  <r>
    <x v="18"/>
    <s v="IBI"/>
    <x v="2"/>
    <n v="10"/>
    <x v="2"/>
    <n v="0"/>
    <n v="0"/>
  </r>
  <r>
    <x v="18"/>
    <s v="IBI"/>
    <x v="2"/>
    <n v="12"/>
    <x v="3"/>
    <n v="0"/>
    <n v="0"/>
  </r>
  <r>
    <x v="18"/>
    <s v="IBI"/>
    <x v="2"/>
    <n v="22"/>
    <x v="4"/>
    <n v="0"/>
    <n v="0"/>
  </r>
  <r>
    <x v="18"/>
    <s v="IBI"/>
    <x v="2"/>
    <n v="29"/>
    <x v="5"/>
    <n v="0"/>
    <n v="0"/>
  </r>
  <r>
    <x v="18"/>
    <s v="IBI"/>
    <x v="2"/>
    <n v="11"/>
    <x v="6"/>
    <n v="0"/>
    <n v="0"/>
  </r>
  <r>
    <x v="18"/>
    <s v="IBI"/>
    <x v="2"/>
    <n v="45"/>
    <x v="7"/>
    <n v="0"/>
    <n v="0"/>
  </r>
  <r>
    <x v="18"/>
    <s v="IBI"/>
    <x v="2"/>
    <n v="38"/>
    <x v="8"/>
    <n v="0"/>
    <n v="0"/>
  </r>
  <r>
    <x v="18"/>
    <s v="IBI"/>
    <x v="2"/>
    <n v="13"/>
    <x v="9"/>
    <n v="0"/>
    <n v="0"/>
  </r>
  <r>
    <x v="18"/>
    <s v="IBI"/>
    <x v="2"/>
    <n v="18"/>
    <x v="10"/>
    <n v="0"/>
    <n v="0"/>
  </r>
  <r>
    <x v="18"/>
    <s v="IBI"/>
    <x v="2"/>
    <n v="15"/>
    <x v="11"/>
    <n v="0"/>
    <n v="0"/>
  </r>
  <r>
    <x v="18"/>
    <s v="IBI"/>
    <x v="2"/>
    <n v="5"/>
    <x v="12"/>
    <n v="0"/>
    <n v="0"/>
  </r>
  <r>
    <x v="18"/>
    <s v="IBI"/>
    <x v="2"/>
    <n v="2"/>
    <x v="13"/>
    <n v="0"/>
    <n v="0"/>
  </r>
  <r>
    <x v="18"/>
    <s v="IBI"/>
    <x v="2"/>
    <n v="25"/>
    <x v="14"/>
    <n v="0"/>
    <n v="0"/>
  </r>
  <r>
    <x v="18"/>
    <s v="IBI"/>
    <x v="2"/>
    <n v="14"/>
    <x v="15"/>
    <n v="0"/>
    <n v="0"/>
  </r>
  <r>
    <x v="18"/>
    <s v="IBI"/>
    <x v="2"/>
    <n v="16"/>
    <x v="16"/>
    <n v="0"/>
    <n v="0"/>
  </r>
  <r>
    <x v="18"/>
    <s v="IBI"/>
    <x v="2"/>
    <n v="40"/>
    <x v="17"/>
    <n v="0"/>
    <n v="0"/>
  </r>
  <r>
    <x v="18"/>
    <s v="IBI"/>
    <x v="2"/>
    <n v="20"/>
    <x v="18"/>
    <n v="0"/>
    <n v="0"/>
  </r>
  <r>
    <x v="18"/>
    <s v="IBI"/>
    <x v="2"/>
    <n v="31"/>
    <x v="19"/>
    <n v="0"/>
    <n v="0"/>
  </r>
  <r>
    <x v="18"/>
    <s v="IBI"/>
    <x v="2"/>
    <n v="3"/>
    <x v="20"/>
    <n v="0"/>
    <n v="0"/>
  </r>
  <r>
    <x v="18"/>
    <s v="IBI"/>
    <x v="2"/>
    <n v="26"/>
    <x v="21"/>
    <n v="0"/>
    <n v="0"/>
  </r>
  <r>
    <x v="18"/>
    <s v="IBI"/>
    <x v="2"/>
    <n v="41"/>
    <x v="22"/>
    <n v="0"/>
    <n v="0"/>
  </r>
  <r>
    <x v="18"/>
    <s v="IBI"/>
    <x v="2"/>
    <n v="23"/>
    <x v="23"/>
    <n v="0"/>
    <n v="0"/>
  </r>
  <r>
    <x v="18"/>
    <s v="IBI"/>
    <x v="2"/>
    <n v="17"/>
    <x v="24"/>
    <n v="0"/>
    <n v="0"/>
  </r>
  <r>
    <x v="18"/>
    <s v="IBI"/>
    <x v="2"/>
    <n v="30"/>
    <x v="25"/>
    <n v="0"/>
    <n v="0"/>
  </r>
  <r>
    <x v="18"/>
    <s v="IBI"/>
    <x v="2"/>
    <n v="9"/>
    <x v="26"/>
    <n v="0"/>
    <n v="0"/>
  </r>
  <r>
    <x v="18"/>
    <s v="IBI"/>
    <x v="2"/>
    <n v="43"/>
    <x v="27"/>
    <n v="0"/>
    <n v="0"/>
  </r>
  <r>
    <x v="18"/>
    <s v="IBI"/>
    <x v="2"/>
    <n v="39"/>
    <x v="28"/>
    <n v="0"/>
    <n v="0"/>
  </r>
  <r>
    <x v="18"/>
    <s v="IBI"/>
    <x v="2"/>
    <n v="4"/>
    <x v="29"/>
    <n v="0"/>
    <n v="0"/>
  </r>
  <r>
    <x v="18"/>
    <s v="IBI"/>
    <x v="2"/>
    <n v="8"/>
    <x v="30"/>
    <n v="0"/>
    <n v="0"/>
  </r>
  <r>
    <x v="18"/>
    <s v="IBI"/>
    <x v="2"/>
    <n v="7"/>
    <x v="31"/>
    <n v="0"/>
    <n v="0"/>
  </r>
  <r>
    <x v="18"/>
    <s v="IBI"/>
    <x v="2"/>
    <n v="27"/>
    <x v="32"/>
    <n v="0"/>
    <n v="0"/>
  </r>
  <r>
    <x v="18"/>
    <s v="IBI"/>
    <x v="2"/>
    <n v="47"/>
    <x v="33"/>
    <n v="0"/>
    <n v="0"/>
  </r>
  <r>
    <x v="18"/>
    <s v="IBI"/>
    <x v="2"/>
    <n v="46"/>
    <x v="34"/>
    <n v="0"/>
    <n v="0"/>
  </r>
  <r>
    <x v="18"/>
    <s v="IBI"/>
    <x v="2"/>
    <n v="48"/>
    <x v="35"/>
    <n v="0"/>
    <n v="0"/>
  </r>
  <r>
    <x v="18"/>
    <s v="IBI"/>
    <x v="2"/>
    <n v="1"/>
    <x v="36"/>
    <n v="0"/>
    <n v="0"/>
  </r>
  <r>
    <x v="18"/>
    <s v="IBL"/>
    <x v="12"/>
    <n v="24"/>
    <x v="0"/>
    <n v="0"/>
    <n v="0"/>
  </r>
  <r>
    <x v="18"/>
    <s v="IBL"/>
    <x v="12"/>
    <n v="44"/>
    <x v="1"/>
    <n v="0"/>
    <n v="0"/>
  </r>
  <r>
    <x v="18"/>
    <s v="IBL"/>
    <x v="12"/>
    <n v="10"/>
    <x v="2"/>
    <n v="0"/>
    <n v="0"/>
  </r>
  <r>
    <x v="18"/>
    <s v="IBL"/>
    <x v="12"/>
    <n v="12"/>
    <x v="3"/>
    <n v="0"/>
    <n v="0"/>
  </r>
  <r>
    <x v="18"/>
    <s v="IBL"/>
    <x v="12"/>
    <n v="22"/>
    <x v="4"/>
    <n v="0"/>
    <n v="0"/>
  </r>
  <r>
    <x v="18"/>
    <s v="IBL"/>
    <x v="12"/>
    <n v="29"/>
    <x v="5"/>
    <n v="0"/>
    <n v="0"/>
  </r>
  <r>
    <x v="18"/>
    <s v="IBL"/>
    <x v="12"/>
    <n v="11"/>
    <x v="6"/>
    <n v="0"/>
    <n v="0"/>
  </r>
  <r>
    <x v="18"/>
    <s v="IBL"/>
    <x v="12"/>
    <n v="45"/>
    <x v="7"/>
    <n v="0"/>
    <n v="0"/>
  </r>
  <r>
    <x v="18"/>
    <s v="IBL"/>
    <x v="12"/>
    <n v="38"/>
    <x v="8"/>
    <n v="0"/>
    <n v="0"/>
  </r>
  <r>
    <x v="18"/>
    <s v="IBL"/>
    <x v="12"/>
    <n v="13"/>
    <x v="9"/>
    <n v="0"/>
    <n v="0"/>
  </r>
  <r>
    <x v="18"/>
    <s v="IBL"/>
    <x v="12"/>
    <n v="18"/>
    <x v="10"/>
    <n v="0"/>
    <n v="0"/>
  </r>
  <r>
    <x v="18"/>
    <s v="IBL"/>
    <x v="12"/>
    <n v="15"/>
    <x v="11"/>
    <n v="0"/>
    <n v="0"/>
  </r>
  <r>
    <x v="18"/>
    <s v="IBL"/>
    <x v="12"/>
    <n v="5"/>
    <x v="12"/>
    <n v="0"/>
    <n v="0"/>
  </r>
  <r>
    <x v="18"/>
    <s v="IBL"/>
    <x v="12"/>
    <n v="2"/>
    <x v="13"/>
    <n v="0"/>
    <n v="0"/>
  </r>
  <r>
    <x v="18"/>
    <s v="IBL"/>
    <x v="12"/>
    <n v="25"/>
    <x v="14"/>
    <n v="0"/>
    <n v="0"/>
  </r>
  <r>
    <x v="18"/>
    <s v="IBL"/>
    <x v="12"/>
    <n v="14"/>
    <x v="15"/>
    <n v="0"/>
    <n v="0"/>
  </r>
  <r>
    <x v="18"/>
    <s v="IBL"/>
    <x v="12"/>
    <n v="16"/>
    <x v="16"/>
    <n v="0"/>
    <n v="0"/>
  </r>
  <r>
    <x v="18"/>
    <s v="IBL"/>
    <x v="12"/>
    <n v="40"/>
    <x v="17"/>
    <n v="0"/>
    <n v="0"/>
  </r>
  <r>
    <x v="18"/>
    <s v="IBL"/>
    <x v="12"/>
    <n v="20"/>
    <x v="18"/>
    <n v="0"/>
    <n v="0"/>
  </r>
  <r>
    <x v="18"/>
    <s v="IBL"/>
    <x v="12"/>
    <n v="31"/>
    <x v="19"/>
    <n v="0"/>
    <n v="0"/>
  </r>
  <r>
    <x v="18"/>
    <s v="IBL"/>
    <x v="12"/>
    <n v="3"/>
    <x v="20"/>
    <n v="0"/>
    <n v="0"/>
  </r>
  <r>
    <x v="18"/>
    <s v="IBL"/>
    <x v="12"/>
    <n v="26"/>
    <x v="21"/>
    <n v="0"/>
    <n v="0"/>
  </r>
  <r>
    <x v="18"/>
    <s v="IBL"/>
    <x v="12"/>
    <n v="41"/>
    <x v="22"/>
    <n v="0"/>
    <n v="0"/>
  </r>
  <r>
    <x v="18"/>
    <s v="IBL"/>
    <x v="12"/>
    <n v="23"/>
    <x v="23"/>
    <n v="0"/>
    <n v="0"/>
  </r>
  <r>
    <x v="18"/>
    <s v="IBL"/>
    <x v="12"/>
    <n v="17"/>
    <x v="24"/>
    <n v="0"/>
    <n v="0"/>
  </r>
  <r>
    <x v="18"/>
    <s v="IBL"/>
    <x v="12"/>
    <n v="30"/>
    <x v="25"/>
    <n v="0"/>
    <n v="0"/>
  </r>
  <r>
    <x v="18"/>
    <s v="IBL"/>
    <x v="12"/>
    <n v="9"/>
    <x v="26"/>
    <n v="0"/>
    <n v="0"/>
  </r>
  <r>
    <x v="18"/>
    <s v="IBL"/>
    <x v="12"/>
    <n v="43"/>
    <x v="27"/>
    <n v="0"/>
    <n v="0"/>
  </r>
  <r>
    <x v="18"/>
    <s v="IBL"/>
    <x v="12"/>
    <n v="39"/>
    <x v="28"/>
    <n v="0"/>
    <n v="0"/>
  </r>
  <r>
    <x v="18"/>
    <s v="IBL"/>
    <x v="12"/>
    <n v="4"/>
    <x v="29"/>
    <n v="541"/>
    <n v="541"/>
  </r>
  <r>
    <x v="18"/>
    <s v="IBL"/>
    <x v="12"/>
    <n v="8"/>
    <x v="30"/>
    <n v="82"/>
    <n v="82"/>
  </r>
  <r>
    <x v="18"/>
    <s v="IBL"/>
    <x v="12"/>
    <n v="7"/>
    <x v="31"/>
    <n v="0"/>
    <n v="0"/>
  </r>
  <r>
    <x v="18"/>
    <s v="IBL"/>
    <x v="12"/>
    <n v="27"/>
    <x v="32"/>
    <n v="0"/>
    <n v="0"/>
  </r>
  <r>
    <x v="18"/>
    <s v="IBL"/>
    <x v="12"/>
    <n v="47"/>
    <x v="33"/>
    <n v="0"/>
    <n v="0"/>
  </r>
  <r>
    <x v="18"/>
    <s v="IBL"/>
    <x v="12"/>
    <n v="46"/>
    <x v="34"/>
    <n v="0"/>
    <n v="0"/>
  </r>
  <r>
    <x v="18"/>
    <s v="IBL"/>
    <x v="12"/>
    <n v="48"/>
    <x v="35"/>
    <n v="0"/>
    <n v="0"/>
  </r>
  <r>
    <x v="18"/>
    <s v="IBL"/>
    <x v="12"/>
    <n v="1"/>
    <x v="36"/>
    <n v="0"/>
    <n v="0"/>
  </r>
  <r>
    <x v="18"/>
    <s v="IBM"/>
    <x v="3"/>
    <n v="24"/>
    <x v="0"/>
    <n v="53678"/>
    <n v="51393"/>
  </r>
  <r>
    <x v="18"/>
    <s v="IBM"/>
    <x v="3"/>
    <n v="44"/>
    <x v="1"/>
    <n v="0"/>
    <n v="0"/>
  </r>
  <r>
    <x v="18"/>
    <s v="IBM"/>
    <x v="3"/>
    <n v="10"/>
    <x v="2"/>
    <n v="16"/>
    <n v="16"/>
  </r>
  <r>
    <x v="18"/>
    <s v="IBM"/>
    <x v="3"/>
    <n v="12"/>
    <x v="3"/>
    <n v="5028"/>
    <n v="4988"/>
  </r>
  <r>
    <x v="18"/>
    <s v="IBM"/>
    <x v="3"/>
    <n v="22"/>
    <x v="4"/>
    <n v="21322"/>
    <n v="20124"/>
  </r>
  <r>
    <x v="18"/>
    <s v="IBM"/>
    <x v="3"/>
    <n v="29"/>
    <x v="5"/>
    <n v="102777"/>
    <n v="102154"/>
  </r>
  <r>
    <x v="18"/>
    <s v="IBM"/>
    <x v="3"/>
    <n v="11"/>
    <x v="6"/>
    <n v="5885"/>
    <n v="5678"/>
  </r>
  <r>
    <x v="18"/>
    <s v="IBM"/>
    <x v="3"/>
    <n v="45"/>
    <x v="7"/>
    <n v="6218"/>
    <n v="4923"/>
  </r>
  <r>
    <x v="18"/>
    <s v="IBM"/>
    <x v="3"/>
    <n v="38"/>
    <x v="8"/>
    <n v="0"/>
    <n v="0"/>
  </r>
  <r>
    <x v="18"/>
    <s v="IBM"/>
    <x v="3"/>
    <n v="13"/>
    <x v="9"/>
    <n v="24739"/>
    <n v="24739"/>
  </r>
  <r>
    <x v="18"/>
    <s v="IBM"/>
    <x v="3"/>
    <n v="18"/>
    <x v="10"/>
    <n v="1021"/>
    <n v="849"/>
  </r>
  <r>
    <x v="18"/>
    <s v="IBM"/>
    <x v="3"/>
    <n v="15"/>
    <x v="11"/>
    <n v="58814"/>
    <n v="58763"/>
  </r>
  <r>
    <x v="18"/>
    <s v="IBM"/>
    <x v="3"/>
    <n v="5"/>
    <x v="12"/>
    <n v="660"/>
    <n v="660"/>
  </r>
  <r>
    <x v="18"/>
    <s v="IBM"/>
    <x v="3"/>
    <n v="2"/>
    <x v="13"/>
    <n v="1340"/>
    <n v="1340"/>
  </r>
  <r>
    <x v="18"/>
    <s v="IBM"/>
    <x v="3"/>
    <n v="25"/>
    <x v="14"/>
    <n v="0"/>
    <n v="0"/>
  </r>
  <r>
    <x v="18"/>
    <s v="IBM"/>
    <x v="3"/>
    <n v="14"/>
    <x v="15"/>
    <n v="0"/>
    <n v="0"/>
  </r>
  <r>
    <x v="18"/>
    <s v="IBM"/>
    <x v="3"/>
    <n v="16"/>
    <x v="16"/>
    <n v="3923"/>
    <n v="3923"/>
  </r>
  <r>
    <x v="18"/>
    <s v="IBM"/>
    <x v="3"/>
    <n v="40"/>
    <x v="17"/>
    <n v="2121"/>
    <n v="2121"/>
  </r>
  <r>
    <x v="18"/>
    <s v="IBM"/>
    <x v="3"/>
    <n v="20"/>
    <x v="18"/>
    <n v="6685"/>
    <n v="6096"/>
  </r>
  <r>
    <x v="18"/>
    <s v="IBM"/>
    <x v="3"/>
    <n v="31"/>
    <x v="19"/>
    <n v="2697"/>
    <n v="2697"/>
  </r>
  <r>
    <x v="18"/>
    <s v="IBM"/>
    <x v="3"/>
    <n v="3"/>
    <x v="20"/>
    <n v="7731"/>
    <n v="7604"/>
  </r>
  <r>
    <x v="18"/>
    <s v="IBM"/>
    <x v="3"/>
    <n v="26"/>
    <x v="21"/>
    <n v="32"/>
    <n v="32"/>
  </r>
  <r>
    <x v="18"/>
    <s v="IBM"/>
    <x v="3"/>
    <n v="41"/>
    <x v="22"/>
    <n v="49410"/>
    <n v="49309"/>
  </r>
  <r>
    <x v="18"/>
    <s v="IBM"/>
    <x v="3"/>
    <n v="23"/>
    <x v="23"/>
    <n v="0"/>
    <n v="0"/>
  </r>
  <r>
    <x v="18"/>
    <s v="IBM"/>
    <x v="3"/>
    <n v="17"/>
    <x v="24"/>
    <n v="229278"/>
    <n v="229238"/>
  </r>
  <r>
    <x v="18"/>
    <s v="IBM"/>
    <x v="3"/>
    <n v="30"/>
    <x v="25"/>
    <n v="106"/>
    <n v="106"/>
  </r>
  <r>
    <x v="18"/>
    <s v="IBM"/>
    <x v="3"/>
    <n v="9"/>
    <x v="26"/>
    <n v="22875"/>
    <n v="22867"/>
  </r>
  <r>
    <x v="18"/>
    <s v="IBM"/>
    <x v="3"/>
    <n v="43"/>
    <x v="27"/>
    <n v="0"/>
    <n v="0"/>
  </r>
  <r>
    <x v="18"/>
    <s v="IBM"/>
    <x v="3"/>
    <n v="39"/>
    <x v="28"/>
    <n v="9910"/>
    <n v="9910"/>
  </r>
  <r>
    <x v="18"/>
    <s v="IBM"/>
    <x v="3"/>
    <n v="4"/>
    <x v="29"/>
    <n v="27280"/>
    <n v="23118"/>
  </r>
  <r>
    <x v="18"/>
    <s v="IBM"/>
    <x v="3"/>
    <n v="8"/>
    <x v="30"/>
    <n v="9939"/>
    <n v="9939"/>
  </r>
  <r>
    <x v="18"/>
    <s v="IBM"/>
    <x v="3"/>
    <n v="7"/>
    <x v="31"/>
    <n v="4953"/>
    <n v="4953"/>
  </r>
  <r>
    <x v="18"/>
    <s v="IBM"/>
    <x v="3"/>
    <n v="27"/>
    <x v="32"/>
    <n v="1447"/>
    <n v="1447"/>
  </r>
  <r>
    <x v="18"/>
    <s v="IBM"/>
    <x v="3"/>
    <n v="47"/>
    <x v="33"/>
    <n v="0"/>
    <n v="0"/>
  </r>
  <r>
    <x v="18"/>
    <s v="IBM"/>
    <x v="3"/>
    <n v="46"/>
    <x v="34"/>
    <n v="1754"/>
    <n v="1754"/>
  </r>
  <r>
    <x v="18"/>
    <s v="IBM"/>
    <x v="3"/>
    <n v="48"/>
    <x v="35"/>
    <n v="0"/>
    <n v="0"/>
  </r>
  <r>
    <x v="18"/>
    <s v="IBM"/>
    <x v="3"/>
    <n v="1"/>
    <x v="36"/>
    <n v="824"/>
    <n v="824"/>
  </r>
  <r>
    <x v="18"/>
    <s v="IBS"/>
    <x v="4"/>
    <n v="24"/>
    <x v="0"/>
    <n v="2422487"/>
    <n v="2349747"/>
  </r>
  <r>
    <x v="18"/>
    <s v="IBS"/>
    <x v="4"/>
    <n v="44"/>
    <x v="1"/>
    <n v="505"/>
    <n v="505"/>
  </r>
  <r>
    <x v="18"/>
    <s v="IBS"/>
    <x v="4"/>
    <n v="10"/>
    <x v="2"/>
    <n v="183"/>
    <n v="183"/>
  </r>
  <r>
    <x v="18"/>
    <s v="IBS"/>
    <x v="4"/>
    <n v="12"/>
    <x v="3"/>
    <n v="2073"/>
    <n v="2073"/>
  </r>
  <r>
    <x v="18"/>
    <s v="IBS"/>
    <x v="4"/>
    <n v="22"/>
    <x v="4"/>
    <n v="194"/>
    <n v="168"/>
  </r>
  <r>
    <x v="18"/>
    <s v="IBS"/>
    <x v="4"/>
    <n v="29"/>
    <x v="5"/>
    <n v="290186"/>
    <n v="289918"/>
  </r>
  <r>
    <x v="18"/>
    <s v="IBS"/>
    <x v="4"/>
    <n v="11"/>
    <x v="6"/>
    <n v="442248"/>
    <n v="442248"/>
  </r>
  <r>
    <x v="18"/>
    <s v="IBS"/>
    <x v="4"/>
    <n v="45"/>
    <x v="7"/>
    <n v="0"/>
    <n v="0"/>
  </r>
  <r>
    <x v="18"/>
    <s v="IBS"/>
    <x v="4"/>
    <n v="38"/>
    <x v="8"/>
    <n v="0"/>
    <n v="0"/>
  </r>
  <r>
    <x v="18"/>
    <s v="IBS"/>
    <x v="4"/>
    <n v="13"/>
    <x v="9"/>
    <n v="6378"/>
    <n v="6378"/>
  </r>
  <r>
    <x v="18"/>
    <s v="IBS"/>
    <x v="4"/>
    <n v="18"/>
    <x v="10"/>
    <n v="996"/>
    <n v="996"/>
  </r>
  <r>
    <x v="18"/>
    <s v="IBS"/>
    <x v="4"/>
    <n v="15"/>
    <x v="11"/>
    <n v="115499"/>
    <n v="114456"/>
  </r>
  <r>
    <x v="18"/>
    <s v="IBS"/>
    <x v="4"/>
    <n v="5"/>
    <x v="12"/>
    <n v="83510"/>
    <n v="83397"/>
  </r>
  <r>
    <x v="18"/>
    <s v="IBS"/>
    <x v="4"/>
    <n v="2"/>
    <x v="13"/>
    <n v="0"/>
    <n v="0"/>
  </r>
  <r>
    <x v="18"/>
    <s v="IBS"/>
    <x v="4"/>
    <n v="25"/>
    <x v="14"/>
    <n v="139"/>
    <n v="139"/>
  </r>
  <r>
    <x v="18"/>
    <s v="IBS"/>
    <x v="4"/>
    <n v="14"/>
    <x v="15"/>
    <n v="22823"/>
    <n v="22810"/>
  </r>
  <r>
    <x v="18"/>
    <s v="IBS"/>
    <x v="4"/>
    <n v="16"/>
    <x v="16"/>
    <n v="491728"/>
    <n v="487665"/>
  </r>
  <r>
    <x v="18"/>
    <s v="IBS"/>
    <x v="4"/>
    <n v="40"/>
    <x v="17"/>
    <n v="42975"/>
    <n v="42889"/>
  </r>
  <r>
    <x v="18"/>
    <s v="IBS"/>
    <x v="4"/>
    <n v="20"/>
    <x v="18"/>
    <n v="19206"/>
    <n v="19175"/>
  </r>
  <r>
    <x v="18"/>
    <s v="IBS"/>
    <x v="4"/>
    <n v="31"/>
    <x v="19"/>
    <n v="287"/>
    <n v="287"/>
  </r>
  <r>
    <x v="18"/>
    <s v="IBS"/>
    <x v="4"/>
    <n v="3"/>
    <x v="20"/>
    <n v="32953"/>
    <n v="32826"/>
  </r>
  <r>
    <x v="18"/>
    <s v="IBS"/>
    <x v="4"/>
    <n v="26"/>
    <x v="21"/>
    <n v="42696"/>
    <n v="42686"/>
  </r>
  <r>
    <x v="18"/>
    <s v="IBS"/>
    <x v="4"/>
    <n v="41"/>
    <x v="22"/>
    <n v="116011"/>
    <n v="115888"/>
  </r>
  <r>
    <x v="18"/>
    <s v="IBS"/>
    <x v="4"/>
    <n v="23"/>
    <x v="23"/>
    <n v="985"/>
    <n v="985"/>
  </r>
  <r>
    <x v="18"/>
    <s v="IBS"/>
    <x v="4"/>
    <n v="17"/>
    <x v="24"/>
    <n v="81959"/>
    <n v="81959"/>
  </r>
  <r>
    <x v="18"/>
    <s v="IBS"/>
    <x v="4"/>
    <n v="30"/>
    <x v="25"/>
    <n v="67677"/>
    <n v="67677"/>
  </r>
  <r>
    <x v="18"/>
    <s v="IBS"/>
    <x v="4"/>
    <n v="9"/>
    <x v="26"/>
    <n v="465"/>
    <n v="465"/>
  </r>
  <r>
    <x v="18"/>
    <s v="IBS"/>
    <x v="4"/>
    <n v="43"/>
    <x v="27"/>
    <n v="17209"/>
    <n v="17209"/>
  </r>
  <r>
    <x v="18"/>
    <s v="IBS"/>
    <x v="4"/>
    <n v="39"/>
    <x v="28"/>
    <n v="4987"/>
    <n v="4987"/>
  </r>
  <r>
    <x v="18"/>
    <s v="IBS"/>
    <x v="4"/>
    <n v="4"/>
    <x v="29"/>
    <n v="2263"/>
    <n v="2254"/>
  </r>
  <r>
    <x v="18"/>
    <s v="IBS"/>
    <x v="4"/>
    <n v="8"/>
    <x v="30"/>
    <n v="14366"/>
    <n v="14366"/>
  </r>
  <r>
    <x v="18"/>
    <s v="IBS"/>
    <x v="4"/>
    <n v="7"/>
    <x v="31"/>
    <n v="51063"/>
    <n v="50954"/>
  </r>
  <r>
    <x v="18"/>
    <s v="IBS"/>
    <x v="4"/>
    <n v="27"/>
    <x v="32"/>
    <n v="6240"/>
    <n v="6240"/>
  </r>
  <r>
    <x v="18"/>
    <s v="IBS"/>
    <x v="4"/>
    <n v="47"/>
    <x v="33"/>
    <n v="0"/>
    <n v="0"/>
  </r>
  <r>
    <x v="18"/>
    <s v="IBS"/>
    <x v="4"/>
    <n v="46"/>
    <x v="34"/>
    <n v="9993"/>
    <n v="9993"/>
  </r>
  <r>
    <x v="18"/>
    <s v="IBS"/>
    <x v="4"/>
    <n v="48"/>
    <x v="35"/>
    <n v="185"/>
    <n v="185"/>
  </r>
  <r>
    <x v="18"/>
    <s v="IBS"/>
    <x v="4"/>
    <n v="1"/>
    <x v="36"/>
    <n v="8662"/>
    <n v="8662"/>
  </r>
  <r>
    <x v="18"/>
    <s v="IBW"/>
    <x v="5"/>
    <n v="24"/>
    <x v="0"/>
    <n v="0"/>
    <n v="0"/>
  </r>
  <r>
    <x v="18"/>
    <s v="IBW"/>
    <x v="5"/>
    <n v="44"/>
    <x v="1"/>
    <n v="0"/>
    <n v="0"/>
  </r>
  <r>
    <x v="18"/>
    <s v="IBW"/>
    <x v="5"/>
    <n v="10"/>
    <x v="2"/>
    <n v="0"/>
    <n v="0"/>
  </r>
  <r>
    <x v="18"/>
    <s v="IBW"/>
    <x v="5"/>
    <n v="12"/>
    <x v="3"/>
    <n v="0"/>
    <n v="0"/>
  </r>
  <r>
    <x v="18"/>
    <s v="IBW"/>
    <x v="5"/>
    <n v="22"/>
    <x v="4"/>
    <n v="12"/>
    <n v="12"/>
  </r>
  <r>
    <x v="18"/>
    <s v="IBW"/>
    <x v="5"/>
    <n v="29"/>
    <x v="5"/>
    <n v="0"/>
    <n v="0"/>
  </r>
  <r>
    <x v="18"/>
    <s v="IBW"/>
    <x v="5"/>
    <n v="11"/>
    <x v="6"/>
    <n v="0"/>
    <n v="0"/>
  </r>
  <r>
    <x v="18"/>
    <s v="IBW"/>
    <x v="5"/>
    <n v="45"/>
    <x v="7"/>
    <n v="0"/>
    <n v="0"/>
  </r>
  <r>
    <x v="18"/>
    <s v="IBW"/>
    <x v="5"/>
    <n v="38"/>
    <x v="8"/>
    <n v="0"/>
    <n v="0"/>
  </r>
  <r>
    <x v="18"/>
    <s v="IBW"/>
    <x v="5"/>
    <n v="13"/>
    <x v="9"/>
    <n v="0"/>
    <n v="0"/>
  </r>
  <r>
    <x v="18"/>
    <s v="IBW"/>
    <x v="5"/>
    <n v="18"/>
    <x v="10"/>
    <n v="0"/>
    <n v="0"/>
  </r>
  <r>
    <x v="18"/>
    <s v="IBW"/>
    <x v="5"/>
    <n v="15"/>
    <x v="11"/>
    <n v="0"/>
    <n v="0"/>
  </r>
  <r>
    <x v="18"/>
    <s v="IBW"/>
    <x v="5"/>
    <n v="5"/>
    <x v="12"/>
    <n v="0"/>
    <n v="0"/>
  </r>
  <r>
    <x v="18"/>
    <s v="IBW"/>
    <x v="5"/>
    <n v="2"/>
    <x v="13"/>
    <n v="0"/>
    <n v="0"/>
  </r>
  <r>
    <x v="18"/>
    <s v="IBW"/>
    <x v="5"/>
    <n v="25"/>
    <x v="14"/>
    <n v="0"/>
    <n v="0"/>
  </r>
  <r>
    <x v="18"/>
    <s v="IBW"/>
    <x v="5"/>
    <n v="14"/>
    <x v="15"/>
    <n v="0"/>
    <n v="0"/>
  </r>
  <r>
    <x v="18"/>
    <s v="IBW"/>
    <x v="5"/>
    <n v="16"/>
    <x v="16"/>
    <n v="0"/>
    <n v="0"/>
  </r>
  <r>
    <x v="18"/>
    <s v="IBW"/>
    <x v="5"/>
    <n v="40"/>
    <x v="17"/>
    <n v="0"/>
    <n v="0"/>
  </r>
  <r>
    <x v="18"/>
    <s v="IBW"/>
    <x v="5"/>
    <n v="20"/>
    <x v="18"/>
    <n v="0"/>
    <n v="0"/>
  </r>
  <r>
    <x v="18"/>
    <s v="IBW"/>
    <x v="5"/>
    <n v="31"/>
    <x v="19"/>
    <n v="0"/>
    <n v="0"/>
  </r>
  <r>
    <x v="18"/>
    <s v="IBW"/>
    <x v="5"/>
    <n v="3"/>
    <x v="20"/>
    <n v="0"/>
    <n v="0"/>
  </r>
  <r>
    <x v="18"/>
    <s v="IBW"/>
    <x v="5"/>
    <n v="26"/>
    <x v="21"/>
    <n v="0"/>
    <n v="0"/>
  </r>
  <r>
    <x v="18"/>
    <s v="IBW"/>
    <x v="5"/>
    <n v="41"/>
    <x v="22"/>
    <n v="0"/>
    <n v="0"/>
  </r>
  <r>
    <x v="18"/>
    <s v="IBW"/>
    <x v="5"/>
    <n v="23"/>
    <x v="23"/>
    <n v="0"/>
    <n v="0"/>
  </r>
  <r>
    <x v="18"/>
    <s v="IBW"/>
    <x v="5"/>
    <n v="17"/>
    <x v="24"/>
    <n v="0"/>
    <n v="0"/>
  </r>
  <r>
    <x v="18"/>
    <s v="IBW"/>
    <x v="5"/>
    <n v="30"/>
    <x v="25"/>
    <n v="0"/>
    <n v="0"/>
  </r>
  <r>
    <x v="18"/>
    <s v="IBW"/>
    <x v="5"/>
    <n v="9"/>
    <x v="26"/>
    <n v="0"/>
    <n v="0"/>
  </r>
  <r>
    <x v="18"/>
    <s v="IBW"/>
    <x v="5"/>
    <n v="43"/>
    <x v="27"/>
    <n v="0"/>
    <n v="0"/>
  </r>
  <r>
    <x v="18"/>
    <s v="IBW"/>
    <x v="5"/>
    <n v="39"/>
    <x v="28"/>
    <n v="0"/>
    <n v="0"/>
  </r>
  <r>
    <x v="18"/>
    <s v="IBW"/>
    <x v="5"/>
    <n v="4"/>
    <x v="29"/>
    <n v="0"/>
    <n v="0"/>
  </r>
  <r>
    <x v="18"/>
    <s v="IBW"/>
    <x v="5"/>
    <n v="8"/>
    <x v="30"/>
    <n v="0"/>
    <n v="0"/>
  </r>
  <r>
    <x v="18"/>
    <s v="IBW"/>
    <x v="5"/>
    <n v="7"/>
    <x v="31"/>
    <n v="0"/>
    <n v="0"/>
  </r>
  <r>
    <x v="18"/>
    <s v="IBW"/>
    <x v="5"/>
    <n v="27"/>
    <x v="32"/>
    <n v="0"/>
    <n v="0"/>
  </r>
  <r>
    <x v="18"/>
    <s v="IBW"/>
    <x v="5"/>
    <n v="47"/>
    <x v="33"/>
    <n v="0"/>
    <n v="0"/>
  </r>
  <r>
    <x v="18"/>
    <s v="IBW"/>
    <x v="5"/>
    <n v="46"/>
    <x v="34"/>
    <n v="0"/>
    <n v="0"/>
  </r>
  <r>
    <x v="18"/>
    <s v="IBW"/>
    <x v="5"/>
    <n v="48"/>
    <x v="35"/>
    <n v="0"/>
    <n v="0"/>
  </r>
  <r>
    <x v="18"/>
    <s v="IBW"/>
    <x v="5"/>
    <n v="1"/>
    <x v="36"/>
    <n v="0"/>
    <n v="0"/>
  </r>
  <r>
    <x v="18"/>
    <s v="IDT"/>
    <x v="11"/>
    <n v="24"/>
    <x v="0"/>
    <n v="0"/>
    <n v="0"/>
  </r>
  <r>
    <x v="18"/>
    <s v="IDT"/>
    <x v="11"/>
    <n v="44"/>
    <x v="1"/>
    <n v="0"/>
    <n v="0"/>
  </r>
  <r>
    <x v="18"/>
    <s v="IDT"/>
    <x v="11"/>
    <n v="10"/>
    <x v="2"/>
    <n v="0"/>
    <n v="0"/>
  </r>
  <r>
    <x v="18"/>
    <s v="IDT"/>
    <x v="11"/>
    <n v="12"/>
    <x v="3"/>
    <n v="0"/>
    <n v="0"/>
  </r>
  <r>
    <x v="18"/>
    <s v="IDT"/>
    <x v="11"/>
    <n v="22"/>
    <x v="4"/>
    <n v="0"/>
    <n v="0"/>
  </r>
  <r>
    <x v="18"/>
    <s v="IDT"/>
    <x v="11"/>
    <n v="29"/>
    <x v="5"/>
    <n v="0"/>
    <n v="0"/>
  </r>
  <r>
    <x v="18"/>
    <s v="IDT"/>
    <x v="11"/>
    <n v="11"/>
    <x v="6"/>
    <n v="0"/>
    <n v="0"/>
  </r>
  <r>
    <x v="18"/>
    <s v="IDT"/>
    <x v="11"/>
    <n v="45"/>
    <x v="7"/>
    <n v="0"/>
    <n v="0"/>
  </r>
  <r>
    <x v="18"/>
    <s v="IDT"/>
    <x v="11"/>
    <n v="38"/>
    <x v="8"/>
    <n v="0"/>
    <n v="0"/>
  </r>
  <r>
    <x v="18"/>
    <s v="IDT"/>
    <x v="11"/>
    <n v="13"/>
    <x v="9"/>
    <n v="0"/>
    <n v="0"/>
  </r>
  <r>
    <x v="18"/>
    <s v="IDT"/>
    <x v="11"/>
    <n v="18"/>
    <x v="10"/>
    <n v="0"/>
    <n v="0"/>
  </r>
  <r>
    <x v="18"/>
    <s v="IDT"/>
    <x v="11"/>
    <n v="15"/>
    <x v="11"/>
    <n v="0"/>
    <n v="0"/>
  </r>
  <r>
    <x v="18"/>
    <s v="IDT"/>
    <x v="11"/>
    <n v="5"/>
    <x v="12"/>
    <n v="0"/>
    <n v="0"/>
  </r>
  <r>
    <x v="18"/>
    <s v="IDT"/>
    <x v="11"/>
    <n v="2"/>
    <x v="13"/>
    <n v="0"/>
    <n v="0"/>
  </r>
  <r>
    <x v="18"/>
    <s v="IDT"/>
    <x v="11"/>
    <n v="25"/>
    <x v="14"/>
    <n v="0"/>
    <n v="0"/>
  </r>
  <r>
    <x v="18"/>
    <s v="IDT"/>
    <x v="11"/>
    <n v="14"/>
    <x v="15"/>
    <n v="0"/>
    <n v="0"/>
  </r>
  <r>
    <x v="18"/>
    <s v="IDT"/>
    <x v="11"/>
    <n v="16"/>
    <x v="16"/>
    <n v="0"/>
    <n v="0"/>
  </r>
  <r>
    <x v="18"/>
    <s v="IDT"/>
    <x v="11"/>
    <n v="40"/>
    <x v="17"/>
    <n v="0"/>
    <n v="0"/>
  </r>
  <r>
    <x v="18"/>
    <s v="IDT"/>
    <x v="11"/>
    <n v="20"/>
    <x v="18"/>
    <n v="0"/>
    <n v="0"/>
  </r>
  <r>
    <x v="18"/>
    <s v="IDT"/>
    <x v="11"/>
    <n v="31"/>
    <x v="19"/>
    <n v="0"/>
    <n v="0"/>
  </r>
  <r>
    <x v="18"/>
    <s v="IDT"/>
    <x v="11"/>
    <n v="3"/>
    <x v="20"/>
    <n v="0"/>
    <n v="0"/>
  </r>
  <r>
    <x v="18"/>
    <s v="IDT"/>
    <x v="11"/>
    <n v="26"/>
    <x v="21"/>
    <n v="0"/>
    <n v="0"/>
  </r>
  <r>
    <x v="18"/>
    <s v="IDT"/>
    <x v="11"/>
    <n v="41"/>
    <x v="22"/>
    <n v="0"/>
    <n v="0"/>
  </r>
  <r>
    <x v="18"/>
    <s v="IDT"/>
    <x v="11"/>
    <n v="23"/>
    <x v="23"/>
    <n v="0"/>
    <n v="0"/>
  </r>
  <r>
    <x v="18"/>
    <s v="IDT"/>
    <x v="11"/>
    <n v="17"/>
    <x v="24"/>
    <n v="0"/>
    <n v="0"/>
  </r>
  <r>
    <x v="18"/>
    <s v="IDT"/>
    <x v="11"/>
    <n v="30"/>
    <x v="25"/>
    <n v="0"/>
    <n v="0"/>
  </r>
  <r>
    <x v="18"/>
    <s v="IDT"/>
    <x v="11"/>
    <n v="9"/>
    <x v="26"/>
    <n v="0"/>
    <n v="0"/>
  </r>
  <r>
    <x v="18"/>
    <s v="IDT"/>
    <x v="11"/>
    <n v="43"/>
    <x v="27"/>
    <n v="0"/>
    <n v="0"/>
  </r>
  <r>
    <x v="18"/>
    <s v="IDT"/>
    <x v="11"/>
    <n v="39"/>
    <x v="28"/>
    <n v="0"/>
    <n v="0"/>
  </r>
  <r>
    <x v="18"/>
    <s v="IDT"/>
    <x v="11"/>
    <n v="4"/>
    <x v="29"/>
    <n v="0"/>
    <n v="0"/>
  </r>
  <r>
    <x v="18"/>
    <s v="IDT"/>
    <x v="11"/>
    <n v="8"/>
    <x v="30"/>
    <n v="0"/>
    <n v="0"/>
  </r>
  <r>
    <x v="18"/>
    <s v="IDT"/>
    <x v="11"/>
    <n v="7"/>
    <x v="31"/>
    <n v="0"/>
    <n v="0"/>
  </r>
  <r>
    <x v="18"/>
    <s v="IDT"/>
    <x v="11"/>
    <n v="27"/>
    <x v="32"/>
    <n v="0"/>
    <n v="0"/>
  </r>
  <r>
    <x v="18"/>
    <s v="IDT"/>
    <x v="11"/>
    <n v="47"/>
    <x v="33"/>
    <n v="0"/>
    <n v="0"/>
  </r>
  <r>
    <x v="18"/>
    <s v="IDT"/>
    <x v="11"/>
    <n v="46"/>
    <x v="34"/>
    <n v="0"/>
    <n v="0"/>
  </r>
  <r>
    <x v="18"/>
    <s v="IDT"/>
    <x v="11"/>
    <n v="48"/>
    <x v="35"/>
    <n v="0"/>
    <n v="0"/>
  </r>
  <r>
    <x v="18"/>
    <s v="IDT"/>
    <x v="11"/>
    <n v="1"/>
    <x v="36"/>
    <n v="0"/>
    <n v="0"/>
  </r>
  <r>
    <x v="18"/>
    <s v="NB"/>
    <x v="6"/>
    <n v="24"/>
    <x v="0"/>
    <n v="366150"/>
    <n v="338387"/>
  </r>
  <r>
    <x v="18"/>
    <s v="NB"/>
    <x v="6"/>
    <n v="44"/>
    <x v="1"/>
    <n v="0"/>
    <n v="0"/>
  </r>
  <r>
    <x v="18"/>
    <s v="NB"/>
    <x v="6"/>
    <n v="10"/>
    <x v="2"/>
    <n v="0"/>
    <n v="0"/>
  </r>
  <r>
    <x v="18"/>
    <s v="NB"/>
    <x v="6"/>
    <n v="12"/>
    <x v="3"/>
    <n v="0"/>
    <n v="0"/>
  </r>
  <r>
    <x v="18"/>
    <s v="NB"/>
    <x v="6"/>
    <n v="22"/>
    <x v="4"/>
    <n v="426166"/>
    <n v="423161"/>
  </r>
  <r>
    <x v="18"/>
    <s v="NB"/>
    <x v="6"/>
    <n v="29"/>
    <x v="5"/>
    <n v="5451054"/>
    <n v="5324191"/>
  </r>
  <r>
    <x v="18"/>
    <s v="NB"/>
    <x v="6"/>
    <n v="11"/>
    <x v="6"/>
    <n v="1473449"/>
    <n v="1449931"/>
  </r>
  <r>
    <x v="18"/>
    <s v="NB"/>
    <x v="6"/>
    <n v="45"/>
    <x v="7"/>
    <n v="775"/>
    <n v="383"/>
  </r>
  <r>
    <x v="18"/>
    <s v="NB"/>
    <x v="6"/>
    <n v="38"/>
    <x v="8"/>
    <n v="0"/>
    <n v="0"/>
  </r>
  <r>
    <x v="18"/>
    <s v="NB"/>
    <x v="6"/>
    <n v="13"/>
    <x v="9"/>
    <n v="733027"/>
    <n v="732914"/>
  </r>
  <r>
    <x v="18"/>
    <s v="NB"/>
    <x v="6"/>
    <n v="18"/>
    <x v="10"/>
    <n v="178678"/>
    <n v="150682"/>
  </r>
  <r>
    <x v="18"/>
    <s v="NB"/>
    <x v="6"/>
    <n v="15"/>
    <x v="11"/>
    <n v="1182"/>
    <n v="1182"/>
  </r>
  <r>
    <x v="18"/>
    <s v="NB"/>
    <x v="6"/>
    <n v="5"/>
    <x v="12"/>
    <n v="1238519"/>
    <n v="1222147"/>
  </r>
  <r>
    <x v="18"/>
    <s v="NB"/>
    <x v="6"/>
    <n v="2"/>
    <x v="13"/>
    <n v="39784"/>
    <n v="39784"/>
  </r>
  <r>
    <x v="18"/>
    <s v="NB"/>
    <x v="6"/>
    <n v="25"/>
    <x v="14"/>
    <n v="0"/>
    <n v="0"/>
  </r>
  <r>
    <x v="18"/>
    <s v="NB"/>
    <x v="6"/>
    <n v="14"/>
    <x v="15"/>
    <n v="11906"/>
    <n v="11280"/>
  </r>
  <r>
    <x v="18"/>
    <s v="NB"/>
    <x v="6"/>
    <n v="16"/>
    <x v="16"/>
    <n v="7009"/>
    <n v="7009"/>
  </r>
  <r>
    <x v="18"/>
    <s v="NB"/>
    <x v="6"/>
    <n v="40"/>
    <x v="17"/>
    <n v="109"/>
    <n v="109"/>
  </r>
  <r>
    <x v="18"/>
    <s v="NB"/>
    <x v="6"/>
    <n v="20"/>
    <x v="18"/>
    <n v="1896"/>
    <n v="1570"/>
  </r>
  <r>
    <x v="18"/>
    <s v="NB"/>
    <x v="6"/>
    <n v="31"/>
    <x v="19"/>
    <n v="875"/>
    <n v="875"/>
  </r>
  <r>
    <x v="18"/>
    <s v="NB"/>
    <x v="6"/>
    <n v="3"/>
    <x v="20"/>
    <n v="0"/>
    <n v="0"/>
  </r>
  <r>
    <x v="18"/>
    <s v="NB"/>
    <x v="6"/>
    <n v="26"/>
    <x v="21"/>
    <n v="2976213"/>
    <n v="2777650"/>
  </r>
  <r>
    <x v="18"/>
    <s v="NB"/>
    <x v="6"/>
    <n v="41"/>
    <x v="22"/>
    <n v="6705"/>
    <n v="6705"/>
  </r>
  <r>
    <x v="18"/>
    <s v="NB"/>
    <x v="6"/>
    <n v="23"/>
    <x v="23"/>
    <n v="1828152"/>
    <n v="1794650"/>
  </r>
  <r>
    <x v="18"/>
    <s v="NB"/>
    <x v="6"/>
    <n v="17"/>
    <x v="24"/>
    <n v="121794"/>
    <n v="121674"/>
  </r>
  <r>
    <x v="18"/>
    <s v="NB"/>
    <x v="6"/>
    <n v="30"/>
    <x v="25"/>
    <n v="22624"/>
    <n v="20255"/>
  </r>
  <r>
    <x v="18"/>
    <s v="NB"/>
    <x v="6"/>
    <n v="9"/>
    <x v="26"/>
    <n v="1123924"/>
    <n v="1107406"/>
  </r>
  <r>
    <x v="18"/>
    <s v="NB"/>
    <x v="6"/>
    <n v="43"/>
    <x v="27"/>
    <n v="0"/>
    <n v="0"/>
  </r>
  <r>
    <x v="18"/>
    <s v="NB"/>
    <x v="6"/>
    <n v="39"/>
    <x v="28"/>
    <n v="1256"/>
    <n v="1256"/>
  </r>
  <r>
    <x v="18"/>
    <s v="NB"/>
    <x v="6"/>
    <n v="4"/>
    <x v="29"/>
    <n v="1968"/>
    <n v="1968"/>
  </r>
  <r>
    <x v="18"/>
    <s v="NB"/>
    <x v="6"/>
    <n v="8"/>
    <x v="30"/>
    <n v="39409"/>
    <n v="39409"/>
  </r>
  <r>
    <x v="18"/>
    <s v="NB"/>
    <x v="6"/>
    <n v="7"/>
    <x v="31"/>
    <n v="14919"/>
    <n v="14919"/>
  </r>
  <r>
    <x v="18"/>
    <s v="NB"/>
    <x v="6"/>
    <n v="27"/>
    <x v="32"/>
    <n v="541"/>
    <n v="541"/>
  </r>
  <r>
    <x v="18"/>
    <s v="NB"/>
    <x v="6"/>
    <n v="47"/>
    <x v="33"/>
    <n v="0"/>
    <n v="0"/>
  </r>
  <r>
    <x v="18"/>
    <s v="NB"/>
    <x v="6"/>
    <n v="46"/>
    <x v="34"/>
    <n v="148302"/>
    <n v="148302"/>
  </r>
  <r>
    <x v="18"/>
    <s v="NB"/>
    <x v="6"/>
    <n v="48"/>
    <x v="35"/>
    <n v="0"/>
    <n v="0"/>
  </r>
  <r>
    <x v="18"/>
    <s v="NB"/>
    <x v="6"/>
    <n v="1"/>
    <x v="36"/>
    <n v="24909"/>
    <n v="24834"/>
  </r>
  <r>
    <x v="18"/>
    <s v="NCY"/>
    <x v="14"/>
    <n v="24"/>
    <x v="0"/>
    <n v="0"/>
    <n v="0"/>
  </r>
  <r>
    <x v="18"/>
    <s v="NCY"/>
    <x v="14"/>
    <n v="44"/>
    <x v="1"/>
    <n v="27095"/>
    <n v="27047"/>
  </r>
  <r>
    <x v="18"/>
    <s v="NCY"/>
    <x v="14"/>
    <n v="10"/>
    <x v="2"/>
    <n v="1301"/>
    <n v="1301"/>
  </r>
  <r>
    <x v="18"/>
    <s v="NCY"/>
    <x v="14"/>
    <n v="12"/>
    <x v="3"/>
    <n v="0"/>
    <n v="0"/>
  </r>
  <r>
    <x v="18"/>
    <s v="NCY"/>
    <x v="14"/>
    <n v="22"/>
    <x v="4"/>
    <n v="0"/>
    <n v="0"/>
  </r>
  <r>
    <x v="18"/>
    <s v="NCY"/>
    <x v="14"/>
    <n v="29"/>
    <x v="5"/>
    <n v="0"/>
    <n v="0"/>
  </r>
  <r>
    <x v="18"/>
    <s v="NCY"/>
    <x v="14"/>
    <n v="11"/>
    <x v="6"/>
    <n v="0"/>
    <n v="0"/>
  </r>
  <r>
    <x v="18"/>
    <s v="NCY"/>
    <x v="14"/>
    <n v="45"/>
    <x v="7"/>
    <n v="0"/>
    <n v="0"/>
  </r>
  <r>
    <x v="18"/>
    <s v="NCY"/>
    <x v="14"/>
    <n v="38"/>
    <x v="8"/>
    <n v="0"/>
    <n v="0"/>
  </r>
  <r>
    <x v="18"/>
    <s v="NCY"/>
    <x v="14"/>
    <n v="13"/>
    <x v="9"/>
    <n v="0"/>
    <n v="0"/>
  </r>
  <r>
    <x v="18"/>
    <s v="NCY"/>
    <x v="14"/>
    <n v="18"/>
    <x v="10"/>
    <n v="0"/>
    <n v="0"/>
  </r>
  <r>
    <x v="18"/>
    <s v="NCY"/>
    <x v="14"/>
    <n v="15"/>
    <x v="11"/>
    <n v="0"/>
    <n v="0"/>
  </r>
  <r>
    <x v="18"/>
    <s v="NCY"/>
    <x v="14"/>
    <n v="5"/>
    <x v="12"/>
    <n v="0"/>
    <n v="0"/>
  </r>
  <r>
    <x v="18"/>
    <s v="NCY"/>
    <x v="14"/>
    <n v="2"/>
    <x v="13"/>
    <n v="0"/>
    <n v="0"/>
  </r>
  <r>
    <x v="18"/>
    <s v="NCY"/>
    <x v="14"/>
    <n v="25"/>
    <x v="14"/>
    <n v="3798"/>
    <n v="3798"/>
  </r>
  <r>
    <x v="18"/>
    <s v="NCY"/>
    <x v="14"/>
    <n v="14"/>
    <x v="15"/>
    <n v="0"/>
    <n v="0"/>
  </r>
  <r>
    <x v="18"/>
    <s v="NCY"/>
    <x v="14"/>
    <n v="16"/>
    <x v="16"/>
    <n v="0"/>
    <n v="0"/>
  </r>
  <r>
    <x v="18"/>
    <s v="NCY"/>
    <x v="14"/>
    <n v="40"/>
    <x v="17"/>
    <n v="0"/>
    <n v="0"/>
  </r>
  <r>
    <x v="18"/>
    <s v="NCY"/>
    <x v="14"/>
    <n v="20"/>
    <x v="18"/>
    <n v="0"/>
    <n v="0"/>
  </r>
  <r>
    <x v="18"/>
    <s v="NCY"/>
    <x v="14"/>
    <n v="31"/>
    <x v="19"/>
    <n v="0"/>
    <n v="0"/>
  </r>
  <r>
    <x v="18"/>
    <s v="NCY"/>
    <x v="14"/>
    <n v="3"/>
    <x v="20"/>
    <n v="0"/>
    <n v="0"/>
  </r>
  <r>
    <x v="18"/>
    <s v="NCY"/>
    <x v="14"/>
    <n v="26"/>
    <x v="21"/>
    <n v="0"/>
    <n v="0"/>
  </r>
  <r>
    <x v="18"/>
    <s v="NCY"/>
    <x v="14"/>
    <n v="41"/>
    <x v="22"/>
    <n v="0"/>
    <n v="0"/>
  </r>
  <r>
    <x v="18"/>
    <s v="NCY"/>
    <x v="14"/>
    <n v="23"/>
    <x v="23"/>
    <n v="0"/>
    <n v="0"/>
  </r>
  <r>
    <x v="18"/>
    <s v="NCY"/>
    <x v="14"/>
    <n v="17"/>
    <x v="24"/>
    <n v="0"/>
    <n v="0"/>
  </r>
  <r>
    <x v="18"/>
    <s v="NCY"/>
    <x v="14"/>
    <n v="30"/>
    <x v="25"/>
    <n v="0"/>
    <n v="0"/>
  </r>
  <r>
    <x v="18"/>
    <s v="NCY"/>
    <x v="14"/>
    <n v="9"/>
    <x v="26"/>
    <n v="0"/>
    <n v="0"/>
  </r>
  <r>
    <x v="18"/>
    <s v="NCY"/>
    <x v="14"/>
    <n v="43"/>
    <x v="27"/>
    <n v="0"/>
    <n v="0"/>
  </r>
  <r>
    <x v="18"/>
    <s v="NCY"/>
    <x v="14"/>
    <n v="39"/>
    <x v="28"/>
    <n v="0"/>
    <n v="0"/>
  </r>
  <r>
    <x v="18"/>
    <s v="NCY"/>
    <x v="14"/>
    <n v="4"/>
    <x v="29"/>
    <n v="0"/>
    <n v="0"/>
  </r>
  <r>
    <x v="18"/>
    <s v="NCY"/>
    <x v="14"/>
    <n v="8"/>
    <x v="30"/>
    <n v="0"/>
    <n v="0"/>
  </r>
  <r>
    <x v="18"/>
    <s v="NCY"/>
    <x v="14"/>
    <n v="7"/>
    <x v="31"/>
    <n v="0"/>
    <n v="0"/>
  </r>
  <r>
    <x v="18"/>
    <s v="NCY"/>
    <x v="14"/>
    <n v="27"/>
    <x v="32"/>
    <n v="0"/>
    <n v="0"/>
  </r>
  <r>
    <x v="18"/>
    <s v="NCY"/>
    <x v="14"/>
    <n v="47"/>
    <x v="33"/>
    <n v="9456"/>
    <n v="9447"/>
  </r>
  <r>
    <x v="18"/>
    <s v="NCY"/>
    <x v="14"/>
    <n v="46"/>
    <x v="34"/>
    <n v="141147"/>
    <n v="141024"/>
  </r>
  <r>
    <x v="18"/>
    <s v="NCY"/>
    <x v="14"/>
    <n v="48"/>
    <x v="35"/>
    <n v="0"/>
    <n v="0"/>
  </r>
  <r>
    <x v="18"/>
    <s v="NCY"/>
    <x v="14"/>
    <n v="1"/>
    <x v="36"/>
    <n v="0"/>
    <n v="0"/>
  </r>
  <r>
    <x v="18"/>
    <s v="ND"/>
    <x v="7"/>
    <n v="24"/>
    <x v="0"/>
    <n v="1730"/>
    <n v="1730"/>
  </r>
  <r>
    <x v="18"/>
    <s v="ND"/>
    <x v="7"/>
    <n v="44"/>
    <x v="1"/>
    <n v="0"/>
    <n v="0"/>
  </r>
  <r>
    <x v="18"/>
    <s v="ND"/>
    <x v="7"/>
    <n v="10"/>
    <x v="2"/>
    <n v="12848"/>
    <n v="12848"/>
  </r>
  <r>
    <x v="18"/>
    <s v="ND"/>
    <x v="7"/>
    <n v="12"/>
    <x v="3"/>
    <n v="1581"/>
    <n v="1581"/>
  </r>
  <r>
    <x v="18"/>
    <s v="ND"/>
    <x v="7"/>
    <n v="22"/>
    <x v="4"/>
    <n v="0"/>
    <n v="0"/>
  </r>
  <r>
    <x v="18"/>
    <s v="ND"/>
    <x v="7"/>
    <n v="29"/>
    <x v="5"/>
    <n v="0"/>
    <n v="0"/>
  </r>
  <r>
    <x v="18"/>
    <s v="ND"/>
    <x v="7"/>
    <n v="11"/>
    <x v="6"/>
    <n v="0"/>
    <n v="0"/>
  </r>
  <r>
    <x v="18"/>
    <s v="ND"/>
    <x v="7"/>
    <n v="45"/>
    <x v="7"/>
    <n v="0"/>
    <n v="0"/>
  </r>
  <r>
    <x v="18"/>
    <s v="ND"/>
    <x v="7"/>
    <n v="38"/>
    <x v="8"/>
    <n v="275"/>
    <n v="275"/>
  </r>
  <r>
    <x v="18"/>
    <s v="ND"/>
    <x v="7"/>
    <n v="13"/>
    <x v="9"/>
    <n v="5275"/>
    <n v="5275"/>
  </r>
  <r>
    <x v="18"/>
    <s v="ND"/>
    <x v="7"/>
    <n v="18"/>
    <x v="10"/>
    <n v="0"/>
    <n v="0"/>
  </r>
  <r>
    <x v="18"/>
    <s v="ND"/>
    <x v="7"/>
    <n v="15"/>
    <x v="11"/>
    <n v="0"/>
    <n v="0"/>
  </r>
  <r>
    <x v="18"/>
    <s v="ND"/>
    <x v="7"/>
    <n v="5"/>
    <x v="12"/>
    <n v="809"/>
    <n v="809"/>
  </r>
  <r>
    <x v="18"/>
    <s v="ND"/>
    <x v="7"/>
    <n v="2"/>
    <x v="13"/>
    <n v="0"/>
    <n v="0"/>
  </r>
  <r>
    <x v="18"/>
    <s v="ND"/>
    <x v="7"/>
    <n v="25"/>
    <x v="14"/>
    <n v="0"/>
    <n v="0"/>
  </r>
  <r>
    <x v="18"/>
    <s v="ND"/>
    <x v="7"/>
    <n v="14"/>
    <x v="15"/>
    <n v="0"/>
    <n v="0"/>
  </r>
  <r>
    <x v="18"/>
    <s v="ND"/>
    <x v="7"/>
    <n v="16"/>
    <x v="16"/>
    <n v="0"/>
    <n v="0"/>
  </r>
  <r>
    <x v="18"/>
    <s v="ND"/>
    <x v="7"/>
    <n v="40"/>
    <x v="17"/>
    <n v="0"/>
    <n v="0"/>
  </r>
  <r>
    <x v="18"/>
    <s v="ND"/>
    <x v="7"/>
    <n v="20"/>
    <x v="18"/>
    <n v="0"/>
    <n v="0"/>
  </r>
  <r>
    <x v="18"/>
    <s v="ND"/>
    <x v="7"/>
    <n v="31"/>
    <x v="19"/>
    <n v="6780"/>
    <n v="6780"/>
  </r>
  <r>
    <x v="18"/>
    <s v="ND"/>
    <x v="7"/>
    <n v="3"/>
    <x v="20"/>
    <n v="0"/>
    <n v="0"/>
  </r>
  <r>
    <x v="18"/>
    <s v="ND"/>
    <x v="7"/>
    <n v="26"/>
    <x v="21"/>
    <n v="0"/>
    <n v="0"/>
  </r>
  <r>
    <x v="18"/>
    <s v="ND"/>
    <x v="7"/>
    <n v="41"/>
    <x v="22"/>
    <n v="0"/>
    <n v="0"/>
  </r>
  <r>
    <x v="18"/>
    <s v="ND"/>
    <x v="7"/>
    <n v="23"/>
    <x v="23"/>
    <n v="143"/>
    <n v="125"/>
  </r>
  <r>
    <x v="18"/>
    <s v="ND"/>
    <x v="7"/>
    <n v="17"/>
    <x v="24"/>
    <n v="2885"/>
    <n v="2885"/>
  </r>
  <r>
    <x v="18"/>
    <s v="ND"/>
    <x v="7"/>
    <n v="30"/>
    <x v="25"/>
    <n v="12068"/>
    <n v="12068"/>
  </r>
  <r>
    <x v="18"/>
    <s v="ND"/>
    <x v="7"/>
    <n v="9"/>
    <x v="26"/>
    <n v="0"/>
    <n v="0"/>
  </r>
  <r>
    <x v="18"/>
    <s v="ND"/>
    <x v="7"/>
    <n v="43"/>
    <x v="27"/>
    <n v="0"/>
    <n v="0"/>
  </r>
  <r>
    <x v="18"/>
    <s v="ND"/>
    <x v="7"/>
    <n v="39"/>
    <x v="28"/>
    <n v="4537"/>
    <n v="4345"/>
  </r>
  <r>
    <x v="18"/>
    <s v="ND"/>
    <x v="7"/>
    <n v="4"/>
    <x v="29"/>
    <n v="0"/>
    <n v="0"/>
  </r>
  <r>
    <x v="18"/>
    <s v="ND"/>
    <x v="7"/>
    <n v="8"/>
    <x v="30"/>
    <n v="0"/>
    <n v="0"/>
  </r>
  <r>
    <x v="18"/>
    <s v="ND"/>
    <x v="7"/>
    <n v="7"/>
    <x v="31"/>
    <n v="1224"/>
    <n v="1160"/>
  </r>
  <r>
    <x v="18"/>
    <s v="ND"/>
    <x v="7"/>
    <n v="27"/>
    <x v="32"/>
    <n v="4481"/>
    <n v="4481"/>
  </r>
  <r>
    <x v="18"/>
    <s v="ND"/>
    <x v="7"/>
    <n v="47"/>
    <x v="33"/>
    <n v="163"/>
    <n v="163"/>
  </r>
  <r>
    <x v="18"/>
    <s v="ND"/>
    <x v="7"/>
    <n v="46"/>
    <x v="34"/>
    <n v="6000"/>
    <n v="6000"/>
  </r>
  <r>
    <x v="18"/>
    <s v="ND"/>
    <x v="7"/>
    <n v="48"/>
    <x v="35"/>
    <n v="367"/>
    <n v="367"/>
  </r>
  <r>
    <x v="18"/>
    <s v="ND"/>
    <x v="7"/>
    <n v="1"/>
    <x v="36"/>
    <n v="0"/>
    <n v="0"/>
  </r>
  <r>
    <x v="18"/>
    <s v="NF"/>
    <x v="8"/>
    <n v="24"/>
    <x v="0"/>
    <n v="19246"/>
    <n v="19205"/>
  </r>
  <r>
    <x v="18"/>
    <s v="NF"/>
    <x v="8"/>
    <n v="44"/>
    <x v="1"/>
    <n v="13144"/>
    <n v="13144"/>
  </r>
  <r>
    <x v="18"/>
    <s v="NF"/>
    <x v="8"/>
    <n v="10"/>
    <x v="2"/>
    <n v="3360"/>
    <n v="3360"/>
  </r>
  <r>
    <x v="18"/>
    <s v="NF"/>
    <x v="8"/>
    <n v="12"/>
    <x v="3"/>
    <n v="324"/>
    <n v="324"/>
  </r>
  <r>
    <x v="18"/>
    <s v="NF"/>
    <x v="8"/>
    <n v="22"/>
    <x v="4"/>
    <n v="1035"/>
    <n v="1035"/>
  </r>
  <r>
    <x v="18"/>
    <s v="NF"/>
    <x v="8"/>
    <n v="29"/>
    <x v="5"/>
    <n v="1693"/>
    <n v="1693"/>
  </r>
  <r>
    <x v="18"/>
    <s v="NF"/>
    <x v="8"/>
    <n v="11"/>
    <x v="6"/>
    <n v="0"/>
    <n v="0"/>
  </r>
  <r>
    <x v="18"/>
    <s v="NF"/>
    <x v="8"/>
    <n v="45"/>
    <x v="7"/>
    <n v="0"/>
    <n v="0"/>
  </r>
  <r>
    <x v="18"/>
    <s v="NF"/>
    <x v="8"/>
    <n v="38"/>
    <x v="8"/>
    <n v="0"/>
    <n v="0"/>
  </r>
  <r>
    <x v="18"/>
    <s v="NF"/>
    <x v="8"/>
    <n v="13"/>
    <x v="9"/>
    <n v="190"/>
    <n v="190"/>
  </r>
  <r>
    <x v="18"/>
    <s v="NF"/>
    <x v="8"/>
    <n v="18"/>
    <x v="10"/>
    <n v="0"/>
    <n v="0"/>
  </r>
  <r>
    <x v="18"/>
    <s v="NF"/>
    <x v="8"/>
    <n v="15"/>
    <x v="11"/>
    <n v="0"/>
    <n v="0"/>
  </r>
  <r>
    <x v="18"/>
    <s v="NF"/>
    <x v="8"/>
    <n v="5"/>
    <x v="12"/>
    <n v="0"/>
    <n v="0"/>
  </r>
  <r>
    <x v="18"/>
    <s v="NF"/>
    <x v="8"/>
    <n v="2"/>
    <x v="13"/>
    <n v="0"/>
    <n v="0"/>
  </r>
  <r>
    <x v="18"/>
    <s v="NF"/>
    <x v="8"/>
    <n v="25"/>
    <x v="14"/>
    <n v="13875"/>
    <n v="13875"/>
  </r>
  <r>
    <x v="18"/>
    <s v="NF"/>
    <x v="8"/>
    <n v="14"/>
    <x v="15"/>
    <n v="3609"/>
    <n v="3609"/>
  </r>
  <r>
    <x v="18"/>
    <s v="NF"/>
    <x v="8"/>
    <n v="16"/>
    <x v="16"/>
    <n v="2796"/>
    <n v="2676"/>
  </r>
  <r>
    <x v="18"/>
    <s v="NF"/>
    <x v="8"/>
    <n v="40"/>
    <x v="17"/>
    <n v="73919"/>
    <n v="73919"/>
  </r>
  <r>
    <x v="18"/>
    <s v="NF"/>
    <x v="8"/>
    <n v="20"/>
    <x v="18"/>
    <n v="4004"/>
    <n v="4004"/>
  </r>
  <r>
    <x v="18"/>
    <s v="NF"/>
    <x v="8"/>
    <n v="31"/>
    <x v="19"/>
    <n v="4082"/>
    <n v="4078"/>
  </r>
  <r>
    <x v="18"/>
    <s v="NF"/>
    <x v="8"/>
    <n v="3"/>
    <x v="20"/>
    <n v="816"/>
    <n v="672"/>
  </r>
  <r>
    <x v="18"/>
    <s v="NF"/>
    <x v="8"/>
    <n v="26"/>
    <x v="21"/>
    <n v="304"/>
    <n v="304"/>
  </r>
  <r>
    <x v="18"/>
    <s v="NF"/>
    <x v="8"/>
    <n v="41"/>
    <x v="22"/>
    <n v="16714"/>
    <n v="16102"/>
  </r>
  <r>
    <x v="18"/>
    <s v="NF"/>
    <x v="8"/>
    <n v="23"/>
    <x v="23"/>
    <n v="2"/>
    <n v="2"/>
  </r>
  <r>
    <x v="18"/>
    <s v="NF"/>
    <x v="8"/>
    <n v="17"/>
    <x v="24"/>
    <n v="550"/>
    <n v="550"/>
  </r>
  <r>
    <x v="18"/>
    <s v="NF"/>
    <x v="8"/>
    <n v="30"/>
    <x v="25"/>
    <n v="7121"/>
    <n v="7121"/>
  </r>
  <r>
    <x v="18"/>
    <s v="NF"/>
    <x v="8"/>
    <n v="9"/>
    <x v="26"/>
    <n v="0"/>
    <n v="0"/>
  </r>
  <r>
    <x v="18"/>
    <s v="NF"/>
    <x v="8"/>
    <n v="43"/>
    <x v="27"/>
    <n v="699"/>
    <n v="699"/>
  </r>
  <r>
    <x v="18"/>
    <s v="NF"/>
    <x v="8"/>
    <n v="39"/>
    <x v="28"/>
    <n v="1380"/>
    <n v="1380"/>
  </r>
  <r>
    <x v="18"/>
    <s v="NF"/>
    <x v="8"/>
    <n v="4"/>
    <x v="29"/>
    <n v="3910"/>
    <n v="3910"/>
  </r>
  <r>
    <x v="18"/>
    <s v="NF"/>
    <x v="8"/>
    <n v="8"/>
    <x v="30"/>
    <n v="742553"/>
    <n v="742055"/>
  </r>
  <r>
    <x v="18"/>
    <s v="NF"/>
    <x v="8"/>
    <n v="7"/>
    <x v="31"/>
    <n v="0"/>
    <n v="0"/>
  </r>
  <r>
    <x v="18"/>
    <s v="NF"/>
    <x v="8"/>
    <n v="27"/>
    <x v="32"/>
    <n v="1088"/>
    <n v="1088"/>
  </r>
  <r>
    <x v="18"/>
    <s v="NF"/>
    <x v="8"/>
    <n v="47"/>
    <x v="33"/>
    <n v="2"/>
    <n v="2"/>
  </r>
  <r>
    <x v="18"/>
    <s v="NF"/>
    <x v="8"/>
    <n v="46"/>
    <x v="34"/>
    <n v="30442"/>
    <n v="30442"/>
  </r>
  <r>
    <x v="18"/>
    <s v="NF"/>
    <x v="8"/>
    <n v="48"/>
    <x v="35"/>
    <n v="7807"/>
    <n v="7807"/>
  </r>
  <r>
    <x v="18"/>
    <s v="NF"/>
    <x v="8"/>
    <n v="1"/>
    <x v="36"/>
    <n v="172"/>
    <n v="172"/>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r>
    <x v="19"/>
    <m/>
    <x v="16"/>
    <m/>
    <x v="3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7"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rowHeaderCaption="Year">
  <location ref="A4:C25" firstHeaderRow="1" firstDataRow="2" firstDataCol="1" rowPageCount="2"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showAll="0" defaultSubtotal="0">
      <items count="18">
        <item x="1"/>
        <item x="11"/>
        <item x="7"/>
        <item x="2"/>
        <item x="13"/>
        <item x="6"/>
        <item x="8"/>
        <item x="12"/>
        <item x="3"/>
        <item x="10"/>
        <item x="4"/>
        <item x="15"/>
        <item x="9"/>
        <item x="0"/>
        <item x="5"/>
        <item x="14"/>
        <item x="16"/>
        <item m="1" x="17"/>
      </items>
    </pivotField>
    <pivotField showAll="0"/>
    <pivotField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1">
    <format dxfId="4">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7"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AL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8">
        <item x="1"/>
        <item x="11"/>
        <item x="7"/>
        <item x="2"/>
        <item x="13"/>
        <item x="6"/>
        <item x="8"/>
        <item x="12"/>
        <item x="3"/>
        <item x="10"/>
        <item x="4"/>
        <item x="15"/>
        <item x="9"/>
        <item x="0"/>
        <item x="5"/>
        <item x="14"/>
        <item x="16"/>
        <item m="1" x="17"/>
      </items>
    </pivotField>
    <pivotField showAll="0"/>
    <pivotField axis="axisCol"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NRLVOLUME" fld="6" baseField="0" baseItem="0"/>
  </dataFields>
  <formats count="1">
    <format dxfId="2">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2" cacheId="7"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rowHeaderCaption="Year">
  <location ref="A4:AL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8">
        <item x="1"/>
        <item x="11"/>
        <item x="7"/>
        <item x="2"/>
        <item x="13"/>
        <item x="6"/>
        <item x="8"/>
        <item x="12"/>
        <item x="3"/>
        <item x="10"/>
        <item x="4"/>
        <item x="15"/>
        <item x="9"/>
        <item x="0"/>
        <item x="5"/>
        <item x="14"/>
        <item x="16"/>
        <item m="1" x="17"/>
      </items>
    </pivotField>
    <pivotField showAll="0"/>
    <pivotField axis="axisCol"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VOLUMEKILLED" fld="5" baseField="0" baseItem="0"/>
  </dataFields>
  <formats count="1">
    <format dxfId="3">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4" cacheId="7"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S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8">
        <item x="1"/>
        <item x="11"/>
        <item x="7"/>
        <item x="2"/>
        <item x="13"/>
        <item x="6"/>
        <item x="8"/>
        <item x="12"/>
        <item x="3"/>
        <item x="10"/>
        <item x="4"/>
        <item x="15"/>
        <item x="9"/>
        <item x="0"/>
        <item x="5"/>
        <item x="14"/>
        <item x="16"/>
        <item m="1" x="17"/>
      </items>
    </pivotField>
    <pivotField showAll="0"/>
    <pivotField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8">
    <i>
      <x/>
    </i>
    <i>
      <x v="1"/>
    </i>
    <i>
      <x v="2"/>
    </i>
    <i>
      <x v="3"/>
    </i>
    <i>
      <x v="4"/>
    </i>
    <i>
      <x v="5"/>
    </i>
    <i>
      <x v="6"/>
    </i>
    <i>
      <x v="7"/>
    </i>
    <i>
      <x v="8"/>
    </i>
    <i>
      <x v="9"/>
    </i>
    <i>
      <x v="10"/>
    </i>
    <i>
      <x v="11"/>
    </i>
    <i>
      <x v="12"/>
    </i>
    <i>
      <x v="13"/>
    </i>
    <i>
      <x v="14"/>
    </i>
    <i>
      <x v="15"/>
    </i>
    <i>
      <x v="16"/>
    </i>
    <i>
      <x v="17"/>
    </i>
  </colItems>
  <pageFields count="1">
    <pageField fld="4" hier="-1"/>
  </pageFields>
  <dataFields count="1">
    <dataField name="Sum of NRLVOLUME" fld="6" baseField="0" baseItem="0"/>
  </dataFields>
  <formats count="1">
    <format dxfId="0">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3" cacheId="7"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4:S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8">
        <item x="1"/>
        <item x="11"/>
        <item x="7"/>
        <item x="2"/>
        <item x="13"/>
        <item x="6"/>
        <item x="8"/>
        <item x="12"/>
        <item x="3"/>
        <item x="10"/>
        <item x="4"/>
        <item x="15"/>
        <item x="9"/>
        <item x="0"/>
        <item x="5"/>
        <item x="14"/>
        <item x="16"/>
        <item m="1" x="17"/>
      </items>
    </pivotField>
    <pivotField showAll="0"/>
    <pivotField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8">
    <i>
      <x/>
    </i>
    <i>
      <x v="1"/>
    </i>
    <i>
      <x v="2"/>
    </i>
    <i>
      <x v="3"/>
    </i>
    <i>
      <x v="4"/>
    </i>
    <i>
      <x v="5"/>
    </i>
    <i>
      <x v="6"/>
    </i>
    <i>
      <x v="7"/>
    </i>
    <i>
      <x v="8"/>
    </i>
    <i>
      <x v="9"/>
    </i>
    <i>
      <x v="10"/>
    </i>
    <i>
      <x v="11"/>
    </i>
    <i>
      <x v="12"/>
    </i>
    <i>
      <x v="13"/>
    </i>
    <i>
      <x v="14"/>
    </i>
    <i>
      <x v="15"/>
    </i>
    <i>
      <x v="16"/>
    </i>
    <i>
      <x v="17"/>
    </i>
  </colItems>
  <pageFields count="1">
    <pageField fld="4" hier="-1"/>
  </pageFields>
  <dataFields count="1">
    <dataField name="Sum of VOLUMEKILLED" fld="5" baseField="0" baseItem="0"/>
  </dataFields>
  <formats count="1">
    <format dxfId="1">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66FF66"/>
  </sheetPr>
  <dimension ref="A1:B6"/>
  <sheetViews>
    <sheetView tabSelected="1" workbookViewId="0"/>
  </sheetViews>
  <sheetFormatPr defaultRowHeight="15" x14ac:dyDescent="0.25"/>
  <cols>
    <col min="1" max="1" width="16.28515625" customWidth="1"/>
    <col min="2" max="2" width="136.85546875" customWidth="1"/>
  </cols>
  <sheetData>
    <row r="1" spans="1:2" ht="47.25" customHeight="1" x14ac:dyDescent="0.25">
      <c r="A1" s="30" t="s">
        <v>226</v>
      </c>
      <c r="B1" s="31" t="s">
        <v>293</v>
      </c>
    </row>
    <row r="2" spans="1:2" ht="76.5" customHeight="1" x14ac:dyDescent="0.25">
      <c r="A2" s="30" t="s">
        <v>227</v>
      </c>
      <c r="B2" s="34" t="s">
        <v>288</v>
      </c>
    </row>
    <row r="3" spans="1:2" ht="21" customHeight="1" x14ac:dyDescent="0.25">
      <c r="A3" s="30" t="s">
        <v>228</v>
      </c>
      <c r="B3" s="32" t="s">
        <v>237</v>
      </c>
    </row>
    <row r="4" spans="1:2" ht="21.75" customHeight="1" x14ac:dyDescent="0.25">
      <c r="A4" s="30" t="s">
        <v>229</v>
      </c>
      <c r="B4" s="33">
        <v>43175</v>
      </c>
    </row>
    <row r="5" spans="1:2" ht="155.25" customHeight="1" x14ac:dyDescent="0.25">
      <c r="A5" s="30" t="s">
        <v>230</v>
      </c>
      <c r="B5" s="31" t="s">
        <v>234</v>
      </c>
    </row>
    <row r="6" spans="1:2" ht="84" customHeight="1" x14ac:dyDescent="0.25">
      <c r="A6" s="30" t="s">
        <v>231</v>
      </c>
      <c r="B6" s="31" t="s">
        <v>232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0000"/>
  </sheetPr>
  <dimension ref="A1:D72"/>
  <sheetViews>
    <sheetView workbookViewId="0"/>
  </sheetViews>
  <sheetFormatPr defaultRowHeight="15" x14ac:dyDescent="0.25"/>
  <cols>
    <col min="1" max="1" width="19.85546875" customWidth="1"/>
    <col min="2" max="2" width="21.5703125" customWidth="1"/>
    <col min="3" max="3" width="19.140625" customWidth="1"/>
    <col min="4" max="4" width="13.85546875" customWidth="1"/>
  </cols>
  <sheetData>
    <row r="1" spans="1:3" x14ac:dyDescent="0.25">
      <c r="A1" s="2" t="s">
        <v>208</v>
      </c>
      <c r="B1" s="6" t="s">
        <v>37</v>
      </c>
    </row>
    <row r="2" spans="1:3" x14ac:dyDescent="0.25">
      <c r="A2" s="2" t="s">
        <v>233</v>
      </c>
      <c r="B2" s="26" t="s">
        <v>37</v>
      </c>
    </row>
    <row r="4" spans="1:3" x14ac:dyDescent="0.25">
      <c r="B4" s="2" t="s">
        <v>223</v>
      </c>
    </row>
    <row r="5" spans="1:3" x14ac:dyDescent="0.25">
      <c r="A5" s="2" t="s">
        <v>40</v>
      </c>
      <c r="B5" s="26" t="s">
        <v>222</v>
      </c>
      <c r="C5" s="26" t="s">
        <v>224</v>
      </c>
    </row>
    <row r="6" spans="1:3" x14ac:dyDescent="0.25">
      <c r="A6" s="3">
        <v>1999</v>
      </c>
      <c r="B6" s="17">
        <v>14922608</v>
      </c>
      <c r="C6" s="17">
        <v>12528819</v>
      </c>
    </row>
    <row r="7" spans="1:3" x14ac:dyDescent="0.25">
      <c r="A7" s="3">
        <v>2000</v>
      </c>
      <c r="B7" s="17">
        <v>26938078</v>
      </c>
      <c r="C7" s="17">
        <v>23644474</v>
      </c>
    </row>
    <row r="8" spans="1:3" x14ac:dyDescent="0.25">
      <c r="A8" s="3">
        <v>2001</v>
      </c>
      <c r="B8" s="17">
        <v>34589078</v>
      </c>
      <c r="C8" s="17">
        <v>29765241</v>
      </c>
    </row>
    <row r="9" spans="1:3" x14ac:dyDescent="0.25">
      <c r="A9" s="3">
        <v>2002</v>
      </c>
      <c r="B9" s="17">
        <v>61562303</v>
      </c>
      <c r="C9" s="17">
        <v>50987050</v>
      </c>
    </row>
    <row r="10" spans="1:3" x14ac:dyDescent="0.25">
      <c r="A10" s="3">
        <v>2003</v>
      </c>
      <c r="B10" s="17">
        <v>97488954</v>
      </c>
      <c r="C10" s="17">
        <v>78329454</v>
      </c>
    </row>
    <row r="11" spans="1:3" x14ac:dyDescent="0.25">
      <c r="A11" s="3">
        <v>2004</v>
      </c>
      <c r="B11" s="17">
        <v>119071836</v>
      </c>
      <c r="C11" s="17">
        <v>90545266</v>
      </c>
    </row>
    <row r="12" spans="1:3" x14ac:dyDescent="0.25">
      <c r="A12" s="3">
        <v>2005</v>
      </c>
      <c r="B12" s="17">
        <v>189308533</v>
      </c>
      <c r="C12" s="17">
        <v>136628167</v>
      </c>
    </row>
    <row r="13" spans="1:3" x14ac:dyDescent="0.25">
      <c r="A13" s="3">
        <v>2006</v>
      </c>
      <c r="B13" s="17">
        <v>161531782</v>
      </c>
      <c r="C13" s="17">
        <v>120923305</v>
      </c>
    </row>
    <row r="14" spans="1:3" x14ac:dyDescent="0.25">
      <c r="A14" s="3">
        <v>2007</v>
      </c>
      <c r="B14" s="17">
        <v>144541484</v>
      </c>
      <c r="C14" s="17">
        <v>111827902</v>
      </c>
    </row>
    <row r="15" spans="1:3" x14ac:dyDescent="0.25">
      <c r="A15" s="3">
        <v>2008</v>
      </c>
      <c r="B15" s="17">
        <v>85749091</v>
      </c>
      <c r="C15" s="17">
        <v>71172280</v>
      </c>
    </row>
    <row r="16" spans="1:3" x14ac:dyDescent="0.25">
      <c r="A16" s="3">
        <v>2009</v>
      </c>
      <c r="B16" s="17">
        <v>85738264</v>
      </c>
      <c r="C16" s="17">
        <v>77582053</v>
      </c>
    </row>
    <row r="17" spans="1:4" x14ac:dyDescent="0.25">
      <c r="A17" s="3">
        <v>2010</v>
      </c>
      <c r="B17" s="17">
        <v>73211331</v>
      </c>
      <c r="C17" s="17">
        <v>68513048</v>
      </c>
    </row>
    <row r="18" spans="1:4" x14ac:dyDescent="0.25">
      <c r="A18" s="3">
        <v>2011</v>
      </c>
      <c r="B18" s="17">
        <v>40191255</v>
      </c>
      <c r="C18" s="17">
        <v>38026926</v>
      </c>
    </row>
    <row r="19" spans="1:4" x14ac:dyDescent="0.25">
      <c r="A19" s="3">
        <v>2012</v>
      </c>
      <c r="B19" s="17">
        <v>27271355</v>
      </c>
      <c r="C19" s="17">
        <v>26129899</v>
      </c>
    </row>
    <row r="20" spans="1:4" x14ac:dyDescent="0.25">
      <c r="A20" s="3">
        <v>2013</v>
      </c>
      <c r="B20" s="17">
        <v>12545143</v>
      </c>
      <c r="C20" s="17">
        <v>12150095</v>
      </c>
    </row>
    <row r="21" spans="1:4" x14ac:dyDescent="0.25">
      <c r="A21" s="3">
        <v>2014</v>
      </c>
      <c r="B21" s="17">
        <v>20874911</v>
      </c>
      <c r="C21" s="17">
        <v>20472684</v>
      </c>
    </row>
    <row r="22" spans="1:4" s="26" customFormat="1" x14ac:dyDescent="0.25">
      <c r="A22" s="3">
        <v>2015</v>
      </c>
      <c r="B22" s="17">
        <v>16805902</v>
      </c>
      <c r="C22" s="17">
        <v>16473764</v>
      </c>
    </row>
    <row r="23" spans="1:4" s="26" customFormat="1" x14ac:dyDescent="0.25">
      <c r="A23" s="3">
        <v>2016</v>
      </c>
      <c r="B23" s="17">
        <v>15066079</v>
      </c>
      <c r="C23" s="17">
        <v>14736429</v>
      </c>
    </row>
    <row r="24" spans="1:4" s="26" customFormat="1" x14ac:dyDescent="0.25">
      <c r="A24" s="3">
        <v>2017</v>
      </c>
      <c r="B24" s="17">
        <v>28115448</v>
      </c>
      <c r="C24" s="17">
        <v>27507828</v>
      </c>
    </row>
    <row r="25" spans="1:4" s="26" customFormat="1" x14ac:dyDescent="0.25">
      <c r="A25" s="3" t="s">
        <v>38</v>
      </c>
      <c r="B25" s="17">
        <v>1255523435</v>
      </c>
      <c r="C25" s="17">
        <v>1027944684</v>
      </c>
    </row>
    <row r="27" spans="1:4" ht="33" customHeight="1" x14ac:dyDescent="0.25">
      <c r="A27" s="90" t="str">
        <f>CONCATENATE("Annual Volume Killed -- ",IF($B$1 = "(ALL)","ALL Modelled Health Factors",$B$1)," -- ",IF($B$2 = "(ALL)","Entire Province",$B$2)," CFLB")</f>
        <v>Annual Volume Killed -- ALL Modelled Health Factors -- Entire Province CFLB</v>
      </c>
      <c r="B27" s="90"/>
      <c r="C27" s="90"/>
      <c r="D27" s="90"/>
    </row>
    <row r="28" spans="1:4" ht="51.75" customHeight="1" x14ac:dyDescent="0.25">
      <c r="A28" s="22" t="str">
        <f t="shared" ref="A28:A42" si="0">A5</f>
        <v>Year</v>
      </c>
      <c r="B28" s="22" t="s">
        <v>225</v>
      </c>
      <c r="C28" s="19" t="s">
        <v>235</v>
      </c>
      <c r="D28" s="19" t="s">
        <v>236</v>
      </c>
    </row>
    <row r="29" spans="1:4" x14ac:dyDescent="0.25">
      <c r="A29" s="25">
        <f t="shared" si="0"/>
        <v>1999</v>
      </c>
      <c r="B29" s="23">
        <f t="shared" ref="B29:C29" si="1">B6</f>
        <v>14922608</v>
      </c>
      <c r="C29" s="23">
        <f t="shared" si="1"/>
        <v>12528819</v>
      </c>
      <c r="D29" s="23">
        <f>B29-C29</f>
        <v>2393789</v>
      </c>
    </row>
    <row r="30" spans="1:4" x14ac:dyDescent="0.25">
      <c r="A30" s="21">
        <f t="shared" si="0"/>
        <v>2000</v>
      </c>
      <c r="B30" s="18">
        <f t="shared" ref="B30:C30" si="2">B7</f>
        <v>26938078</v>
      </c>
      <c r="C30" s="18">
        <f t="shared" si="2"/>
        <v>23644474</v>
      </c>
      <c r="D30" s="18">
        <f t="shared" ref="D30:D42" si="3">B30-C30</f>
        <v>3293604</v>
      </c>
    </row>
    <row r="31" spans="1:4" x14ac:dyDescent="0.25">
      <c r="A31" s="21">
        <f t="shared" si="0"/>
        <v>2001</v>
      </c>
      <c r="B31" s="18">
        <f t="shared" ref="B31:C31" si="4">B8</f>
        <v>34589078</v>
      </c>
      <c r="C31" s="18">
        <f t="shared" si="4"/>
        <v>29765241</v>
      </c>
      <c r="D31" s="18">
        <f t="shared" si="3"/>
        <v>4823837</v>
      </c>
    </row>
    <row r="32" spans="1:4" x14ac:dyDescent="0.25">
      <c r="A32" s="21">
        <f t="shared" si="0"/>
        <v>2002</v>
      </c>
      <c r="B32" s="18">
        <f t="shared" ref="B32:C32" si="5">B9</f>
        <v>61562303</v>
      </c>
      <c r="C32" s="18">
        <f t="shared" si="5"/>
        <v>50987050</v>
      </c>
      <c r="D32" s="18">
        <f t="shared" si="3"/>
        <v>10575253</v>
      </c>
    </row>
    <row r="33" spans="1:4" x14ac:dyDescent="0.25">
      <c r="A33" s="21">
        <f t="shared" si="0"/>
        <v>2003</v>
      </c>
      <c r="B33" s="18">
        <f t="shared" ref="B33:C33" si="6">B10</f>
        <v>97488954</v>
      </c>
      <c r="C33" s="18">
        <f t="shared" si="6"/>
        <v>78329454</v>
      </c>
      <c r="D33" s="18">
        <f t="shared" si="3"/>
        <v>19159500</v>
      </c>
    </row>
    <row r="34" spans="1:4" x14ac:dyDescent="0.25">
      <c r="A34" s="21">
        <f t="shared" si="0"/>
        <v>2004</v>
      </c>
      <c r="B34" s="18">
        <f t="shared" ref="B34:C34" si="7">B11</f>
        <v>119071836</v>
      </c>
      <c r="C34" s="18">
        <f t="shared" si="7"/>
        <v>90545266</v>
      </c>
      <c r="D34" s="18">
        <f t="shared" si="3"/>
        <v>28526570</v>
      </c>
    </row>
    <row r="35" spans="1:4" x14ac:dyDescent="0.25">
      <c r="A35" s="21">
        <f t="shared" si="0"/>
        <v>2005</v>
      </c>
      <c r="B35" s="18">
        <f t="shared" ref="B35:C35" si="8">B12</f>
        <v>189308533</v>
      </c>
      <c r="C35" s="18">
        <f t="shared" si="8"/>
        <v>136628167</v>
      </c>
      <c r="D35" s="18">
        <f t="shared" si="3"/>
        <v>52680366</v>
      </c>
    </row>
    <row r="36" spans="1:4" x14ac:dyDescent="0.25">
      <c r="A36" s="21">
        <f t="shared" si="0"/>
        <v>2006</v>
      </c>
      <c r="B36" s="18">
        <f t="shared" ref="B36:C36" si="9">B13</f>
        <v>161531782</v>
      </c>
      <c r="C36" s="18">
        <f t="shared" si="9"/>
        <v>120923305</v>
      </c>
      <c r="D36" s="18">
        <f t="shared" si="3"/>
        <v>40608477</v>
      </c>
    </row>
    <row r="37" spans="1:4" x14ac:dyDescent="0.25">
      <c r="A37" s="21">
        <f t="shared" si="0"/>
        <v>2007</v>
      </c>
      <c r="B37" s="18">
        <f t="shared" ref="B37:C37" si="10">B14</f>
        <v>144541484</v>
      </c>
      <c r="C37" s="18">
        <f t="shared" si="10"/>
        <v>111827902</v>
      </c>
      <c r="D37" s="18">
        <f t="shared" si="3"/>
        <v>32713582</v>
      </c>
    </row>
    <row r="38" spans="1:4" x14ac:dyDescent="0.25">
      <c r="A38" s="21">
        <f t="shared" si="0"/>
        <v>2008</v>
      </c>
      <c r="B38" s="18">
        <f t="shared" ref="B38:C38" si="11">B15</f>
        <v>85749091</v>
      </c>
      <c r="C38" s="18">
        <f t="shared" si="11"/>
        <v>71172280</v>
      </c>
      <c r="D38" s="18">
        <f t="shared" si="3"/>
        <v>14576811</v>
      </c>
    </row>
    <row r="39" spans="1:4" x14ac:dyDescent="0.25">
      <c r="A39" s="21">
        <f t="shared" si="0"/>
        <v>2009</v>
      </c>
      <c r="B39" s="18">
        <f t="shared" ref="B39:C39" si="12">B16</f>
        <v>85738264</v>
      </c>
      <c r="C39" s="18">
        <f t="shared" si="12"/>
        <v>77582053</v>
      </c>
      <c r="D39" s="18">
        <f t="shared" si="3"/>
        <v>8156211</v>
      </c>
    </row>
    <row r="40" spans="1:4" x14ac:dyDescent="0.25">
      <c r="A40" s="21">
        <f t="shared" si="0"/>
        <v>2010</v>
      </c>
      <c r="B40" s="18">
        <f t="shared" ref="B40:C40" si="13">B17</f>
        <v>73211331</v>
      </c>
      <c r="C40" s="18">
        <f t="shared" si="13"/>
        <v>68513048</v>
      </c>
      <c r="D40" s="18">
        <f t="shared" si="3"/>
        <v>4698283</v>
      </c>
    </row>
    <row r="41" spans="1:4" x14ac:dyDescent="0.25">
      <c r="A41" s="21">
        <f t="shared" si="0"/>
        <v>2011</v>
      </c>
      <c r="B41" s="18">
        <f t="shared" ref="B41:C41" si="14">B18</f>
        <v>40191255</v>
      </c>
      <c r="C41" s="18">
        <f t="shared" si="14"/>
        <v>38026926</v>
      </c>
      <c r="D41" s="18">
        <f t="shared" si="3"/>
        <v>2164329</v>
      </c>
    </row>
    <row r="42" spans="1:4" x14ac:dyDescent="0.25">
      <c r="A42" s="21">
        <f t="shared" si="0"/>
        <v>2012</v>
      </c>
      <c r="B42" s="18">
        <f t="shared" ref="B42:C42" si="15">B19</f>
        <v>27271355</v>
      </c>
      <c r="C42" s="18">
        <f t="shared" si="15"/>
        <v>26129899</v>
      </c>
      <c r="D42" s="18">
        <f t="shared" si="3"/>
        <v>1141456</v>
      </c>
    </row>
    <row r="43" spans="1:4" s="26" customFormat="1" x14ac:dyDescent="0.25">
      <c r="A43" s="21">
        <f t="shared" ref="A43:C43" si="16">A20</f>
        <v>2013</v>
      </c>
      <c r="B43" s="18">
        <f t="shared" si="16"/>
        <v>12545143</v>
      </c>
      <c r="C43" s="18">
        <f t="shared" si="16"/>
        <v>12150095</v>
      </c>
      <c r="D43" s="18">
        <f t="shared" ref="D43:D44" si="17">B43-C43</f>
        <v>395048</v>
      </c>
    </row>
    <row r="44" spans="1:4" x14ac:dyDescent="0.25">
      <c r="A44" s="21">
        <f t="shared" ref="A44:C45" si="18">A21</f>
        <v>2014</v>
      </c>
      <c r="B44" s="18">
        <f t="shared" si="18"/>
        <v>20874911</v>
      </c>
      <c r="C44" s="18">
        <f t="shared" si="18"/>
        <v>20472684</v>
      </c>
      <c r="D44" s="18">
        <f t="shared" si="17"/>
        <v>402227</v>
      </c>
    </row>
    <row r="45" spans="1:4" s="26" customFormat="1" x14ac:dyDescent="0.25">
      <c r="A45" s="21">
        <f t="shared" si="18"/>
        <v>2015</v>
      </c>
      <c r="B45" s="18">
        <f t="shared" si="18"/>
        <v>16805902</v>
      </c>
      <c r="C45" s="18">
        <f t="shared" si="18"/>
        <v>16473764</v>
      </c>
      <c r="D45" s="18">
        <f t="shared" ref="D45" si="19">B45-C45</f>
        <v>332138</v>
      </c>
    </row>
    <row r="46" spans="1:4" s="26" customFormat="1" x14ac:dyDescent="0.25">
      <c r="A46" s="21">
        <f t="shared" ref="A46:C47" si="20">A23</f>
        <v>2016</v>
      </c>
      <c r="B46" s="18">
        <f t="shared" si="20"/>
        <v>15066079</v>
      </c>
      <c r="C46" s="18">
        <f t="shared" si="20"/>
        <v>14736429</v>
      </c>
      <c r="D46" s="18">
        <f t="shared" ref="D46:D47" si="21">B46-C46</f>
        <v>329650</v>
      </c>
    </row>
    <row r="47" spans="1:4" s="26" customFormat="1" x14ac:dyDescent="0.25">
      <c r="A47" s="21">
        <f t="shared" si="20"/>
        <v>2017</v>
      </c>
      <c r="B47" s="18">
        <f t="shared" si="20"/>
        <v>28115448</v>
      </c>
      <c r="C47" s="18">
        <f t="shared" si="20"/>
        <v>27507828</v>
      </c>
      <c r="D47" s="18">
        <f t="shared" si="21"/>
        <v>607620</v>
      </c>
    </row>
    <row r="48" spans="1:4" x14ac:dyDescent="0.25">
      <c r="A48" s="22" t="s">
        <v>38</v>
      </c>
      <c r="B48" s="27">
        <f>SUM(B29:B47)</f>
        <v>1255523435</v>
      </c>
      <c r="C48" s="27">
        <f>SUM(C29:C47)</f>
        <v>1027944684</v>
      </c>
      <c r="D48" s="27">
        <f>SUM(D29:D47)</f>
        <v>227578751</v>
      </c>
    </row>
    <row r="50" spans="1:4" s="26" customFormat="1" x14ac:dyDescent="0.25"/>
    <row r="51" spans="1:4" ht="15" customHeight="1" x14ac:dyDescent="0.25"/>
    <row r="52" spans="1:4" ht="30.75" customHeight="1" x14ac:dyDescent="0.25">
      <c r="A52" s="90" t="str">
        <f>CONCATENATE("Cumulative Volume Killed -- ",IF($B$1 = "(ALL)","ALL Modelled Health Factors",$B$1)," -- ",IF($B$2 = "(ALL)","Entire Province",$B$2)," CFLB")</f>
        <v>Cumulative Volume Killed -- ALL Modelled Health Factors -- Entire Province CFLB</v>
      </c>
      <c r="B52" s="90"/>
      <c r="C52" s="90"/>
      <c r="D52" s="90"/>
    </row>
    <row r="53" spans="1:4" ht="45" x14ac:dyDescent="0.25">
      <c r="A53" s="22" t="str">
        <f t="shared" ref="A53:A70" si="22">A28</f>
        <v>Year</v>
      </c>
      <c r="B53" s="22" t="s">
        <v>225</v>
      </c>
      <c r="C53" s="19" t="s">
        <v>235</v>
      </c>
      <c r="D53" s="19" t="s">
        <v>236</v>
      </c>
    </row>
    <row r="54" spans="1:4" x14ac:dyDescent="0.25">
      <c r="A54" s="25">
        <f t="shared" si="22"/>
        <v>1999</v>
      </c>
      <c r="B54" s="23">
        <f>B29</f>
        <v>14922608</v>
      </c>
      <c r="C54" s="23">
        <f>C29</f>
        <v>12528819</v>
      </c>
      <c r="D54" s="23">
        <f>B54-C54</f>
        <v>2393789</v>
      </c>
    </row>
    <row r="55" spans="1:4" x14ac:dyDescent="0.25">
      <c r="A55" s="21">
        <f t="shared" si="22"/>
        <v>2000</v>
      </c>
      <c r="B55" s="18">
        <f t="shared" ref="B55:B67" si="23">B30+B54</f>
        <v>41860686</v>
      </c>
      <c r="C55" s="18">
        <f t="shared" ref="C55:C67" si="24">C30+C54</f>
        <v>36173293</v>
      </c>
      <c r="D55" s="18">
        <f t="shared" ref="D55:D67" si="25">D30+D54</f>
        <v>5687393</v>
      </c>
    </row>
    <row r="56" spans="1:4" x14ac:dyDescent="0.25">
      <c r="A56" s="21">
        <f t="shared" si="22"/>
        <v>2001</v>
      </c>
      <c r="B56" s="18">
        <f t="shared" si="23"/>
        <v>76449764</v>
      </c>
      <c r="C56" s="18">
        <f t="shared" si="24"/>
        <v>65938534</v>
      </c>
      <c r="D56" s="18">
        <f t="shared" si="25"/>
        <v>10511230</v>
      </c>
    </row>
    <row r="57" spans="1:4" x14ac:dyDescent="0.25">
      <c r="A57" s="21">
        <f t="shared" si="22"/>
        <v>2002</v>
      </c>
      <c r="B57" s="18">
        <f t="shared" si="23"/>
        <v>138012067</v>
      </c>
      <c r="C57" s="18">
        <f t="shared" si="24"/>
        <v>116925584</v>
      </c>
      <c r="D57" s="18">
        <f t="shared" si="25"/>
        <v>21086483</v>
      </c>
    </row>
    <row r="58" spans="1:4" x14ac:dyDescent="0.25">
      <c r="A58" s="21">
        <f t="shared" si="22"/>
        <v>2003</v>
      </c>
      <c r="B58" s="18">
        <f t="shared" si="23"/>
        <v>235501021</v>
      </c>
      <c r="C58" s="18">
        <f t="shared" si="24"/>
        <v>195255038</v>
      </c>
      <c r="D58" s="18">
        <f t="shared" si="25"/>
        <v>40245983</v>
      </c>
    </row>
    <row r="59" spans="1:4" x14ac:dyDescent="0.25">
      <c r="A59" s="21">
        <f t="shared" si="22"/>
        <v>2004</v>
      </c>
      <c r="B59" s="18">
        <f t="shared" si="23"/>
        <v>354572857</v>
      </c>
      <c r="C59" s="18">
        <f t="shared" si="24"/>
        <v>285800304</v>
      </c>
      <c r="D59" s="18">
        <f t="shared" si="25"/>
        <v>68772553</v>
      </c>
    </row>
    <row r="60" spans="1:4" x14ac:dyDescent="0.25">
      <c r="A60" s="21">
        <f t="shared" si="22"/>
        <v>2005</v>
      </c>
      <c r="B60" s="18">
        <f t="shared" si="23"/>
        <v>543881390</v>
      </c>
      <c r="C60" s="18">
        <f t="shared" si="24"/>
        <v>422428471</v>
      </c>
      <c r="D60" s="18">
        <f t="shared" si="25"/>
        <v>121452919</v>
      </c>
    </row>
    <row r="61" spans="1:4" x14ac:dyDescent="0.25">
      <c r="A61" s="21">
        <f t="shared" si="22"/>
        <v>2006</v>
      </c>
      <c r="B61" s="18">
        <f t="shared" si="23"/>
        <v>705413172</v>
      </c>
      <c r="C61" s="18">
        <f t="shared" si="24"/>
        <v>543351776</v>
      </c>
      <c r="D61" s="18">
        <f t="shared" si="25"/>
        <v>162061396</v>
      </c>
    </row>
    <row r="62" spans="1:4" x14ac:dyDescent="0.25">
      <c r="A62" s="21">
        <f t="shared" si="22"/>
        <v>2007</v>
      </c>
      <c r="B62" s="18">
        <f t="shared" si="23"/>
        <v>849954656</v>
      </c>
      <c r="C62" s="18">
        <f t="shared" si="24"/>
        <v>655179678</v>
      </c>
      <c r="D62" s="18">
        <f t="shared" si="25"/>
        <v>194774978</v>
      </c>
    </row>
    <row r="63" spans="1:4" x14ac:dyDescent="0.25">
      <c r="A63" s="21">
        <f t="shared" si="22"/>
        <v>2008</v>
      </c>
      <c r="B63" s="18">
        <f t="shared" si="23"/>
        <v>935703747</v>
      </c>
      <c r="C63" s="18">
        <f t="shared" si="24"/>
        <v>726351958</v>
      </c>
      <c r="D63" s="18">
        <f t="shared" si="25"/>
        <v>209351789</v>
      </c>
    </row>
    <row r="64" spans="1:4" x14ac:dyDescent="0.25">
      <c r="A64" s="21">
        <f t="shared" si="22"/>
        <v>2009</v>
      </c>
      <c r="B64" s="18">
        <f t="shared" si="23"/>
        <v>1021442011</v>
      </c>
      <c r="C64" s="18">
        <f t="shared" si="24"/>
        <v>803934011</v>
      </c>
      <c r="D64" s="18">
        <f t="shared" si="25"/>
        <v>217508000</v>
      </c>
    </row>
    <row r="65" spans="1:4" x14ac:dyDescent="0.25">
      <c r="A65" s="21">
        <f t="shared" si="22"/>
        <v>2010</v>
      </c>
      <c r="B65" s="18">
        <f t="shared" si="23"/>
        <v>1094653342</v>
      </c>
      <c r="C65" s="18">
        <f t="shared" si="24"/>
        <v>872447059</v>
      </c>
      <c r="D65" s="18">
        <f t="shared" si="25"/>
        <v>222206283</v>
      </c>
    </row>
    <row r="66" spans="1:4" x14ac:dyDescent="0.25">
      <c r="A66" s="21">
        <f t="shared" si="22"/>
        <v>2011</v>
      </c>
      <c r="B66" s="18">
        <f t="shared" si="23"/>
        <v>1134844597</v>
      </c>
      <c r="C66" s="18">
        <f t="shared" si="24"/>
        <v>910473985</v>
      </c>
      <c r="D66" s="18">
        <f t="shared" si="25"/>
        <v>224370612</v>
      </c>
    </row>
    <row r="67" spans="1:4" x14ac:dyDescent="0.25">
      <c r="A67" s="21">
        <f t="shared" si="22"/>
        <v>2012</v>
      </c>
      <c r="B67" s="18">
        <f t="shared" si="23"/>
        <v>1162115952</v>
      </c>
      <c r="C67" s="18">
        <f t="shared" si="24"/>
        <v>936603884</v>
      </c>
      <c r="D67" s="18">
        <f t="shared" si="25"/>
        <v>225512068</v>
      </c>
    </row>
    <row r="68" spans="1:4" s="26" customFormat="1" x14ac:dyDescent="0.25">
      <c r="A68" s="21">
        <f t="shared" si="22"/>
        <v>2013</v>
      </c>
      <c r="B68" s="18">
        <f t="shared" ref="B68:D68" si="26">B43+B67</f>
        <v>1174661095</v>
      </c>
      <c r="C68" s="18">
        <f t="shared" si="26"/>
        <v>948753979</v>
      </c>
      <c r="D68" s="18">
        <f t="shared" si="26"/>
        <v>225907116</v>
      </c>
    </row>
    <row r="69" spans="1:4" x14ac:dyDescent="0.25">
      <c r="A69" s="21">
        <f t="shared" si="22"/>
        <v>2014</v>
      </c>
      <c r="B69" s="18">
        <f t="shared" ref="B69:D69" si="27">B44+B68</f>
        <v>1195536006</v>
      </c>
      <c r="C69" s="18">
        <f t="shared" si="27"/>
        <v>969226663</v>
      </c>
      <c r="D69" s="18">
        <f t="shared" si="27"/>
        <v>226309343</v>
      </c>
    </row>
    <row r="70" spans="1:4" x14ac:dyDescent="0.25">
      <c r="A70" s="21">
        <f t="shared" si="22"/>
        <v>2015</v>
      </c>
      <c r="B70" s="18">
        <f t="shared" ref="B70:B72" si="28">B45+B69</f>
        <v>1212341908</v>
      </c>
      <c r="C70" s="18">
        <f t="shared" ref="C70:C72" si="29">C45+C69</f>
        <v>985700427</v>
      </c>
      <c r="D70" s="18">
        <f t="shared" ref="D70:D72" si="30">D45+D69</f>
        <v>226641481</v>
      </c>
    </row>
    <row r="71" spans="1:4" s="26" customFormat="1" x14ac:dyDescent="0.25">
      <c r="A71" s="21">
        <f t="shared" ref="A71:A72" si="31">A46</f>
        <v>2016</v>
      </c>
      <c r="B71" s="18">
        <f t="shared" si="28"/>
        <v>1227407987</v>
      </c>
      <c r="C71" s="18">
        <f t="shared" si="29"/>
        <v>1000436856</v>
      </c>
      <c r="D71" s="18">
        <f t="shared" si="30"/>
        <v>226971131</v>
      </c>
    </row>
    <row r="72" spans="1:4" s="26" customFormat="1" x14ac:dyDescent="0.25">
      <c r="A72" s="20">
        <f t="shared" si="31"/>
        <v>2017</v>
      </c>
      <c r="B72" s="24">
        <f t="shared" si="28"/>
        <v>1255523435</v>
      </c>
      <c r="C72" s="24">
        <f t="shared" si="29"/>
        <v>1027944684</v>
      </c>
      <c r="D72" s="24">
        <f t="shared" si="30"/>
        <v>227578751</v>
      </c>
    </row>
  </sheetData>
  <mergeCells count="2">
    <mergeCell ref="A27:D27"/>
    <mergeCell ref="A52:D52"/>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FF00"/>
  </sheetPr>
  <dimension ref="A2:CA141"/>
  <sheetViews>
    <sheetView workbookViewId="0">
      <selection activeCell="B2" sqref="B2"/>
    </sheetView>
  </sheetViews>
  <sheetFormatPr defaultColWidth="21.42578125" defaultRowHeight="15" x14ac:dyDescent="0.25"/>
  <cols>
    <col min="1" max="1" width="21.5703125"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4" width="11.28515625" customWidth="1"/>
    <col min="15" max="15" width="14.140625" customWidth="1"/>
    <col min="16" max="16" width="10.28515625" customWidth="1"/>
    <col min="17" max="17" width="13.5703125" customWidth="1"/>
    <col min="18" max="18" width="11.140625" customWidth="1"/>
    <col min="19" max="19" width="17.85546875" customWidth="1"/>
    <col min="20" max="20" width="9.5703125" customWidth="1"/>
    <col min="21" max="21" width="11.42578125" customWidth="1"/>
    <col min="22" max="22" width="14.5703125" customWidth="1"/>
    <col min="23" max="23" width="11.140625" customWidth="1"/>
    <col min="24" max="24" width="11" customWidth="1"/>
    <col min="25" max="25" width="8.85546875" customWidth="1"/>
    <col min="26" max="26" width="13.5703125" customWidth="1"/>
    <col min="27" max="27" width="10.42578125" customWidth="1"/>
    <col min="28" max="28" width="17.5703125" customWidth="1"/>
    <col min="29" max="29" width="19.7109375" customWidth="1"/>
    <col min="30" max="30" width="12.140625" customWidth="1"/>
    <col min="31" max="31" width="14.7109375" customWidth="1"/>
    <col min="32" max="32" width="17.5703125" customWidth="1"/>
    <col min="33" max="33" width="8" customWidth="1"/>
    <col min="34" max="34" width="18.42578125" customWidth="1"/>
    <col min="35" max="35" width="17.28515625" customWidth="1"/>
    <col min="36" max="37" width="14.140625" customWidth="1"/>
    <col min="38" max="38" width="15.7109375" customWidth="1"/>
    <col min="39" max="39" width="17.28515625" customWidth="1"/>
    <col min="40" max="40" width="12.57031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38" x14ac:dyDescent="0.25">
      <c r="A2" s="2" t="s">
        <v>208</v>
      </c>
      <c r="B2" s="6" t="s">
        <v>37</v>
      </c>
    </row>
    <row r="4" spans="1:38" x14ac:dyDescent="0.25">
      <c r="A4" s="2" t="s">
        <v>222</v>
      </c>
      <c r="B4" s="2" t="s">
        <v>204</v>
      </c>
    </row>
    <row r="5" spans="1:38" x14ac:dyDescent="0.25">
      <c r="A5" s="2" t="s">
        <v>40</v>
      </c>
      <c r="B5" s="26" t="s">
        <v>27</v>
      </c>
      <c r="C5" s="26" t="s">
        <v>10</v>
      </c>
      <c r="D5" s="26" t="s">
        <v>8</v>
      </c>
      <c r="E5" s="26" t="s">
        <v>22</v>
      </c>
      <c r="F5" s="26" t="s">
        <v>13</v>
      </c>
      <c r="G5" s="26" t="s">
        <v>5</v>
      </c>
      <c r="H5" s="26" t="s">
        <v>28</v>
      </c>
      <c r="I5" s="26" t="s">
        <v>16</v>
      </c>
      <c r="J5" s="26" t="s">
        <v>26</v>
      </c>
      <c r="K5" s="26" t="s">
        <v>29</v>
      </c>
      <c r="L5" s="26" t="s">
        <v>31</v>
      </c>
      <c r="M5" s="26" t="s">
        <v>35</v>
      </c>
      <c r="N5" s="26" t="s">
        <v>25</v>
      </c>
      <c r="O5" s="26" t="s">
        <v>7</v>
      </c>
      <c r="P5" s="26" t="s">
        <v>18</v>
      </c>
      <c r="Q5" s="26" t="s">
        <v>4</v>
      </c>
      <c r="R5" s="26" t="s">
        <v>11</v>
      </c>
      <c r="S5" s="26" t="s">
        <v>24</v>
      </c>
      <c r="T5" s="26" t="s">
        <v>30</v>
      </c>
      <c r="U5" s="26" t="s">
        <v>33</v>
      </c>
      <c r="V5" s="26" t="s">
        <v>12</v>
      </c>
      <c r="W5" s="26" t="s">
        <v>15</v>
      </c>
      <c r="X5" s="26" t="s">
        <v>6</v>
      </c>
      <c r="Y5" s="26" t="s">
        <v>20</v>
      </c>
      <c r="Z5" s="26" t="s">
        <v>19</v>
      </c>
      <c r="AA5" s="26" t="s">
        <v>3</v>
      </c>
      <c r="AB5" s="26" t="s">
        <v>17</v>
      </c>
      <c r="AC5" s="26" t="s">
        <v>23</v>
      </c>
      <c r="AD5" s="26" t="s">
        <v>14</v>
      </c>
      <c r="AE5" s="26" t="s">
        <v>21</v>
      </c>
      <c r="AF5" s="26" t="s">
        <v>32</v>
      </c>
      <c r="AG5" s="26" t="s">
        <v>34</v>
      </c>
      <c r="AH5" s="26" t="s">
        <v>36</v>
      </c>
      <c r="AI5" s="26" t="s">
        <v>9</v>
      </c>
      <c r="AJ5" s="26" t="s">
        <v>238</v>
      </c>
      <c r="AK5" s="26" t="s">
        <v>239</v>
      </c>
      <c r="AL5" s="26" t="s">
        <v>240</v>
      </c>
    </row>
    <row r="6" spans="1:38" x14ac:dyDescent="0.25">
      <c r="A6" s="3">
        <v>1999</v>
      </c>
      <c r="B6" s="17">
        <v>348877</v>
      </c>
      <c r="C6" s="17">
        <v>130057</v>
      </c>
      <c r="D6" s="17">
        <v>0</v>
      </c>
      <c r="E6" s="17">
        <v>5728</v>
      </c>
      <c r="F6" s="17">
        <v>167166</v>
      </c>
      <c r="G6" s="17">
        <v>11900</v>
      </c>
      <c r="H6" s="17">
        <v>0</v>
      </c>
      <c r="I6" s="17">
        <v>134074</v>
      </c>
      <c r="J6" s="17">
        <v>7</v>
      </c>
      <c r="K6" s="17">
        <v>0</v>
      </c>
      <c r="L6" s="17">
        <v>0</v>
      </c>
      <c r="M6" s="17">
        <v>51353</v>
      </c>
      <c r="N6" s="17">
        <v>126206</v>
      </c>
      <c r="O6" s="17">
        <v>65138</v>
      </c>
      <c r="P6" s="17">
        <v>312</v>
      </c>
      <c r="Q6" s="17">
        <v>359509</v>
      </c>
      <c r="R6" s="17">
        <v>624847</v>
      </c>
      <c r="S6" s="17">
        <v>36731</v>
      </c>
      <c r="T6" s="17">
        <v>1565283</v>
      </c>
      <c r="U6" s="17">
        <v>38075</v>
      </c>
      <c r="V6" s="17">
        <v>2549319</v>
      </c>
      <c r="W6" s="17">
        <v>275313</v>
      </c>
      <c r="X6" s="17">
        <v>990350</v>
      </c>
      <c r="Y6" s="17">
        <v>10838</v>
      </c>
      <c r="Z6" s="17">
        <v>288091</v>
      </c>
      <c r="AA6" s="17">
        <v>0</v>
      </c>
      <c r="AB6" s="17">
        <v>3055534</v>
      </c>
      <c r="AC6" s="17">
        <v>0</v>
      </c>
      <c r="AD6" s="17">
        <v>1479832</v>
      </c>
      <c r="AE6" s="17">
        <v>0</v>
      </c>
      <c r="AF6" s="17">
        <v>1433441</v>
      </c>
      <c r="AG6" s="17">
        <v>196854</v>
      </c>
      <c r="AH6" s="17">
        <v>0</v>
      </c>
      <c r="AI6" s="17">
        <v>643621</v>
      </c>
      <c r="AJ6" s="17">
        <v>0</v>
      </c>
      <c r="AK6" s="17">
        <v>334152</v>
      </c>
      <c r="AL6" s="17">
        <v>0</v>
      </c>
    </row>
    <row r="7" spans="1:38" x14ac:dyDescent="0.25">
      <c r="A7" s="3">
        <v>2000</v>
      </c>
      <c r="B7" s="17">
        <v>216393</v>
      </c>
      <c r="C7" s="17">
        <v>167609</v>
      </c>
      <c r="D7" s="17">
        <v>0</v>
      </c>
      <c r="E7" s="17">
        <v>47912</v>
      </c>
      <c r="F7" s="17">
        <v>202905</v>
      </c>
      <c r="G7" s="17">
        <v>67018</v>
      </c>
      <c r="H7" s="17">
        <v>554</v>
      </c>
      <c r="I7" s="17">
        <v>100391</v>
      </c>
      <c r="J7" s="17">
        <v>123558</v>
      </c>
      <c r="K7" s="17">
        <v>54091</v>
      </c>
      <c r="L7" s="17">
        <v>2840</v>
      </c>
      <c r="M7" s="17">
        <v>116470</v>
      </c>
      <c r="N7" s="17">
        <v>157280</v>
      </c>
      <c r="O7" s="17">
        <v>144174</v>
      </c>
      <c r="P7" s="17">
        <v>559</v>
      </c>
      <c r="Q7" s="17">
        <v>238959</v>
      </c>
      <c r="R7" s="17">
        <v>664001</v>
      </c>
      <c r="S7" s="17">
        <v>67324</v>
      </c>
      <c r="T7" s="17">
        <v>5458567</v>
      </c>
      <c r="U7" s="17">
        <v>44207</v>
      </c>
      <c r="V7" s="17">
        <v>3343107</v>
      </c>
      <c r="W7" s="17">
        <v>288151</v>
      </c>
      <c r="X7" s="17">
        <v>1306693</v>
      </c>
      <c r="Y7" s="17">
        <v>10104</v>
      </c>
      <c r="Z7" s="17">
        <v>124885</v>
      </c>
      <c r="AA7" s="17">
        <v>0</v>
      </c>
      <c r="AB7" s="17">
        <v>9707012</v>
      </c>
      <c r="AC7" s="17">
        <v>0</v>
      </c>
      <c r="AD7" s="17">
        <v>1942938</v>
      </c>
      <c r="AE7" s="17">
        <v>10747</v>
      </c>
      <c r="AF7" s="17">
        <v>901595</v>
      </c>
      <c r="AG7" s="17">
        <v>67640</v>
      </c>
      <c r="AH7" s="17">
        <v>0</v>
      </c>
      <c r="AI7" s="17">
        <v>610947</v>
      </c>
      <c r="AJ7" s="17">
        <v>3648</v>
      </c>
      <c r="AK7" s="17">
        <v>745799</v>
      </c>
      <c r="AL7" s="17">
        <v>0</v>
      </c>
    </row>
    <row r="8" spans="1:38" x14ac:dyDescent="0.25">
      <c r="A8" s="3">
        <v>2001</v>
      </c>
      <c r="B8" s="17">
        <v>328658</v>
      </c>
      <c r="C8" s="17">
        <v>109577</v>
      </c>
      <c r="D8" s="17">
        <v>0</v>
      </c>
      <c r="E8" s="17">
        <v>6061</v>
      </c>
      <c r="F8" s="17">
        <v>726004</v>
      </c>
      <c r="G8" s="17">
        <v>52195</v>
      </c>
      <c r="H8" s="17">
        <v>13856</v>
      </c>
      <c r="I8" s="17">
        <v>94755</v>
      </c>
      <c r="J8" s="17">
        <v>271405</v>
      </c>
      <c r="K8" s="17">
        <v>0</v>
      </c>
      <c r="L8" s="17">
        <v>77784</v>
      </c>
      <c r="M8" s="17">
        <v>131979</v>
      </c>
      <c r="N8" s="17">
        <v>66706</v>
      </c>
      <c r="O8" s="17">
        <v>57399</v>
      </c>
      <c r="P8" s="17">
        <v>11312</v>
      </c>
      <c r="Q8" s="17">
        <v>417445</v>
      </c>
      <c r="R8" s="17">
        <v>3247450</v>
      </c>
      <c r="S8" s="17">
        <v>89486</v>
      </c>
      <c r="T8" s="17">
        <v>9283298</v>
      </c>
      <c r="U8" s="17">
        <v>93853</v>
      </c>
      <c r="V8" s="17">
        <v>506431</v>
      </c>
      <c r="W8" s="17">
        <v>471857</v>
      </c>
      <c r="X8" s="17">
        <v>2049157</v>
      </c>
      <c r="Y8" s="17">
        <v>51747</v>
      </c>
      <c r="Z8" s="17">
        <v>286628</v>
      </c>
      <c r="AA8" s="17">
        <v>370</v>
      </c>
      <c r="AB8" s="17">
        <v>6583828</v>
      </c>
      <c r="AC8" s="17">
        <v>0</v>
      </c>
      <c r="AD8" s="17">
        <v>3934643</v>
      </c>
      <c r="AE8" s="17">
        <v>1348</v>
      </c>
      <c r="AF8" s="17">
        <v>196557</v>
      </c>
      <c r="AG8" s="17">
        <v>68573</v>
      </c>
      <c r="AH8" s="17">
        <v>0</v>
      </c>
      <c r="AI8" s="17">
        <v>1524041</v>
      </c>
      <c r="AJ8" s="17">
        <v>0</v>
      </c>
      <c r="AK8" s="17">
        <v>3834675</v>
      </c>
      <c r="AL8" s="17">
        <v>0</v>
      </c>
    </row>
    <row r="9" spans="1:38" x14ac:dyDescent="0.25">
      <c r="A9" s="3">
        <v>2002</v>
      </c>
      <c r="B9" s="17">
        <v>489558</v>
      </c>
      <c r="C9" s="17">
        <v>133650</v>
      </c>
      <c r="D9" s="17">
        <v>0</v>
      </c>
      <c r="E9" s="17">
        <v>4283</v>
      </c>
      <c r="F9" s="17">
        <v>122202</v>
      </c>
      <c r="G9" s="17">
        <v>74531</v>
      </c>
      <c r="H9" s="17">
        <v>45960</v>
      </c>
      <c r="I9" s="17">
        <v>185831</v>
      </c>
      <c r="J9" s="17">
        <v>184581</v>
      </c>
      <c r="K9" s="17">
        <v>9576</v>
      </c>
      <c r="L9" s="17">
        <v>7641</v>
      </c>
      <c r="M9" s="17">
        <v>177966</v>
      </c>
      <c r="N9" s="17">
        <v>98746</v>
      </c>
      <c r="O9" s="17">
        <v>64365</v>
      </c>
      <c r="P9" s="17">
        <v>17625</v>
      </c>
      <c r="Q9" s="17">
        <v>657212</v>
      </c>
      <c r="R9" s="17">
        <v>329425</v>
      </c>
      <c r="S9" s="17">
        <v>106734</v>
      </c>
      <c r="T9" s="17">
        <v>15072235</v>
      </c>
      <c r="U9" s="17">
        <v>164035</v>
      </c>
      <c r="V9" s="17">
        <v>2015219</v>
      </c>
      <c r="W9" s="17">
        <v>348101</v>
      </c>
      <c r="X9" s="17">
        <v>518378</v>
      </c>
      <c r="Y9" s="17">
        <v>94732</v>
      </c>
      <c r="Z9" s="17">
        <v>256719</v>
      </c>
      <c r="AA9" s="17">
        <v>0</v>
      </c>
      <c r="AB9" s="17">
        <v>22502554</v>
      </c>
      <c r="AC9" s="17">
        <v>0</v>
      </c>
      <c r="AD9" s="17">
        <v>8816527</v>
      </c>
      <c r="AE9" s="17">
        <v>434</v>
      </c>
      <c r="AF9" s="17">
        <v>1114255</v>
      </c>
      <c r="AG9" s="17">
        <v>93412</v>
      </c>
      <c r="AH9" s="17">
        <v>0</v>
      </c>
      <c r="AI9" s="17">
        <v>3038166</v>
      </c>
      <c r="AJ9" s="17">
        <v>0</v>
      </c>
      <c r="AK9" s="17">
        <v>4817650</v>
      </c>
      <c r="AL9" s="17">
        <v>0</v>
      </c>
    </row>
    <row r="10" spans="1:38" x14ac:dyDescent="0.25">
      <c r="A10" s="3">
        <v>2003</v>
      </c>
      <c r="B10" s="17">
        <v>2194583</v>
      </c>
      <c r="C10" s="17">
        <v>310700</v>
      </c>
      <c r="D10" s="17">
        <v>0</v>
      </c>
      <c r="E10" s="17">
        <v>16950</v>
      </c>
      <c r="F10" s="17">
        <v>154057</v>
      </c>
      <c r="G10" s="17">
        <v>314098</v>
      </c>
      <c r="H10" s="17">
        <v>0</v>
      </c>
      <c r="I10" s="17">
        <v>317277</v>
      </c>
      <c r="J10" s="17">
        <v>400894</v>
      </c>
      <c r="K10" s="17">
        <v>145659</v>
      </c>
      <c r="L10" s="17">
        <v>24020</v>
      </c>
      <c r="M10" s="17">
        <v>211302</v>
      </c>
      <c r="N10" s="17">
        <v>111547</v>
      </c>
      <c r="O10" s="17">
        <v>160720</v>
      </c>
      <c r="P10" s="17">
        <v>2962</v>
      </c>
      <c r="Q10" s="17">
        <v>1326913</v>
      </c>
      <c r="R10" s="17">
        <v>449705</v>
      </c>
      <c r="S10" s="17">
        <v>176679</v>
      </c>
      <c r="T10" s="17">
        <v>13785413</v>
      </c>
      <c r="U10" s="17">
        <v>88485</v>
      </c>
      <c r="V10" s="17">
        <v>4123776</v>
      </c>
      <c r="W10" s="17">
        <v>240068</v>
      </c>
      <c r="X10" s="17">
        <v>781795</v>
      </c>
      <c r="Y10" s="17">
        <v>19206</v>
      </c>
      <c r="Z10" s="17">
        <v>353935</v>
      </c>
      <c r="AA10" s="17">
        <v>0</v>
      </c>
      <c r="AB10" s="17">
        <v>37114790</v>
      </c>
      <c r="AC10" s="17">
        <v>0</v>
      </c>
      <c r="AD10" s="17">
        <v>20531364</v>
      </c>
      <c r="AE10" s="17">
        <v>2415</v>
      </c>
      <c r="AF10" s="17">
        <v>149558</v>
      </c>
      <c r="AG10" s="17">
        <v>79068</v>
      </c>
      <c r="AH10" s="17">
        <v>0</v>
      </c>
      <c r="AI10" s="17">
        <v>8856944</v>
      </c>
      <c r="AJ10" s="17">
        <v>0</v>
      </c>
      <c r="AK10" s="17">
        <v>5044071</v>
      </c>
      <c r="AL10" s="17">
        <v>0</v>
      </c>
    </row>
    <row r="11" spans="1:38" x14ac:dyDescent="0.25">
      <c r="A11" s="3">
        <v>2004</v>
      </c>
      <c r="B11" s="17">
        <v>6175487</v>
      </c>
      <c r="C11" s="17">
        <v>742324</v>
      </c>
      <c r="D11" s="17">
        <v>0</v>
      </c>
      <c r="E11" s="17">
        <v>62608</v>
      </c>
      <c r="F11" s="17">
        <v>109107</v>
      </c>
      <c r="G11" s="17">
        <v>505989</v>
      </c>
      <c r="H11" s="17">
        <v>1397008</v>
      </c>
      <c r="I11" s="17">
        <v>579429</v>
      </c>
      <c r="J11" s="17">
        <v>134905</v>
      </c>
      <c r="K11" s="17">
        <v>897721</v>
      </c>
      <c r="L11" s="17">
        <v>146355</v>
      </c>
      <c r="M11" s="17">
        <v>566800</v>
      </c>
      <c r="N11" s="17">
        <v>106453</v>
      </c>
      <c r="O11" s="17">
        <v>302688</v>
      </c>
      <c r="P11" s="17">
        <v>7454</v>
      </c>
      <c r="Q11" s="17">
        <v>4199272</v>
      </c>
      <c r="R11" s="17">
        <v>129546</v>
      </c>
      <c r="S11" s="17">
        <v>371018</v>
      </c>
      <c r="T11" s="17">
        <v>7726735</v>
      </c>
      <c r="U11" s="17">
        <v>334679</v>
      </c>
      <c r="V11" s="17">
        <v>1608218</v>
      </c>
      <c r="W11" s="17">
        <v>710796</v>
      </c>
      <c r="X11" s="17">
        <v>772275</v>
      </c>
      <c r="Y11" s="17">
        <v>21643</v>
      </c>
      <c r="Z11" s="17">
        <v>995539</v>
      </c>
      <c r="AA11" s="17">
        <v>0</v>
      </c>
      <c r="AB11" s="17">
        <v>36180735</v>
      </c>
      <c r="AC11" s="17">
        <v>0</v>
      </c>
      <c r="AD11" s="17">
        <v>30230980</v>
      </c>
      <c r="AE11" s="17">
        <v>18516</v>
      </c>
      <c r="AF11" s="17">
        <v>518004</v>
      </c>
      <c r="AG11" s="17">
        <v>147700</v>
      </c>
      <c r="AH11" s="17">
        <v>0</v>
      </c>
      <c r="AI11" s="17">
        <v>19577969</v>
      </c>
      <c r="AJ11" s="17">
        <v>453</v>
      </c>
      <c r="AK11" s="17">
        <v>3793430</v>
      </c>
      <c r="AL11" s="17">
        <v>0</v>
      </c>
    </row>
    <row r="12" spans="1:38" x14ac:dyDescent="0.25">
      <c r="A12" s="3">
        <v>2005</v>
      </c>
      <c r="B12" s="17">
        <v>11562895</v>
      </c>
      <c r="C12" s="17">
        <v>880851</v>
      </c>
      <c r="D12" s="17">
        <v>203</v>
      </c>
      <c r="E12" s="17">
        <v>108768</v>
      </c>
      <c r="F12" s="17">
        <v>189319</v>
      </c>
      <c r="G12" s="17">
        <v>609668</v>
      </c>
      <c r="H12" s="17">
        <v>284</v>
      </c>
      <c r="I12" s="17">
        <v>1037876</v>
      </c>
      <c r="J12" s="17">
        <v>147540</v>
      </c>
      <c r="K12" s="17">
        <v>64373</v>
      </c>
      <c r="L12" s="17">
        <v>55635</v>
      </c>
      <c r="M12" s="17">
        <v>580307</v>
      </c>
      <c r="N12" s="17">
        <v>353954</v>
      </c>
      <c r="O12" s="17">
        <v>604932</v>
      </c>
      <c r="P12" s="17">
        <v>70</v>
      </c>
      <c r="Q12" s="17">
        <v>8060839</v>
      </c>
      <c r="R12" s="17">
        <v>159685</v>
      </c>
      <c r="S12" s="17">
        <v>733649</v>
      </c>
      <c r="T12" s="17">
        <v>23566334</v>
      </c>
      <c r="U12" s="17">
        <v>755215</v>
      </c>
      <c r="V12" s="17">
        <v>2240214</v>
      </c>
      <c r="W12" s="17">
        <v>1392680</v>
      </c>
      <c r="X12" s="17">
        <v>5520695</v>
      </c>
      <c r="Y12" s="17">
        <v>45108</v>
      </c>
      <c r="Z12" s="17">
        <v>1432145</v>
      </c>
      <c r="AA12" s="17">
        <v>0</v>
      </c>
      <c r="AB12" s="17">
        <v>67937983</v>
      </c>
      <c r="AC12" s="17">
        <v>0</v>
      </c>
      <c r="AD12" s="17">
        <v>32817193</v>
      </c>
      <c r="AE12" s="17">
        <v>40294</v>
      </c>
      <c r="AF12" s="17">
        <v>589118</v>
      </c>
      <c r="AG12" s="17">
        <v>53459</v>
      </c>
      <c r="AH12" s="17">
        <v>0</v>
      </c>
      <c r="AI12" s="17">
        <v>26161482</v>
      </c>
      <c r="AJ12" s="17">
        <v>40756</v>
      </c>
      <c r="AK12" s="17">
        <v>1564811</v>
      </c>
      <c r="AL12" s="17">
        <v>198</v>
      </c>
    </row>
    <row r="13" spans="1:38" x14ac:dyDescent="0.25">
      <c r="A13" s="3">
        <v>2006</v>
      </c>
      <c r="B13" s="17">
        <v>22594372</v>
      </c>
      <c r="C13" s="17">
        <v>1070560</v>
      </c>
      <c r="D13" s="17">
        <v>0</v>
      </c>
      <c r="E13" s="17">
        <v>130833</v>
      </c>
      <c r="F13" s="17">
        <v>129116</v>
      </c>
      <c r="G13" s="17">
        <v>206771</v>
      </c>
      <c r="H13" s="17">
        <v>12290</v>
      </c>
      <c r="I13" s="17">
        <v>894165</v>
      </c>
      <c r="J13" s="17">
        <v>1186838</v>
      </c>
      <c r="K13" s="17">
        <v>732112</v>
      </c>
      <c r="L13" s="17">
        <v>364777</v>
      </c>
      <c r="M13" s="17">
        <v>482452</v>
      </c>
      <c r="N13" s="17">
        <v>495010</v>
      </c>
      <c r="O13" s="17">
        <v>760901</v>
      </c>
      <c r="P13" s="17">
        <v>10260</v>
      </c>
      <c r="Q13" s="17">
        <v>11872506</v>
      </c>
      <c r="R13" s="17">
        <v>404800</v>
      </c>
      <c r="S13" s="17">
        <v>1031668</v>
      </c>
      <c r="T13" s="17">
        <v>14171597</v>
      </c>
      <c r="U13" s="17">
        <v>1349552</v>
      </c>
      <c r="V13" s="17">
        <v>4602454</v>
      </c>
      <c r="W13" s="17">
        <v>2823961</v>
      </c>
      <c r="X13" s="17">
        <v>8679465</v>
      </c>
      <c r="Y13" s="17">
        <v>59868</v>
      </c>
      <c r="Z13" s="17">
        <v>2040985</v>
      </c>
      <c r="AA13" s="17">
        <v>465</v>
      </c>
      <c r="AB13" s="17">
        <v>35362178</v>
      </c>
      <c r="AC13" s="17">
        <v>0</v>
      </c>
      <c r="AD13" s="17">
        <v>18020994</v>
      </c>
      <c r="AE13" s="17">
        <v>64107</v>
      </c>
      <c r="AF13" s="17">
        <v>593125</v>
      </c>
      <c r="AG13" s="17">
        <v>240140</v>
      </c>
      <c r="AH13" s="17">
        <v>0</v>
      </c>
      <c r="AI13" s="17">
        <v>29330552</v>
      </c>
      <c r="AJ13" s="17">
        <v>94112</v>
      </c>
      <c r="AK13" s="17">
        <v>1716810</v>
      </c>
      <c r="AL13" s="17">
        <v>1986</v>
      </c>
    </row>
    <row r="14" spans="1:38" x14ac:dyDescent="0.25">
      <c r="A14" s="3">
        <v>2007</v>
      </c>
      <c r="B14" s="17">
        <v>9975002</v>
      </c>
      <c r="C14" s="17">
        <v>673099</v>
      </c>
      <c r="D14" s="17">
        <v>0</v>
      </c>
      <c r="E14" s="17">
        <v>128435</v>
      </c>
      <c r="F14" s="17">
        <v>377274</v>
      </c>
      <c r="G14" s="17">
        <v>83333</v>
      </c>
      <c r="H14" s="17">
        <v>1503</v>
      </c>
      <c r="I14" s="17">
        <v>530510</v>
      </c>
      <c r="J14" s="17">
        <v>4960708</v>
      </c>
      <c r="K14" s="17">
        <v>248438</v>
      </c>
      <c r="L14" s="17">
        <v>77781</v>
      </c>
      <c r="M14" s="17">
        <v>425919</v>
      </c>
      <c r="N14" s="17">
        <v>209625</v>
      </c>
      <c r="O14" s="17">
        <v>867587</v>
      </c>
      <c r="P14" s="17">
        <v>126</v>
      </c>
      <c r="Q14" s="17">
        <v>9715778</v>
      </c>
      <c r="R14" s="17">
        <v>206594</v>
      </c>
      <c r="S14" s="17">
        <v>963488</v>
      </c>
      <c r="T14" s="17">
        <v>8865928</v>
      </c>
      <c r="U14" s="17">
        <v>2127022</v>
      </c>
      <c r="V14" s="17">
        <v>9328300</v>
      </c>
      <c r="W14" s="17">
        <v>4102750</v>
      </c>
      <c r="X14" s="17">
        <v>9557820</v>
      </c>
      <c r="Y14" s="17">
        <v>7114</v>
      </c>
      <c r="Z14" s="17">
        <v>2646871</v>
      </c>
      <c r="AA14" s="17">
        <v>39748</v>
      </c>
      <c r="AB14" s="17">
        <v>40533355</v>
      </c>
      <c r="AC14" s="17">
        <v>40664</v>
      </c>
      <c r="AD14" s="17">
        <v>7813501</v>
      </c>
      <c r="AE14" s="17">
        <v>49932</v>
      </c>
      <c r="AF14" s="17">
        <v>902196</v>
      </c>
      <c r="AG14" s="17">
        <v>186171</v>
      </c>
      <c r="AH14" s="17">
        <v>909</v>
      </c>
      <c r="AI14" s="17">
        <v>27250012</v>
      </c>
      <c r="AJ14" s="17">
        <v>43770</v>
      </c>
      <c r="AK14" s="17">
        <v>1600221</v>
      </c>
      <c r="AL14" s="17">
        <v>0</v>
      </c>
    </row>
    <row r="15" spans="1:38" x14ac:dyDescent="0.25">
      <c r="A15" s="3">
        <v>2008</v>
      </c>
      <c r="B15" s="17">
        <v>2593338</v>
      </c>
      <c r="C15" s="17">
        <v>485884</v>
      </c>
      <c r="D15" s="17">
        <v>0</v>
      </c>
      <c r="E15" s="17">
        <v>307193</v>
      </c>
      <c r="F15" s="17">
        <v>817809</v>
      </c>
      <c r="G15" s="17">
        <v>59068</v>
      </c>
      <c r="H15" s="17">
        <v>4688</v>
      </c>
      <c r="I15" s="17">
        <v>1025971</v>
      </c>
      <c r="J15" s="17">
        <v>6209413</v>
      </c>
      <c r="K15" s="17">
        <v>164324</v>
      </c>
      <c r="L15" s="17">
        <v>823954</v>
      </c>
      <c r="M15" s="17">
        <v>339021</v>
      </c>
      <c r="N15" s="17">
        <v>283119</v>
      </c>
      <c r="O15" s="17">
        <v>1091400</v>
      </c>
      <c r="P15" s="17">
        <v>37458</v>
      </c>
      <c r="Q15" s="17">
        <v>2966358</v>
      </c>
      <c r="R15" s="17">
        <v>213498</v>
      </c>
      <c r="S15" s="17">
        <v>1110713</v>
      </c>
      <c r="T15" s="17">
        <v>3798985</v>
      </c>
      <c r="U15" s="17">
        <v>2032556</v>
      </c>
      <c r="V15" s="17">
        <v>14164302</v>
      </c>
      <c r="W15" s="17">
        <v>3947383</v>
      </c>
      <c r="X15" s="17">
        <v>9172958</v>
      </c>
      <c r="Y15" s="17">
        <v>8587</v>
      </c>
      <c r="Z15" s="17">
        <v>2377172</v>
      </c>
      <c r="AA15" s="17">
        <v>28439</v>
      </c>
      <c r="AB15" s="17">
        <v>19485116</v>
      </c>
      <c r="AC15" s="17">
        <v>16626</v>
      </c>
      <c r="AD15" s="17">
        <v>1694070</v>
      </c>
      <c r="AE15" s="17">
        <v>12098</v>
      </c>
      <c r="AF15" s="17">
        <v>887935</v>
      </c>
      <c r="AG15" s="17">
        <v>113455</v>
      </c>
      <c r="AH15" s="17">
        <v>8725</v>
      </c>
      <c r="AI15" s="17">
        <v>8485965</v>
      </c>
      <c r="AJ15" s="17">
        <v>197419</v>
      </c>
      <c r="AK15" s="17">
        <v>784091</v>
      </c>
      <c r="AL15" s="17">
        <v>0</v>
      </c>
    </row>
    <row r="16" spans="1:38" x14ac:dyDescent="0.25">
      <c r="A16" s="3">
        <v>2009</v>
      </c>
      <c r="B16" s="17">
        <v>1015418</v>
      </c>
      <c r="C16" s="17">
        <v>305054</v>
      </c>
      <c r="D16" s="17">
        <v>0</v>
      </c>
      <c r="E16" s="17">
        <v>129953</v>
      </c>
      <c r="F16" s="17">
        <v>830270</v>
      </c>
      <c r="G16" s="17">
        <v>150980</v>
      </c>
      <c r="H16" s="17">
        <v>411128</v>
      </c>
      <c r="I16" s="17">
        <v>579872</v>
      </c>
      <c r="J16" s="17">
        <v>3556169</v>
      </c>
      <c r="K16" s="17">
        <v>1437904</v>
      </c>
      <c r="L16" s="17">
        <v>2379078</v>
      </c>
      <c r="M16" s="17">
        <v>257179</v>
      </c>
      <c r="N16" s="17">
        <v>120269</v>
      </c>
      <c r="O16" s="17">
        <v>604603</v>
      </c>
      <c r="P16" s="17">
        <v>98258</v>
      </c>
      <c r="Q16" s="17">
        <v>1449471</v>
      </c>
      <c r="R16" s="17">
        <v>316167</v>
      </c>
      <c r="S16" s="17">
        <v>482883</v>
      </c>
      <c r="T16" s="17">
        <v>940755</v>
      </c>
      <c r="U16" s="17">
        <v>3478064</v>
      </c>
      <c r="V16" s="17">
        <v>36281117</v>
      </c>
      <c r="W16" s="17">
        <v>3765723</v>
      </c>
      <c r="X16" s="17">
        <v>3112051</v>
      </c>
      <c r="Y16" s="17">
        <v>16167</v>
      </c>
      <c r="Z16" s="17">
        <v>2282750</v>
      </c>
      <c r="AA16" s="17">
        <v>24544</v>
      </c>
      <c r="AB16" s="17">
        <v>13953390</v>
      </c>
      <c r="AC16" s="17">
        <v>0</v>
      </c>
      <c r="AD16" s="17">
        <v>682293</v>
      </c>
      <c r="AE16" s="17">
        <v>15976</v>
      </c>
      <c r="AF16" s="17">
        <v>729847</v>
      </c>
      <c r="AG16" s="17">
        <v>184586</v>
      </c>
      <c r="AH16" s="17">
        <v>38717</v>
      </c>
      <c r="AI16" s="17">
        <v>5403399</v>
      </c>
      <c r="AJ16" s="17">
        <v>29098</v>
      </c>
      <c r="AK16" s="17">
        <v>477735</v>
      </c>
      <c r="AL16" s="17">
        <v>197396</v>
      </c>
    </row>
    <row r="17" spans="1:79" x14ac:dyDescent="0.25">
      <c r="A17" s="3">
        <v>2010</v>
      </c>
      <c r="B17" s="17">
        <v>245677</v>
      </c>
      <c r="C17" s="17">
        <v>113903</v>
      </c>
      <c r="D17" s="17">
        <v>9858</v>
      </c>
      <c r="E17" s="17">
        <v>87118</v>
      </c>
      <c r="F17" s="17">
        <v>1465987</v>
      </c>
      <c r="G17" s="17">
        <v>31437</v>
      </c>
      <c r="H17" s="17">
        <v>1232866</v>
      </c>
      <c r="I17" s="17">
        <v>568650</v>
      </c>
      <c r="J17" s="17">
        <v>6603965</v>
      </c>
      <c r="K17" s="17">
        <v>125353</v>
      </c>
      <c r="L17" s="17">
        <v>7124777</v>
      </c>
      <c r="M17" s="17">
        <v>127826</v>
      </c>
      <c r="N17" s="17">
        <v>97082</v>
      </c>
      <c r="O17" s="17">
        <v>623436</v>
      </c>
      <c r="P17" s="17">
        <v>25666</v>
      </c>
      <c r="Q17" s="17">
        <v>485717</v>
      </c>
      <c r="R17" s="17">
        <v>288181</v>
      </c>
      <c r="S17" s="17">
        <v>397772</v>
      </c>
      <c r="T17" s="17">
        <v>862613</v>
      </c>
      <c r="U17" s="17">
        <v>772990</v>
      </c>
      <c r="V17" s="17">
        <v>33686473</v>
      </c>
      <c r="W17" s="17">
        <v>941968</v>
      </c>
      <c r="X17" s="17">
        <v>2204023</v>
      </c>
      <c r="Y17" s="17">
        <v>5307</v>
      </c>
      <c r="Z17" s="17">
        <v>1131712</v>
      </c>
      <c r="AA17" s="17">
        <v>2927</v>
      </c>
      <c r="AB17" s="17">
        <v>9040142</v>
      </c>
      <c r="AC17" s="17">
        <v>996</v>
      </c>
      <c r="AD17" s="17">
        <v>835181</v>
      </c>
      <c r="AE17" s="17">
        <v>15700</v>
      </c>
      <c r="AF17" s="17">
        <v>838495</v>
      </c>
      <c r="AG17" s="17">
        <v>47183</v>
      </c>
      <c r="AH17" s="17">
        <v>42462</v>
      </c>
      <c r="AI17" s="17">
        <v>1821422</v>
      </c>
      <c r="AJ17" s="17">
        <v>5266</v>
      </c>
      <c r="AK17" s="17">
        <v>1301100</v>
      </c>
      <c r="AL17" s="17">
        <v>100</v>
      </c>
    </row>
    <row r="18" spans="1:79" x14ac:dyDescent="0.25">
      <c r="A18" s="3">
        <v>2011</v>
      </c>
      <c r="B18" s="17">
        <v>24142</v>
      </c>
      <c r="C18" s="17">
        <v>42351</v>
      </c>
      <c r="D18" s="17">
        <v>1517</v>
      </c>
      <c r="E18" s="17">
        <v>54719</v>
      </c>
      <c r="F18" s="17">
        <v>1731950</v>
      </c>
      <c r="G18" s="17">
        <v>9835</v>
      </c>
      <c r="H18" s="17">
        <v>328295</v>
      </c>
      <c r="I18" s="17">
        <v>238653</v>
      </c>
      <c r="J18" s="17">
        <v>2502806</v>
      </c>
      <c r="K18" s="17">
        <v>396028</v>
      </c>
      <c r="L18" s="17">
        <v>7234089</v>
      </c>
      <c r="M18" s="17">
        <v>226907</v>
      </c>
      <c r="N18" s="17">
        <v>59255</v>
      </c>
      <c r="O18" s="17">
        <v>305846</v>
      </c>
      <c r="P18" s="17">
        <v>26769</v>
      </c>
      <c r="Q18" s="17">
        <v>172604</v>
      </c>
      <c r="R18" s="17">
        <v>275673</v>
      </c>
      <c r="S18" s="17">
        <v>147729</v>
      </c>
      <c r="T18" s="17">
        <v>89648</v>
      </c>
      <c r="U18" s="17">
        <v>248595</v>
      </c>
      <c r="V18" s="17">
        <v>15928511</v>
      </c>
      <c r="W18" s="17">
        <v>259876</v>
      </c>
      <c r="X18" s="17">
        <v>1452485</v>
      </c>
      <c r="Y18" s="17">
        <v>1119</v>
      </c>
      <c r="Z18" s="17">
        <v>651329</v>
      </c>
      <c r="AA18" s="17">
        <v>6992</v>
      </c>
      <c r="AB18" s="17">
        <v>6476634</v>
      </c>
      <c r="AC18" s="17">
        <v>0</v>
      </c>
      <c r="AD18" s="17">
        <v>7667</v>
      </c>
      <c r="AE18" s="17">
        <v>7802</v>
      </c>
      <c r="AF18" s="17">
        <v>943563</v>
      </c>
      <c r="AG18" s="17">
        <v>25166</v>
      </c>
      <c r="AH18" s="17">
        <v>15539</v>
      </c>
      <c r="AI18" s="17">
        <v>187239</v>
      </c>
      <c r="AJ18" s="17">
        <v>19929</v>
      </c>
      <c r="AK18" s="17">
        <v>89869</v>
      </c>
      <c r="AL18" s="17">
        <v>124</v>
      </c>
    </row>
    <row r="19" spans="1:79" x14ac:dyDescent="0.25">
      <c r="A19" s="3">
        <v>2012</v>
      </c>
      <c r="B19" s="17">
        <v>255241</v>
      </c>
      <c r="C19" s="17">
        <v>33488</v>
      </c>
      <c r="D19" s="17">
        <v>880</v>
      </c>
      <c r="E19" s="17">
        <v>73747</v>
      </c>
      <c r="F19" s="17">
        <v>1085411</v>
      </c>
      <c r="G19" s="17">
        <v>28316</v>
      </c>
      <c r="H19" s="17">
        <v>117781</v>
      </c>
      <c r="I19" s="17">
        <v>114470</v>
      </c>
      <c r="J19" s="17">
        <v>1096231</v>
      </c>
      <c r="K19" s="17">
        <v>1941051</v>
      </c>
      <c r="L19" s="17">
        <v>6554273</v>
      </c>
      <c r="M19" s="17">
        <v>42463</v>
      </c>
      <c r="N19" s="17">
        <v>74755</v>
      </c>
      <c r="O19" s="17">
        <v>232468</v>
      </c>
      <c r="P19" s="17">
        <v>48661</v>
      </c>
      <c r="Q19" s="17">
        <v>89573</v>
      </c>
      <c r="R19" s="17">
        <v>238420</v>
      </c>
      <c r="S19" s="17">
        <v>107329</v>
      </c>
      <c r="T19" s="17">
        <v>79113</v>
      </c>
      <c r="U19" s="17">
        <v>168538</v>
      </c>
      <c r="V19" s="17">
        <v>8131499</v>
      </c>
      <c r="W19" s="17">
        <v>118941</v>
      </c>
      <c r="X19" s="17">
        <v>870688</v>
      </c>
      <c r="Y19" s="17">
        <v>11899</v>
      </c>
      <c r="Z19" s="17">
        <v>423468</v>
      </c>
      <c r="AA19" s="17">
        <v>7594</v>
      </c>
      <c r="AB19" s="17">
        <v>3278604</v>
      </c>
      <c r="AC19" s="17">
        <v>44</v>
      </c>
      <c r="AD19" s="17">
        <v>52026</v>
      </c>
      <c r="AE19" s="17">
        <v>2559</v>
      </c>
      <c r="AF19" s="17">
        <v>613320</v>
      </c>
      <c r="AG19" s="17">
        <v>28027</v>
      </c>
      <c r="AH19" s="17">
        <v>13828</v>
      </c>
      <c r="AI19" s="17">
        <v>652788</v>
      </c>
      <c r="AJ19" s="17">
        <v>26378</v>
      </c>
      <c r="AK19" s="17">
        <v>604558</v>
      </c>
      <c r="AL19" s="17">
        <v>52925</v>
      </c>
    </row>
    <row r="20" spans="1:79" x14ac:dyDescent="0.25">
      <c r="A20" s="3">
        <v>2013</v>
      </c>
      <c r="B20" s="17">
        <v>5315</v>
      </c>
      <c r="C20" s="17">
        <v>45512</v>
      </c>
      <c r="D20" s="17">
        <v>2596</v>
      </c>
      <c r="E20" s="17">
        <v>85974</v>
      </c>
      <c r="F20" s="17">
        <v>393645</v>
      </c>
      <c r="G20" s="17">
        <v>7221</v>
      </c>
      <c r="H20" s="17">
        <v>127476</v>
      </c>
      <c r="I20" s="17">
        <v>69772</v>
      </c>
      <c r="J20" s="17">
        <v>356848</v>
      </c>
      <c r="K20" s="17">
        <v>963037</v>
      </c>
      <c r="L20" s="17">
        <v>4786171</v>
      </c>
      <c r="M20" s="17">
        <v>52444</v>
      </c>
      <c r="N20" s="17">
        <v>30857</v>
      </c>
      <c r="O20" s="17">
        <v>138891</v>
      </c>
      <c r="P20" s="17">
        <v>5988</v>
      </c>
      <c r="Q20" s="17">
        <v>130036</v>
      </c>
      <c r="R20" s="17">
        <v>180681</v>
      </c>
      <c r="S20" s="17">
        <v>79347</v>
      </c>
      <c r="T20" s="17">
        <v>66451</v>
      </c>
      <c r="U20" s="17">
        <v>120071</v>
      </c>
      <c r="V20" s="17">
        <v>3005915</v>
      </c>
      <c r="W20" s="17">
        <v>58279</v>
      </c>
      <c r="X20" s="17">
        <v>234185</v>
      </c>
      <c r="Y20" s="17">
        <v>11662</v>
      </c>
      <c r="Z20" s="17">
        <v>181707</v>
      </c>
      <c r="AA20" s="17">
        <v>2559</v>
      </c>
      <c r="AB20" s="17">
        <v>765340</v>
      </c>
      <c r="AC20" s="17">
        <v>0</v>
      </c>
      <c r="AD20" s="17">
        <v>13667</v>
      </c>
      <c r="AE20" s="17">
        <v>9412</v>
      </c>
      <c r="AF20" s="17">
        <v>309696</v>
      </c>
      <c r="AG20" s="17">
        <v>17152</v>
      </c>
      <c r="AH20" s="17">
        <v>16106</v>
      </c>
      <c r="AI20" s="17">
        <v>133382</v>
      </c>
      <c r="AJ20" s="17">
        <v>22380</v>
      </c>
      <c r="AK20" s="17">
        <v>108848</v>
      </c>
      <c r="AL20" s="17">
        <v>6520</v>
      </c>
    </row>
    <row r="21" spans="1:79" s="26" customFormat="1" x14ac:dyDescent="0.25">
      <c r="A21" s="3">
        <v>2014</v>
      </c>
      <c r="B21" s="17">
        <v>20226</v>
      </c>
      <c r="C21" s="17">
        <v>42601</v>
      </c>
      <c r="D21" s="17">
        <v>0</v>
      </c>
      <c r="E21" s="17">
        <v>94169</v>
      </c>
      <c r="F21" s="17">
        <v>79475</v>
      </c>
      <c r="G21" s="17">
        <v>7017</v>
      </c>
      <c r="H21" s="17">
        <v>25310</v>
      </c>
      <c r="I21" s="17">
        <v>84144</v>
      </c>
      <c r="J21" s="17">
        <v>1479627</v>
      </c>
      <c r="K21" s="17">
        <v>888108</v>
      </c>
      <c r="L21" s="17">
        <v>1882120</v>
      </c>
      <c r="M21" s="17">
        <v>220887</v>
      </c>
      <c r="N21" s="17">
        <v>72098</v>
      </c>
      <c r="O21" s="17">
        <v>316058</v>
      </c>
      <c r="P21" s="17">
        <v>11069</v>
      </c>
      <c r="Q21" s="17">
        <v>56664</v>
      </c>
      <c r="R21" s="17">
        <v>217639</v>
      </c>
      <c r="S21" s="17">
        <v>73815</v>
      </c>
      <c r="T21" s="17">
        <v>2263959</v>
      </c>
      <c r="U21" s="17">
        <v>188314</v>
      </c>
      <c r="V21" s="17">
        <v>7786888</v>
      </c>
      <c r="W21" s="17">
        <v>83206</v>
      </c>
      <c r="X21" s="17">
        <v>167865</v>
      </c>
      <c r="Y21" s="17">
        <v>34013</v>
      </c>
      <c r="Z21" s="17">
        <v>114680</v>
      </c>
      <c r="AA21" s="17">
        <v>15099</v>
      </c>
      <c r="AB21" s="17">
        <v>3489350</v>
      </c>
      <c r="AC21" s="17">
        <v>19407</v>
      </c>
      <c r="AD21" s="17">
        <v>192018</v>
      </c>
      <c r="AE21" s="17">
        <v>4568</v>
      </c>
      <c r="AF21" s="17">
        <v>451652</v>
      </c>
      <c r="AG21" s="17">
        <v>28789</v>
      </c>
      <c r="AH21" s="17">
        <v>3575</v>
      </c>
      <c r="AI21" s="17">
        <v>258491</v>
      </c>
      <c r="AJ21" s="17">
        <v>19605</v>
      </c>
      <c r="AK21" s="17">
        <v>182192</v>
      </c>
      <c r="AL21" s="17">
        <v>213</v>
      </c>
      <c r="AM21"/>
      <c r="AN21"/>
    </row>
    <row r="22" spans="1:79" s="26" customFormat="1" x14ac:dyDescent="0.25">
      <c r="A22" s="3">
        <v>2015</v>
      </c>
      <c r="B22" s="17">
        <v>40912</v>
      </c>
      <c r="C22" s="17">
        <v>75960</v>
      </c>
      <c r="D22" s="17">
        <v>2425</v>
      </c>
      <c r="E22" s="17">
        <v>172054</v>
      </c>
      <c r="F22" s="17">
        <v>96295</v>
      </c>
      <c r="G22" s="17">
        <v>4529</v>
      </c>
      <c r="H22" s="17">
        <v>537464</v>
      </c>
      <c r="I22" s="17">
        <v>98021</v>
      </c>
      <c r="J22" s="17">
        <v>372028</v>
      </c>
      <c r="K22" s="17">
        <v>3954461</v>
      </c>
      <c r="L22" s="17">
        <v>609100</v>
      </c>
      <c r="M22" s="17">
        <v>413423</v>
      </c>
      <c r="N22" s="17">
        <v>75430</v>
      </c>
      <c r="O22" s="17">
        <v>231137</v>
      </c>
      <c r="P22" s="17">
        <v>5977</v>
      </c>
      <c r="Q22" s="17">
        <v>90346</v>
      </c>
      <c r="R22" s="17">
        <v>179614</v>
      </c>
      <c r="S22" s="17">
        <v>177101</v>
      </c>
      <c r="T22" s="17">
        <v>128317</v>
      </c>
      <c r="U22" s="17">
        <v>318286</v>
      </c>
      <c r="V22" s="17">
        <v>2445051</v>
      </c>
      <c r="W22" s="17">
        <v>51486</v>
      </c>
      <c r="X22" s="17">
        <v>114855</v>
      </c>
      <c r="Y22" s="17">
        <v>31749</v>
      </c>
      <c r="Z22" s="17">
        <v>150097</v>
      </c>
      <c r="AA22" s="17">
        <v>49157</v>
      </c>
      <c r="AB22" s="17">
        <v>4286687</v>
      </c>
      <c r="AC22" s="17">
        <v>193921</v>
      </c>
      <c r="AD22" s="17">
        <v>17756</v>
      </c>
      <c r="AE22" s="17">
        <v>2727</v>
      </c>
      <c r="AF22" s="17">
        <v>677992</v>
      </c>
      <c r="AG22" s="17">
        <v>659538</v>
      </c>
      <c r="AH22" s="17">
        <v>42582</v>
      </c>
      <c r="AI22" s="17">
        <v>340482</v>
      </c>
      <c r="AJ22" s="17">
        <v>33369</v>
      </c>
      <c r="AK22" s="17">
        <v>94125</v>
      </c>
      <c r="AL22" s="17">
        <v>31448</v>
      </c>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x14ac:dyDescent="0.25">
      <c r="A23" s="3">
        <v>2016</v>
      </c>
      <c r="B23" s="17">
        <v>99339</v>
      </c>
      <c r="C23" s="17">
        <v>39677</v>
      </c>
      <c r="D23" s="17">
        <v>8729</v>
      </c>
      <c r="E23" s="17">
        <v>75065</v>
      </c>
      <c r="F23" s="17">
        <v>168359</v>
      </c>
      <c r="G23" s="17">
        <v>22391</v>
      </c>
      <c r="H23" s="17">
        <v>133345</v>
      </c>
      <c r="I23" s="17">
        <v>99104</v>
      </c>
      <c r="J23" s="17">
        <v>453726</v>
      </c>
      <c r="K23" s="17">
        <v>292397</v>
      </c>
      <c r="L23" s="17">
        <v>1789698</v>
      </c>
      <c r="M23" s="17">
        <v>59228</v>
      </c>
      <c r="N23" s="17">
        <v>87532</v>
      </c>
      <c r="O23" s="17">
        <v>335567</v>
      </c>
      <c r="P23" s="17">
        <v>34989</v>
      </c>
      <c r="Q23" s="17">
        <v>205751</v>
      </c>
      <c r="R23" s="17">
        <v>280069</v>
      </c>
      <c r="S23" s="17">
        <v>155956</v>
      </c>
      <c r="T23" s="17">
        <v>156000</v>
      </c>
      <c r="U23" s="17">
        <v>321386</v>
      </c>
      <c r="V23" s="17">
        <v>3233934</v>
      </c>
      <c r="W23" s="17">
        <v>42756</v>
      </c>
      <c r="X23" s="17">
        <v>134000</v>
      </c>
      <c r="Y23" s="17">
        <v>16237</v>
      </c>
      <c r="Z23" s="17">
        <v>70167</v>
      </c>
      <c r="AA23" s="17">
        <v>53236</v>
      </c>
      <c r="AB23" s="17">
        <v>4662579</v>
      </c>
      <c r="AC23" s="17">
        <v>33028</v>
      </c>
      <c r="AD23" s="17">
        <v>29027</v>
      </c>
      <c r="AE23" s="17">
        <v>24390</v>
      </c>
      <c r="AF23" s="17">
        <v>1001619</v>
      </c>
      <c r="AG23" s="17">
        <v>39566</v>
      </c>
      <c r="AH23" s="17">
        <v>35529</v>
      </c>
      <c r="AI23" s="17">
        <v>685695</v>
      </c>
      <c r="AJ23" s="17">
        <v>25986</v>
      </c>
      <c r="AK23" s="17">
        <v>158242</v>
      </c>
      <c r="AL23" s="17">
        <v>1780</v>
      </c>
      <c r="AM23"/>
    </row>
    <row r="24" spans="1:79" s="26" customFormat="1" x14ac:dyDescent="0.25">
      <c r="A24" s="3">
        <v>2017</v>
      </c>
      <c r="B24" s="17">
        <v>1927770</v>
      </c>
      <c r="C24" s="17">
        <v>56269</v>
      </c>
      <c r="D24" s="17">
        <v>613</v>
      </c>
      <c r="E24" s="17">
        <v>43642</v>
      </c>
      <c r="F24" s="17">
        <v>122107</v>
      </c>
      <c r="G24" s="17">
        <v>38497</v>
      </c>
      <c r="H24" s="17">
        <v>49883</v>
      </c>
      <c r="I24" s="17">
        <v>1336760</v>
      </c>
      <c r="J24" s="17">
        <v>348666</v>
      </c>
      <c r="K24" s="17">
        <v>808948</v>
      </c>
      <c r="L24" s="17">
        <v>122354</v>
      </c>
      <c r="M24" s="17">
        <v>139092</v>
      </c>
      <c r="N24" s="17">
        <v>92444</v>
      </c>
      <c r="O24" s="17">
        <v>1151115</v>
      </c>
      <c r="P24" s="17">
        <v>18079</v>
      </c>
      <c r="Q24" s="17">
        <v>2050047</v>
      </c>
      <c r="R24" s="17">
        <v>175340</v>
      </c>
      <c r="S24" s="17">
        <v>779955</v>
      </c>
      <c r="T24" s="17">
        <v>93484</v>
      </c>
      <c r="U24" s="17">
        <v>218012</v>
      </c>
      <c r="V24" s="17">
        <v>1890677</v>
      </c>
      <c r="W24" s="17">
        <v>215850</v>
      </c>
      <c r="X24" s="17">
        <v>166705</v>
      </c>
      <c r="Y24" s="17">
        <v>73707</v>
      </c>
      <c r="Z24" s="17">
        <v>546001</v>
      </c>
      <c r="AA24" s="17">
        <v>40744</v>
      </c>
      <c r="AB24" s="17">
        <v>5119943</v>
      </c>
      <c r="AC24" s="17">
        <v>17812</v>
      </c>
      <c r="AD24" s="17">
        <v>3165055</v>
      </c>
      <c r="AE24" s="17">
        <v>30918</v>
      </c>
      <c r="AF24" s="17">
        <v>571397</v>
      </c>
      <c r="AG24" s="17">
        <v>30455</v>
      </c>
      <c r="AH24" s="17">
        <v>23524</v>
      </c>
      <c r="AI24" s="17">
        <v>6292764</v>
      </c>
      <c r="AJ24" s="17">
        <v>9621</v>
      </c>
      <c r="AK24" s="17">
        <v>338216</v>
      </c>
      <c r="AL24" s="17">
        <v>8982</v>
      </c>
      <c r="AM24"/>
    </row>
    <row r="25" spans="1:79" s="26" customFormat="1" x14ac:dyDescent="0.25">
      <c r="A25" s="2" t="s">
        <v>208</v>
      </c>
      <c r="B25" s="6" t="s">
        <v>37</v>
      </c>
    </row>
    <row r="26" spans="1:79" s="26" customFormat="1" x14ac:dyDescent="0.25"/>
    <row r="27" spans="1:79" s="26" customFormat="1" x14ac:dyDescent="0.25">
      <c r="A27" s="2" t="s">
        <v>224</v>
      </c>
      <c r="B27" s="2" t="s">
        <v>204</v>
      </c>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row>
    <row r="28" spans="1:79" s="26" customFormat="1" x14ac:dyDescent="0.25">
      <c r="A28" s="2" t="s">
        <v>40</v>
      </c>
      <c r="B28" s="26" t="s">
        <v>27</v>
      </c>
      <c r="C28" s="26" t="s">
        <v>10</v>
      </c>
      <c r="D28" s="26" t="s">
        <v>8</v>
      </c>
      <c r="E28" s="26" t="s">
        <v>22</v>
      </c>
      <c r="F28" s="26" t="s">
        <v>13</v>
      </c>
      <c r="G28" s="26" t="s">
        <v>5</v>
      </c>
      <c r="H28" s="26" t="s">
        <v>28</v>
      </c>
      <c r="I28" s="26" t="s">
        <v>16</v>
      </c>
      <c r="J28" s="26" t="s">
        <v>26</v>
      </c>
      <c r="K28" s="26" t="s">
        <v>29</v>
      </c>
      <c r="L28" s="26" t="s">
        <v>31</v>
      </c>
      <c r="M28" s="26" t="s">
        <v>35</v>
      </c>
      <c r="N28" s="26" t="s">
        <v>25</v>
      </c>
      <c r="O28" s="26" t="s">
        <v>7</v>
      </c>
      <c r="P28" s="26" t="s">
        <v>18</v>
      </c>
      <c r="Q28" s="26" t="s">
        <v>4</v>
      </c>
      <c r="R28" s="26" t="s">
        <v>11</v>
      </c>
      <c r="S28" s="26" t="s">
        <v>24</v>
      </c>
      <c r="T28" s="26" t="s">
        <v>30</v>
      </c>
      <c r="U28" s="26" t="s">
        <v>33</v>
      </c>
      <c r="V28" s="26" t="s">
        <v>12</v>
      </c>
      <c r="W28" s="26" t="s">
        <v>15</v>
      </c>
      <c r="X28" s="26" t="s">
        <v>6</v>
      </c>
      <c r="Y28" s="26" t="s">
        <v>20</v>
      </c>
      <c r="Z28" s="26" t="s">
        <v>19</v>
      </c>
      <c r="AA28" s="26" t="s">
        <v>3</v>
      </c>
      <c r="AB28" s="26" t="s">
        <v>17</v>
      </c>
      <c r="AC28" s="26" t="s">
        <v>23</v>
      </c>
      <c r="AD28" s="26" t="s">
        <v>14</v>
      </c>
      <c r="AE28" s="26" t="s">
        <v>21</v>
      </c>
      <c r="AF28" s="26" t="s">
        <v>32</v>
      </c>
      <c r="AG28" s="26" t="s">
        <v>34</v>
      </c>
      <c r="AH28" s="26" t="s">
        <v>36</v>
      </c>
      <c r="AI28" s="26" t="s">
        <v>9</v>
      </c>
      <c r="AJ28" s="26" t="s">
        <v>238</v>
      </c>
      <c r="AK28" s="26" t="s">
        <v>239</v>
      </c>
      <c r="AL28" s="26" t="s">
        <v>240</v>
      </c>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row>
    <row r="29" spans="1:79" s="26" customFormat="1" x14ac:dyDescent="0.25">
      <c r="A29" s="3">
        <v>1999</v>
      </c>
      <c r="B29" s="17">
        <v>250980</v>
      </c>
      <c r="C29" s="17">
        <v>101767</v>
      </c>
      <c r="D29" s="17">
        <v>0</v>
      </c>
      <c r="E29" s="17">
        <v>3971</v>
      </c>
      <c r="F29" s="17">
        <v>151953</v>
      </c>
      <c r="G29" s="17">
        <v>9988</v>
      </c>
      <c r="H29" s="17">
        <v>0</v>
      </c>
      <c r="I29" s="17">
        <v>85033</v>
      </c>
      <c r="J29" s="17">
        <v>7</v>
      </c>
      <c r="K29" s="17">
        <v>0</v>
      </c>
      <c r="L29" s="17">
        <v>0</v>
      </c>
      <c r="M29" s="17">
        <v>50815</v>
      </c>
      <c r="N29" s="17">
        <v>91734</v>
      </c>
      <c r="O29" s="17">
        <v>48759</v>
      </c>
      <c r="P29" s="17">
        <v>288</v>
      </c>
      <c r="Q29" s="17">
        <v>264105</v>
      </c>
      <c r="R29" s="17">
        <v>622206</v>
      </c>
      <c r="S29" s="17">
        <v>30162</v>
      </c>
      <c r="T29" s="17">
        <v>1536831</v>
      </c>
      <c r="U29" s="17">
        <v>33715</v>
      </c>
      <c r="V29" s="17">
        <v>2464745</v>
      </c>
      <c r="W29" s="17">
        <v>206585</v>
      </c>
      <c r="X29" s="17">
        <v>798600</v>
      </c>
      <c r="Y29" s="17">
        <v>10544</v>
      </c>
      <c r="Z29" s="17">
        <v>214928</v>
      </c>
      <c r="AA29" s="17">
        <v>0</v>
      </c>
      <c r="AB29" s="17">
        <v>2204742</v>
      </c>
      <c r="AC29" s="17">
        <v>0</v>
      </c>
      <c r="AD29" s="17">
        <v>996874</v>
      </c>
      <c r="AE29" s="17">
        <v>0</v>
      </c>
      <c r="AF29" s="17">
        <v>1346324</v>
      </c>
      <c r="AG29" s="17">
        <v>181929</v>
      </c>
      <c r="AH29" s="17">
        <v>0</v>
      </c>
      <c r="AI29" s="17">
        <v>487089</v>
      </c>
      <c r="AJ29" s="17">
        <v>0</v>
      </c>
      <c r="AK29" s="17">
        <v>334145</v>
      </c>
      <c r="AL29" s="17">
        <v>0</v>
      </c>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row>
    <row r="30" spans="1:79" s="26" customFormat="1" x14ac:dyDescent="0.25">
      <c r="A30" s="3">
        <v>2000</v>
      </c>
      <c r="B30" s="17">
        <v>159191</v>
      </c>
      <c r="C30" s="17">
        <v>142996</v>
      </c>
      <c r="D30" s="17">
        <v>0</v>
      </c>
      <c r="E30" s="17">
        <v>43527</v>
      </c>
      <c r="F30" s="17">
        <v>183038</v>
      </c>
      <c r="G30" s="17">
        <v>58900</v>
      </c>
      <c r="H30" s="17">
        <v>554</v>
      </c>
      <c r="I30" s="17">
        <v>67374</v>
      </c>
      <c r="J30" s="17">
        <v>121383</v>
      </c>
      <c r="K30" s="17">
        <v>52688</v>
      </c>
      <c r="L30" s="17">
        <v>2777</v>
      </c>
      <c r="M30" s="17">
        <v>111839</v>
      </c>
      <c r="N30" s="17">
        <v>129305</v>
      </c>
      <c r="O30" s="17">
        <v>119894</v>
      </c>
      <c r="P30" s="17">
        <v>383</v>
      </c>
      <c r="Q30" s="17">
        <v>194545</v>
      </c>
      <c r="R30" s="17">
        <v>646619</v>
      </c>
      <c r="S30" s="17">
        <v>55794</v>
      </c>
      <c r="T30" s="17">
        <v>5323173</v>
      </c>
      <c r="U30" s="17">
        <v>41161</v>
      </c>
      <c r="V30" s="17">
        <v>3227438</v>
      </c>
      <c r="W30" s="17">
        <v>223251</v>
      </c>
      <c r="X30" s="17">
        <v>991865</v>
      </c>
      <c r="Y30" s="17">
        <v>10104</v>
      </c>
      <c r="Z30" s="17">
        <v>98335</v>
      </c>
      <c r="AA30" s="17">
        <v>0</v>
      </c>
      <c r="AB30" s="17">
        <v>8234693</v>
      </c>
      <c r="AC30" s="17">
        <v>0</v>
      </c>
      <c r="AD30" s="17">
        <v>1267466</v>
      </c>
      <c r="AE30" s="17">
        <v>9682</v>
      </c>
      <c r="AF30" s="17">
        <v>864828</v>
      </c>
      <c r="AG30" s="17">
        <v>59442</v>
      </c>
      <c r="AH30" s="17">
        <v>0</v>
      </c>
      <c r="AI30" s="17">
        <v>452789</v>
      </c>
      <c r="AJ30" s="17">
        <v>3648</v>
      </c>
      <c r="AK30" s="17">
        <v>745792</v>
      </c>
      <c r="AL30" s="17">
        <v>0</v>
      </c>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x14ac:dyDescent="0.25">
      <c r="A31" s="3">
        <v>2001</v>
      </c>
      <c r="B31" s="17">
        <v>243117</v>
      </c>
      <c r="C31" s="17">
        <v>96238</v>
      </c>
      <c r="D31" s="17">
        <v>0</v>
      </c>
      <c r="E31" s="17">
        <v>5353</v>
      </c>
      <c r="F31" s="17">
        <v>703055</v>
      </c>
      <c r="G31" s="17">
        <v>46674</v>
      </c>
      <c r="H31" s="17">
        <v>13856</v>
      </c>
      <c r="I31" s="17">
        <v>71277</v>
      </c>
      <c r="J31" s="17">
        <v>266513</v>
      </c>
      <c r="K31" s="17">
        <v>0</v>
      </c>
      <c r="L31" s="17">
        <v>75146</v>
      </c>
      <c r="M31" s="17">
        <v>131115</v>
      </c>
      <c r="N31" s="17">
        <v>55735</v>
      </c>
      <c r="O31" s="17">
        <v>47593</v>
      </c>
      <c r="P31" s="17">
        <v>10696</v>
      </c>
      <c r="Q31" s="17">
        <v>297210</v>
      </c>
      <c r="R31" s="17">
        <v>3189675</v>
      </c>
      <c r="S31" s="17">
        <v>76049</v>
      </c>
      <c r="T31" s="17">
        <v>8614776</v>
      </c>
      <c r="U31" s="17">
        <v>87911</v>
      </c>
      <c r="V31" s="17">
        <v>491201</v>
      </c>
      <c r="W31" s="17">
        <v>354537</v>
      </c>
      <c r="X31" s="17">
        <v>1627434</v>
      </c>
      <c r="Y31" s="17">
        <v>51747</v>
      </c>
      <c r="Z31" s="17">
        <v>215807</v>
      </c>
      <c r="AA31" s="17">
        <v>370</v>
      </c>
      <c r="AB31" s="17">
        <v>5313906</v>
      </c>
      <c r="AC31" s="17">
        <v>0</v>
      </c>
      <c r="AD31" s="17">
        <v>2490988</v>
      </c>
      <c r="AE31" s="17">
        <v>1195</v>
      </c>
      <c r="AF31" s="17">
        <v>174323</v>
      </c>
      <c r="AG31" s="17">
        <v>63455</v>
      </c>
      <c r="AH31" s="17">
        <v>0</v>
      </c>
      <c r="AI31" s="17">
        <v>1113634</v>
      </c>
      <c r="AJ31" s="17">
        <v>0</v>
      </c>
      <c r="AK31" s="17">
        <v>3834655</v>
      </c>
      <c r="AL31" s="17">
        <v>0</v>
      </c>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x14ac:dyDescent="0.25">
      <c r="A32" s="3">
        <v>2002</v>
      </c>
      <c r="B32" s="17">
        <v>370964</v>
      </c>
      <c r="C32" s="17">
        <v>114132</v>
      </c>
      <c r="D32" s="17">
        <v>0</v>
      </c>
      <c r="E32" s="17">
        <v>4166</v>
      </c>
      <c r="F32" s="17">
        <v>112889</v>
      </c>
      <c r="G32" s="17">
        <v>63943</v>
      </c>
      <c r="H32" s="17">
        <v>45960</v>
      </c>
      <c r="I32" s="17">
        <v>130715</v>
      </c>
      <c r="J32" s="17">
        <v>183338</v>
      </c>
      <c r="K32" s="17">
        <v>9576</v>
      </c>
      <c r="L32" s="17">
        <v>7543</v>
      </c>
      <c r="M32" s="17">
        <v>177126</v>
      </c>
      <c r="N32" s="17">
        <v>79969</v>
      </c>
      <c r="O32" s="17">
        <v>49272</v>
      </c>
      <c r="P32" s="17">
        <v>17625</v>
      </c>
      <c r="Q32" s="17">
        <v>460520</v>
      </c>
      <c r="R32" s="17">
        <v>327314</v>
      </c>
      <c r="S32" s="17">
        <v>96209</v>
      </c>
      <c r="T32" s="17">
        <v>13611515</v>
      </c>
      <c r="U32" s="17">
        <v>158621</v>
      </c>
      <c r="V32" s="17">
        <v>1931300</v>
      </c>
      <c r="W32" s="17">
        <v>251381</v>
      </c>
      <c r="X32" s="17">
        <v>409807</v>
      </c>
      <c r="Y32" s="17">
        <v>93617</v>
      </c>
      <c r="Z32" s="17">
        <v>179954</v>
      </c>
      <c r="AA32" s="17">
        <v>0</v>
      </c>
      <c r="AB32" s="17">
        <v>17704337</v>
      </c>
      <c r="AC32" s="17">
        <v>0</v>
      </c>
      <c r="AD32" s="17">
        <v>6130999</v>
      </c>
      <c r="AE32" s="17">
        <v>376</v>
      </c>
      <c r="AF32" s="17">
        <v>1072203</v>
      </c>
      <c r="AG32" s="17">
        <v>88235</v>
      </c>
      <c r="AH32" s="17">
        <v>0</v>
      </c>
      <c r="AI32" s="17">
        <v>2285875</v>
      </c>
      <c r="AJ32" s="17">
        <v>0</v>
      </c>
      <c r="AK32" s="17">
        <v>4817569</v>
      </c>
      <c r="AL32" s="17">
        <v>0</v>
      </c>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x14ac:dyDescent="0.25">
      <c r="A33" s="3">
        <v>2003</v>
      </c>
      <c r="B33" s="17">
        <v>1712406</v>
      </c>
      <c r="C33" s="17">
        <v>267438</v>
      </c>
      <c r="D33" s="17">
        <v>0</v>
      </c>
      <c r="E33" s="17">
        <v>16018</v>
      </c>
      <c r="F33" s="17">
        <v>144651</v>
      </c>
      <c r="G33" s="17">
        <v>273663</v>
      </c>
      <c r="H33" s="17">
        <v>0</v>
      </c>
      <c r="I33" s="17">
        <v>241833</v>
      </c>
      <c r="J33" s="17">
        <v>399973</v>
      </c>
      <c r="K33" s="17">
        <v>145228</v>
      </c>
      <c r="L33" s="17">
        <v>23023</v>
      </c>
      <c r="M33" s="17">
        <v>210401</v>
      </c>
      <c r="N33" s="17">
        <v>92128</v>
      </c>
      <c r="O33" s="17">
        <v>130585</v>
      </c>
      <c r="P33" s="17">
        <v>2962</v>
      </c>
      <c r="Q33" s="17">
        <v>976289</v>
      </c>
      <c r="R33" s="17">
        <v>447964</v>
      </c>
      <c r="S33" s="17">
        <v>159751</v>
      </c>
      <c r="T33" s="17">
        <v>11909182</v>
      </c>
      <c r="U33" s="17">
        <v>82592</v>
      </c>
      <c r="V33" s="17">
        <v>3965069</v>
      </c>
      <c r="W33" s="17">
        <v>177840</v>
      </c>
      <c r="X33" s="17">
        <v>696573</v>
      </c>
      <c r="Y33" s="17">
        <v>19206</v>
      </c>
      <c r="Z33" s="17">
        <v>252958</v>
      </c>
      <c r="AA33" s="17">
        <v>0</v>
      </c>
      <c r="AB33" s="17">
        <v>28678748</v>
      </c>
      <c r="AC33" s="17">
        <v>0</v>
      </c>
      <c r="AD33" s="17">
        <v>14864304</v>
      </c>
      <c r="AE33" s="17">
        <v>2009</v>
      </c>
      <c r="AF33" s="17">
        <v>138264</v>
      </c>
      <c r="AG33" s="17">
        <v>73823</v>
      </c>
      <c r="AH33" s="17">
        <v>0</v>
      </c>
      <c r="AI33" s="17">
        <v>7181246</v>
      </c>
      <c r="AJ33" s="17">
        <v>0</v>
      </c>
      <c r="AK33" s="17">
        <v>5043327</v>
      </c>
      <c r="AL33" s="17">
        <v>0</v>
      </c>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x14ac:dyDescent="0.25">
      <c r="A34" s="3">
        <v>2004</v>
      </c>
      <c r="B34" s="17">
        <v>4715008</v>
      </c>
      <c r="C34" s="17">
        <v>639931</v>
      </c>
      <c r="D34" s="17">
        <v>0</v>
      </c>
      <c r="E34" s="17">
        <v>62011</v>
      </c>
      <c r="F34" s="17">
        <v>98667</v>
      </c>
      <c r="G34" s="17">
        <v>425288</v>
      </c>
      <c r="H34" s="17">
        <v>1397008</v>
      </c>
      <c r="I34" s="17">
        <v>428400</v>
      </c>
      <c r="J34" s="17">
        <v>121068</v>
      </c>
      <c r="K34" s="17">
        <v>897721</v>
      </c>
      <c r="L34" s="17">
        <v>137807</v>
      </c>
      <c r="M34" s="17">
        <v>555929</v>
      </c>
      <c r="N34" s="17">
        <v>88153</v>
      </c>
      <c r="O34" s="17">
        <v>232398</v>
      </c>
      <c r="P34" s="17">
        <v>7454</v>
      </c>
      <c r="Q34" s="17">
        <v>2999118</v>
      </c>
      <c r="R34" s="17">
        <v>125795</v>
      </c>
      <c r="S34" s="17">
        <v>333851</v>
      </c>
      <c r="T34" s="17">
        <v>6365672</v>
      </c>
      <c r="U34" s="17">
        <v>319884</v>
      </c>
      <c r="V34" s="17">
        <v>1531510</v>
      </c>
      <c r="W34" s="17">
        <v>492960</v>
      </c>
      <c r="X34" s="17">
        <v>645936</v>
      </c>
      <c r="Y34" s="17">
        <v>21636</v>
      </c>
      <c r="Z34" s="17">
        <v>706709</v>
      </c>
      <c r="AA34" s="17">
        <v>0</v>
      </c>
      <c r="AB34" s="17">
        <v>26331647</v>
      </c>
      <c r="AC34" s="17">
        <v>0</v>
      </c>
      <c r="AD34" s="17">
        <v>20951123</v>
      </c>
      <c r="AE34" s="17">
        <v>16588</v>
      </c>
      <c r="AF34" s="17">
        <v>491977</v>
      </c>
      <c r="AG34" s="17">
        <v>141061</v>
      </c>
      <c r="AH34" s="17">
        <v>0</v>
      </c>
      <c r="AI34" s="17">
        <v>15470632</v>
      </c>
      <c r="AJ34" s="17">
        <v>453</v>
      </c>
      <c r="AK34" s="17">
        <v>3791871</v>
      </c>
      <c r="AL34" s="17">
        <v>0</v>
      </c>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x14ac:dyDescent="0.25">
      <c r="A35" s="3">
        <v>2005</v>
      </c>
      <c r="B35" s="17">
        <v>8333797</v>
      </c>
      <c r="C35" s="17">
        <v>774675</v>
      </c>
      <c r="D35" s="17">
        <v>0</v>
      </c>
      <c r="E35" s="17">
        <v>105992</v>
      </c>
      <c r="F35" s="17">
        <v>166894</v>
      </c>
      <c r="G35" s="17">
        <v>514818</v>
      </c>
      <c r="H35" s="17">
        <v>284</v>
      </c>
      <c r="I35" s="17">
        <v>827240</v>
      </c>
      <c r="J35" s="17">
        <v>134486</v>
      </c>
      <c r="K35" s="17">
        <v>64349</v>
      </c>
      <c r="L35" s="17">
        <v>55524</v>
      </c>
      <c r="M35" s="17">
        <v>579105</v>
      </c>
      <c r="N35" s="17">
        <v>310754</v>
      </c>
      <c r="O35" s="17">
        <v>512308</v>
      </c>
      <c r="P35" s="17">
        <v>70</v>
      </c>
      <c r="Q35" s="17">
        <v>5298607</v>
      </c>
      <c r="R35" s="17">
        <v>159199</v>
      </c>
      <c r="S35" s="17">
        <v>663888</v>
      </c>
      <c r="T35" s="17">
        <v>18658980</v>
      </c>
      <c r="U35" s="17">
        <v>721842</v>
      </c>
      <c r="V35" s="17">
        <v>2021745</v>
      </c>
      <c r="W35" s="17">
        <v>941039</v>
      </c>
      <c r="X35" s="17">
        <v>4251375</v>
      </c>
      <c r="Y35" s="17">
        <v>44945</v>
      </c>
      <c r="Z35" s="17">
        <v>981591</v>
      </c>
      <c r="AA35" s="17">
        <v>0</v>
      </c>
      <c r="AB35" s="17">
        <v>45186982</v>
      </c>
      <c r="AC35" s="17">
        <v>0</v>
      </c>
      <c r="AD35" s="17">
        <v>23488651</v>
      </c>
      <c r="AE35" s="17">
        <v>40058</v>
      </c>
      <c r="AF35" s="17">
        <v>541994</v>
      </c>
      <c r="AG35" s="17">
        <v>52550</v>
      </c>
      <c r="AH35" s="17">
        <v>0</v>
      </c>
      <c r="AI35" s="17">
        <v>19589433</v>
      </c>
      <c r="AJ35" s="17">
        <v>40756</v>
      </c>
      <c r="AK35" s="17">
        <v>1564236</v>
      </c>
      <c r="AL35" s="17">
        <v>0</v>
      </c>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x14ac:dyDescent="0.25">
      <c r="A36" s="3">
        <v>2006</v>
      </c>
      <c r="B36" s="17">
        <v>15101090</v>
      </c>
      <c r="C36" s="17">
        <v>948250</v>
      </c>
      <c r="D36" s="17">
        <v>0</v>
      </c>
      <c r="E36" s="17">
        <v>125342</v>
      </c>
      <c r="F36" s="17">
        <v>117449</v>
      </c>
      <c r="G36" s="17">
        <v>181597</v>
      </c>
      <c r="H36" s="17">
        <v>12290</v>
      </c>
      <c r="I36" s="17">
        <v>711320</v>
      </c>
      <c r="J36" s="17">
        <v>1125803</v>
      </c>
      <c r="K36" s="17">
        <v>732088</v>
      </c>
      <c r="L36" s="17">
        <v>336849</v>
      </c>
      <c r="M36" s="17">
        <v>477660</v>
      </c>
      <c r="N36" s="17">
        <v>398716</v>
      </c>
      <c r="O36" s="17">
        <v>653728</v>
      </c>
      <c r="P36" s="17">
        <v>9682</v>
      </c>
      <c r="Q36" s="17">
        <v>8171423</v>
      </c>
      <c r="R36" s="17">
        <v>403891</v>
      </c>
      <c r="S36" s="17">
        <v>941649</v>
      </c>
      <c r="T36" s="17">
        <v>11107698</v>
      </c>
      <c r="U36" s="17">
        <v>1293229</v>
      </c>
      <c r="V36" s="17">
        <v>3964023</v>
      </c>
      <c r="W36" s="17">
        <v>1949886</v>
      </c>
      <c r="X36" s="17">
        <v>6444127</v>
      </c>
      <c r="Y36" s="17">
        <v>59868</v>
      </c>
      <c r="Z36" s="17">
        <v>1476895</v>
      </c>
      <c r="AA36" s="17">
        <v>465</v>
      </c>
      <c r="AB36" s="17">
        <v>24030871</v>
      </c>
      <c r="AC36" s="17">
        <v>0</v>
      </c>
      <c r="AD36" s="17">
        <v>13651250</v>
      </c>
      <c r="AE36" s="17">
        <v>63228</v>
      </c>
      <c r="AF36" s="17">
        <v>543096</v>
      </c>
      <c r="AG36" s="17">
        <v>233581</v>
      </c>
      <c r="AH36" s="17">
        <v>0</v>
      </c>
      <c r="AI36" s="17">
        <v>23844984</v>
      </c>
      <c r="AJ36" s="17">
        <v>93821</v>
      </c>
      <c r="AK36" s="17">
        <v>1716552</v>
      </c>
      <c r="AL36" s="17">
        <v>904</v>
      </c>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x14ac:dyDescent="0.25">
      <c r="A37" s="3">
        <v>2007</v>
      </c>
      <c r="B37" s="17">
        <v>7075582</v>
      </c>
      <c r="C37" s="17">
        <v>602453</v>
      </c>
      <c r="D37" s="17">
        <v>0</v>
      </c>
      <c r="E37" s="17">
        <v>125249</v>
      </c>
      <c r="F37" s="17">
        <v>333644</v>
      </c>
      <c r="G37" s="17">
        <v>72928</v>
      </c>
      <c r="H37" s="17">
        <v>1503</v>
      </c>
      <c r="I37" s="17">
        <v>443369</v>
      </c>
      <c r="J37" s="17">
        <v>4438441</v>
      </c>
      <c r="K37" s="17">
        <v>248438</v>
      </c>
      <c r="L37" s="17">
        <v>67284</v>
      </c>
      <c r="M37" s="17">
        <v>416495</v>
      </c>
      <c r="N37" s="17">
        <v>176694</v>
      </c>
      <c r="O37" s="17">
        <v>789967</v>
      </c>
      <c r="P37" s="17">
        <v>126</v>
      </c>
      <c r="Q37" s="17">
        <v>7182523</v>
      </c>
      <c r="R37" s="17">
        <v>203558</v>
      </c>
      <c r="S37" s="17">
        <v>914237</v>
      </c>
      <c r="T37" s="17">
        <v>6916859</v>
      </c>
      <c r="U37" s="17">
        <v>2058838</v>
      </c>
      <c r="V37" s="17">
        <v>7490069</v>
      </c>
      <c r="W37" s="17">
        <v>2674862</v>
      </c>
      <c r="X37" s="17">
        <v>7114199</v>
      </c>
      <c r="Y37" s="17">
        <v>7114</v>
      </c>
      <c r="Z37" s="17">
        <v>1992516</v>
      </c>
      <c r="AA37" s="17">
        <v>39561</v>
      </c>
      <c r="AB37" s="17">
        <v>28474466</v>
      </c>
      <c r="AC37" s="17">
        <v>40664</v>
      </c>
      <c r="AD37" s="17">
        <v>6188439</v>
      </c>
      <c r="AE37" s="17">
        <v>49369</v>
      </c>
      <c r="AF37" s="17">
        <v>835614</v>
      </c>
      <c r="AG37" s="17">
        <v>183010</v>
      </c>
      <c r="AH37" s="17">
        <v>700</v>
      </c>
      <c r="AI37" s="17">
        <v>23027807</v>
      </c>
      <c r="AJ37" s="17">
        <v>43770</v>
      </c>
      <c r="AK37" s="17">
        <v>1597554</v>
      </c>
      <c r="AL37" s="17">
        <v>0</v>
      </c>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x14ac:dyDescent="0.25">
      <c r="A38" s="3">
        <v>2008</v>
      </c>
      <c r="B38" s="17">
        <v>1971545</v>
      </c>
      <c r="C38" s="17">
        <v>434393</v>
      </c>
      <c r="D38" s="17">
        <v>0</v>
      </c>
      <c r="E38" s="17">
        <v>304919</v>
      </c>
      <c r="F38" s="17">
        <v>711517</v>
      </c>
      <c r="G38" s="17">
        <v>56310</v>
      </c>
      <c r="H38" s="17">
        <v>4688</v>
      </c>
      <c r="I38" s="17">
        <v>912074</v>
      </c>
      <c r="J38" s="17">
        <v>5550904</v>
      </c>
      <c r="K38" s="17">
        <v>164324</v>
      </c>
      <c r="L38" s="17">
        <v>736481</v>
      </c>
      <c r="M38" s="17">
        <v>333764</v>
      </c>
      <c r="N38" s="17">
        <v>242923</v>
      </c>
      <c r="O38" s="17">
        <v>984575</v>
      </c>
      <c r="P38" s="17">
        <v>35097</v>
      </c>
      <c r="Q38" s="17">
        <v>2296517</v>
      </c>
      <c r="R38" s="17">
        <v>202680</v>
      </c>
      <c r="S38" s="17">
        <v>1053423</v>
      </c>
      <c r="T38" s="17">
        <v>3133658</v>
      </c>
      <c r="U38" s="17">
        <v>1987136</v>
      </c>
      <c r="V38" s="17">
        <v>12202335</v>
      </c>
      <c r="W38" s="17">
        <v>2604981</v>
      </c>
      <c r="X38" s="17">
        <v>6871266</v>
      </c>
      <c r="Y38" s="17">
        <v>8256</v>
      </c>
      <c r="Z38" s="17">
        <v>1808661</v>
      </c>
      <c r="AA38" s="17">
        <v>28242</v>
      </c>
      <c r="AB38" s="17">
        <v>15491155</v>
      </c>
      <c r="AC38" s="17">
        <v>16626</v>
      </c>
      <c r="AD38" s="17">
        <v>1434538</v>
      </c>
      <c r="AE38" s="17">
        <v>11031</v>
      </c>
      <c r="AF38" s="17">
        <v>792314</v>
      </c>
      <c r="AG38" s="17">
        <v>111413</v>
      </c>
      <c r="AH38" s="17">
        <v>8725</v>
      </c>
      <c r="AI38" s="17">
        <v>7687147</v>
      </c>
      <c r="AJ38" s="17">
        <v>195489</v>
      </c>
      <c r="AK38" s="17">
        <v>783173</v>
      </c>
      <c r="AL38" s="17">
        <v>0</v>
      </c>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x14ac:dyDescent="0.25">
      <c r="A39" s="3">
        <v>2009</v>
      </c>
      <c r="B39" s="17">
        <v>955784</v>
      </c>
      <c r="C39" s="17">
        <v>284323</v>
      </c>
      <c r="D39" s="17">
        <v>0</v>
      </c>
      <c r="E39" s="17">
        <v>126311</v>
      </c>
      <c r="F39" s="17">
        <v>742205</v>
      </c>
      <c r="G39" s="17">
        <v>143693</v>
      </c>
      <c r="H39" s="17">
        <v>410417</v>
      </c>
      <c r="I39" s="17">
        <v>503667</v>
      </c>
      <c r="J39" s="17">
        <v>3152643</v>
      </c>
      <c r="K39" s="17">
        <v>1437904</v>
      </c>
      <c r="L39" s="17">
        <v>2205764</v>
      </c>
      <c r="M39" s="17">
        <v>252740</v>
      </c>
      <c r="N39" s="17">
        <v>110187</v>
      </c>
      <c r="O39" s="17">
        <v>535081</v>
      </c>
      <c r="P39" s="17">
        <v>97299</v>
      </c>
      <c r="Q39" s="17">
        <v>1295472</v>
      </c>
      <c r="R39" s="17">
        <v>312639</v>
      </c>
      <c r="S39" s="17">
        <v>457158</v>
      </c>
      <c r="T39" s="17">
        <v>808953</v>
      </c>
      <c r="U39" s="17">
        <v>3443535</v>
      </c>
      <c r="V39" s="17">
        <v>33135857</v>
      </c>
      <c r="W39" s="17">
        <v>2671384</v>
      </c>
      <c r="X39" s="17">
        <v>2504782</v>
      </c>
      <c r="Y39" s="17">
        <v>15990</v>
      </c>
      <c r="Z39" s="17">
        <v>1886632</v>
      </c>
      <c r="AA39" s="17">
        <v>24544</v>
      </c>
      <c r="AB39" s="17">
        <v>12780528</v>
      </c>
      <c r="AC39" s="17">
        <v>0</v>
      </c>
      <c r="AD39" s="17">
        <v>640481</v>
      </c>
      <c r="AE39" s="17">
        <v>15300</v>
      </c>
      <c r="AF39" s="17">
        <v>619066</v>
      </c>
      <c r="AG39" s="17">
        <v>184077</v>
      </c>
      <c r="AH39" s="17">
        <v>38717</v>
      </c>
      <c r="AI39" s="17">
        <v>5089252</v>
      </c>
      <c r="AJ39" s="17">
        <v>29098</v>
      </c>
      <c r="AK39" s="17">
        <v>474425</v>
      </c>
      <c r="AL39" s="17">
        <v>196145</v>
      </c>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x14ac:dyDescent="0.25">
      <c r="A40" s="3">
        <v>2010</v>
      </c>
      <c r="B40" s="17">
        <v>190900</v>
      </c>
      <c r="C40" s="17">
        <v>105952</v>
      </c>
      <c r="D40" s="17">
        <v>8411</v>
      </c>
      <c r="E40" s="17">
        <v>85375</v>
      </c>
      <c r="F40" s="17">
        <v>1290145</v>
      </c>
      <c r="G40" s="17">
        <v>27315</v>
      </c>
      <c r="H40" s="17">
        <v>1232148</v>
      </c>
      <c r="I40" s="17">
        <v>491975</v>
      </c>
      <c r="J40" s="17">
        <v>5777824</v>
      </c>
      <c r="K40" s="17">
        <v>125341</v>
      </c>
      <c r="L40" s="17">
        <v>6682719</v>
      </c>
      <c r="M40" s="17">
        <v>126199</v>
      </c>
      <c r="N40" s="17">
        <v>90743</v>
      </c>
      <c r="O40" s="17">
        <v>546887</v>
      </c>
      <c r="P40" s="17">
        <v>24260</v>
      </c>
      <c r="Q40" s="17">
        <v>457018</v>
      </c>
      <c r="R40" s="17">
        <v>279816</v>
      </c>
      <c r="S40" s="17">
        <v>380233</v>
      </c>
      <c r="T40" s="17">
        <v>814772</v>
      </c>
      <c r="U40" s="17">
        <v>758022</v>
      </c>
      <c r="V40" s="17">
        <v>32265380</v>
      </c>
      <c r="W40" s="17">
        <v>645350</v>
      </c>
      <c r="X40" s="17">
        <v>1872686</v>
      </c>
      <c r="Y40" s="17">
        <v>5307</v>
      </c>
      <c r="Z40" s="17">
        <v>892847</v>
      </c>
      <c r="AA40" s="17">
        <v>2660</v>
      </c>
      <c r="AB40" s="17">
        <v>8619809</v>
      </c>
      <c r="AC40" s="17">
        <v>996</v>
      </c>
      <c r="AD40" s="17">
        <v>811936</v>
      </c>
      <c r="AE40" s="17">
        <v>14965</v>
      </c>
      <c r="AF40" s="17">
        <v>722387</v>
      </c>
      <c r="AG40" s="17">
        <v>46060</v>
      </c>
      <c r="AH40" s="17">
        <v>36804</v>
      </c>
      <c r="AI40" s="17">
        <v>1773441</v>
      </c>
      <c r="AJ40" s="17">
        <v>5266</v>
      </c>
      <c r="AK40" s="17">
        <v>1300999</v>
      </c>
      <c r="AL40" s="17">
        <v>100</v>
      </c>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x14ac:dyDescent="0.25">
      <c r="A41" s="3">
        <v>2011</v>
      </c>
      <c r="B41" s="17">
        <v>23142</v>
      </c>
      <c r="C41" s="17">
        <v>39954</v>
      </c>
      <c r="D41" s="17">
        <v>1517</v>
      </c>
      <c r="E41" s="17">
        <v>52243</v>
      </c>
      <c r="F41" s="17">
        <v>1512148</v>
      </c>
      <c r="G41" s="17">
        <v>9689</v>
      </c>
      <c r="H41" s="17">
        <v>328000</v>
      </c>
      <c r="I41" s="17">
        <v>202470</v>
      </c>
      <c r="J41" s="17">
        <v>2329983</v>
      </c>
      <c r="K41" s="17">
        <v>395960</v>
      </c>
      <c r="L41" s="17">
        <v>6845796</v>
      </c>
      <c r="M41" s="17">
        <v>225835</v>
      </c>
      <c r="N41" s="17">
        <v>54841</v>
      </c>
      <c r="O41" s="17">
        <v>268012</v>
      </c>
      <c r="P41" s="17">
        <v>24966</v>
      </c>
      <c r="Q41" s="17">
        <v>151364</v>
      </c>
      <c r="R41" s="17">
        <v>266823</v>
      </c>
      <c r="S41" s="17">
        <v>140954</v>
      </c>
      <c r="T41" s="17">
        <v>78628</v>
      </c>
      <c r="U41" s="17">
        <v>238279</v>
      </c>
      <c r="V41" s="17">
        <v>15439528</v>
      </c>
      <c r="W41" s="17">
        <v>189567</v>
      </c>
      <c r="X41" s="17">
        <v>1237085</v>
      </c>
      <c r="Y41" s="17">
        <v>1119</v>
      </c>
      <c r="Z41" s="17">
        <v>508497</v>
      </c>
      <c r="AA41" s="17">
        <v>6915</v>
      </c>
      <c r="AB41" s="17">
        <v>6255231</v>
      </c>
      <c r="AC41" s="17">
        <v>0</v>
      </c>
      <c r="AD41" s="17">
        <v>6971</v>
      </c>
      <c r="AE41" s="17">
        <v>7468</v>
      </c>
      <c r="AF41" s="17">
        <v>850932</v>
      </c>
      <c r="AG41" s="17">
        <v>24690</v>
      </c>
      <c r="AH41" s="17">
        <v>14842</v>
      </c>
      <c r="AI41" s="17">
        <v>183869</v>
      </c>
      <c r="AJ41" s="17">
        <v>19929</v>
      </c>
      <c r="AK41" s="17">
        <v>89643</v>
      </c>
      <c r="AL41" s="17">
        <v>36</v>
      </c>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x14ac:dyDescent="0.25">
      <c r="A42" s="3">
        <v>2012</v>
      </c>
      <c r="B42" s="17">
        <v>223486</v>
      </c>
      <c r="C42" s="17">
        <v>31927</v>
      </c>
      <c r="D42" s="17">
        <v>757</v>
      </c>
      <c r="E42" s="17">
        <v>71052</v>
      </c>
      <c r="F42" s="17">
        <v>942850</v>
      </c>
      <c r="G42" s="17">
        <v>26511</v>
      </c>
      <c r="H42" s="17">
        <v>116561</v>
      </c>
      <c r="I42" s="17">
        <v>96180</v>
      </c>
      <c r="J42" s="17">
        <v>1056489</v>
      </c>
      <c r="K42" s="17">
        <v>1940963</v>
      </c>
      <c r="L42" s="17">
        <v>6223836</v>
      </c>
      <c r="M42" s="17">
        <v>42035</v>
      </c>
      <c r="N42" s="17">
        <v>70949</v>
      </c>
      <c r="O42" s="17">
        <v>207391</v>
      </c>
      <c r="P42" s="17">
        <v>46162</v>
      </c>
      <c r="Q42" s="17">
        <v>82387</v>
      </c>
      <c r="R42" s="17">
        <v>233122</v>
      </c>
      <c r="S42" s="17">
        <v>99482</v>
      </c>
      <c r="T42" s="17">
        <v>76326</v>
      </c>
      <c r="U42" s="17">
        <v>163986</v>
      </c>
      <c r="V42" s="17">
        <v>7959278</v>
      </c>
      <c r="W42" s="17">
        <v>94801</v>
      </c>
      <c r="X42" s="17">
        <v>769865</v>
      </c>
      <c r="Y42" s="17">
        <v>11899</v>
      </c>
      <c r="Z42" s="17">
        <v>355153</v>
      </c>
      <c r="AA42" s="17">
        <v>7589</v>
      </c>
      <c r="AB42" s="17">
        <v>3181124</v>
      </c>
      <c r="AC42" s="17">
        <v>44</v>
      </c>
      <c r="AD42" s="17">
        <v>49123</v>
      </c>
      <c r="AE42" s="17">
        <v>1823</v>
      </c>
      <c r="AF42" s="17">
        <v>580658</v>
      </c>
      <c r="AG42" s="17">
        <v>27880</v>
      </c>
      <c r="AH42" s="17">
        <v>12856</v>
      </c>
      <c r="AI42" s="17">
        <v>642740</v>
      </c>
      <c r="AJ42" s="17">
        <v>26378</v>
      </c>
      <c r="AK42" s="17">
        <v>603311</v>
      </c>
      <c r="AL42" s="17">
        <v>52925</v>
      </c>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x14ac:dyDescent="0.25">
      <c r="A43" s="3">
        <v>2013</v>
      </c>
      <c r="B43" s="17">
        <v>5028</v>
      </c>
      <c r="C43" s="17">
        <v>43331</v>
      </c>
      <c r="D43" s="17">
        <v>2596</v>
      </c>
      <c r="E43" s="17">
        <v>82508</v>
      </c>
      <c r="F43" s="17">
        <v>346366</v>
      </c>
      <c r="G43" s="17">
        <v>7034</v>
      </c>
      <c r="H43" s="17">
        <v>126769</v>
      </c>
      <c r="I43" s="17">
        <v>61629</v>
      </c>
      <c r="J43" s="17">
        <v>343453</v>
      </c>
      <c r="K43" s="17">
        <v>962970</v>
      </c>
      <c r="L43" s="17">
        <v>4626338</v>
      </c>
      <c r="M43" s="17">
        <v>51787</v>
      </c>
      <c r="N43" s="17">
        <v>28450</v>
      </c>
      <c r="O43" s="17">
        <v>125228</v>
      </c>
      <c r="P43" s="17">
        <v>5767</v>
      </c>
      <c r="Q43" s="17">
        <v>127848</v>
      </c>
      <c r="R43" s="17">
        <v>179713</v>
      </c>
      <c r="S43" s="17">
        <v>75106</v>
      </c>
      <c r="T43" s="17">
        <v>65867</v>
      </c>
      <c r="U43" s="17">
        <v>117918</v>
      </c>
      <c r="V43" s="17">
        <v>2976980</v>
      </c>
      <c r="W43" s="17">
        <v>47358</v>
      </c>
      <c r="X43" s="17">
        <v>210993</v>
      </c>
      <c r="Y43" s="17">
        <v>11226</v>
      </c>
      <c r="Z43" s="17">
        <v>158814</v>
      </c>
      <c r="AA43" s="17">
        <v>1958</v>
      </c>
      <c r="AB43" s="17">
        <v>734951</v>
      </c>
      <c r="AC43" s="17">
        <v>0</v>
      </c>
      <c r="AD43" s="17">
        <v>12640</v>
      </c>
      <c r="AE43" s="17">
        <v>8211</v>
      </c>
      <c r="AF43" s="17">
        <v>300735</v>
      </c>
      <c r="AG43" s="17">
        <v>17091</v>
      </c>
      <c r="AH43" s="17">
        <v>14274</v>
      </c>
      <c r="AI43" s="17">
        <v>132058</v>
      </c>
      <c r="AJ43" s="17">
        <v>22380</v>
      </c>
      <c r="AK43" s="17">
        <v>108499</v>
      </c>
      <c r="AL43" s="17">
        <v>6221</v>
      </c>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x14ac:dyDescent="0.25">
      <c r="A44" s="3">
        <v>2014</v>
      </c>
      <c r="B44" s="17">
        <v>20011</v>
      </c>
      <c r="C44" s="17">
        <v>41183</v>
      </c>
      <c r="D44" s="17">
        <v>0</v>
      </c>
      <c r="E44" s="17">
        <v>92023</v>
      </c>
      <c r="F44" s="17">
        <v>72996</v>
      </c>
      <c r="G44" s="17">
        <v>6911</v>
      </c>
      <c r="H44" s="17">
        <v>24180</v>
      </c>
      <c r="I44" s="17">
        <v>76843</v>
      </c>
      <c r="J44" s="17">
        <v>1410564</v>
      </c>
      <c r="K44" s="17">
        <v>887048</v>
      </c>
      <c r="L44" s="17">
        <v>1864895</v>
      </c>
      <c r="M44" s="17">
        <v>220333</v>
      </c>
      <c r="N44" s="17">
        <v>71805</v>
      </c>
      <c r="O44" s="17">
        <v>274595</v>
      </c>
      <c r="P44" s="17">
        <v>11069</v>
      </c>
      <c r="Q44" s="17">
        <v>54480</v>
      </c>
      <c r="R44" s="17">
        <v>216997</v>
      </c>
      <c r="S44" s="17">
        <v>69474</v>
      </c>
      <c r="T44" s="17">
        <v>2247432</v>
      </c>
      <c r="U44" s="17">
        <v>184615</v>
      </c>
      <c r="V44" s="17">
        <v>7727567</v>
      </c>
      <c r="W44" s="17">
        <v>63780</v>
      </c>
      <c r="X44" s="17">
        <v>161027</v>
      </c>
      <c r="Y44" s="17">
        <v>33800</v>
      </c>
      <c r="Z44" s="17">
        <v>105358</v>
      </c>
      <c r="AA44" s="17">
        <v>15099</v>
      </c>
      <c r="AB44" s="17">
        <v>3369595</v>
      </c>
      <c r="AC44" s="17">
        <v>19407</v>
      </c>
      <c r="AD44" s="17">
        <v>190392</v>
      </c>
      <c r="AE44" s="17">
        <v>4549</v>
      </c>
      <c r="AF44" s="17">
        <v>444167</v>
      </c>
      <c r="AG44" s="17">
        <v>28380</v>
      </c>
      <c r="AH44" s="17">
        <v>3373</v>
      </c>
      <c r="AI44" s="17">
        <v>256800</v>
      </c>
      <c r="AJ44" s="17">
        <v>19605</v>
      </c>
      <c r="AK44" s="17">
        <v>182118</v>
      </c>
      <c r="AL44" s="17">
        <v>213</v>
      </c>
      <c r="AM44"/>
      <c r="AN44"/>
    </row>
    <row r="45" spans="1:79" s="26" customFormat="1" x14ac:dyDescent="0.25">
      <c r="A45" s="3">
        <v>2015</v>
      </c>
      <c r="B45" s="17">
        <v>40837</v>
      </c>
      <c r="C45" s="17">
        <v>73768</v>
      </c>
      <c r="D45" s="17">
        <v>2425</v>
      </c>
      <c r="E45" s="17">
        <v>161754</v>
      </c>
      <c r="F45" s="17">
        <v>92628</v>
      </c>
      <c r="G45" s="17">
        <v>4258</v>
      </c>
      <c r="H45" s="17">
        <v>537464</v>
      </c>
      <c r="I45" s="17">
        <v>84791</v>
      </c>
      <c r="J45" s="17">
        <v>369346</v>
      </c>
      <c r="K45" s="17">
        <v>3952641</v>
      </c>
      <c r="L45" s="17">
        <v>607518</v>
      </c>
      <c r="M45" s="17">
        <v>398325</v>
      </c>
      <c r="N45" s="17">
        <v>74623</v>
      </c>
      <c r="O45" s="17">
        <v>204730</v>
      </c>
      <c r="P45" s="17">
        <v>5977</v>
      </c>
      <c r="Q45" s="17">
        <v>87175</v>
      </c>
      <c r="R45" s="17">
        <v>178471</v>
      </c>
      <c r="S45" s="17">
        <v>167909</v>
      </c>
      <c r="T45" s="17">
        <v>126946</v>
      </c>
      <c r="U45" s="17">
        <v>315586</v>
      </c>
      <c r="V45" s="17">
        <v>2422150</v>
      </c>
      <c r="W45" s="17">
        <v>45460</v>
      </c>
      <c r="X45" s="17">
        <v>110316</v>
      </c>
      <c r="Y45" s="17">
        <v>31749</v>
      </c>
      <c r="Z45" s="17">
        <v>146559</v>
      </c>
      <c r="AA45" s="17">
        <v>45040</v>
      </c>
      <c r="AB45" s="17">
        <v>4117905</v>
      </c>
      <c r="AC45" s="17">
        <v>193635</v>
      </c>
      <c r="AD45" s="17">
        <v>17536</v>
      </c>
      <c r="AE45" s="17">
        <v>2727</v>
      </c>
      <c r="AF45" s="17">
        <v>670890</v>
      </c>
      <c r="AG45" s="17">
        <v>654496</v>
      </c>
      <c r="AH45" s="17">
        <v>30961</v>
      </c>
      <c r="AI45" s="17">
        <v>338510</v>
      </c>
      <c r="AJ45" s="17">
        <v>33263</v>
      </c>
      <c r="AK45" s="17">
        <v>93947</v>
      </c>
      <c r="AL45" s="17">
        <v>31448</v>
      </c>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x14ac:dyDescent="0.25">
      <c r="A46" s="3">
        <v>2016</v>
      </c>
      <c r="B46" s="17">
        <v>97689</v>
      </c>
      <c r="C46" s="17">
        <v>38782</v>
      </c>
      <c r="D46" s="17">
        <v>8589</v>
      </c>
      <c r="E46" s="17">
        <v>73672</v>
      </c>
      <c r="F46" s="17">
        <v>165340</v>
      </c>
      <c r="G46" s="17">
        <v>21656</v>
      </c>
      <c r="H46" s="17">
        <v>133345</v>
      </c>
      <c r="I46" s="17">
        <v>94574</v>
      </c>
      <c r="J46" s="17">
        <v>451063</v>
      </c>
      <c r="K46" s="17">
        <v>292379</v>
      </c>
      <c r="L46" s="17">
        <v>1634766</v>
      </c>
      <c r="M46" s="17">
        <v>57820</v>
      </c>
      <c r="N46" s="17">
        <v>87220</v>
      </c>
      <c r="O46" s="17">
        <v>325483</v>
      </c>
      <c r="P46" s="17">
        <v>34989</v>
      </c>
      <c r="Q46" s="17">
        <v>204724</v>
      </c>
      <c r="R46" s="17">
        <v>279790</v>
      </c>
      <c r="S46" s="17">
        <v>153770</v>
      </c>
      <c r="T46" s="17">
        <v>155528</v>
      </c>
      <c r="U46" s="17">
        <v>317987</v>
      </c>
      <c r="V46" s="17">
        <v>3215747</v>
      </c>
      <c r="W46" s="17">
        <v>39584</v>
      </c>
      <c r="X46" s="17">
        <v>131566</v>
      </c>
      <c r="Y46" s="17">
        <v>16237</v>
      </c>
      <c r="Z46" s="17">
        <v>67965</v>
      </c>
      <c r="AA46" s="17">
        <v>52968</v>
      </c>
      <c r="AB46" s="17">
        <v>4558529</v>
      </c>
      <c r="AC46" s="17">
        <v>33028</v>
      </c>
      <c r="AD46" s="17">
        <v>28671</v>
      </c>
      <c r="AE46" s="17">
        <v>24332</v>
      </c>
      <c r="AF46" s="17">
        <v>996158</v>
      </c>
      <c r="AG46" s="17">
        <v>39299</v>
      </c>
      <c r="AH46" s="17">
        <v>35529</v>
      </c>
      <c r="AI46" s="17">
        <v>682592</v>
      </c>
      <c r="AJ46" s="17">
        <v>25983</v>
      </c>
      <c r="AK46" s="17">
        <v>158125</v>
      </c>
      <c r="AL46" s="17">
        <v>950</v>
      </c>
      <c r="AM46"/>
    </row>
    <row r="47" spans="1:79" s="26" customFormat="1" x14ac:dyDescent="0.25">
      <c r="A47" s="3">
        <v>2017</v>
      </c>
      <c r="B47" s="17">
        <v>1893741</v>
      </c>
      <c r="C47" s="17">
        <v>56065</v>
      </c>
      <c r="D47" s="17">
        <v>613</v>
      </c>
      <c r="E47" s="17">
        <v>43630</v>
      </c>
      <c r="F47" s="17">
        <v>121190</v>
      </c>
      <c r="G47" s="17">
        <v>36756</v>
      </c>
      <c r="H47" s="17">
        <v>45710</v>
      </c>
      <c r="I47" s="17">
        <v>1320265</v>
      </c>
      <c r="J47" s="17">
        <v>347726</v>
      </c>
      <c r="K47" s="17">
        <v>808450</v>
      </c>
      <c r="L47" s="17">
        <v>122266</v>
      </c>
      <c r="M47" s="17">
        <v>136628</v>
      </c>
      <c r="N47" s="17">
        <v>92010</v>
      </c>
      <c r="O47" s="17">
        <v>1134576</v>
      </c>
      <c r="P47" s="17">
        <v>18079</v>
      </c>
      <c r="Q47" s="17">
        <v>2025767</v>
      </c>
      <c r="R47" s="17">
        <v>175027</v>
      </c>
      <c r="S47" s="17">
        <v>779813</v>
      </c>
      <c r="T47" s="17">
        <v>92795</v>
      </c>
      <c r="U47" s="17">
        <v>216809</v>
      </c>
      <c r="V47" s="17">
        <v>1883905</v>
      </c>
      <c r="W47" s="17">
        <v>187076</v>
      </c>
      <c r="X47" s="17">
        <v>163800</v>
      </c>
      <c r="Y47" s="17">
        <v>73564</v>
      </c>
      <c r="Z47" s="17">
        <v>540829</v>
      </c>
      <c r="AA47" s="17">
        <v>40696</v>
      </c>
      <c r="AB47" s="17">
        <v>4994455</v>
      </c>
      <c r="AC47" s="17">
        <v>17812</v>
      </c>
      <c r="AD47" s="17">
        <v>2965159</v>
      </c>
      <c r="AE47" s="17">
        <v>30630</v>
      </c>
      <c r="AF47" s="17">
        <v>570880</v>
      </c>
      <c r="AG47" s="17">
        <v>30423</v>
      </c>
      <c r="AH47" s="17">
        <v>23235</v>
      </c>
      <c r="AI47" s="17">
        <v>6160761</v>
      </c>
      <c r="AJ47" s="17">
        <v>9612</v>
      </c>
      <c r="AK47" s="17">
        <v>338093</v>
      </c>
      <c r="AL47" s="17">
        <v>8982</v>
      </c>
      <c r="AM47"/>
    </row>
    <row r="49" spans="1:40" x14ac:dyDescent="0.25">
      <c r="A49" s="4" t="str">
        <f>CONCATENATE("Annual Volume Killed on the CFLB -- ",IF($B$2 = "(ALL)","ALL Modelled Health Factors",$B$2))</f>
        <v>Annual Volume Killed on the CFLB -- ALL Modelled Health Factors</v>
      </c>
    </row>
    <row r="50" spans="1:40" x14ac:dyDescent="0.25">
      <c r="A50" s="4" t="str">
        <f t="shared" ref="A50:AM50" si="0">A5</f>
        <v>Year</v>
      </c>
      <c r="B50" s="4" t="str">
        <f t="shared" si="0"/>
        <v>100 Mile House TSA</v>
      </c>
      <c r="C50" s="4" t="str">
        <f t="shared" si="0"/>
        <v>Arrow TSA</v>
      </c>
      <c r="D50" s="4" t="str">
        <f t="shared" si="0"/>
        <v>Arrowsmith TSA</v>
      </c>
      <c r="E50" s="4" t="str">
        <f t="shared" si="0"/>
        <v>Boundary TSA</v>
      </c>
      <c r="F50" s="4" t="str">
        <f t="shared" si="0"/>
        <v>Bulkley TSA</v>
      </c>
      <c r="G50" s="4" t="str">
        <f t="shared" si="0"/>
        <v>Cascadia TSA</v>
      </c>
      <c r="H50" s="4" t="str">
        <f t="shared" si="0"/>
        <v>Cassiar TSA</v>
      </c>
      <c r="I50" s="4" t="str">
        <f t="shared" si="0"/>
        <v>Cranbrook TSA</v>
      </c>
      <c r="J50" s="4" t="str">
        <f t="shared" si="0"/>
        <v>Dawson Creek TSA</v>
      </c>
      <c r="K50" s="4" t="str">
        <f t="shared" si="0"/>
        <v>Fort Nelson TSA</v>
      </c>
      <c r="L50" s="4" t="str">
        <f t="shared" si="0"/>
        <v>Fort St. John TSA</v>
      </c>
      <c r="M50" s="4" t="str">
        <f t="shared" si="0"/>
        <v>Fraser TSA</v>
      </c>
      <c r="N50" s="4" t="str">
        <f t="shared" si="0"/>
        <v>Golden TSA</v>
      </c>
      <c r="O50" s="4" t="str">
        <f t="shared" si="0"/>
        <v>Invermere TSA</v>
      </c>
      <c r="P50" s="4" t="str">
        <f t="shared" si="0"/>
        <v>Kalum TSA</v>
      </c>
      <c r="Q50" s="4" t="str">
        <f t="shared" si="0"/>
        <v>Kamloops TSA</v>
      </c>
      <c r="R50" s="4" t="str">
        <f t="shared" si="0"/>
        <v>Kispiox TSA</v>
      </c>
      <c r="S50" s="4" t="str">
        <f t="shared" si="0"/>
        <v>Kootenay Lake TSA</v>
      </c>
      <c r="T50" s="4" t="str">
        <f t="shared" si="0"/>
        <v>Lakes TSA</v>
      </c>
      <c r="U50" s="4" t="str">
        <f t="shared" si="0"/>
        <v>Lillooet TSA</v>
      </c>
      <c r="V50" s="4" t="str">
        <f t="shared" si="0"/>
        <v>MacKenzie TSA</v>
      </c>
      <c r="W50" s="4" t="str">
        <f t="shared" si="0"/>
        <v>Merritt TSA</v>
      </c>
      <c r="X50" s="4" t="str">
        <f t="shared" si="0"/>
        <v>Morice TSA</v>
      </c>
      <c r="Y50" s="4" t="str">
        <f t="shared" si="0"/>
        <v>Nass TSA</v>
      </c>
      <c r="Z50" s="4" t="str">
        <f t="shared" si="0"/>
        <v>Okanagan TSA</v>
      </c>
      <c r="AA50" s="4" t="str">
        <f t="shared" si="0"/>
        <v>Pacific TSA</v>
      </c>
      <c r="AB50" s="4" t="str">
        <f t="shared" si="0"/>
        <v>Prince George TSA</v>
      </c>
      <c r="AC50" s="4" t="str">
        <f t="shared" si="0"/>
        <v>Queen Charlotte TSA</v>
      </c>
      <c r="AD50" s="4" t="str">
        <f t="shared" si="0"/>
        <v>Quesnel TSA</v>
      </c>
      <c r="AE50" s="4" t="str">
        <f t="shared" si="0"/>
        <v>Revelstoke TSA</v>
      </c>
      <c r="AF50" s="4" t="str">
        <f t="shared" si="0"/>
        <v>Robson Valley TSA</v>
      </c>
      <c r="AG50" s="4" t="str">
        <f t="shared" si="0"/>
        <v>Soo TSA</v>
      </c>
      <c r="AH50" s="4" t="str">
        <f t="shared" si="0"/>
        <v>Sunshine Coast TSA</v>
      </c>
      <c r="AI50" s="4" t="str">
        <f t="shared" si="0"/>
        <v>Williams Lake TSA</v>
      </c>
      <c r="AJ50" s="4" t="str">
        <f t="shared" si="0"/>
        <v>GBR South TSA</v>
      </c>
      <c r="AK50" s="4" t="str">
        <f t="shared" si="0"/>
        <v>GBR North TSA</v>
      </c>
      <c r="AL50" s="4" t="str">
        <f t="shared" si="0"/>
        <v>North Island TSA</v>
      </c>
      <c r="AM50" s="4">
        <f t="shared" si="0"/>
        <v>0</v>
      </c>
      <c r="AN50" s="4" t="s">
        <v>38</v>
      </c>
    </row>
    <row r="51" spans="1:40" x14ac:dyDescent="0.25">
      <c r="A51">
        <f t="shared" ref="A51:AM51" si="1">A6</f>
        <v>1999</v>
      </c>
      <c r="B51" s="13">
        <f t="shared" si="1"/>
        <v>348877</v>
      </c>
      <c r="C51" s="13">
        <f t="shared" si="1"/>
        <v>130057</v>
      </c>
      <c r="D51" s="13">
        <f t="shared" si="1"/>
        <v>0</v>
      </c>
      <c r="E51" s="13">
        <f t="shared" si="1"/>
        <v>5728</v>
      </c>
      <c r="F51" s="13">
        <f t="shared" si="1"/>
        <v>167166</v>
      </c>
      <c r="G51" s="13">
        <f t="shared" si="1"/>
        <v>11900</v>
      </c>
      <c r="H51" s="13">
        <f t="shared" si="1"/>
        <v>0</v>
      </c>
      <c r="I51" s="13">
        <f t="shared" si="1"/>
        <v>134074</v>
      </c>
      <c r="J51" s="13">
        <f t="shared" si="1"/>
        <v>7</v>
      </c>
      <c r="K51" s="13">
        <f t="shared" si="1"/>
        <v>0</v>
      </c>
      <c r="L51" s="13">
        <f t="shared" si="1"/>
        <v>0</v>
      </c>
      <c r="M51" s="13">
        <f t="shared" si="1"/>
        <v>51353</v>
      </c>
      <c r="N51" s="13">
        <f t="shared" si="1"/>
        <v>126206</v>
      </c>
      <c r="O51" s="13">
        <f t="shared" si="1"/>
        <v>65138</v>
      </c>
      <c r="P51" s="13">
        <f t="shared" si="1"/>
        <v>312</v>
      </c>
      <c r="Q51" s="13">
        <f t="shared" si="1"/>
        <v>359509</v>
      </c>
      <c r="R51" s="13">
        <f t="shared" si="1"/>
        <v>624847</v>
      </c>
      <c r="S51" s="13">
        <f t="shared" si="1"/>
        <v>36731</v>
      </c>
      <c r="T51" s="13">
        <f t="shared" si="1"/>
        <v>1565283</v>
      </c>
      <c r="U51" s="13">
        <f t="shared" si="1"/>
        <v>38075</v>
      </c>
      <c r="V51" s="13">
        <f t="shared" si="1"/>
        <v>2549319</v>
      </c>
      <c r="W51" s="13">
        <f t="shared" si="1"/>
        <v>275313</v>
      </c>
      <c r="X51" s="13">
        <f t="shared" si="1"/>
        <v>990350</v>
      </c>
      <c r="Y51" s="13">
        <f t="shared" si="1"/>
        <v>10838</v>
      </c>
      <c r="Z51" s="13">
        <f t="shared" si="1"/>
        <v>288091</v>
      </c>
      <c r="AA51" s="13">
        <f t="shared" si="1"/>
        <v>0</v>
      </c>
      <c r="AB51" s="13">
        <f t="shared" si="1"/>
        <v>3055534</v>
      </c>
      <c r="AC51" s="13">
        <f t="shared" si="1"/>
        <v>0</v>
      </c>
      <c r="AD51" s="13">
        <f t="shared" si="1"/>
        <v>1479832</v>
      </c>
      <c r="AE51" s="13">
        <f t="shared" si="1"/>
        <v>0</v>
      </c>
      <c r="AF51" s="13">
        <f t="shared" si="1"/>
        <v>1433441</v>
      </c>
      <c r="AG51" s="13">
        <f t="shared" si="1"/>
        <v>196854</v>
      </c>
      <c r="AH51" s="13">
        <f t="shared" si="1"/>
        <v>0</v>
      </c>
      <c r="AI51" s="13">
        <f t="shared" si="1"/>
        <v>643621</v>
      </c>
      <c r="AJ51" s="13">
        <f t="shared" si="1"/>
        <v>0</v>
      </c>
      <c r="AK51" s="13">
        <f t="shared" si="1"/>
        <v>334152</v>
      </c>
      <c r="AL51" s="13">
        <f t="shared" si="1"/>
        <v>0</v>
      </c>
      <c r="AM51" s="13">
        <f t="shared" si="1"/>
        <v>0</v>
      </c>
      <c r="AN51" s="14">
        <f>SUM(B51:AM51)</f>
        <v>14922608</v>
      </c>
    </row>
    <row r="52" spans="1:40" x14ac:dyDescent="0.25">
      <c r="A52">
        <f t="shared" ref="A52:AM52" si="2">A7</f>
        <v>2000</v>
      </c>
      <c r="B52" s="13">
        <f t="shared" si="2"/>
        <v>216393</v>
      </c>
      <c r="C52" s="13">
        <f t="shared" si="2"/>
        <v>167609</v>
      </c>
      <c r="D52" s="13">
        <f t="shared" si="2"/>
        <v>0</v>
      </c>
      <c r="E52" s="13">
        <f t="shared" si="2"/>
        <v>47912</v>
      </c>
      <c r="F52" s="13">
        <f t="shared" si="2"/>
        <v>202905</v>
      </c>
      <c r="G52" s="13">
        <f t="shared" si="2"/>
        <v>67018</v>
      </c>
      <c r="H52" s="13">
        <f t="shared" si="2"/>
        <v>554</v>
      </c>
      <c r="I52" s="13">
        <f t="shared" si="2"/>
        <v>100391</v>
      </c>
      <c r="J52" s="13">
        <f t="shared" si="2"/>
        <v>123558</v>
      </c>
      <c r="K52" s="13">
        <f t="shared" si="2"/>
        <v>54091</v>
      </c>
      <c r="L52" s="13">
        <f t="shared" si="2"/>
        <v>2840</v>
      </c>
      <c r="M52" s="13">
        <f t="shared" si="2"/>
        <v>116470</v>
      </c>
      <c r="N52" s="13">
        <f t="shared" si="2"/>
        <v>157280</v>
      </c>
      <c r="O52" s="13">
        <f t="shared" si="2"/>
        <v>144174</v>
      </c>
      <c r="P52" s="13">
        <f t="shared" si="2"/>
        <v>559</v>
      </c>
      <c r="Q52" s="13">
        <f t="shared" si="2"/>
        <v>238959</v>
      </c>
      <c r="R52" s="13">
        <f t="shared" si="2"/>
        <v>664001</v>
      </c>
      <c r="S52" s="13">
        <f t="shared" si="2"/>
        <v>67324</v>
      </c>
      <c r="T52" s="13">
        <f t="shared" si="2"/>
        <v>5458567</v>
      </c>
      <c r="U52" s="13">
        <f t="shared" si="2"/>
        <v>44207</v>
      </c>
      <c r="V52" s="13">
        <f t="shared" si="2"/>
        <v>3343107</v>
      </c>
      <c r="W52" s="13">
        <f t="shared" si="2"/>
        <v>288151</v>
      </c>
      <c r="X52" s="13">
        <f t="shared" si="2"/>
        <v>1306693</v>
      </c>
      <c r="Y52" s="13">
        <f t="shared" si="2"/>
        <v>10104</v>
      </c>
      <c r="Z52" s="13">
        <f t="shared" si="2"/>
        <v>124885</v>
      </c>
      <c r="AA52" s="13">
        <f t="shared" si="2"/>
        <v>0</v>
      </c>
      <c r="AB52" s="13">
        <f t="shared" si="2"/>
        <v>9707012</v>
      </c>
      <c r="AC52" s="13">
        <f t="shared" si="2"/>
        <v>0</v>
      </c>
      <c r="AD52" s="13">
        <f t="shared" si="2"/>
        <v>1942938</v>
      </c>
      <c r="AE52" s="13">
        <f t="shared" si="2"/>
        <v>10747</v>
      </c>
      <c r="AF52" s="13">
        <f t="shared" si="2"/>
        <v>901595</v>
      </c>
      <c r="AG52" s="13">
        <f t="shared" si="2"/>
        <v>67640</v>
      </c>
      <c r="AH52" s="13">
        <f t="shared" si="2"/>
        <v>0</v>
      </c>
      <c r="AI52" s="13">
        <f t="shared" si="2"/>
        <v>610947</v>
      </c>
      <c r="AJ52" s="13">
        <f t="shared" si="2"/>
        <v>3648</v>
      </c>
      <c r="AK52" s="13">
        <f t="shared" si="2"/>
        <v>745799</v>
      </c>
      <c r="AL52" s="13">
        <f t="shared" si="2"/>
        <v>0</v>
      </c>
      <c r="AM52" s="13">
        <f t="shared" si="2"/>
        <v>0</v>
      </c>
      <c r="AN52" s="14">
        <f t="shared" ref="AN52:AN65" si="3">SUM(B52:AM52)</f>
        <v>26938078</v>
      </c>
    </row>
    <row r="53" spans="1:40" x14ac:dyDescent="0.25">
      <c r="A53">
        <f t="shared" ref="A53:AM53" si="4">A8</f>
        <v>2001</v>
      </c>
      <c r="B53" s="13">
        <f t="shared" si="4"/>
        <v>328658</v>
      </c>
      <c r="C53" s="13">
        <f t="shared" si="4"/>
        <v>109577</v>
      </c>
      <c r="D53" s="13">
        <f t="shared" si="4"/>
        <v>0</v>
      </c>
      <c r="E53" s="13">
        <f t="shared" si="4"/>
        <v>6061</v>
      </c>
      <c r="F53" s="13">
        <f t="shared" si="4"/>
        <v>726004</v>
      </c>
      <c r="G53" s="13">
        <f t="shared" si="4"/>
        <v>52195</v>
      </c>
      <c r="H53" s="13">
        <f t="shared" si="4"/>
        <v>13856</v>
      </c>
      <c r="I53" s="13">
        <f t="shared" si="4"/>
        <v>94755</v>
      </c>
      <c r="J53" s="13">
        <f t="shared" si="4"/>
        <v>271405</v>
      </c>
      <c r="K53" s="13">
        <f t="shared" si="4"/>
        <v>0</v>
      </c>
      <c r="L53" s="13">
        <f t="shared" si="4"/>
        <v>77784</v>
      </c>
      <c r="M53" s="13">
        <f t="shared" si="4"/>
        <v>131979</v>
      </c>
      <c r="N53" s="13">
        <f t="shared" si="4"/>
        <v>66706</v>
      </c>
      <c r="O53" s="13">
        <f t="shared" si="4"/>
        <v>57399</v>
      </c>
      <c r="P53" s="13">
        <f t="shared" si="4"/>
        <v>11312</v>
      </c>
      <c r="Q53" s="13">
        <f t="shared" si="4"/>
        <v>417445</v>
      </c>
      <c r="R53" s="13">
        <f t="shared" si="4"/>
        <v>3247450</v>
      </c>
      <c r="S53" s="13">
        <f t="shared" si="4"/>
        <v>89486</v>
      </c>
      <c r="T53" s="13">
        <f t="shared" si="4"/>
        <v>9283298</v>
      </c>
      <c r="U53" s="13">
        <f t="shared" si="4"/>
        <v>93853</v>
      </c>
      <c r="V53" s="13">
        <f t="shared" si="4"/>
        <v>506431</v>
      </c>
      <c r="W53" s="13">
        <f t="shared" si="4"/>
        <v>471857</v>
      </c>
      <c r="X53" s="13">
        <f t="shared" si="4"/>
        <v>2049157</v>
      </c>
      <c r="Y53" s="13">
        <f t="shared" si="4"/>
        <v>51747</v>
      </c>
      <c r="Z53" s="13">
        <f t="shared" si="4"/>
        <v>286628</v>
      </c>
      <c r="AA53" s="13">
        <f t="shared" si="4"/>
        <v>370</v>
      </c>
      <c r="AB53" s="13">
        <f t="shared" si="4"/>
        <v>6583828</v>
      </c>
      <c r="AC53" s="13">
        <f t="shared" si="4"/>
        <v>0</v>
      </c>
      <c r="AD53" s="13">
        <f t="shared" si="4"/>
        <v>3934643</v>
      </c>
      <c r="AE53" s="13">
        <f t="shared" si="4"/>
        <v>1348</v>
      </c>
      <c r="AF53" s="13">
        <f t="shared" si="4"/>
        <v>196557</v>
      </c>
      <c r="AG53" s="13">
        <f t="shared" si="4"/>
        <v>68573</v>
      </c>
      <c r="AH53" s="13">
        <f t="shared" si="4"/>
        <v>0</v>
      </c>
      <c r="AI53" s="13">
        <f t="shared" si="4"/>
        <v>1524041</v>
      </c>
      <c r="AJ53" s="13">
        <f t="shared" si="4"/>
        <v>0</v>
      </c>
      <c r="AK53" s="13">
        <f t="shared" si="4"/>
        <v>3834675</v>
      </c>
      <c r="AL53" s="13">
        <f t="shared" si="4"/>
        <v>0</v>
      </c>
      <c r="AM53" s="13">
        <f t="shared" si="4"/>
        <v>0</v>
      </c>
      <c r="AN53" s="14">
        <f t="shared" si="3"/>
        <v>34589078</v>
      </c>
    </row>
    <row r="54" spans="1:40" x14ac:dyDescent="0.25">
      <c r="A54">
        <f t="shared" ref="A54:AM54" si="5">A9</f>
        <v>2002</v>
      </c>
      <c r="B54" s="13">
        <f t="shared" si="5"/>
        <v>489558</v>
      </c>
      <c r="C54" s="13">
        <f t="shared" si="5"/>
        <v>133650</v>
      </c>
      <c r="D54" s="13">
        <f t="shared" si="5"/>
        <v>0</v>
      </c>
      <c r="E54" s="13">
        <f t="shared" si="5"/>
        <v>4283</v>
      </c>
      <c r="F54" s="13">
        <f t="shared" si="5"/>
        <v>122202</v>
      </c>
      <c r="G54" s="13">
        <f t="shared" si="5"/>
        <v>74531</v>
      </c>
      <c r="H54" s="13">
        <f t="shared" si="5"/>
        <v>45960</v>
      </c>
      <c r="I54" s="13">
        <f t="shared" si="5"/>
        <v>185831</v>
      </c>
      <c r="J54" s="13">
        <f t="shared" si="5"/>
        <v>184581</v>
      </c>
      <c r="K54" s="13">
        <f t="shared" si="5"/>
        <v>9576</v>
      </c>
      <c r="L54" s="13">
        <f t="shared" si="5"/>
        <v>7641</v>
      </c>
      <c r="M54" s="13">
        <f t="shared" si="5"/>
        <v>177966</v>
      </c>
      <c r="N54" s="13">
        <f t="shared" si="5"/>
        <v>98746</v>
      </c>
      <c r="O54" s="13">
        <f t="shared" si="5"/>
        <v>64365</v>
      </c>
      <c r="P54" s="13">
        <f t="shared" si="5"/>
        <v>17625</v>
      </c>
      <c r="Q54" s="13">
        <f t="shared" si="5"/>
        <v>657212</v>
      </c>
      <c r="R54" s="13">
        <f t="shared" si="5"/>
        <v>329425</v>
      </c>
      <c r="S54" s="13">
        <f t="shared" si="5"/>
        <v>106734</v>
      </c>
      <c r="T54" s="13">
        <f t="shared" si="5"/>
        <v>15072235</v>
      </c>
      <c r="U54" s="13">
        <f t="shared" si="5"/>
        <v>164035</v>
      </c>
      <c r="V54" s="13">
        <f t="shared" si="5"/>
        <v>2015219</v>
      </c>
      <c r="W54" s="13">
        <f t="shared" si="5"/>
        <v>348101</v>
      </c>
      <c r="X54" s="13">
        <f t="shared" si="5"/>
        <v>518378</v>
      </c>
      <c r="Y54" s="13">
        <f t="shared" si="5"/>
        <v>94732</v>
      </c>
      <c r="Z54" s="13">
        <f t="shared" si="5"/>
        <v>256719</v>
      </c>
      <c r="AA54" s="13">
        <f t="shared" si="5"/>
        <v>0</v>
      </c>
      <c r="AB54" s="13">
        <f t="shared" si="5"/>
        <v>22502554</v>
      </c>
      <c r="AC54" s="13">
        <f t="shared" si="5"/>
        <v>0</v>
      </c>
      <c r="AD54" s="13">
        <f t="shared" si="5"/>
        <v>8816527</v>
      </c>
      <c r="AE54" s="13">
        <f t="shared" si="5"/>
        <v>434</v>
      </c>
      <c r="AF54" s="13">
        <f t="shared" si="5"/>
        <v>1114255</v>
      </c>
      <c r="AG54" s="13">
        <f t="shared" si="5"/>
        <v>93412</v>
      </c>
      <c r="AH54" s="13">
        <f t="shared" si="5"/>
        <v>0</v>
      </c>
      <c r="AI54" s="13">
        <f t="shared" si="5"/>
        <v>3038166</v>
      </c>
      <c r="AJ54" s="13">
        <f t="shared" si="5"/>
        <v>0</v>
      </c>
      <c r="AK54" s="13">
        <f t="shared" si="5"/>
        <v>4817650</v>
      </c>
      <c r="AL54" s="13">
        <f t="shared" si="5"/>
        <v>0</v>
      </c>
      <c r="AM54" s="13">
        <f t="shared" si="5"/>
        <v>0</v>
      </c>
      <c r="AN54" s="14">
        <f t="shared" si="3"/>
        <v>61562303</v>
      </c>
    </row>
    <row r="55" spans="1:40" x14ac:dyDescent="0.25">
      <c r="A55">
        <f t="shared" ref="A55:AM55" si="6">A10</f>
        <v>2003</v>
      </c>
      <c r="B55" s="13">
        <f t="shared" si="6"/>
        <v>2194583</v>
      </c>
      <c r="C55" s="13">
        <f t="shared" si="6"/>
        <v>310700</v>
      </c>
      <c r="D55" s="13">
        <f t="shared" si="6"/>
        <v>0</v>
      </c>
      <c r="E55" s="13">
        <f t="shared" si="6"/>
        <v>16950</v>
      </c>
      <c r="F55" s="13">
        <f t="shared" si="6"/>
        <v>154057</v>
      </c>
      <c r="G55" s="13">
        <f t="shared" si="6"/>
        <v>314098</v>
      </c>
      <c r="H55" s="13">
        <f t="shared" si="6"/>
        <v>0</v>
      </c>
      <c r="I55" s="13">
        <f t="shared" si="6"/>
        <v>317277</v>
      </c>
      <c r="J55" s="13">
        <f t="shared" si="6"/>
        <v>400894</v>
      </c>
      <c r="K55" s="13">
        <f t="shared" si="6"/>
        <v>145659</v>
      </c>
      <c r="L55" s="13">
        <f t="shared" si="6"/>
        <v>24020</v>
      </c>
      <c r="M55" s="13">
        <f t="shared" si="6"/>
        <v>211302</v>
      </c>
      <c r="N55" s="13">
        <f t="shared" si="6"/>
        <v>111547</v>
      </c>
      <c r="O55" s="13">
        <f t="shared" si="6"/>
        <v>160720</v>
      </c>
      <c r="P55" s="13">
        <f t="shared" si="6"/>
        <v>2962</v>
      </c>
      <c r="Q55" s="13">
        <f t="shared" si="6"/>
        <v>1326913</v>
      </c>
      <c r="R55" s="13">
        <f t="shared" si="6"/>
        <v>449705</v>
      </c>
      <c r="S55" s="13">
        <f t="shared" si="6"/>
        <v>176679</v>
      </c>
      <c r="T55" s="13">
        <f t="shared" si="6"/>
        <v>13785413</v>
      </c>
      <c r="U55" s="13">
        <f t="shared" si="6"/>
        <v>88485</v>
      </c>
      <c r="V55" s="13">
        <f t="shared" si="6"/>
        <v>4123776</v>
      </c>
      <c r="W55" s="13">
        <f t="shared" si="6"/>
        <v>240068</v>
      </c>
      <c r="X55" s="13">
        <f t="shared" si="6"/>
        <v>781795</v>
      </c>
      <c r="Y55" s="13">
        <f t="shared" si="6"/>
        <v>19206</v>
      </c>
      <c r="Z55" s="13">
        <f t="shared" si="6"/>
        <v>353935</v>
      </c>
      <c r="AA55" s="13">
        <f t="shared" si="6"/>
        <v>0</v>
      </c>
      <c r="AB55" s="13">
        <f t="shared" si="6"/>
        <v>37114790</v>
      </c>
      <c r="AC55" s="13">
        <f t="shared" si="6"/>
        <v>0</v>
      </c>
      <c r="AD55" s="13">
        <f t="shared" si="6"/>
        <v>20531364</v>
      </c>
      <c r="AE55" s="13">
        <f t="shared" si="6"/>
        <v>2415</v>
      </c>
      <c r="AF55" s="13">
        <f t="shared" si="6"/>
        <v>149558</v>
      </c>
      <c r="AG55" s="13">
        <f t="shared" si="6"/>
        <v>79068</v>
      </c>
      <c r="AH55" s="13">
        <f t="shared" si="6"/>
        <v>0</v>
      </c>
      <c r="AI55" s="13">
        <f t="shared" si="6"/>
        <v>8856944</v>
      </c>
      <c r="AJ55" s="13">
        <f t="shared" si="6"/>
        <v>0</v>
      </c>
      <c r="AK55" s="13">
        <f t="shared" si="6"/>
        <v>5044071</v>
      </c>
      <c r="AL55" s="13">
        <f t="shared" si="6"/>
        <v>0</v>
      </c>
      <c r="AM55" s="13">
        <f t="shared" si="6"/>
        <v>0</v>
      </c>
      <c r="AN55" s="14">
        <f t="shared" si="3"/>
        <v>97488954</v>
      </c>
    </row>
    <row r="56" spans="1:40" x14ac:dyDescent="0.25">
      <c r="A56">
        <f t="shared" ref="A56:AM56" si="7">A11</f>
        <v>2004</v>
      </c>
      <c r="B56" s="13">
        <f t="shared" si="7"/>
        <v>6175487</v>
      </c>
      <c r="C56" s="13">
        <f t="shared" si="7"/>
        <v>742324</v>
      </c>
      <c r="D56" s="13">
        <f t="shared" si="7"/>
        <v>0</v>
      </c>
      <c r="E56" s="13">
        <f t="shared" si="7"/>
        <v>62608</v>
      </c>
      <c r="F56" s="13">
        <f t="shared" si="7"/>
        <v>109107</v>
      </c>
      <c r="G56" s="13">
        <f t="shared" si="7"/>
        <v>505989</v>
      </c>
      <c r="H56" s="13">
        <f t="shared" si="7"/>
        <v>1397008</v>
      </c>
      <c r="I56" s="13">
        <f t="shared" si="7"/>
        <v>579429</v>
      </c>
      <c r="J56" s="13">
        <f t="shared" si="7"/>
        <v>134905</v>
      </c>
      <c r="K56" s="13">
        <f t="shared" si="7"/>
        <v>897721</v>
      </c>
      <c r="L56" s="13">
        <f t="shared" si="7"/>
        <v>146355</v>
      </c>
      <c r="M56" s="13">
        <f t="shared" si="7"/>
        <v>566800</v>
      </c>
      <c r="N56" s="13">
        <f t="shared" si="7"/>
        <v>106453</v>
      </c>
      <c r="O56" s="13">
        <f t="shared" si="7"/>
        <v>302688</v>
      </c>
      <c r="P56" s="13">
        <f t="shared" si="7"/>
        <v>7454</v>
      </c>
      <c r="Q56" s="13">
        <f t="shared" si="7"/>
        <v>4199272</v>
      </c>
      <c r="R56" s="13">
        <f t="shared" si="7"/>
        <v>129546</v>
      </c>
      <c r="S56" s="13">
        <f t="shared" si="7"/>
        <v>371018</v>
      </c>
      <c r="T56" s="13">
        <f t="shared" si="7"/>
        <v>7726735</v>
      </c>
      <c r="U56" s="13">
        <f t="shared" si="7"/>
        <v>334679</v>
      </c>
      <c r="V56" s="13">
        <f t="shared" si="7"/>
        <v>1608218</v>
      </c>
      <c r="W56" s="13">
        <f t="shared" si="7"/>
        <v>710796</v>
      </c>
      <c r="X56" s="13">
        <f t="shared" si="7"/>
        <v>772275</v>
      </c>
      <c r="Y56" s="13">
        <f t="shared" si="7"/>
        <v>21643</v>
      </c>
      <c r="Z56" s="13">
        <f t="shared" si="7"/>
        <v>995539</v>
      </c>
      <c r="AA56" s="13">
        <f t="shared" si="7"/>
        <v>0</v>
      </c>
      <c r="AB56" s="13">
        <f t="shared" si="7"/>
        <v>36180735</v>
      </c>
      <c r="AC56" s="13">
        <f t="shared" si="7"/>
        <v>0</v>
      </c>
      <c r="AD56" s="13">
        <f t="shared" si="7"/>
        <v>30230980</v>
      </c>
      <c r="AE56" s="13">
        <f t="shared" si="7"/>
        <v>18516</v>
      </c>
      <c r="AF56" s="13">
        <f t="shared" si="7"/>
        <v>518004</v>
      </c>
      <c r="AG56" s="13">
        <f t="shared" si="7"/>
        <v>147700</v>
      </c>
      <c r="AH56" s="13">
        <f t="shared" si="7"/>
        <v>0</v>
      </c>
      <c r="AI56" s="13">
        <f t="shared" si="7"/>
        <v>19577969</v>
      </c>
      <c r="AJ56" s="13">
        <f t="shared" si="7"/>
        <v>453</v>
      </c>
      <c r="AK56" s="13">
        <f t="shared" si="7"/>
        <v>3793430</v>
      </c>
      <c r="AL56" s="13">
        <f t="shared" si="7"/>
        <v>0</v>
      </c>
      <c r="AM56" s="13">
        <f t="shared" si="7"/>
        <v>0</v>
      </c>
      <c r="AN56" s="14">
        <f t="shared" si="3"/>
        <v>119071836</v>
      </c>
    </row>
    <row r="57" spans="1:40" x14ac:dyDescent="0.25">
      <c r="A57">
        <f t="shared" ref="A57:AM57" si="8">A12</f>
        <v>2005</v>
      </c>
      <c r="B57" s="13">
        <f t="shared" si="8"/>
        <v>11562895</v>
      </c>
      <c r="C57" s="13">
        <f t="shared" si="8"/>
        <v>880851</v>
      </c>
      <c r="D57" s="13">
        <f t="shared" si="8"/>
        <v>203</v>
      </c>
      <c r="E57" s="13">
        <f t="shared" si="8"/>
        <v>108768</v>
      </c>
      <c r="F57" s="13">
        <f t="shared" si="8"/>
        <v>189319</v>
      </c>
      <c r="G57" s="13">
        <f t="shared" si="8"/>
        <v>609668</v>
      </c>
      <c r="H57" s="13">
        <f t="shared" si="8"/>
        <v>284</v>
      </c>
      <c r="I57" s="13">
        <f t="shared" si="8"/>
        <v>1037876</v>
      </c>
      <c r="J57" s="13">
        <f t="shared" si="8"/>
        <v>147540</v>
      </c>
      <c r="K57" s="13">
        <f t="shared" si="8"/>
        <v>64373</v>
      </c>
      <c r="L57" s="13">
        <f t="shared" si="8"/>
        <v>55635</v>
      </c>
      <c r="M57" s="13">
        <f t="shared" si="8"/>
        <v>580307</v>
      </c>
      <c r="N57" s="13">
        <f t="shared" si="8"/>
        <v>353954</v>
      </c>
      <c r="O57" s="13">
        <f t="shared" si="8"/>
        <v>604932</v>
      </c>
      <c r="P57" s="13">
        <f t="shared" si="8"/>
        <v>70</v>
      </c>
      <c r="Q57" s="13">
        <f t="shared" si="8"/>
        <v>8060839</v>
      </c>
      <c r="R57" s="13">
        <f t="shared" si="8"/>
        <v>159685</v>
      </c>
      <c r="S57" s="13">
        <f t="shared" si="8"/>
        <v>733649</v>
      </c>
      <c r="T57" s="13">
        <f t="shared" si="8"/>
        <v>23566334</v>
      </c>
      <c r="U57" s="13">
        <f t="shared" si="8"/>
        <v>755215</v>
      </c>
      <c r="V57" s="13">
        <f t="shared" si="8"/>
        <v>2240214</v>
      </c>
      <c r="W57" s="13">
        <f t="shared" si="8"/>
        <v>1392680</v>
      </c>
      <c r="X57" s="13">
        <f t="shared" si="8"/>
        <v>5520695</v>
      </c>
      <c r="Y57" s="13">
        <f t="shared" si="8"/>
        <v>45108</v>
      </c>
      <c r="Z57" s="13">
        <f t="shared" si="8"/>
        <v>1432145</v>
      </c>
      <c r="AA57" s="13">
        <f t="shared" si="8"/>
        <v>0</v>
      </c>
      <c r="AB57" s="13">
        <f t="shared" si="8"/>
        <v>67937983</v>
      </c>
      <c r="AC57" s="13">
        <f t="shared" si="8"/>
        <v>0</v>
      </c>
      <c r="AD57" s="13">
        <f t="shared" si="8"/>
        <v>32817193</v>
      </c>
      <c r="AE57" s="13">
        <f t="shared" si="8"/>
        <v>40294</v>
      </c>
      <c r="AF57" s="13">
        <f t="shared" si="8"/>
        <v>589118</v>
      </c>
      <c r="AG57" s="13">
        <f t="shared" si="8"/>
        <v>53459</v>
      </c>
      <c r="AH57" s="13">
        <f t="shared" si="8"/>
        <v>0</v>
      </c>
      <c r="AI57" s="13">
        <f t="shared" si="8"/>
        <v>26161482</v>
      </c>
      <c r="AJ57" s="13">
        <f t="shared" si="8"/>
        <v>40756</v>
      </c>
      <c r="AK57" s="13">
        <f t="shared" si="8"/>
        <v>1564811</v>
      </c>
      <c r="AL57" s="13">
        <f t="shared" si="8"/>
        <v>198</v>
      </c>
      <c r="AM57" s="13">
        <f t="shared" si="8"/>
        <v>0</v>
      </c>
      <c r="AN57" s="14">
        <f t="shared" si="3"/>
        <v>189308533</v>
      </c>
    </row>
    <row r="58" spans="1:40" x14ac:dyDescent="0.25">
      <c r="A58">
        <f t="shared" ref="A58:AM58" si="9">A13</f>
        <v>2006</v>
      </c>
      <c r="B58" s="13">
        <f t="shared" si="9"/>
        <v>22594372</v>
      </c>
      <c r="C58" s="13">
        <f t="shared" si="9"/>
        <v>1070560</v>
      </c>
      <c r="D58" s="13">
        <f t="shared" si="9"/>
        <v>0</v>
      </c>
      <c r="E58" s="13">
        <f t="shared" si="9"/>
        <v>130833</v>
      </c>
      <c r="F58" s="13">
        <f t="shared" si="9"/>
        <v>129116</v>
      </c>
      <c r="G58" s="13">
        <f t="shared" si="9"/>
        <v>206771</v>
      </c>
      <c r="H58" s="13">
        <f t="shared" si="9"/>
        <v>12290</v>
      </c>
      <c r="I58" s="13">
        <f t="shared" si="9"/>
        <v>894165</v>
      </c>
      <c r="J58" s="13">
        <f t="shared" si="9"/>
        <v>1186838</v>
      </c>
      <c r="K58" s="13">
        <f t="shared" si="9"/>
        <v>732112</v>
      </c>
      <c r="L58" s="13">
        <f t="shared" si="9"/>
        <v>364777</v>
      </c>
      <c r="M58" s="13">
        <f t="shared" si="9"/>
        <v>482452</v>
      </c>
      <c r="N58" s="13">
        <f t="shared" si="9"/>
        <v>495010</v>
      </c>
      <c r="O58" s="13">
        <f t="shared" si="9"/>
        <v>760901</v>
      </c>
      <c r="P58" s="13">
        <f t="shared" si="9"/>
        <v>10260</v>
      </c>
      <c r="Q58" s="13">
        <f t="shared" si="9"/>
        <v>11872506</v>
      </c>
      <c r="R58" s="13">
        <f t="shared" si="9"/>
        <v>404800</v>
      </c>
      <c r="S58" s="13">
        <f t="shared" si="9"/>
        <v>1031668</v>
      </c>
      <c r="T58" s="13">
        <f t="shared" si="9"/>
        <v>14171597</v>
      </c>
      <c r="U58" s="13">
        <f t="shared" si="9"/>
        <v>1349552</v>
      </c>
      <c r="V58" s="13">
        <f t="shared" si="9"/>
        <v>4602454</v>
      </c>
      <c r="W58" s="13">
        <f t="shared" si="9"/>
        <v>2823961</v>
      </c>
      <c r="X58" s="13">
        <f t="shared" si="9"/>
        <v>8679465</v>
      </c>
      <c r="Y58" s="13">
        <f t="shared" si="9"/>
        <v>59868</v>
      </c>
      <c r="Z58" s="13">
        <f t="shared" si="9"/>
        <v>2040985</v>
      </c>
      <c r="AA58" s="13">
        <f t="shared" si="9"/>
        <v>465</v>
      </c>
      <c r="AB58" s="13">
        <f t="shared" si="9"/>
        <v>35362178</v>
      </c>
      <c r="AC58" s="13">
        <f t="shared" si="9"/>
        <v>0</v>
      </c>
      <c r="AD58" s="13">
        <f t="shared" si="9"/>
        <v>18020994</v>
      </c>
      <c r="AE58" s="13">
        <f t="shared" si="9"/>
        <v>64107</v>
      </c>
      <c r="AF58" s="13">
        <f t="shared" si="9"/>
        <v>593125</v>
      </c>
      <c r="AG58" s="13">
        <f t="shared" si="9"/>
        <v>240140</v>
      </c>
      <c r="AH58" s="13">
        <f t="shared" si="9"/>
        <v>0</v>
      </c>
      <c r="AI58" s="13">
        <f t="shared" si="9"/>
        <v>29330552</v>
      </c>
      <c r="AJ58" s="13">
        <f t="shared" si="9"/>
        <v>94112</v>
      </c>
      <c r="AK58" s="13">
        <f t="shared" si="9"/>
        <v>1716810</v>
      </c>
      <c r="AL58" s="13">
        <f t="shared" si="9"/>
        <v>1986</v>
      </c>
      <c r="AM58" s="13">
        <f t="shared" si="9"/>
        <v>0</v>
      </c>
      <c r="AN58" s="14">
        <f t="shared" si="3"/>
        <v>161531782</v>
      </c>
    </row>
    <row r="59" spans="1:40" x14ac:dyDescent="0.25">
      <c r="A59">
        <f t="shared" ref="A59:AM59" si="10">A14</f>
        <v>2007</v>
      </c>
      <c r="B59" s="13">
        <f t="shared" si="10"/>
        <v>9975002</v>
      </c>
      <c r="C59" s="13">
        <f t="shared" si="10"/>
        <v>673099</v>
      </c>
      <c r="D59" s="13">
        <f t="shared" si="10"/>
        <v>0</v>
      </c>
      <c r="E59" s="13">
        <f t="shared" si="10"/>
        <v>128435</v>
      </c>
      <c r="F59" s="13">
        <f t="shared" si="10"/>
        <v>377274</v>
      </c>
      <c r="G59" s="13">
        <f t="shared" si="10"/>
        <v>83333</v>
      </c>
      <c r="H59" s="13">
        <f t="shared" si="10"/>
        <v>1503</v>
      </c>
      <c r="I59" s="13">
        <f t="shared" si="10"/>
        <v>530510</v>
      </c>
      <c r="J59" s="13">
        <f t="shared" si="10"/>
        <v>4960708</v>
      </c>
      <c r="K59" s="13">
        <f t="shared" si="10"/>
        <v>248438</v>
      </c>
      <c r="L59" s="13">
        <f t="shared" si="10"/>
        <v>77781</v>
      </c>
      <c r="M59" s="13">
        <f t="shared" si="10"/>
        <v>425919</v>
      </c>
      <c r="N59" s="13">
        <f t="shared" si="10"/>
        <v>209625</v>
      </c>
      <c r="O59" s="13">
        <f t="shared" si="10"/>
        <v>867587</v>
      </c>
      <c r="P59" s="13">
        <f t="shared" si="10"/>
        <v>126</v>
      </c>
      <c r="Q59" s="13">
        <f t="shared" si="10"/>
        <v>9715778</v>
      </c>
      <c r="R59" s="13">
        <f t="shared" si="10"/>
        <v>206594</v>
      </c>
      <c r="S59" s="13">
        <f t="shared" si="10"/>
        <v>963488</v>
      </c>
      <c r="T59" s="13">
        <f t="shared" si="10"/>
        <v>8865928</v>
      </c>
      <c r="U59" s="13">
        <f t="shared" si="10"/>
        <v>2127022</v>
      </c>
      <c r="V59" s="13">
        <f t="shared" si="10"/>
        <v>9328300</v>
      </c>
      <c r="W59" s="13">
        <f t="shared" si="10"/>
        <v>4102750</v>
      </c>
      <c r="X59" s="13">
        <f t="shared" si="10"/>
        <v>9557820</v>
      </c>
      <c r="Y59" s="13">
        <f t="shared" si="10"/>
        <v>7114</v>
      </c>
      <c r="Z59" s="13">
        <f t="shared" si="10"/>
        <v>2646871</v>
      </c>
      <c r="AA59" s="13">
        <f t="shared" si="10"/>
        <v>39748</v>
      </c>
      <c r="AB59" s="13">
        <f t="shared" si="10"/>
        <v>40533355</v>
      </c>
      <c r="AC59" s="13">
        <f t="shared" si="10"/>
        <v>40664</v>
      </c>
      <c r="AD59" s="13">
        <f t="shared" si="10"/>
        <v>7813501</v>
      </c>
      <c r="AE59" s="13">
        <f t="shared" si="10"/>
        <v>49932</v>
      </c>
      <c r="AF59" s="13">
        <f t="shared" si="10"/>
        <v>902196</v>
      </c>
      <c r="AG59" s="13">
        <f t="shared" si="10"/>
        <v>186171</v>
      </c>
      <c r="AH59" s="13">
        <f t="shared" si="10"/>
        <v>909</v>
      </c>
      <c r="AI59" s="13">
        <f t="shared" si="10"/>
        <v>27250012</v>
      </c>
      <c r="AJ59" s="13">
        <f t="shared" si="10"/>
        <v>43770</v>
      </c>
      <c r="AK59" s="13">
        <f t="shared" si="10"/>
        <v>1600221</v>
      </c>
      <c r="AL59" s="13">
        <f t="shared" si="10"/>
        <v>0</v>
      </c>
      <c r="AM59" s="13">
        <f t="shared" si="10"/>
        <v>0</v>
      </c>
      <c r="AN59" s="14">
        <f t="shared" si="3"/>
        <v>144541484</v>
      </c>
    </row>
    <row r="60" spans="1:40" x14ac:dyDescent="0.25">
      <c r="A60">
        <f t="shared" ref="A60:AM60" si="11">A15</f>
        <v>2008</v>
      </c>
      <c r="B60" s="13">
        <f t="shared" si="11"/>
        <v>2593338</v>
      </c>
      <c r="C60" s="13">
        <f t="shared" si="11"/>
        <v>485884</v>
      </c>
      <c r="D60" s="13">
        <f t="shared" si="11"/>
        <v>0</v>
      </c>
      <c r="E60" s="13">
        <f t="shared" si="11"/>
        <v>307193</v>
      </c>
      <c r="F60" s="13">
        <f t="shared" si="11"/>
        <v>817809</v>
      </c>
      <c r="G60" s="13">
        <f t="shared" si="11"/>
        <v>59068</v>
      </c>
      <c r="H60" s="13">
        <f t="shared" si="11"/>
        <v>4688</v>
      </c>
      <c r="I60" s="13">
        <f t="shared" si="11"/>
        <v>1025971</v>
      </c>
      <c r="J60" s="13">
        <f t="shared" si="11"/>
        <v>6209413</v>
      </c>
      <c r="K60" s="13">
        <f t="shared" si="11"/>
        <v>164324</v>
      </c>
      <c r="L60" s="13">
        <f t="shared" si="11"/>
        <v>823954</v>
      </c>
      <c r="M60" s="13">
        <f t="shared" si="11"/>
        <v>339021</v>
      </c>
      <c r="N60" s="13">
        <f t="shared" si="11"/>
        <v>283119</v>
      </c>
      <c r="O60" s="13">
        <f t="shared" si="11"/>
        <v>1091400</v>
      </c>
      <c r="P60" s="13">
        <f t="shared" si="11"/>
        <v>37458</v>
      </c>
      <c r="Q60" s="13">
        <f t="shared" si="11"/>
        <v>2966358</v>
      </c>
      <c r="R60" s="13">
        <f t="shared" si="11"/>
        <v>213498</v>
      </c>
      <c r="S60" s="13">
        <f t="shared" si="11"/>
        <v>1110713</v>
      </c>
      <c r="T60" s="13">
        <f t="shared" si="11"/>
        <v>3798985</v>
      </c>
      <c r="U60" s="13">
        <f t="shared" si="11"/>
        <v>2032556</v>
      </c>
      <c r="V60" s="13">
        <f t="shared" si="11"/>
        <v>14164302</v>
      </c>
      <c r="W60" s="13">
        <f t="shared" si="11"/>
        <v>3947383</v>
      </c>
      <c r="X60" s="13">
        <f t="shared" si="11"/>
        <v>9172958</v>
      </c>
      <c r="Y60" s="13">
        <f t="shared" si="11"/>
        <v>8587</v>
      </c>
      <c r="Z60" s="13">
        <f t="shared" si="11"/>
        <v>2377172</v>
      </c>
      <c r="AA60" s="13">
        <f t="shared" si="11"/>
        <v>28439</v>
      </c>
      <c r="AB60" s="13">
        <f t="shared" si="11"/>
        <v>19485116</v>
      </c>
      <c r="AC60" s="13">
        <f t="shared" si="11"/>
        <v>16626</v>
      </c>
      <c r="AD60" s="13">
        <f t="shared" si="11"/>
        <v>1694070</v>
      </c>
      <c r="AE60" s="13">
        <f t="shared" si="11"/>
        <v>12098</v>
      </c>
      <c r="AF60" s="13">
        <f t="shared" si="11"/>
        <v>887935</v>
      </c>
      <c r="AG60" s="13">
        <f t="shared" si="11"/>
        <v>113455</v>
      </c>
      <c r="AH60" s="13">
        <f t="shared" si="11"/>
        <v>8725</v>
      </c>
      <c r="AI60" s="13">
        <f t="shared" si="11"/>
        <v>8485965</v>
      </c>
      <c r="AJ60" s="13">
        <f t="shared" si="11"/>
        <v>197419</v>
      </c>
      <c r="AK60" s="13">
        <f t="shared" si="11"/>
        <v>784091</v>
      </c>
      <c r="AL60" s="13">
        <f t="shared" si="11"/>
        <v>0</v>
      </c>
      <c r="AM60" s="13">
        <f t="shared" si="11"/>
        <v>0</v>
      </c>
      <c r="AN60" s="14">
        <f t="shared" si="3"/>
        <v>85749091</v>
      </c>
    </row>
    <row r="61" spans="1:40" x14ac:dyDescent="0.25">
      <c r="A61">
        <f t="shared" ref="A61:AM61" si="12">A16</f>
        <v>2009</v>
      </c>
      <c r="B61" s="13">
        <f t="shared" si="12"/>
        <v>1015418</v>
      </c>
      <c r="C61" s="13">
        <f t="shared" si="12"/>
        <v>305054</v>
      </c>
      <c r="D61" s="13">
        <f t="shared" si="12"/>
        <v>0</v>
      </c>
      <c r="E61" s="13">
        <f t="shared" si="12"/>
        <v>129953</v>
      </c>
      <c r="F61" s="13">
        <f t="shared" si="12"/>
        <v>830270</v>
      </c>
      <c r="G61" s="13">
        <f t="shared" si="12"/>
        <v>150980</v>
      </c>
      <c r="H61" s="13">
        <f t="shared" si="12"/>
        <v>411128</v>
      </c>
      <c r="I61" s="13">
        <f t="shared" si="12"/>
        <v>579872</v>
      </c>
      <c r="J61" s="13">
        <f t="shared" si="12"/>
        <v>3556169</v>
      </c>
      <c r="K61" s="13">
        <f t="shared" si="12"/>
        <v>1437904</v>
      </c>
      <c r="L61" s="13">
        <f t="shared" si="12"/>
        <v>2379078</v>
      </c>
      <c r="M61" s="13">
        <f t="shared" si="12"/>
        <v>257179</v>
      </c>
      <c r="N61" s="13">
        <f t="shared" si="12"/>
        <v>120269</v>
      </c>
      <c r="O61" s="13">
        <f t="shared" si="12"/>
        <v>604603</v>
      </c>
      <c r="P61" s="13">
        <f t="shared" si="12"/>
        <v>98258</v>
      </c>
      <c r="Q61" s="13">
        <f t="shared" si="12"/>
        <v>1449471</v>
      </c>
      <c r="R61" s="13">
        <f t="shared" si="12"/>
        <v>316167</v>
      </c>
      <c r="S61" s="13">
        <f t="shared" si="12"/>
        <v>482883</v>
      </c>
      <c r="T61" s="13">
        <f t="shared" si="12"/>
        <v>940755</v>
      </c>
      <c r="U61" s="13">
        <f t="shared" si="12"/>
        <v>3478064</v>
      </c>
      <c r="V61" s="13">
        <f t="shared" si="12"/>
        <v>36281117</v>
      </c>
      <c r="W61" s="13">
        <f t="shared" si="12"/>
        <v>3765723</v>
      </c>
      <c r="X61" s="13">
        <f t="shared" si="12"/>
        <v>3112051</v>
      </c>
      <c r="Y61" s="13">
        <f t="shared" si="12"/>
        <v>16167</v>
      </c>
      <c r="Z61" s="13">
        <f t="shared" si="12"/>
        <v>2282750</v>
      </c>
      <c r="AA61" s="13">
        <f t="shared" si="12"/>
        <v>24544</v>
      </c>
      <c r="AB61" s="13">
        <f t="shared" si="12"/>
        <v>13953390</v>
      </c>
      <c r="AC61" s="13">
        <f t="shared" si="12"/>
        <v>0</v>
      </c>
      <c r="AD61" s="13">
        <f t="shared" si="12"/>
        <v>682293</v>
      </c>
      <c r="AE61" s="13">
        <f t="shared" si="12"/>
        <v>15976</v>
      </c>
      <c r="AF61" s="13">
        <f t="shared" si="12"/>
        <v>729847</v>
      </c>
      <c r="AG61" s="13">
        <f t="shared" si="12"/>
        <v>184586</v>
      </c>
      <c r="AH61" s="13">
        <f t="shared" si="12"/>
        <v>38717</v>
      </c>
      <c r="AI61" s="13">
        <f t="shared" si="12"/>
        <v>5403399</v>
      </c>
      <c r="AJ61" s="13">
        <f t="shared" si="12"/>
        <v>29098</v>
      </c>
      <c r="AK61" s="13">
        <f t="shared" si="12"/>
        <v>477735</v>
      </c>
      <c r="AL61" s="13">
        <f t="shared" si="12"/>
        <v>197396</v>
      </c>
      <c r="AM61" s="13">
        <f t="shared" si="12"/>
        <v>0</v>
      </c>
      <c r="AN61" s="14">
        <f t="shared" si="3"/>
        <v>85738264</v>
      </c>
    </row>
    <row r="62" spans="1:40" x14ac:dyDescent="0.25">
      <c r="A62">
        <f t="shared" ref="A62:AM62" si="13">A17</f>
        <v>2010</v>
      </c>
      <c r="B62" s="13">
        <f t="shared" si="13"/>
        <v>245677</v>
      </c>
      <c r="C62" s="13">
        <f t="shared" si="13"/>
        <v>113903</v>
      </c>
      <c r="D62" s="13">
        <f t="shared" si="13"/>
        <v>9858</v>
      </c>
      <c r="E62" s="13">
        <f t="shared" si="13"/>
        <v>87118</v>
      </c>
      <c r="F62" s="13">
        <f t="shared" si="13"/>
        <v>1465987</v>
      </c>
      <c r="G62" s="13">
        <f t="shared" si="13"/>
        <v>31437</v>
      </c>
      <c r="H62" s="13">
        <f t="shared" si="13"/>
        <v>1232866</v>
      </c>
      <c r="I62" s="13">
        <f t="shared" si="13"/>
        <v>568650</v>
      </c>
      <c r="J62" s="13">
        <f t="shared" si="13"/>
        <v>6603965</v>
      </c>
      <c r="K62" s="13">
        <f t="shared" si="13"/>
        <v>125353</v>
      </c>
      <c r="L62" s="13">
        <f t="shared" si="13"/>
        <v>7124777</v>
      </c>
      <c r="M62" s="13">
        <f t="shared" si="13"/>
        <v>127826</v>
      </c>
      <c r="N62" s="13">
        <f t="shared" si="13"/>
        <v>97082</v>
      </c>
      <c r="O62" s="13">
        <f t="shared" si="13"/>
        <v>623436</v>
      </c>
      <c r="P62" s="13">
        <f t="shared" si="13"/>
        <v>25666</v>
      </c>
      <c r="Q62" s="13">
        <f t="shared" si="13"/>
        <v>485717</v>
      </c>
      <c r="R62" s="13">
        <f t="shared" si="13"/>
        <v>288181</v>
      </c>
      <c r="S62" s="13">
        <f t="shared" si="13"/>
        <v>397772</v>
      </c>
      <c r="T62" s="13">
        <f t="shared" si="13"/>
        <v>862613</v>
      </c>
      <c r="U62" s="13">
        <f t="shared" si="13"/>
        <v>772990</v>
      </c>
      <c r="V62" s="13">
        <f t="shared" si="13"/>
        <v>33686473</v>
      </c>
      <c r="W62" s="13">
        <f t="shared" si="13"/>
        <v>941968</v>
      </c>
      <c r="X62" s="13">
        <f t="shared" si="13"/>
        <v>2204023</v>
      </c>
      <c r="Y62" s="13">
        <f t="shared" si="13"/>
        <v>5307</v>
      </c>
      <c r="Z62" s="13">
        <f t="shared" si="13"/>
        <v>1131712</v>
      </c>
      <c r="AA62" s="13">
        <f t="shared" si="13"/>
        <v>2927</v>
      </c>
      <c r="AB62" s="13">
        <f t="shared" si="13"/>
        <v>9040142</v>
      </c>
      <c r="AC62" s="13">
        <f t="shared" si="13"/>
        <v>996</v>
      </c>
      <c r="AD62" s="13">
        <f t="shared" si="13"/>
        <v>835181</v>
      </c>
      <c r="AE62" s="13">
        <f t="shared" si="13"/>
        <v>15700</v>
      </c>
      <c r="AF62" s="13">
        <f t="shared" si="13"/>
        <v>838495</v>
      </c>
      <c r="AG62" s="13">
        <f t="shared" si="13"/>
        <v>47183</v>
      </c>
      <c r="AH62" s="13">
        <f t="shared" si="13"/>
        <v>42462</v>
      </c>
      <c r="AI62" s="13">
        <f t="shared" si="13"/>
        <v>1821422</v>
      </c>
      <c r="AJ62" s="13">
        <f t="shared" si="13"/>
        <v>5266</v>
      </c>
      <c r="AK62" s="13">
        <f t="shared" si="13"/>
        <v>1301100</v>
      </c>
      <c r="AL62" s="13">
        <f t="shared" si="13"/>
        <v>100</v>
      </c>
      <c r="AM62" s="13">
        <f t="shared" si="13"/>
        <v>0</v>
      </c>
      <c r="AN62" s="14">
        <f t="shared" si="3"/>
        <v>73211331</v>
      </c>
    </row>
    <row r="63" spans="1:40" x14ac:dyDescent="0.25">
      <c r="A63">
        <f t="shared" ref="A63:AM63" si="14">A18</f>
        <v>2011</v>
      </c>
      <c r="B63" s="13">
        <f t="shared" si="14"/>
        <v>24142</v>
      </c>
      <c r="C63" s="13">
        <f t="shared" si="14"/>
        <v>42351</v>
      </c>
      <c r="D63" s="13">
        <f t="shared" si="14"/>
        <v>1517</v>
      </c>
      <c r="E63" s="13">
        <f t="shared" si="14"/>
        <v>54719</v>
      </c>
      <c r="F63" s="13">
        <f t="shared" si="14"/>
        <v>1731950</v>
      </c>
      <c r="G63" s="13">
        <f t="shared" si="14"/>
        <v>9835</v>
      </c>
      <c r="H63" s="13">
        <f t="shared" si="14"/>
        <v>328295</v>
      </c>
      <c r="I63" s="13">
        <f t="shared" si="14"/>
        <v>238653</v>
      </c>
      <c r="J63" s="13">
        <f t="shared" si="14"/>
        <v>2502806</v>
      </c>
      <c r="K63" s="13">
        <f t="shared" si="14"/>
        <v>396028</v>
      </c>
      <c r="L63" s="13">
        <f t="shared" si="14"/>
        <v>7234089</v>
      </c>
      <c r="M63" s="13">
        <f t="shared" si="14"/>
        <v>226907</v>
      </c>
      <c r="N63" s="13">
        <f t="shared" si="14"/>
        <v>59255</v>
      </c>
      <c r="O63" s="13">
        <f t="shared" si="14"/>
        <v>305846</v>
      </c>
      <c r="P63" s="13">
        <f t="shared" si="14"/>
        <v>26769</v>
      </c>
      <c r="Q63" s="13">
        <f t="shared" si="14"/>
        <v>172604</v>
      </c>
      <c r="R63" s="13">
        <f t="shared" si="14"/>
        <v>275673</v>
      </c>
      <c r="S63" s="13">
        <f t="shared" si="14"/>
        <v>147729</v>
      </c>
      <c r="T63" s="13">
        <f t="shared" si="14"/>
        <v>89648</v>
      </c>
      <c r="U63" s="13">
        <f t="shared" si="14"/>
        <v>248595</v>
      </c>
      <c r="V63" s="13">
        <f t="shared" si="14"/>
        <v>15928511</v>
      </c>
      <c r="W63" s="13">
        <f t="shared" si="14"/>
        <v>259876</v>
      </c>
      <c r="X63" s="13">
        <f t="shared" si="14"/>
        <v>1452485</v>
      </c>
      <c r="Y63" s="13">
        <f t="shared" si="14"/>
        <v>1119</v>
      </c>
      <c r="Z63" s="13">
        <f t="shared" si="14"/>
        <v>651329</v>
      </c>
      <c r="AA63" s="13">
        <f t="shared" si="14"/>
        <v>6992</v>
      </c>
      <c r="AB63" s="13">
        <f t="shared" si="14"/>
        <v>6476634</v>
      </c>
      <c r="AC63" s="13">
        <f t="shared" si="14"/>
        <v>0</v>
      </c>
      <c r="AD63" s="13">
        <f t="shared" si="14"/>
        <v>7667</v>
      </c>
      <c r="AE63" s="13">
        <f t="shared" si="14"/>
        <v>7802</v>
      </c>
      <c r="AF63" s="13">
        <f t="shared" si="14"/>
        <v>943563</v>
      </c>
      <c r="AG63" s="13">
        <f t="shared" si="14"/>
        <v>25166</v>
      </c>
      <c r="AH63" s="13">
        <f t="shared" si="14"/>
        <v>15539</v>
      </c>
      <c r="AI63" s="13">
        <f t="shared" si="14"/>
        <v>187239</v>
      </c>
      <c r="AJ63" s="13">
        <f t="shared" si="14"/>
        <v>19929</v>
      </c>
      <c r="AK63" s="13">
        <f t="shared" si="14"/>
        <v>89869</v>
      </c>
      <c r="AL63" s="13">
        <f t="shared" si="14"/>
        <v>124</v>
      </c>
      <c r="AM63" s="13">
        <f t="shared" si="14"/>
        <v>0</v>
      </c>
      <c r="AN63" s="14">
        <f t="shared" si="3"/>
        <v>40191255</v>
      </c>
    </row>
    <row r="64" spans="1:40" x14ac:dyDescent="0.25">
      <c r="A64">
        <f t="shared" ref="A64:AM64" si="15">A19</f>
        <v>2012</v>
      </c>
      <c r="B64" s="13">
        <f t="shared" si="15"/>
        <v>255241</v>
      </c>
      <c r="C64" s="13">
        <f t="shared" si="15"/>
        <v>33488</v>
      </c>
      <c r="D64" s="13">
        <f t="shared" si="15"/>
        <v>880</v>
      </c>
      <c r="E64" s="13">
        <f t="shared" si="15"/>
        <v>73747</v>
      </c>
      <c r="F64" s="13">
        <f t="shared" si="15"/>
        <v>1085411</v>
      </c>
      <c r="G64" s="13">
        <f t="shared" si="15"/>
        <v>28316</v>
      </c>
      <c r="H64" s="13">
        <f t="shared" si="15"/>
        <v>117781</v>
      </c>
      <c r="I64" s="13">
        <f t="shared" si="15"/>
        <v>114470</v>
      </c>
      <c r="J64" s="13">
        <f t="shared" si="15"/>
        <v>1096231</v>
      </c>
      <c r="K64" s="13">
        <f t="shared" si="15"/>
        <v>1941051</v>
      </c>
      <c r="L64" s="13">
        <f t="shared" si="15"/>
        <v>6554273</v>
      </c>
      <c r="M64" s="13">
        <f t="shared" si="15"/>
        <v>42463</v>
      </c>
      <c r="N64" s="13">
        <f t="shared" si="15"/>
        <v>74755</v>
      </c>
      <c r="O64" s="13">
        <f t="shared" si="15"/>
        <v>232468</v>
      </c>
      <c r="P64" s="13">
        <f t="shared" si="15"/>
        <v>48661</v>
      </c>
      <c r="Q64" s="13">
        <f t="shared" si="15"/>
        <v>89573</v>
      </c>
      <c r="R64" s="13">
        <f t="shared" si="15"/>
        <v>238420</v>
      </c>
      <c r="S64" s="13">
        <f t="shared" si="15"/>
        <v>107329</v>
      </c>
      <c r="T64" s="13">
        <f t="shared" si="15"/>
        <v>79113</v>
      </c>
      <c r="U64" s="13">
        <f t="shared" si="15"/>
        <v>168538</v>
      </c>
      <c r="V64" s="13">
        <f t="shared" si="15"/>
        <v>8131499</v>
      </c>
      <c r="W64" s="13">
        <f t="shared" si="15"/>
        <v>118941</v>
      </c>
      <c r="X64" s="13">
        <f t="shared" si="15"/>
        <v>870688</v>
      </c>
      <c r="Y64" s="13">
        <f t="shared" si="15"/>
        <v>11899</v>
      </c>
      <c r="Z64" s="13">
        <f t="shared" si="15"/>
        <v>423468</v>
      </c>
      <c r="AA64" s="13">
        <f t="shared" si="15"/>
        <v>7594</v>
      </c>
      <c r="AB64" s="13">
        <f t="shared" si="15"/>
        <v>3278604</v>
      </c>
      <c r="AC64" s="13">
        <f t="shared" si="15"/>
        <v>44</v>
      </c>
      <c r="AD64" s="13">
        <f t="shared" si="15"/>
        <v>52026</v>
      </c>
      <c r="AE64" s="13">
        <f t="shared" si="15"/>
        <v>2559</v>
      </c>
      <c r="AF64" s="13">
        <f t="shared" si="15"/>
        <v>613320</v>
      </c>
      <c r="AG64" s="13">
        <f t="shared" si="15"/>
        <v>28027</v>
      </c>
      <c r="AH64" s="13">
        <f t="shared" si="15"/>
        <v>13828</v>
      </c>
      <c r="AI64" s="13">
        <f t="shared" si="15"/>
        <v>652788</v>
      </c>
      <c r="AJ64" s="13">
        <f t="shared" si="15"/>
        <v>26378</v>
      </c>
      <c r="AK64" s="13">
        <f t="shared" si="15"/>
        <v>604558</v>
      </c>
      <c r="AL64" s="13">
        <f t="shared" si="15"/>
        <v>52925</v>
      </c>
      <c r="AM64" s="13">
        <f t="shared" si="15"/>
        <v>0</v>
      </c>
      <c r="AN64" s="14">
        <f t="shared" si="3"/>
        <v>27271355</v>
      </c>
    </row>
    <row r="65" spans="1:40" x14ac:dyDescent="0.25">
      <c r="A65">
        <f t="shared" ref="A65:AM65" si="16">A20</f>
        <v>2013</v>
      </c>
      <c r="B65" s="13">
        <f t="shared" si="16"/>
        <v>5315</v>
      </c>
      <c r="C65" s="13">
        <f t="shared" si="16"/>
        <v>45512</v>
      </c>
      <c r="D65" s="13">
        <f t="shared" si="16"/>
        <v>2596</v>
      </c>
      <c r="E65" s="13">
        <f t="shared" si="16"/>
        <v>85974</v>
      </c>
      <c r="F65" s="13">
        <f t="shared" si="16"/>
        <v>393645</v>
      </c>
      <c r="G65" s="13">
        <f t="shared" si="16"/>
        <v>7221</v>
      </c>
      <c r="H65" s="13">
        <f t="shared" si="16"/>
        <v>127476</v>
      </c>
      <c r="I65" s="13">
        <f t="shared" si="16"/>
        <v>69772</v>
      </c>
      <c r="J65" s="13">
        <f t="shared" si="16"/>
        <v>356848</v>
      </c>
      <c r="K65" s="13">
        <f t="shared" si="16"/>
        <v>963037</v>
      </c>
      <c r="L65" s="13">
        <f t="shared" si="16"/>
        <v>4786171</v>
      </c>
      <c r="M65" s="13">
        <f t="shared" si="16"/>
        <v>52444</v>
      </c>
      <c r="N65" s="13">
        <f t="shared" si="16"/>
        <v>30857</v>
      </c>
      <c r="O65" s="13">
        <f t="shared" si="16"/>
        <v>138891</v>
      </c>
      <c r="P65" s="13">
        <f t="shared" si="16"/>
        <v>5988</v>
      </c>
      <c r="Q65" s="13">
        <f t="shared" si="16"/>
        <v>130036</v>
      </c>
      <c r="R65" s="13">
        <f t="shared" si="16"/>
        <v>180681</v>
      </c>
      <c r="S65" s="13">
        <f t="shared" si="16"/>
        <v>79347</v>
      </c>
      <c r="T65" s="13">
        <f t="shared" si="16"/>
        <v>66451</v>
      </c>
      <c r="U65" s="13">
        <f t="shared" si="16"/>
        <v>120071</v>
      </c>
      <c r="V65" s="13">
        <f t="shared" si="16"/>
        <v>3005915</v>
      </c>
      <c r="W65" s="13">
        <f t="shared" si="16"/>
        <v>58279</v>
      </c>
      <c r="X65" s="13">
        <f t="shared" si="16"/>
        <v>234185</v>
      </c>
      <c r="Y65" s="13">
        <f t="shared" si="16"/>
        <v>11662</v>
      </c>
      <c r="Z65" s="13">
        <f t="shared" si="16"/>
        <v>181707</v>
      </c>
      <c r="AA65" s="13">
        <f t="shared" si="16"/>
        <v>2559</v>
      </c>
      <c r="AB65" s="13">
        <f t="shared" si="16"/>
        <v>765340</v>
      </c>
      <c r="AC65" s="13">
        <f t="shared" si="16"/>
        <v>0</v>
      </c>
      <c r="AD65" s="13">
        <f t="shared" si="16"/>
        <v>13667</v>
      </c>
      <c r="AE65" s="13">
        <f t="shared" si="16"/>
        <v>9412</v>
      </c>
      <c r="AF65" s="13">
        <f t="shared" si="16"/>
        <v>309696</v>
      </c>
      <c r="AG65" s="13">
        <f t="shared" si="16"/>
        <v>17152</v>
      </c>
      <c r="AH65" s="13">
        <f t="shared" si="16"/>
        <v>16106</v>
      </c>
      <c r="AI65" s="13">
        <f t="shared" si="16"/>
        <v>133382</v>
      </c>
      <c r="AJ65" s="13">
        <f t="shared" si="16"/>
        <v>22380</v>
      </c>
      <c r="AK65" s="13">
        <f t="shared" si="16"/>
        <v>108848</v>
      </c>
      <c r="AL65" s="13">
        <f t="shared" si="16"/>
        <v>6520</v>
      </c>
      <c r="AM65" s="13">
        <f t="shared" si="16"/>
        <v>0</v>
      </c>
      <c r="AN65" s="14">
        <f t="shared" si="3"/>
        <v>12545143</v>
      </c>
    </row>
    <row r="66" spans="1:40" s="26" customFormat="1" x14ac:dyDescent="0.25">
      <c r="A66" s="26">
        <f t="shared" ref="A66:AM66" si="17">A21</f>
        <v>2014</v>
      </c>
      <c r="B66" s="13">
        <f t="shared" si="17"/>
        <v>20226</v>
      </c>
      <c r="C66" s="13">
        <f t="shared" si="17"/>
        <v>42601</v>
      </c>
      <c r="D66" s="13">
        <f t="shared" si="17"/>
        <v>0</v>
      </c>
      <c r="E66" s="13">
        <f t="shared" si="17"/>
        <v>94169</v>
      </c>
      <c r="F66" s="13">
        <f t="shared" si="17"/>
        <v>79475</v>
      </c>
      <c r="G66" s="13">
        <f t="shared" si="17"/>
        <v>7017</v>
      </c>
      <c r="H66" s="13">
        <f t="shared" si="17"/>
        <v>25310</v>
      </c>
      <c r="I66" s="13">
        <f t="shared" si="17"/>
        <v>84144</v>
      </c>
      <c r="J66" s="13">
        <f t="shared" si="17"/>
        <v>1479627</v>
      </c>
      <c r="K66" s="13">
        <f t="shared" si="17"/>
        <v>888108</v>
      </c>
      <c r="L66" s="13">
        <f t="shared" si="17"/>
        <v>1882120</v>
      </c>
      <c r="M66" s="13">
        <f t="shared" si="17"/>
        <v>220887</v>
      </c>
      <c r="N66" s="13">
        <f t="shared" si="17"/>
        <v>72098</v>
      </c>
      <c r="O66" s="13">
        <f t="shared" si="17"/>
        <v>316058</v>
      </c>
      <c r="P66" s="13">
        <f t="shared" si="17"/>
        <v>11069</v>
      </c>
      <c r="Q66" s="13">
        <f t="shared" si="17"/>
        <v>56664</v>
      </c>
      <c r="R66" s="13">
        <f t="shared" si="17"/>
        <v>217639</v>
      </c>
      <c r="S66" s="13">
        <f t="shared" si="17"/>
        <v>73815</v>
      </c>
      <c r="T66" s="13">
        <f t="shared" si="17"/>
        <v>2263959</v>
      </c>
      <c r="U66" s="13">
        <f t="shared" si="17"/>
        <v>188314</v>
      </c>
      <c r="V66" s="13">
        <f t="shared" si="17"/>
        <v>7786888</v>
      </c>
      <c r="W66" s="13">
        <f t="shared" si="17"/>
        <v>83206</v>
      </c>
      <c r="X66" s="13">
        <f t="shared" si="17"/>
        <v>167865</v>
      </c>
      <c r="Y66" s="13">
        <f t="shared" si="17"/>
        <v>34013</v>
      </c>
      <c r="Z66" s="13">
        <f t="shared" si="17"/>
        <v>114680</v>
      </c>
      <c r="AA66" s="13">
        <f t="shared" si="17"/>
        <v>15099</v>
      </c>
      <c r="AB66" s="13">
        <f t="shared" si="17"/>
        <v>3489350</v>
      </c>
      <c r="AC66" s="13">
        <f t="shared" si="17"/>
        <v>19407</v>
      </c>
      <c r="AD66" s="13">
        <f t="shared" si="17"/>
        <v>192018</v>
      </c>
      <c r="AE66" s="13">
        <f t="shared" si="17"/>
        <v>4568</v>
      </c>
      <c r="AF66" s="13">
        <f t="shared" si="17"/>
        <v>451652</v>
      </c>
      <c r="AG66" s="13">
        <f t="shared" si="17"/>
        <v>28789</v>
      </c>
      <c r="AH66" s="13">
        <f t="shared" si="17"/>
        <v>3575</v>
      </c>
      <c r="AI66" s="13">
        <f t="shared" si="17"/>
        <v>258491</v>
      </c>
      <c r="AJ66" s="13">
        <f t="shared" si="17"/>
        <v>19605</v>
      </c>
      <c r="AK66" s="13">
        <f t="shared" si="17"/>
        <v>182192</v>
      </c>
      <c r="AL66" s="13">
        <f t="shared" si="17"/>
        <v>213</v>
      </c>
      <c r="AM66" s="13">
        <f t="shared" si="17"/>
        <v>0</v>
      </c>
      <c r="AN66" s="14">
        <f t="shared" ref="AN66" si="18">SUM(B66:AM66)</f>
        <v>20874911</v>
      </c>
    </row>
    <row r="67" spans="1:40" s="26" customFormat="1" x14ac:dyDescent="0.25">
      <c r="A67" s="26">
        <f t="shared" ref="A67:AM67" si="19">A22</f>
        <v>2015</v>
      </c>
      <c r="B67" s="13">
        <f t="shared" si="19"/>
        <v>40912</v>
      </c>
      <c r="C67" s="13">
        <f t="shared" si="19"/>
        <v>75960</v>
      </c>
      <c r="D67" s="13">
        <f t="shared" si="19"/>
        <v>2425</v>
      </c>
      <c r="E67" s="13">
        <f t="shared" si="19"/>
        <v>172054</v>
      </c>
      <c r="F67" s="13">
        <f t="shared" si="19"/>
        <v>96295</v>
      </c>
      <c r="G67" s="13">
        <f t="shared" si="19"/>
        <v>4529</v>
      </c>
      <c r="H67" s="13">
        <f t="shared" si="19"/>
        <v>537464</v>
      </c>
      <c r="I67" s="13">
        <f t="shared" si="19"/>
        <v>98021</v>
      </c>
      <c r="J67" s="13">
        <f t="shared" si="19"/>
        <v>372028</v>
      </c>
      <c r="K67" s="13">
        <f t="shared" si="19"/>
        <v>3954461</v>
      </c>
      <c r="L67" s="13">
        <f t="shared" si="19"/>
        <v>609100</v>
      </c>
      <c r="M67" s="13">
        <f t="shared" si="19"/>
        <v>413423</v>
      </c>
      <c r="N67" s="13">
        <f t="shared" si="19"/>
        <v>75430</v>
      </c>
      <c r="O67" s="13">
        <f t="shared" si="19"/>
        <v>231137</v>
      </c>
      <c r="P67" s="13">
        <f t="shared" si="19"/>
        <v>5977</v>
      </c>
      <c r="Q67" s="13">
        <f t="shared" si="19"/>
        <v>90346</v>
      </c>
      <c r="R67" s="13">
        <f t="shared" si="19"/>
        <v>179614</v>
      </c>
      <c r="S67" s="13">
        <f t="shared" si="19"/>
        <v>177101</v>
      </c>
      <c r="T67" s="13">
        <f t="shared" si="19"/>
        <v>128317</v>
      </c>
      <c r="U67" s="13">
        <f t="shared" si="19"/>
        <v>318286</v>
      </c>
      <c r="V67" s="13">
        <f t="shared" si="19"/>
        <v>2445051</v>
      </c>
      <c r="W67" s="13">
        <f t="shared" si="19"/>
        <v>51486</v>
      </c>
      <c r="X67" s="13">
        <f t="shared" si="19"/>
        <v>114855</v>
      </c>
      <c r="Y67" s="13">
        <f t="shared" si="19"/>
        <v>31749</v>
      </c>
      <c r="Z67" s="13">
        <f t="shared" si="19"/>
        <v>150097</v>
      </c>
      <c r="AA67" s="13">
        <f t="shared" si="19"/>
        <v>49157</v>
      </c>
      <c r="AB67" s="13">
        <f t="shared" si="19"/>
        <v>4286687</v>
      </c>
      <c r="AC67" s="13">
        <f t="shared" si="19"/>
        <v>193921</v>
      </c>
      <c r="AD67" s="13">
        <f t="shared" si="19"/>
        <v>17756</v>
      </c>
      <c r="AE67" s="13">
        <f t="shared" si="19"/>
        <v>2727</v>
      </c>
      <c r="AF67" s="13">
        <f t="shared" si="19"/>
        <v>677992</v>
      </c>
      <c r="AG67" s="13">
        <f t="shared" si="19"/>
        <v>659538</v>
      </c>
      <c r="AH67" s="13">
        <f t="shared" si="19"/>
        <v>42582</v>
      </c>
      <c r="AI67" s="13">
        <f t="shared" si="19"/>
        <v>340482</v>
      </c>
      <c r="AJ67" s="13">
        <f t="shared" si="19"/>
        <v>33369</v>
      </c>
      <c r="AK67" s="13">
        <f t="shared" si="19"/>
        <v>94125</v>
      </c>
      <c r="AL67" s="13">
        <f t="shared" si="19"/>
        <v>31448</v>
      </c>
      <c r="AM67" s="13">
        <f t="shared" si="19"/>
        <v>0</v>
      </c>
      <c r="AN67" s="14">
        <f t="shared" ref="AN67" si="20">SUM(B67:AM67)</f>
        <v>16805902</v>
      </c>
    </row>
    <row r="68" spans="1:40" s="26" customFormat="1" x14ac:dyDescent="0.25">
      <c r="A68" s="26">
        <f t="shared" ref="A68:P69" si="21">A23</f>
        <v>2016</v>
      </c>
      <c r="B68" s="13">
        <f t="shared" si="21"/>
        <v>99339</v>
      </c>
      <c r="C68" s="13">
        <f t="shared" si="21"/>
        <v>39677</v>
      </c>
      <c r="D68" s="13">
        <f t="shared" si="21"/>
        <v>8729</v>
      </c>
      <c r="E68" s="13">
        <f t="shared" si="21"/>
        <v>75065</v>
      </c>
      <c r="F68" s="13">
        <f t="shared" si="21"/>
        <v>168359</v>
      </c>
      <c r="G68" s="13">
        <f t="shared" si="21"/>
        <v>22391</v>
      </c>
      <c r="H68" s="13">
        <f t="shared" si="21"/>
        <v>133345</v>
      </c>
      <c r="I68" s="13">
        <f t="shared" si="21"/>
        <v>99104</v>
      </c>
      <c r="J68" s="13">
        <f t="shared" si="21"/>
        <v>453726</v>
      </c>
      <c r="K68" s="13">
        <f t="shared" si="21"/>
        <v>292397</v>
      </c>
      <c r="L68" s="13">
        <f t="shared" si="21"/>
        <v>1789698</v>
      </c>
      <c r="M68" s="13">
        <f t="shared" si="21"/>
        <v>59228</v>
      </c>
      <c r="N68" s="13">
        <f t="shared" si="21"/>
        <v>87532</v>
      </c>
      <c r="O68" s="13">
        <f t="shared" si="21"/>
        <v>335567</v>
      </c>
      <c r="P68" s="13">
        <f t="shared" si="21"/>
        <v>34989</v>
      </c>
      <c r="Q68" s="13">
        <f t="shared" ref="Q68:AM68" si="22">Q23</f>
        <v>205751</v>
      </c>
      <c r="R68" s="13">
        <f t="shared" si="22"/>
        <v>280069</v>
      </c>
      <c r="S68" s="13">
        <f t="shared" si="22"/>
        <v>155956</v>
      </c>
      <c r="T68" s="13">
        <f t="shared" si="22"/>
        <v>156000</v>
      </c>
      <c r="U68" s="13">
        <f t="shared" si="22"/>
        <v>321386</v>
      </c>
      <c r="V68" s="13">
        <f t="shared" si="22"/>
        <v>3233934</v>
      </c>
      <c r="W68" s="13">
        <f t="shared" si="22"/>
        <v>42756</v>
      </c>
      <c r="X68" s="13">
        <f t="shared" si="22"/>
        <v>134000</v>
      </c>
      <c r="Y68" s="13">
        <f t="shared" si="22"/>
        <v>16237</v>
      </c>
      <c r="Z68" s="13">
        <f t="shared" si="22"/>
        <v>70167</v>
      </c>
      <c r="AA68" s="13">
        <f t="shared" si="22"/>
        <v>53236</v>
      </c>
      <c r="AB68" s="13">
        <f t="shared" si="22"/>
        <v>4662579</v>
      </c>
      <c r="AC68" s="13">
        <f t="shared" si="22"/>
        <v>33028</v>
      </c>
      <c r="AD68" s="13">
        <f t="shared" si="22"/>
        <v>29027</v>
      </c>
      <c r="AE68" s="13">
        <f t="shared" si="22"/>
        <v>24390</v>
      </c>
      <c r="AF68" s="13">
        <f t="shared" si="22"/>
        <v>1001619</v>
      </c>
      <c r="AG68" s="13">
        <f t="shared" si="22"/>
        <v>39566</v>
      </c>
      <c r="AH68" s="13">
        <f t="shared" si="22"/>
        <v>35529</v>
      </c>
      <c r="AI68" s="13">
        <f t="shared" si="22"/>
        <v>685695</v>
      </c>
      <c r="AJ68" s="13">
        <f t="shared" si="22"/>
        <v>25986</v>
      </c>
      <c r="AK68" s="13">
        <f t="shared" si="22"/>
        <v>158242</v>
      </c>
      <c r="AL68" s="13">
        <f t="shared" si="22"/>
        <v>1780</v>
      </c>
      <c r="AM68" s="13">
        <f t="shared" si="22"/>
        <v>0</v>
      </c>
      <c r="AN68" s="14">
        <f t="shared" ref="AN68:AN69" si="23">SUM(B68:AM68)</f>
        <v>15066079</v>
      </c>
    </row>
    <row r="69" spans="1:40" s="26" customFormat="1" x14ac:dyDescent="0.25">
      <c r="A69" s="26">
        <f t="shared" si="21"/>
        <v>2017</v>
      </c>
      <c r="B69" s="13">
        <f t="shared" si="21"/>
        <v>1927770</v>
      </c>
      <c r="C69" s="13">
        <f t="shared" si="21"/>
        <v>56269</v>
      </c>
      <c r="D69" s="13">
        <f t="shared" si="21"/>
        <v>613</v>
      </c>
      <c r="E69" s="13">
        <f t="shared" si="21"/>
        <v>43642</v>
      </c>
      <c r="F69" s="13">
        <f t="shared" si="21"/>
        <v>122107</v>
      </c>
      <c r="G69" s="13">
        <f t="shared" si="21"/>
        <v>38497</v>
      </c>
      <c r="H69" s="13">
        <f t="shared" si="21"/>
        <v>49883</v>
      </c>
      <c r="I69" s="13">
        <f t="shared" si="21"/>
        <v>1336760</v>
      </c>
      <c r="J69" s="13">
        <f t="shared" si="21"/>
        <v>348666</v>
      </c>
      <c r="K69" s="13">
        <f t="shared" si="21"/>
        <v>808948</v>
      </c>
      <c r="L69" s="13">
        <f t="shared" si="21"/>
        <v>122354</v>
      </c>
      <c r="M69" s="13">
        <f t="shared" si="21"/>
        <v>139092</v>
      </c>
      <c r="N69" s="13">
        <f t="shared" si="21"/>
        <v>92444</v>
      </c>
      <c r="O69" s="13">
        <f t="shared" si="21"/>
        <v>1151115</v>
      </c>
      <c r="P69" s="13">
        <f t="shared" si="21"/>
        <v>18079</v>
      </c>
      <c r="Q69" s="13">
        <f t="shared" ref="Q69:AM69" si="24">Q24</f>
        <v>2050047</v>
      </c>
      <c r="R69" s="13">
        <f t="shared" si="24"/>
        <v>175340</v>
      </c>
      <c r="S69" s="13">
        <f t="shared" si="24"/>
        <v>779955</v>
      </c>
      <c r="T69" s="13">
        <f t="shared" si="24"/>
        <v>93484</v>
      </c>
      <c r="U69" s="13">
        <f t="shared" si="24"/>
        <v>218012</v>
      </c>
      <c r="V69" s="13">
        <f t="shared" si="24"/>
        <v>1890677</v>
      </c>
      <c r="W69" s="13">
        <f t="shared" si="24"/>
        <v>215850</v>
      </c>
      <c r="X69" s="13">
        <f t="shared" si="24"/>
        <v>166705</v>
      </c>
      <c r="Y69" s="13">
        <f t="shared" si="24"/>
        <v>73707</v>
      </c>
      <c r="Z69" s="13">
        <f t="shared" si="24"/>
        <v>546001</v>
      </c>
      <c r="AA69" s="13">
        <f t="shared" si="24"/>
        <v>40744</v>
      </c>
      <c r="AB69" s="13">
        <f t="shared" si="24"/>
        <v>5119943</v>
      </c>
      <c r="AC69" s="13">
        <f t="shared" si="24"/>
        <v>17812</v>
      </c>
      <c r="AD69" s="13">
        <f t="shared" si="24"/>
        <v>3165055</v>
      </c>
      <c r="AE69" s="13">
        <f t="shared" si="24"/>
        <v>30918</v>
      </c>
      <c r="AF69" s="13">
        <f t="shared" si="24"/>
        <v>571397</v>
      </c>
      <c r="AG69" s="13">
        <f t="shared" si="24"/>
        <v>30455</v>
      </c>
      <c r="AH69" s="13">
        <f t="shared" si="24"/>
        <v>23524</v>
      </c>
      <c r="AI69" s="13">
        <f t="shared" si="24"/>
        <v>6292764</v>
      </c>
      <c r="AJ69" s="13">
        <f t="shared" si="24"/>
        <v>9621</v>
      </c>
      <c r="AK69" s="13">
        <f t="shared" si="24"/>
        <v>338216</v>
      </c>
      <c r="AL69" s="13">
        <f t="shared" si="24"/>
        <v>8982</v>
      </c>
      <c r="AM69" s="13">
        <f t="shared" si="24"/>
        <v>0</v>
      </c>
      <c r="AN69" s="14">
        <f t="shared" si="23"/>
        <v>28115448</v>
      </c>
    </row>
    <row r="70" spans="1:40" x14ac:dyDescent="0.25">
      <c r="A70" s="4" t="s">
        <v>38</v>
      </c>
      <c r="B70" s="14">
        <f>SUM(B51:B69)</f>
        <v>60113203</v>
      </c>
      <c r="C70" s="14">
        <f t="shared" ref="C70:AN70" si="25">SUM(C51:C69)</f>
        <v>5459126</v>
      </c>
      <c r="D70" s="14">
        <f t="shared" si="25"/>
        <v>26821</v>
      </c>
      <c r="E70" s="14">
        <f t="shared" si="25"/>
        <v>1635212</v>
      </c>
      <c r="F70" s="14">
        <f t="shared" si="25"/>
        <v>8968458</v>
      </c>
      <c r="G70" s="14">
        <f t="shared" si="25"/>
        <v>2284794</v>
      </c>
      <c r="H70" s="14">
        <f t="shared" si="25"/>
        <v>4439691</v>
      </c>
      <c r="I70" s="14">
        <f t="shared" si="25"/>
        <v>8089725</v>
      </c>
      <c r="J70" s="14">
        <f t="shared" si="25"/>
        <v>30389915</v>
      </c>
      <c r="K70" s="14">
        <f t="shared" si="25"/>
        <v>13123581</v>
      </c>
      <c r="L70" s="14">
        <f t="shared" si="25"/>
        <v>34062447</v>
      </c>
      <c r="M70" s="14">
        <f t="shared" si="25"/>
        <v>4623018</v>
      </c>
      <c r="N70" s="14">
        <f t="shared" si="25"/>
        <v>2718368</v>
      </c>
      <c r="O70" s="14">
        <f t="shared" si="25"/>
        <v>8058425</v>
      </c>
      <c r="P70" s="14">
        <f t="shared" si="25"/>
        <v>363594</v>
      </c>
      <c r="Q70" s="14">
        <f t="shared" si="25"/>
        <v>44545000</v>
      </c>
      <c r="R70" s="14">
        <f t="shared" si="25"/>
        <v>8581335</v>
      </c>
      <c r="S70" s="14">
        <f t="shared" si="25"/>
        <v>7089377</v>
      </c>
      <c r="T70" s="14">
        <f t="shared" si="25"/>
        <v>107974715</v>
      </c>
      <c r="U70" s="14">
        <f t="shared" si="25"/>
        <v>12861935</v>
      </c>
      <c r="V70" s="14">
        <f t="shared" si="25"/>
        <v>156871405</v>
      </c>
      <c r="W70" s="14">
        <f t="shared" si="25"/>
        <v>20139145</v>
      </c>
      <c r="X70" s="14">
        <f t="shared" si="25"/>
        <v>47806443</v>
      </c>
      <c r="Y70" s="14">
        <f t="shared" si="25"/>
        <v>530807</v>
      </c>
      <c r="Z70" s="14">
        <f t="shared" si="25"/>
        <v>16354881</v>
      </c>
      <c r="AA70" s="14">
        <f t="shared" si="25"/>
        <v>271874</v>
      </c>
      <c r="AB70" s="14">
        <f t="shared" si="25"/>
        <v>329535754</v>
      </c>
      <c r="AC70" s="14">
        <f t="shared" si="25"/>
        <v>322498</v>
      </c>
      <c r="AD70" s="14">
        <f t="shared" si="25"/>
        <v>132276732</v>
      </c>
      <c r="AE70" s="14">
        <f t="shared" si="25"/>
        <v>313943</v>
      </c>
      <c r="AF70" s="14">
        <f t="shared" si="25"/>
        <v>13423365</v>
      </c>
      <c r="AG70" s="14">
        <f t="shared" si="25"/>
        <v>2306934</v>
      </c>
      <c r="AH70" s="14">
        <f t="shared" si="25"/>
        <v>241496</v>
      </c>
      <c r="AI70" s="14">
        <f t="shared" si="25"/>
        <v>141255361</v>
      </c>
      <c r="AJ70" s="14">
        <f t="shared" si="25"/>
        <v>571790</v>
      </c>
      <c r="AK70" s="14">
        <f t="shared" si="25"/>
        <v>27590595</v>
      </c>
      <c r="AL70" s="14">
        <f t="shared" si="25"/>
        <v>301672</v>
      </c>
      <c r="AM70" s="14">
        <f t="shared" si="25"/>
        <v>0</v>
      </c>
      <c r="AN70" s="14">
        <f t="shared" si="25"/>
        <v>1255523435</v>
      </c>
    </row>
    <row r="73" spans="1:40" x14ac:dyDescent="0.25">
      <c r="A73" s="4" t="str">
        <f>CONCATENATE("Annual Volume Killed on the CFLB and Not Harvested as of 2017 -- ",IF($B$2 = "(ALL)","ALL Modelled Health Factors",$B$2))</f>
        <v>Annual Volume Killed on the CFLB and Not Harvested as of 2017 -- ALL Modelled Health Factors</v>
      </c>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row>
    <row r="74" spans="1:40" s="4" customFormat="1" x14ac:dyDescent="0.25">
      <c r="A74" s="4" t="str">
        <f t="shared" ref="A74:P74" si="26">A28</f>
        <v>Year</v>
      </c>
      <c r="B74" s="29" t="str">
        <f t="shared" si="26"/>
        <v>100 Mile House TSA</v>
      </c>
      <c r="C74" s="29" t="str">
        <f t="shared" si="26"/>
        <v>Arrow TSA</v>
      </c>
      <c r="D74" s="29" t="str">
        <f t="shared" si="26"/>
        <v>Arrowsmith TSA</v>
      </c>
      <c r="E74" s="29" t="str">
        <f t="shared" si="26"/>
        <v>Boundary TSA</v>
      </c>
      <c r="F74" s="29" t="str">
        <f t="shared" si="26"/>
        <v>Bulkley TSA</v>
      </c>
      <c r="G74" s="29" t="str">
        <f t="shared" si="26"/>
        <v>Cascadia TSA</v>
      </c>
      <c r="H74" s="29" t="str">
        <f t="shared" si="26"/>
        <v>Cassiar TSA</v>
      </c>
      <c r="I74" s="29" t="str">
        <f t="shared" si="26"/>
        <v>Cranbrook TSA</v>
      </c>
      <c r="J74" s="29" t="str">
        <f t="shared" si="26"/>
        <v>Dawson Creek TSA</v>
      </c>
      <c r="K74" s="29" t="str">
        <f t="shared" si="26"/>
        <v>Fort Nelson TSA</v>
      </c>
      <c r="L74" s="29" t="str">
        <f t="shared" si="26"/>
        <v>Fort St. John TSA</v>
      </c>
      <c r="M74" s="29" t="str">
        <f t="shared" si="26"/>
        <v>Fraser TSA</v>
      </c>
      <c r="N74" s="29" t="str">
        <f t="shared" si="26"/>
        <v>Golden TSA</v>
      </c>
      <c r="O74" s="29" t="str">
        <f t="shared" si="26"/>
        <v>Invermere TSA</v>
      </c>
      <c r="P74" s="29" t="str">
        <f t="shared" si="26"/>
        <v>Kalum TSA</v>
      </c>
      <c r="Q74" s="29" t="str">
        <f t="shared" ref="Q74:AM74" si="27">Q28</f>
        <v>Kamloops TSA</v>
      </c>
      <c r="R74" s="29" t="str">
        <f t="shared" si="27"/>
        <v>Kispiox TSA</v>
      </c>
      <c r="S74" s="29" t="str">
        <f t="shared" si="27"/>
        <v>Kootenay Lake TSA</v>
      </c>
      <c r="T74" s="29" t="str">
        <f t="shared" si="27"/>
        <v>Lakes TSA</v>
      </c>
      <c r="U74" s="29" t="str">
        <f t="shared" si="27"/>
        <v>Lillooet TSA</v>
      </c>
      <c r="V74" s="29" t="str">
        <f t="shared" si="27"/>
        <v>MacKenzie TSA</v>
      </c>
      <c r="W74" s="29" t="str">
        <f t="shared" si="27"/>
        <v>Merritt TSA</v>
      </c>
      <c r="X74" s="29" t="str">
        <f t="shared" si="27"/>
        <v>Morice TSA</v>
      </c>
      <c r="Y74" s="29" t="str">
        <f t="shared" si="27"/>
        <v>Nass TSA</v>
      </c>
      <c r="Z74" s="29" t="str">
        <f t="shared" si="27"/>
        <v>Okanagan TSA</v>
      </c>
      <c r="AA74" s="29" t="str">
        <f t="shared" si="27"/>
        <v>Pacific TSA</v>
      </c>
      <c r="AB74" s="29" t="str">
        <f t="shared" si="27"/>
        <v>Prince George TSA</v>
      </c>
      <c r="AC74" s="29" t="str">
        <f t="shared" si="27"/>
        <v>Queen Charlotte TSA</v>
      </c>
      <c r="AD74" s="29" t="str">
        <f t="shared" si="27"/>
        <v>Quesnel TSA</v>
      </c>
      <c r="AE74" s="29" t="str">
        <f t="shared" si="27"/>
        <v>Revelstoke TSA</v>
      </c>
      <c r="AF74" s="29" t="str">
        <f t="shared" si="27"/>
        <v>Robson Valley TSA</v>
      </c>
      <c r="AG74" s="29" t="str">
        <f t="shared" si="27"/>
        <v>Soo TSA</v>
      </c>
      <c r="AH74" s="29" t="str">
        <f t="shared" si="27"/>
        <v>Sunshine Coast TSA</v>
      </c>
      <c r="AI74" s="29" t="str">
        <f t="shared" si="27"/>
        <v>Williams Lake TSA</v>
      </c>
      <c r="AJ74" s="29" t="str">
        <f t="shared" si="27"/>
        <v>GBR South TSA</v>
      </c>
      <c r="AK74" s="29" t="str">
        <f t="shared" si="27"/>
        <v>GBR North TSA</v>
      </c>
      <c r="AL74" s="29" t="str">
        <f t="shared" si="27"/>
        <v>North Island TSA</v>
      </c>
      <c r="AM74" s="29">
        <f t="shared" si="27"/>
        <v>0</v>
      </c>
      <c r="AN74" s="4" t="s">
        <v>38</v>
      </c>
    </row>
    <row r="75" spans="1:40" x14ac:dyDescent="0.25">
      <c r="A75" s="26">
        <f t="shared" ref="A75:P75" si="28">A29</f>
        <v>1999</v>
      </c>
      <c r="B75" s="28">
        <f t="shared" si="28"/>
        <v>250980</v>
      </c>
      <c r="C75" s="28">
        <f t="shared" si="28"/>
        <v>101767</v>
      </c>
      <c r="D75" s="28">
        <f t="shared" si="28"/>
        <v>0</v>
      </c>
      <c r="E75" s="28">
        <f t="shared" si="28"/>
        <v>3971</v>
      </c>
      <c r="F75" s="28">
        <f t="shared" si="28"/>
        <v>151953</v>
      </c>
      <c r="G75" s="28">
        <f t="shared" si="28"/>
        <v>9988</v>
      </c>
      <c r="H75" s="28">
        <f t="shared" si="28"/>
        <v>0</v>
      </c>
      <c r="I75" s="28">
        <f t="shared" si="28"/>
        <v>85033</v>
      </c>
      <c r="J75" s="28">
        <f t="shared" si="28"/>
        <v>7</v>
      </c>
      <c r="K75" s="28">
        <f t="shared" si="28"/>
        <v>0</v>
      </c>
      <c r="L75" s="28">
        <f t="shared" si="28"/>
        <v>0</v>
      </c>
      <c r="M75" s="28">
        <f t="shared" si="28"/>
        <v>50815</v>
      </c>
      <c r="N75" s="28">
        <f t="shared" si="28"/>
        <v>91734</v>
      </c>
      <c r="O75" s="28">
        <f t="shared" si="28"/>
        <v>48759</v>
      </c>
      <c r="P75" s="28">
        <f t="shared" si="28"/>
        <v>288</v>
      </c>
      <c r="Q75" s="28">
        <f t="shared" ref="Q75:AM75" si="29">Q29</f>
        <v>264105</v>
      </c>
      <c r="R75" s="28">
        <f t="shared" si="29"/>
        <v>622206</v>
      </c>
      <c r="S75" s="28">
        <f t="shared" si="29"/>
        <v>30162</v>
      </c>
      <c r="T75" s="28">
        <f t="shared" si="29"/>
        <v>1536831</v>
      </c>
      <c r="U75" s="28">
        <f t="shared" si="29"/>
        <v>33715</v>
      </c>
      <c r="V75" s="28">
        <f t="shared" si="29"/>
        <v>2464745</v>
      </c>
      <c r="W75" s="28">
        <f t="shared" si="29"/>
        <v>206585</v>
      </c>
      <c r="X75" s="28">
        <f t="shared" si="29"/>
        <v>798600</v>
      </c>
      <c r="Y75" s="28">
        <f t="shared" si="29"/>
        <v>10544</v>
      </c>
      <c r="Z75" s="28">
        <f t="shared" si="29"/>
        <v>214928</v>
      </c>
      <c r="AA75" s="28">
        <f t="shared" si="29"/>
        <v>0</v>
      </c>
      <c r="AB75" s="28">
        <f t="shared" si="29"/>
        <v>2204742</v>
      </c>
      <c r="AC75" s="28">
        <f t="shared" si="29"/>
        <v>0</v>
      </c>
      <c r="AD75" s="28">
        <f t="shared" si="29"/>
        <v>996874</v>
      </c>
      <c r="AE75" s="28">
        <f t="shared" si="29"/>
        <v>0</v>
      </c>
      <c r="AF75" s="28">
        <f t="shared" si="29"/>
        <v>1346324</v>
      </c>
      <c r="AG75" s="28">
        <f t="shared" si="29"/>
        <v>181929</v>
      </c>
      <c r="AH75" s="28">
        <f t="shared" si="29"/>
        <v>0</v>
      </c>
      <c r="AI75" s="28">
        <f t="shared" si="29"/>
        <v>487089</v>
      </c>
      <c r="AJ75" s="28">
        <f t="shared" si="29"/>
        <v>0</v>
      </c>
      <c r="AK75" s="28">
        <f t="shared" si="29"/>
        <v>334145</v>
      </c>
      <c r="AL75" s="28">
        <f t="shared" si="29"/>
        <v>0</v>
      </c>
      <c r="AM75" s="28">
        <f t="shared" si="29"/>
        <v>0</v>
      </c>
      <c r="AN75" s="28">
        <f t="shared" ref="AN75:AN88" si="30">SUM(B75:AM75)</f>
        <v>12528819</v>
      </c>
    </row>
    <row r="76" spans="1:40" x14ac:dyDescent="0.25">
      <c r="A76" s="26">
        <f t="shared" ref="A76" si="31">A30</f>
        <v>2000</v>
      </c>
      <c r="B76" s="28">
        <f t="shared" ref="B76:P76" si="32">B30</f>
        <v>159191</v>
      </c>
      <c r="C76" s="28">
        <f t="shared" si="32"/>
        <v>142996</v>
      </c>
      <c r="D76" s="28">
        <f t="shared" si="32"/>
        <v>0</v>
      </c>
      <c r="E76" s="28">
        <f t="shared" si="32"/>
        <v>43527</v>
      </c>
      <c r="F76" s="28">
        <f t="shared" si="32"/>
        <v>183038</v>
      </c>
      <c r="G76" s="28">
        <f t="shared" si="32"/>
        <v>58900</v>
      </c>
      <c r="H76" s="28">
        <f t="shared" si="32"/>
        <v>554</v>
      </c>
      <c r="I76" s="28">
        <f t="shared" si="32"/>
        <v>67374</v>
      </c>
      <c r="J76" s="28">
        <f t="shared" si="32"/>
        <v>121383</v>
      </c>
      <c r="K76" s="28">
        <f t="shared" si="32"/>
        <v>52688</v>
      </c>
      <c r="L76" s="28">
        <f t="shared" si="32"/>
        <v>2777</v>
      </c>
      <c r="M76" s="28">
        <f t="shared" si="32"/>
        <v>111839</v>
      </c>
      <c r="N76" s="28">
        <f t="shared" si="32"/>
        <v>129305</v>
      </c>
      <c r="O76" s="28">
        <f t="shared" si="32"/>
        <v>119894</v>
      </c>
      <c r="P76" s="28">
        <f t="shared" si="32"/>
        <v>383</v>
      </c>
      <c r="Q76" s="28">
        <f t="shared" ref="Q76:AM76" si="33">Q30</f>
        <v>194545</v>
      </c>
      <c r="R76" s="28">
        <f t="shared" si="33"/>
        <v>646619</v>
      </c>
      <c r="S76" s="28">
        <f t="shared" si="33"/>
        <v>55794</v>
      </c>
      <c r="T76" s="28">
        <f t="shared" si="33"/>
        <v>5323173</v>
      </c>
      <c r="U76" s="28">
        <f t="shared" si="33"/>
        <v>41161</v>
      </c>
      <c r="V76" s="28">
        <f t="shared" si="33"/>
        <v>3227438</v>
      </c>
      <c r="W76" s="28">
        <f t="shared" si="33"/>
        <v>223251</v>
      </c>
      <c r="X76" s="28">
        <f t="shared" si="33"/>
        <v>991865</v>
      </c>
      <c r="Y76" s="28">
        <f t="shared" si="33"/>
        <v>10104</v>
      </c>
      <c r="Z76" s="28">
        <f t="shared" si="33"/>
        <v>98335</v>
      </c>
      <c r="AA76" s="28">
        <f t="shared" si="33"/>
        <v>0</v>
      </c>
      <c r="AB76" s="28">
        <f t="shared" si="33"/>
        <v>8234693</v>
      </c>
      <c r="AC76" s="28">
        <f t="shared" si="33"/>
        <v>0</v>
      </c>
      <c r="AD76" s="28">
        <f t="shared" si="33"/>
        <v>1267466</v>
      </c>
      <c r="AE76" s="28">
        <f t="shared" si="33"/>
        <v>9682</v>
      </c>
      <c r="AF76" s="28">
        <f t="shared" si="33"/>
        <v>864828</v>
      </c>
      <c r="AG76" s="28">
        <f t="shared" si="33"/>
        <v>59442</v>
      </c>
      <c r="AH76" s="28">
        <f t="shared" si="33"/>
        <v>0</v>
      </c>
      <c r="AI76" s="28">
        <f t="shared" si="33"/>
        <v>452789</v>
      </c>
      <c r="AJ76" s="28">
        <f t="shared" si="33"/>
        <v>3648</v>
      </c>
      <c r="AK76" s="28">
        <f t="shared" si="33"/>
        <v>745792</v>
      </c>
      <c r="AL76" s="28">
        <f t="shared" si="33"/>
        <v>0</v>
      </c>
      <c r="AM76" s="28">
        <f t="shared" si="33"/>
        <v>0</v>
      </c>
      <c r="AN76" s="28">
        <f t="shared" si="30"/>
        <v>23644474</v>
      </c>
    </row>
    <row r="77" spans="1:40" x14ac:dyDescent="0.25">
      <c r="A77" s="26">
        <f t="shared" ref="A77" si="34">A31</f>
        <v>2001</v>
      </c>
      <c r="B77" s="28">
        <f t="shared" ref="B77:P77" si="35">B31</f>
        <v>243117</v>
      </c>
      <c r="C77" s="28">
        <f t="shared" si="35"/>
        <v>96238</v>
      </c>
      <c r="D77" s="28">
        <f t="shared" si="35"/>
        <v>0</v>
      </c>
      <c r="E77" s="28">
        <f t="shared" si="35"/>
        <v>5353</v>
      </c>
      <c r="F77" s="28">
        <f t="shared" si="35"/>
        <v>703055</v>
      </c>
      <c r="G77" s="28">
        <f t="shared" si="35"/>
        <v>46674</v>
      </c>
      <c r="H77" s="28">
        <f t="shared" si="35"/>
        <v>13856</v>
      </c>
      <c r="I77" s="28">
        <f t="shared" si="35"/>
        <v>71277</v>
      </c>
      <c r="J77" s="28">
        <f t="shared" si="35"/>
        <v>266513</v>
      </c>
      <c r="K77" s="28">
        <f t="shared" si="35"/>
        <v>0</v>
      </c>
      <c r="L77" s="28">
        <f t="shared" si="35"/>
        <v>75146</v>
      </c>
      <c r="M77" s="28">
        <f t="shared" si="35"/>
        <v>131115</v>
      </c>
      <c r="N77" s="28">
        <f t="shared" si="35"/>
        <v>55735</v>
      </c>
      <c r="O77" s="28">
        <f t="shared" si="35"/>
        <v>47593</v>
      </c>
      <c r="P77" s="28">
        <f t="shared" si="35"/>
        <v>10696</v>
      </c>
      <c r="Q77" s="28">
        <f t="shared" ref="Q77:AM77" si="36">Q31</f>
        <v>297210</v>
      </c>
      <c r="R77" s="28">
        <f t="shared" si="36"/>
        <v>3189675</v>
      </c>
      <c r="S77" s="28">
        <f t="shared" si="36"/>
        <v>76049</v>
      </c>
      <c r="T77" s="28">
        <f t="shared" si="36"/>
        <v>8614776</v>
      </c>
      <c r="U77" s="28">
        <f t="shared" si="36"/>
        <v>87911</v>
      </c>
      <c r="V77" s="28">
        <f t="shared" si="36"/>
        <v>491201</v>
      </c>
      <c r="W77" s="28">
        <f t="shared" si="36"/>
        <v>354537</v>
      </c>
      <c r="X77" s="28">
        <f t="shared" si="36"/>
        <v>1627434</v>
      </c>
      <c r="Y77" s="28">
        <f t="shared" si="36"/>
        <v>51747</v>
      </c>
      <c r="Z77" s="28">
        <f t="shared" si="36"/>
        <v>215807</v>
      </c>
      <c r="AA77" s="28">
        <f t="shared" si="36"/>
        <v>370</v>
      </c>
      <c r="AB77" s="28">
        <f t="shared" si="36"/>
        <v>5313906</v>
      </c>
      <c r="AC77" s="28">
        <f t="shared" si="36"/>
        <v>0</v>
      </c>
      <c r="AD77" s="28">
        <f t="shared" si="36"/>
        <v>2490988</v>
      </c>
      <c r="AE77" s="28">
        <f t="shared" si="36"/>
        <v>1195</v>
      </c>
      <c r="AF77" s="28">
        <f t="shared" si="36"/>
        <v>174323</v>
      </c>
      <c r="AG77" s="28">
        <f t="shared" si="36"/>
        <v>63455</v>
      </c>
      <c r="AH77" s="28">
        <f t="shared" si="36"/>
        <v>0</v>
      </c>
      <c r="AI77" s="28">
        <f t="shared" si="36"/>
        <v>1113634</v>
      </c>
      <c r="AJ77" s="28">
        <f t="shared" si="36"/>
        <v>0</v>
      </c>
      <c r="AK77" s="28">
        <f t="shared" si="36"/>
        <v>3834655</v>
      </c>
      <c r="AL77" s="28">
        <f t="shared" si="36"/>
        <v>0</v>
      </c>
      <c r="AM77" s="28">
        <f t="shared" si="36"/>
        <v>0</v>
      </c>
      <c r="AN77" s="28">
        <f t="shared" si="30"/>
        <v>29765241</v>
      </c>
    </row>
    <row r="78" spans="1:40" x14ac:dyDescent="0.25">
      <c r="A78" s="26">
        <f t="shared" ref="A78" si="37">A32</f>
        <v>2002</v>
      </c>
      <c r="B78" s="28">
        <f t="shared" ref="B78:P78" si="38">B32</f>
        <v>370964</v>
      </c>
      <c r="C78" s="28">
        <f t="shared" si="38"/>
        <v>114132</v>
      </c>
      <c r="D78" s="28">
        <f t="shared" si="38"/>
        <v>0</v>
      </c>
      <c r="E78" s="28">
        <f t="shared" si="38"/>
        <v>4166</v>
      </c>
      <c r="F78" s="28">
        <f t="shared" si="38"/>
        <v>112889</v>
      </c>
      <c r="G78" s="28">
        <f t="shared" si="38"/>
        <v>63943</v>
      </c>
      <c r="H78" s="28">
        <f t="shared" si="38"/>
        <v>45960</v>
      </c>
      <c r="I78" s="28">
        <f t="shared" si="38"/>
        <v>130715</v>
      </c>
      <c r="J78" s="28">
        <f t="shared" si="38"/>
        <v>183338</v>
      </c>
      <c r="K78" s="28">
        <f t="shared" si="38"/>
        <v>9576</v>
      </c>
      <c r="L78" s="28">
        <f t="shared" si="38"/>
        <v>7543</v>
      </c>
      <c r="M78" s="28">
        <f t="shared" si="38"/>
        <v>177126</v>
      </c>
      <c r="N78" s="28">
        <f t="shared" si="38"/>
        <v>79969</v>
      </c>
      <c r="O78" s="28">
        <f t="shared" si="38"/>
        <v>49272</v>
      </c>
      <c r="P78" s="28">
        <f t="shared" si="38"/>
        <v>17625</v>
      </c>
      <c r="Q78" s="28">
        <f t="shared" ref="Q78:AM78" si="39">Q32</f>
        <v>460520</v>
      </c>
      <c r="R78" s="28">
        <f t="shared" si="39"/>
        <v>327314</v>
      </c>
      <c r="S78" s="28">
        <f t="shared" si="39"/>
        <v>96209</v>
      </c>
      <c r="T78" s="28">
        <f t="shared" si="39"/>
        <v>13611515</v>
      </c>
      <c r="U78" s="28">
        <f t="shared" si="39"/>
        <v>158621</v>
      </c>
      <c r="V78" s="28">
        <f t="shared" si="39"/>
        <v>1931300</v>
      </c>
      <c r="W78" s="28">
        <f t="shared" si="39"/>
        <v>251381</v>
      </c>
      <c r="X78" s="28">
        <f t="shared" si="39"/>
        <v>409807</v>
      </c>
      <c r="Y78" s="28">
        <f t="shared" si="39"/>
        <v>93617</v>
      </c>
      <c r="Z78" s="28">
        <f t="shared" si="39"/>
        <v>179954</v>
      </c>
      <c r="AA78" s="28">
        <f t="shared" si="39"/>
        <v>0</v>
      </c>
      <c r="AB78" s="28">
        <f t="shared" si="39"/>
        <v>17704337</v>
      </c>
      <c r="AC78" s="28">
        <f t="shared" si="39"/>
        <v>0</v>
      </c>
      <c r="AD78" s="28">
        <f t="shared" si="39"/>
        <v>6130999</v>
      </c>
      <c r="AE78" s="28">
        <f t="shared" si="39"/>
        <v>376</v>
      </c>
      <c r="AF78" s="28">
        <f t="shared" si="39"/>
        <v>1072203</v>
      </c>
      <c r="AG78" s="28">
        <f t="shared" si="39"/>
        <v>88235</v>
      </c>
      <c r="AH78" s="28">
        <f t="shared" si="39"/>
        <v>0</v>
      </c>
      <c r="AI78" s="28">
        <f t="shared" si="39"/>
        <v>2285875</v>
      </c>
      <c r="AJ78" s="28">
        <f t="shared" si="39"/>
        <v>0</v>
      </c>
      <c r="AK78" s="28">
        <f t="shared" si="39"/>
        <v>4817569</v>
      </c>
      <c r="AL78" s="28">
        <f t="shared" si="39"/>
        <v>0</v>
      </c>
      <c r="AM78" s="28">
        <f t="shared" si="39"/>
        <v>0</v>
      </c>
      <c r="AN78" s="28">
        <f t="shared" si="30"/>
        <v>50987050</v>
      </c>
    </row>
    <row r="79" spans="1:40" x14ac:dyDescent="0.25">
      <c r="A79" s="26">
        <f t="shared" ref="A79" si="40">A33</f>
        <v>2003</v>
      </c>
      <c r="B79" s="28">
        <f t="shared" ref="B79:P79" si="41">B33</f>
        <v>1712406</v>
      </c>
      <c r="C79" s="28">
        <f t="shared" si="41"/>
        <v>267438</v>
      </c>
      <c r="D79" s="28">
        <f t="shared" si="41"/>
        <v>0</v>
      </c>
      <c r="E79" s="28">
        <f t="shared" si="41"/>
        <v>16018</v>
      </c>
      <c r="F79" s="28">
        <f t="shared" si="41"/>
        <v>144651</v>
      </c>
      <c r="G79" s="28">
        <f t="shared" si="41"/>
        <v>273663</v>
      </c>
      <c r="H79" s="28">
        <f t="shared" si="41"/>
        <v>0</v>
      </c>
      <c r="I79" s="28">
        <f t="shared" si="41"/>
        <v>241833</v>
      </c>
      <c r="J79" s="28">
        <f t="shared" si="41"/>
        <v>399973</v>
      </c>
      <c r="K79" s="28">
        <f t="shared" si="41"/>
        <v>145228</v>
      </c>
      <c r="L79" s="28">
        <f t="shared" si="41"/>
        <v>23023</v>
      </c>
      <c r="M79" s="28">
        <f t="shared" si="41"/>
        <v>210401</v>
      </c>
      <c r="N79" s="28">
        <f t="shared" si="41"/>
        <v>92128</v>
      </c>
      <c r="O79" s="28">
        <f t="shared" si="41"/>
        <v>130585</v>
      </c>
      <c r="P79" s="28">
        <f t="shared" si="41"/>
        <v>2962</v>
      </c>
      <c r="Q79" s="28">
        <f t="shared" ref="Q79:AM79" si="42">Q33</f>
        <v>976289</v>
      </c>
      <c r="R79" s="28">
        <f t="shared" si="42"/>
        <v>447964</v>
      </c>
      <c r="S79" s="28">
        <f t="shared" si="42"/>
        <v>159751</v>
      </c>
      <c r="T79" s="28">
        <f t="shared" si="42"/>
        <v>11909182</v>
      </c>
      <c r="U79" s="28">
        <f t="shared" si="42"/>
        <v>82592</v>
      </c>
      <c r="V79" s="28">
        <f t="shared" si="42"/>
        <v>3965069</v>
      </c>
      <c r="W79" s="28">
        <f t="shared" si="42"/>
        <v>177840</v>
      </c>
      <c r="X79" s="28">
        <f t="shared" si="42"/>
        <v>696573</v>
      </c>
      <c r="Y79" s="28">
        <f t="shared" si="42"/>
        <v>19206</v>
      </c>
      <c r="Z79" s="28">
        <f t="shared" si="42"/>
        <v>252958</v>
      </c>
      <c r="AA79" s="28">
        <f t="shared" si="42"/>
        <v>0</v>
      </c>
      <c r="AB79" s="28">
        <f t="shared" si="42"/>
        <v>28678748</v>
      </c>
      <c r="AC79" s="28">
        <f t="shared" si="42"/>
        <v>0</v>
      </c>
      <c r="AD79" s="28">
        <f t="shared" si="42"/>
        <v>14864304</v>
      </c>
      <c r="AE79" s="28">
        <f t="shared" si="42"/>
        <v>2009</v>
      </c>
      <c r="AF79" s="28">
        <f t="shared" si="42"/>
        <v>138264</v>
      </c>
      <c r="AG79" s="28">
        <f t="shared" si="42"/>
        <v>73823</v>
      </c>
      <c r="AH79" s="28">
        <f t="shared" si="42"/>
        <v>0</v>
      </c>
      <c r="AI79" s="28">
        <f t="shared" si="42"/>
        <v>7181246</v>
      </c>
      <c r="AJ79" s="28">
        <f t="shared" si="42"/>
        <v>0</v>
      </c>
      <c r="AK79" s="28">
        <f t="shared" si="42"/>
        <v>5043327</v>
      </c>
      <c r="AL79" s="28">
        <f t="shared" si="42"/>
        <v>0</v>
      </c>
      <c r="AM79" s="28">
        <f t="shared" si="42"/>
        <v>0</v>
      </c>
      <c r="AN79" s="28">
        <f t="shared" si="30"/>
        <v>78329454</v>
      </c>
    </row>
    <row r="80" spans="1:40" x14ac:dyDescent="0.25">
      <c r="A80" s="26">
        <f t="shared" ref="A80" si="43">A34</f>
        <v>2004</v>
      </c>
      <c r="B80" s="28">
        <f t="shared" ref="B80:P80" si="44">B34</f>
        <v>4715008</v>
      </c>
      <c r="C80" s="28">
        <f t="shared" si="44"/>
        <v>639931</v>
      </c>
      <c r="D80" s="28">
        <f t="shared" si="44"/>
        <v>0</v>
      </c>
      <c r="E80" s="28">
        <f t="shared" si="44"/>
        <v>62011</v>
      </c>
      <c r="F80" s="28">
        <f t="shared" si="44"/>
        <v>98667</v>
      </c>
      <c r="G80" s="28">
        <f t="shared" si="44"/>
        <v>425288</v>
      </c>
      <c r="H80" s="28">
        <f t="shared" si="44"/>
        <v>1397008</v>
      </c>
      <c r="I80" s="28">
        <f t="shared" si="44"/>
        <v>428400</v>
      </c>
      <c r="J80" s="28">
        <f t="shared" si="44"/>
        <v>121068</v>
      </c>
      <c r="K80" s="28">
        <f t="shared" si="44"/>
        <v>897721</v>
      </c>
      <c r="L80" s="28">
        <f t="shared" si="44"/>
        <v>137807</v>
      </c>
      <c r="M80" s="28">
        <f t="shared" si="44"/>
        <v>555929</v>
      </c>
      <c r="N80" s="28">
        <f t="shared" si="44"/>
        <v>88153</v>
      </c>
      <c r="O80" s="28">
        <f t="shared" si="44"/>
        <v>232398</v>
      </c>
      <c r="P80" s="28">
        <f t="shared" si="44"/>
        <v>7454</v>
      </c>
      <c r="Q80" s="28">
        <f t="shared" ref="Q80:AM80" si="45">Q34</f>
        <v>2999118</v>
      </c>
      <c r="R80" s="28">
        <f t="shared" si="45"/>
        <v>125795</v>
      </c>
      <c r="S80" s="28">
        <f t="shared" si="45"/>
        <v>333851</v>
      </c>
      <c r="T80" s="28">
        <f t="shared" si="45"/>
        <v>6365672</v>
      </c>
      <c r="U80" s="28">
        <f t="shared" si="45"/>
        <v>319884</v>
      </c>
      <c r="V80" s="28">
        <f t="shared" si="45"/>
        <v>1531510</v>
      </c>
      <c r="W80" s="28">
        <f t="shared" si="45"/>
        <v>492960</v>
      </c>
      <c r="X80" s="28">
        <f t="shared" si="45"/>
        <v>645936</v>
      </c>
      <c r="Y80" s="28">
        <f t="shared" si="45"/>
        <v>21636</v>
      </c>
      <c r="Z80" s="28">
        <f t="shared" si="45"/>
        <v>706709</v>
      </c>
      <c r="AA80" s="28">
        <f t="shared" si="45"/>
        <v>0</v>
      </c>
      <c r="AB80" s="28">
        <f t="shared" si="45"/>
        <v>26331647</v>
      </c>
      <c r="AC80" s="28">
        <f t="shared" si="45"/>
        <v>0</v>
      </c>
      <c r="AD80" s="28">
        <f t="shared" si="45"/>
        <v>20951123</v>
      </c>
      <c r="AE80" s="28">
        <f t="shared" si="45"/>
        <v>16588</v>
      </c>
      <c r="AF80" s="28">
        <f t="shared" si="45"/>
        <v>491977</v>
      </c>
      <c r="AG80" s="28">
        <f t="shared" si="45"/>
        <v>141061</v>
      </c>
      <c r="AH80" s="28">
        <f t="shared" si="45"/>
        <v>0</v>
      </c>
      <c r="AI80" s="28">
        <f t="shared" si="45"/>
        <v>15470632</v>
      </c>
      <c r="AJ80" s="28">
        <f t="shared" si="45"/>
        <v>453</v>
      </c>
      <c r="AK80" s="28">
        <f t="shared" si="45"/>
        <v>3791871</v>
      </c>
      <c r="AL80" s="28">
        <f t="shared" si="45"/>
        <v>0</v>
      </c>
      <c r="AM80" s="28">
        <f t="shared" si="45"/>
        <v>0</v>
      </c>
      <c r="AN80" s="28">
        <f t="shared" si="30"/>
        <v>90545266</v>
      </c>
    </row>
    <row r="81" spans="1:40" x14ac:dyDescent="0.25">
      <c r="A81" s="26">
        <f t="shared" ref="A81" si="46">A35</f>
        <v>2005</v>
      </c>
      <c r="B81" s="28">
        <f t="shared" ref="B81:P81" si="47">B35</f>
        <v>8333797</v>
      </c>
      <c r="C81" s="28">
        <f t="shared" si="47"/>
        <v>774675</v>
      </c>
      <c r="D81" s="28">
        <f t="shared" si="47"/>
        <v>0</v>
      </c>
      <c r="E81" s="28">
        <f t="shared" si="47"/>
        <v>105992</v>
      </c>
      <c r="F81" s="28">
        <f t="shared" si="47"/>
        <v>166894</v>
      </c>
      <c r="G81" s="28">
        <f t="shared" si="47"/>
        <v>514818</v>
      </c>
      <c r="H81" s="28">
        <f t="shared" si="47"/>
        <v>284</v>
      </c>
      <c r="I81" s="28">
        <f t="shared" si="47"/>
        <v>827240</v>
      </c>
      <c r="J81" s="28">
        <f t="shared" si="47"/>
        <v>134486</v>
      </c>
      <c r="K81" s="28">
        <f t="shared" si="47"/>
        <v>64349</v>
      </c>
      <c r="L81" s="28">
        <f t="shared" si="47"/>
        <v>55524</v>
      </c>
      <c r="M81" s="28">
        <f t="shared" si="47"/>
        <v>579105</v>
      </c>
      <c r="N81" s="28">
        <f t="shared" si="47"/>
        <v>310754</v>
      </c>
      <c r="O81" s="28">
        <f t="shared" si="47"/>
        <v>512308</v>
      </c>
      <c r="P81" s="28">
        <f t="shared" si="47"/>
        <v>70</v>
      </c>
      <c r="Q81" s="28">
        <f t="shared" ref="Q81:AM81" si="48">Q35</f>
        <v>5298607</v>
      </c>
      <c r="R81" s="28">
        <f t="shared" si="48"/>
        <v>159199</v>
      </c>
      <c r="S81" s="28">
        <f t="shared" si="48"/>
        <v>663888</v>
      </c>
      <c r="T81" s="28">
        <f t="shared" si="48"/>
        <v>18658980</v>
      </c>
      <c r="U81" s="28">
        <f t="shared" si="48"/>
        <v>721842</v>
      </c>
      <c r="V81" s="28">
        <f t="shared" si="48"/>
        <v>2021745</v>
      </c>
      <c r="W81" s="28">
        <f t="shared" si="48"/>
        <v>941039</v>
      </c>
      <c r="X81" s="28">
        <f t="shared" si="48"/>
        <v>4251375</v>
      </c>
      <c r="Y81" s="28">
        <f t="shared" si="48"/>
        <v>44945</v>
      </c>
      <c r="Z81" s="28">
        <f t="shared" si="48"/>
        <v>981591</v>
      </c>
      <c r="AA81" s="28">
        <f t="shared" si="48"/>
        <v>0</v>
      </c>
      <c r="AB81" s="28">
        <f t="shared" si="48"/>
        <v>45186982</v>
      </c>
      <c r="AC81" s="28">
        <f t="shared" si="48"/>
        <v>0</v>
      </c>
      <c r="AD81" s="28">
        <f t="shared" si="48"/>
        <v>23488651</v>
      </c>
      <c r="AE81" s="28">
        <f t="shared" si="48"/>
        <v>40058</v>
      </c>
      <c r="AF81" s="28">
        <f t="shared" si="48"/>
        <v>541994</v>
      </c>
      <c r="AG81" s="28">
        <f t="shared" si="48"/>
        <v>52550</v>
      </c>
      <c r="AH81" s="28">
        <f t="shared" si="48"/>
        <v>0</v>
      </c>
      <c r="AI81" s="28">
        <f t="shared" si="48"/>
        <v>19589433</v>
      </c>
      <c r="AJ81" s="28">
        <f t="shared" si="48"/>
        <v>40756</v>
      </c>
      <c r="AK81" s="28">
        <f t="shared" si="48"/>
        <v>1564236</v>
      </c>
      <c r="AL81" s="28">
        <f t="shared" si="48"/>
        <v>0</v>
      </c>
      <c r="AM81" s="28">
        <f t="shared" si="48"/>
        <v>0</v>
      </c>
      <c r="AN81" s="28">
        <f t="shared" si="30"/>
        <v>136628167</v>
      </c>
    </row>
    <row r="82" spans="1:40" x14ac:dyDescent="0.25">
      <c r="A82" s="26">
        <f t="shared" ref="A82" si="49">A36</f>
        <v>2006</v>
      </c>
      <c r="B82" s="28">
        <f t="shared" ref="B82:P82" si="50">B36</f>
        <v>15101090</v>
      </c>
      <c r="C82" s="28">
        <f t="shared" si="50"/>
        <v>948250</v>
      </c>
      <c r="D82" s="28">
        <f t="shared" si="50"/>
        <v>0</v>
      </c>
      <c r="E82" s="28">
        <f t="shared" si="50"/>
        <v>125342</v>
      </c>
      <c r="F82" s="28">
        <f t="shared" si="50"/>
        <v>117449</v>
      </c>
      <c r="G82" s="28">
        <f t="shared" si="50"/>
        <v>181597</v>
      </c>
      <c r="H82" s="28">
        <f t="shared" si="50"/>
        <v>12290</v>
      </c>
      <c r="I82" s="28">
        <f t="shared" si="50"/>
        <v>711320</v>
      </c>
      <c r="J82" s="28">
        <f t="shared" si="50"/>
        <v>1125803</v>
      </c>
      <c r="K82" s="28">
        <f t="shared" si="50"/>
        <v>732088</v>
      </c>
      <c r="L82" s="28">
        <f t="shared" si="50"/>
        <v>336849</v>
      </c>
      <c r="M82" s="28">
        <f t="shared" si="50"/>
        <v>477660</v>
      </c>
      <c r="N82" s="28">
        <f t="shared" si="50"/>
        <v>398716</v>
      </c>
      <c r="O82" s="28">
        <f t="shared" si="50"/>
        <v>653728</v>
      </c>
      <c r="P82" s="28">
        <f t="shared" si="50"/>
        <v>9682</v>
      </c>
      <c r="Q82" s="28">
        <f t="shared" ref="Q82:AM82" si="51">Q36</f>
        <v>8171423</v>
      </c>
      <c r="R82" s="28">
        <f t="shared" si="51"/>
        <v>403891</v>
      </c>
      <c r="S82" s="28">
        <f t="shared" si="51"/>
        <v>941649</v>
      </c>
      <c r="T82" s="28">
        <f t="shared" si="51"/>
        <v>11107698</v>
      </c>
      <c r="U82" s="28">
        <f t="shared" si="51"/>
        <v>1293229</v>
      </c>
      <c r="V82" s="28">
        <f t="shared" si="51"/>
        <v>3964023</v>
      </c>
      <c r="W82" s="28">
        <f t="shared" si="51"/>
        <v>1949886</v>
      </c>
      <c r="X82" s="28">
        <f t="shared" si="51"/>
        <v>6444127</v>
      </c>
      <c r="Y82" s="28">
        <f t="shared" si="51"/>
        <v>59868</v>
      </c>
      <c r="Z82" s="28">
        <f t="shared" si="51"/>
        <v>1476895</v>
      </c>
      <c r="AA82" s="28">
        <f t="shared" si="51"/>
        <v>465</v>
      </c>
      <c r="AB82" s="28">
        <f t="shared" si="51"/>
        <v>24030871</v>
      </c>
      <c r="AC82" s="28">
        <f t="shared" si="51"/>
        <v>0</v>
      </c>
      <c r="AD82" s="28">
        <f t="shared" si="51"/>
        <v>13651250</v>
      </c>
      <c r="AE82" s="28">
        <f t="shared" si="51"/>
        <v>63228</v>
      </c>
      <c r="AF82" s="28">
        <f t="shared" si="51"/>
        <v>543096</v>
      </c>
      <c r="AG82" s="28">
        <f t="shared" si="51"/>
        <v>233581</v>
      </c>
      <c r="AH82" s="28">
        <f t="shared" si="51"/>
        <v>0</v>
      </c>
      <c r="AI82" s="28">
        <f t="shared" si="51"/>
        <v>23844984</v>
      </c>
      <c r="AJ82" s="28">
        <f t="shared" si="51"/>
        <v>93821</v>
      </c>
      <c r="AK82" s="28">
        <f t="shared" si="51"/>
        <v>1716552</v>
      </c>
      <c r="AL82" s="28">
        <f t="shared" si="51"/>
        <v>904</v>
      </c>
      <c r="AM82" s="28">
        <f t="shared" si="51"/>
        <v>0</v>
      </c>
      <c r="AN82" s="28">
        <f t="shared" si="30"/>
        <v>120923305</v>
      </c>
    </row>
    <row r="83" spans="1:40" x14ac:dyDescent="0.25">
      <c r="A83" s="26">
        <f t="shared" ref="A83" si="52">A37</f>
        <v>2007</v>
      </c>
      <c r="B83" s="28">
        <f t="shared" ref="B83:P83" si="53">B37</f>
        <v>7075582</v>
      </c>
      <c r="C83" s="28">
        <f t="shared" si="53"/>
        <v>602453</v>
      </c>
      <c r="D83" s="28">
        <f t="shared" si="53"/>
        <v>0</v>
      </c>
      <c r="E83" s="28">
        <f t="shared" si="53"/>
        <v>125249</v>
      </c>
      <c r="F83" s="28">
        <f t="shared" si="53"/>
        <v>333644</v>
      </c>
      <c r="G83" s="28">
        <f t="shared" si="53"/>
        <v>72928</v>
      </c>
      <c r="H83" s="28">
        <f t="shared" si="53"/>
        <v>1503</v>
      </c>
      <c r="I83" s="28">
        <f t="shared" si="53"/>
        <v>443369</v>
      </c>
      <c r="J83" s="28">
        <f t="shared" si="53"/>
        <v>4438441</v>
      </c>
      <c r="K83" s="28">
        <f t="shared" si="53"/>
        <v>248438</v>
      </c>
      <c r="L83" s="28">
        <f t="shared" si="53"/>
        <v>67284</v>
      </c>
      <c r="M83" s="28">
        <f t="shared" si="53"/>
        <v>416495</v>
      </c>
      <c r="N83" s="28">
        <f t="shared" si="53"/>
        <v>176694</v>
      </c>
      <c r="O83" s="28">
        <f t="shared" si="53"/>
        <v>789967</v>
      </c>
      <c r="P83" s="28">
        <f t="shared" si="53"/>
        <v>126</v>
      </c>
      <c r="Q83" s="28">
        <f t="shared" ref="Q83:AM83" si="54">Q37</f>
        <v>7182523</v>
      </c>
      <c r="R83" s="28">
        <f t="shared" si="54"/>
        <v>203558</v>
      </c>
      <c r="S83" s="28">
        <f t="shared" si="54"/>
        <v>914237</v>
      </c>
      <c r="T83" s="28">
        <f t="shared" si="54"/>
        <v>6916859</v>
      </c>
      <c r="U83" s="28">
        <f t="shared" si="54"/>
        <v>2058838</v>
      </c>
      <c r="V83" s="28">
        <f t="shared" si="54"/>
        <v>7490069</v>
      </c>
      <c r="W83" s="28">
        <f t="shared" si="54"/>
        <v>2674862</v>
      </c>
      <c r="X83" s="28">
        <f t="shared" si="54"/>
        <v>7114199</v>
      </c>
      <c r="Y83" s="28">
        <f t="shared" si="54"/>
        <v>7114</v>
      </c>
      <c r="Z83" s="28">
        <f t="shared" si="54"/>
        <v>1992516</v>
      </c>
      <c r="AA83" s="28">
        <f t="shared" si="54"/>
        <v>39561</v>
      </c>
      <c r="AB83" s="28">
        <f t="shared" si="54"/>
        <v>28474466</v>
      </c>
      <c r="AC83" s="28">
        <f t="shared" si="54"/>
        <v>40664</v>
      </c>
      <c r="AD83" s="28">
        <f t="shared" si="54"/>
        <v>6188439</v>
      </c>
      <c r="AE83" s="28">
        <f t="shared" si="54"/>
        <v>49369</v>
      </c>
      <c r="AF83" s="28">
        <f t="shared" si="54"/>
        <v>835614</v>
      </c>
      <c r="AG83" s="28">
        <f t="shared" si="54"/>
        <v>183010</v>
      </c>
      <c r="AH83" s="28">
        <f t="shared" si="54"/>
        <v>700</v>
      </c>
      <c r="AI83" s="28">
        <f t="shared" si="54"/>
        <v>23027807</v>
      </c>
      <c r="AJ83" s="28">
        <f t="shared" si="54"/>
        <v>43770</v>
      </c>
      <c r="AK83" s="28">
        <f t="shared" si="54"/>
        <v>1597554</v>
      </c>
      <c r="AL83" s="28">
        <f t="shared" si="54"/>
        <v>0</v>
      </c>
      <c r="AM83" s="28">
        <f t="shared" si="54"/>
        <v>0</v>
      </c>
      <c r="AN83" s="28">
        <f t="shared" si="30"/>
        <v>111827902</v>
      </c>
    </row>
    <row r="84" spans="1:40" x14ac:dyDescent="0.25">
      <c r="A84" s="26">
        <f t="shared" ref="A84" si="55">A38</f>
        <v>2008</v>
      </c>
      <c r="B84" s="28">
        <f t="shared" ref="B84:P84" si="56">B38</f>
        <v>1971545</v>
      </c>
      <c r="C84" s="28">
        <f t="shared" si="56"/>
        <v>434393</v>
      </c>
      <c r="D84" s="28">
        <f t="shared" si="56"/>
        <v>0</v>
      </c>
      <c r="E84" s="28">
        <f t="shared" si="56"/>
        <v>304919</v>
      </c>
      <c r="F84" s="28">
        <f t="shared" si="56"/>
        <v>711517</v>
      </c>
      <c r="G84" s="28">
        <f t="shared" si="56"/>
        <v>56310</v>
      </c>
      <c r="H84" s="28">
        <f t="shared" si="56"/>
        <v>4688</v>
      </c>
      <c r="I84" s="28">
        <f t="shared" si="56"/>
        <v>912074</v>
      </c>
      <c r="J84" s="28">
        <f t="shared" si="56"/>
        <v>5550904</v>
      </c>
      <c r="K84" s="28">
        <f t="shared" si="56"/>
        <v>164324</v>
      </c>
      <c r="L84" s="28">
        <f t="shared" si="56"/>
        <v>736481</v>
      </c>
      <c r="M84" s="28">
        <f t="shared" si="56"/>
        <v>333764</v>
      </c>
      <c r="N84" s="28">
        <f t="shared" si="56"/>
        <v>242923</v>
      </c>
      <c r="O84" s="28">
        <f t="shared" si="56"/>
        <v>984575</v>
      </c>
      <c r="P84" s="28">
        <f t="shared" si="56"/>
        <v>35097</v>
      </c>
      <c r="Q84" s="28">
        <f t="shared" ref="Q84:AM84" si="57">Q38</f>
        <v>2296517</v>
      </c>
      <c r="R84" s="28">
        <f t="shared" si="57"/>
        <v>202680</v>
      </c>
      <c r="S84" s="28">
        <f t="shared" si="57"/>
        <v>1053423</v>
      </c>
      <c r="T84" s="28">
        <f t="shared" si="57"/>
        <v>3133658</v>
      </c>
      <c r="U84" s="28">
        <f t="shared" si="57"/>
        <v>1987136</v>
      </c>
      <c r="V84" s="28">
        <f t="shared" si="57"/>
        <v>12202335</v>
      </c>
      <c r="W84" s="28">
        <f t="shared" si="57"/>
        <v>2604981</v>
      </c>
      <c r="X84" s="28">
        <f t="shared" si="57"/>
        <v>6871266</v>
      </c>
      <c r="Y84" s="28">
        <f t="shared" si="57"/>
        <v>8256</v>
      </c>
      <c r="Z84" s="28">
        <f t="shared" si="57"/>
        <v>1808661</v>
      </c>
      <c r="AA84" s="28">
        <f t="shared" si="57"/>
        <v>28242</v>
      </c>
      <c r="AB84" s="28">
        <f t="shared" si="57"/>
        <v>15491155</v>
      </c>
      <c r="AC84" s="28">
        <f t="shared" si="57"/>
        <v>16626</v>
      </c>
      <c r="AD84" s="28">
        <f t="shared" si="57"/>
        <v>1434538</v>
      </c>
      <c r="AE84" s="28">
        <f t="shared" si="57"/>
        <v>11031</v>
      </c>
      <c r="AF84" s="28">
        <f t="shared" si="57"/>
        <v>792314</v>
      </c>
      <c r="AG84" s="28">
        <f t="shared" si="57"/>
        <v>111413</v>
      </c>
      <c r="AH84" s="28">
        <f t="shared" si="57"/>
        <v>8725</v>
      </c>
      <c r="AI84" s="28">
        <f t="shared" si="57"/>
        <v>7687147</v>
      </c>
      <c r="AJ84" s="28">
        <f t="shared" si="57"/>
        <v>195489</v>
      </c>
      <c r="AK84" s="28">
        <f t="shared" si="57"/>
        <v>783173</v>
      </c>
      <c r="AL84" s="28">
        <f t="shared" si="57"/>
        <v>0</v>
      </c>
      <c r="AM84" s="28">
        <f t="shared" si="57"/>
        <v>0</v>
      </c>
      <c r="AN84" s="28">
        <f t="shared" si="30"/>
        <v>71172280</v>
      </c>
    </row>
    <row r="85" spans="1:40" x14ac:dyDescent="0.25">
      <c r="A85" s="26">
        <f t="shared" ref="A85" si="58">A39</f>
        <v>2009</v>
      </c>
      <c r="B85" s="28">
        <f t="shared" ref="B85:P85" si="59">B39</f>
        <v>955784</v>
      </c>
      <c r="C85" s="28">
        <f t="shared" si="59"/>
        <v>284323</v>
      </c>
      <c r="D85" s="28">
        <f t="shared" si="59"/>
        <v>0</v>
      </c>
      <c r="E85" s="28">
        <f t="shared" si="59"/>
        <v>126311</v>
      </c>
      <c r="F85" s="28">
        <f t="shared" si="59"/>
        <v>742205</v>
      </c>
      <c r="G85" s="28">
        <f t="shared" si="59"/>
        <v>143693</v>
      </c>
      <c r="H85" s="28">
        <f t="shared" si="59"/>
        <v>410417</v>
      </c>
      <c r="I85" s="28">
        <f t="shared" si="59"/>
        <v>503667</v>
      </c>
      <c r="J85" s="28">
        <f t="shared" si="59"/>
        <v>3152643</v>
      </c>
      <c r="K85" s="28">
        <f t="shared" si="59"/>
        <v>1437904</v>
      </c>
      <c r="L85" s="28">
        <f t="shared" si="59"/>
        <v>2205764</v>
      </c>
      <c r="M85" s="28">
        <f t="shared" si="59"/>
        <v>252740</v>
      </c>
      <c r="N85" s="28">
        <f t="shared" si="59"/>
        <v>110187</v>
      </c>
      <c r="O85" s="28">
        <f t="shared" si="59"/>
        <v>535081</v>
      </c>
      <c r="P85" s="28">
        <f t="shared" si="59"/>
        <v>97299</v>
      </c>
      <c r="Q85" s="28">
        <f t="shared" ref="Q85:AM85" si="60">Q39</f>
        <v>1295472</v>
      </c>
      <c r="R85" s="28">
        <f t="shared" si="60"/>
        <v>312639</v>
      </c>
      <c r="S85" s="28">
        <f t="shared" si="60"/>
        <v>457158</v>
      </c>
      <c r="T85" s="28">
        <f t="shared" si="60"/>
        <v>808953</v>
      </c>
      <c r="U85" s="28">
        <f t="shared" si="60"/>
        <v>3443535</v>
      </c>
      <c r="V85" s="28">
        <f t="shared" si="60"/>
        <v>33135857</v>
      </c>
      <c r="W85" s="28">
        <f t="shared" si="60"/>
        <v>2671384</v>
      </c>
      <c r="X85" s="28">
        <f t="shared" si="60"/>
        <v>2504782</v>
      </c>
      <c r="Y85" s="28">
        <f t="shared" si="60"/>
        <v>15990</v>
      </c>
      <c r="Z85" s="28">
        <f t="shared" si="60"/>
        <v>1886632</v>
      </c>
      <c r="AA85" s="28">
        <f t="shared" si="60"/>
        <v>24544</v>
      </c>
      <c r="AB85" s="28">
        <f t="shared" si="60"/>
        <v>12780528</v>
      </c>
      <c r="AC85" s="28">
        <f t="shared" si="60"/>
        <v>0</v>
      </c>
      <c r="AD85" s="28">
        <f t="shared" si="60"/>
        <v>640481</v>
      </c>
      <c r="AE85" s="28">
        <f t="shared" si="60"/>
        <v>15300</v>
      </c>
      <c r="AF85" s="28">
        <f t="shared" si="60"/>
        <v>619066</v>
      </c>
      <c r="AG85" s="28">
        <f t="shared" si="60"/>
        <v>184077</v>
      </c>
      <c r="AH85" s="28">
        <f t="shared" si="60"/>
        <v>38717</v>
      </c>
      <c r="AI85" s="28">
        <f t="shared" si="60"/>
        <v>5089252</v>
      </c>
      <c r="AJ85" s="28">
        <f t="shared" si="60"/>
        <v>29098</v>
      </c>
      <c r="AK85" s="28">
        <f t="shared" si="60"/>
        <v>474425</v>
      </c>
      <c r="AL85" s="28">
        <f t="shared" si="60"/>
        <v>196145</v>
      </c>
      <c r="AM85" s="28">
        <f t="shared" si="60"/>
        <v>0</v>
      </c>
      <c r="AN85" s="28">
        <f t="shared" si="30"/>
        <v>77582053</v>
      </c>
    </row>
    <row r="86" spans="1:40" x14ac:dyDescent="0.25">
      <c r="A86" s="26">
        <f t="shared" ref="A86" si="61">A40</f>
        <v>2010</v>
      </c>
      <c r="B86" s="28">
        <f t="shared" ref="B86:P86" si="62">B40</f>
        <v>190900</v>
      </c>
      <c r="C86" s="28">
        <f t="shared" si="62"/>
        <v>105952</v>
      </c>
      <c r="D86" s="28">
        <f t="shared" si="62"/>
        <v>8411</v>
      </c>
      <c r="E86" s="28">
        <f t="shared" si="62"/>
        <v>85375</v>
      </c>
      <c r="F86" s="28">
        <f t="shared" si="62"/>
        <v>1290145</v>
      </c>
      <c r="G86" s="28">
        <f t="shared" si="62"/>
        <v>27315</v>
      </c>
      <c r="H86" s="28">
        <f t="shared" si="62"/>
        <v>1232148</v>
      </c>
      <c r="I86" s="28">
        <f t="shared" si="62"/>
        <v>491975</v>
      </c>
      <c r="J86" s="28">
        <f t="shared" si="62"/>
        <v>5777824</v>
      </c>
      <c r="K86" s="28">
        <f t="shared" si="62"/>
        <v>125341</v>
      </c>
      <c r="L86" s="28">
        <f t="shared" si="62"/>
        <v>6682719</v>
      </c>
      <c r="M86" s="28">
        <f t="shared" si="62"/>
        <v>126199</v>
      </c>
      <c r="N86" s="28">
        <f t="shared" si="62"/>
        <v>90743</v>
      </c>
      <c r="O86" s="28">
        <f t="shared" si="62"/>
        <v>546887</v>
      </c>
      <c r="P86" s="28">
        <f t="shared" si="62"/>
        <v>24260</v>
      </c>
      <c r="Q86" s="28">
        <f t="shared" ref="Q86:AF86" si="63">Q40</f>
        <v>457018</v>
      </c>
      <c r="R86" s="28">
        <f t="shared" si="63"/>
        <v>279816</v>
      </c>
      <c r="S86" s="28">
        <f t="shared" si="63"/>
        <v>380233</v>
      </c>
      <c r="T86" s="28">
        <f t="shared" si="63"/>
        <v>814772</v>
      </c>
      <c r="U86" s="28">
        <f t="shared" si="63"/>
        <v>758022</v>
      </c>
      <c r="V86" s="28">
        <f t="shared" si="63"/>
        <v>32265380</v>
      </c>
      <c r="W86" s="28">
        <f t="shared" si="63"/>
        <v>645350</v>
      </c>
      <c r="X86" s="28">
        <f t="shared" si="63"/>
        <v>1872686</v>
      </c>
      <c r="Y86" s="28">
        <f t="shared" si="63"/>
        <v>5307</v>
      </c>
      <c r="Z86" s="28">
        <f t="shared" si="63"/>
        <v>892847</v>
      </c>
      <c r="AA86" s="28">
        <f t="shared" si="63"/>
        <v>2660</v>
      </c>
      <c r="AB86" s="28">
        <f t="shared" si="63"/>
        <v>8619809</v>
      </c>
      <c r="AC86" s="28">
        <f t="shared" si="63"/>
        <v>996</v>
      </c>
      <c r="AD86" s="28">
        <f t="shared" si="63"/>
        <v>811936</v>
      </c>
      <c r="AE86" s="28">
        <f t="shared" si="63"/>
        <v>14965</v>
      </c>
      <c r="AF86" s="28">
        <f t="shared" si="63"/>
        <v>722387</v>
      </c>
      <c r="AG86" s="28">
        <f t="shared" ref="AG86:AM86" si="64">AG40</f>
        <v>46060</v>
      </c>
      <c r="AH86" s="28">
        <f t="shared" si="64"/>
        <v>36804</v>
      </c>
      <c r="AI86" s="28">
        <f t="shared" si="64"/>
        <v>1773441</v>
      </c>
      <c r="AJ86" s="28">
        <f t="shared" si="64"/>
        <v>5266</v>
      </c>
      <c r="AK86" s="28">
        <f t="shared" si="64"/>
        <v>1300999</v>
      </c>
      <c r="AL86" s="28">
        <f t="shared" si="64"/>
        <v>100</v>
      </c>
      <c r="AM86" s="28">
        <f t="shared" si="64"/>
        <v>0</v>
      </c>
      <c r="AN86" s="28">
        <f>SUM(B86:AM86)</f>
        <v>68513048</v>
      </c>
    </row>
    <row r="87" spans="1:40" x14ac:dyDescent="0.25">
      <c r="A87" s="26">
        <f t="shared" ref="A87:AM87" si="65">A41</f>
        <v>2011</v>
      </c>
      <c r="B87" s="28">
        <f t="shared" si="65"/>
        <v>23142</v>
      </c>
      <c r="C87" s="28">
        <f t="shared" si="65"/>
        <v>39954</v>
      </c>
      <c r="D87" s="28">
        <f t="shared" si="65"/>
        <v>1517</v>
      </c>
      <c r="E87" s="28">
        <f t="shared" si="65"/>
        <v>52243</v>
      </c>
      <c r="F87" s="28">
        <f t="shared" si="65"/>
        <v>1512148</v>
      </c>
      <c r="G87" s="28">
        <f t="shared" si="65"/>
        <v>9689</v>
      </c>
      <c r="H87" s="28">
        <f t="shared" si="65"/>
        <v>328000</v>
      </c>
      <c r="I87" s="28">
        <f t="shared" si="65"/>
        <v>202470</v>
      </c>
      <c r="J87" s="28">
        <f t="shared" si="65"/>
        <v>2329983</v>
      </c>
      <c r="K87" s="28">
        <f t="shared" si="65"/>
        <v>395960</v>
      </c>
      <c r="L87" s="28">
        <f t="shared" si="65"/>
        <v>6845796</v>
      </c>
      <c r="M87" s="28">
        <f t="shared" si="65"/>
        <v>225835</v>
      </c>
      <c r="N87" s="28">
        <f t="shared" si="65"/>
        <v>54841</v>
      </c>
      <c r="O87" s="28">
        <f t="shared" si="65"/>
        <v>268012</v>
      </c>
      <c r="P87" s="28">
        <f t="shared" si="65"/>
        <v>24966</v>
      </c>
      <c r="Q87" s="28">
        <f t="shared" si="65"/>
        <v>151364</v>
      </c>
      <c r="R87" s="28">
        <f t="shared" si="65"/>
        <v>266823</v>
      </c>
      <c r="S87" s="28">
        <f t="shared" si="65"/>
        <v>140954</v>
      </c>
      <c r="T87" s="28">
        <f t="shared" si="65"/>
        <v>78628</v>
      </c>
      <c r="U87" s="28">
        <f t="shared" si="65"/>
        <v>238279</v>
      </c>
      <c r="V87" s="28">
        <f t="shared" si="65"/>
        <v>15439528</v>
      </c>
      <c r="W87" s="28">
        <f t="shared" si="65"/>
        <v>189567</v>
      </c>
      <c r="X87" s="28">
        <f t="shared" si="65"/>
        <v>1237085</v>
      </c>
      <c r="Y87" s="28">
        <f t="shared" si="65"/>
        <v>1119</v>
      </c>
      <c r="Z87" s="28">
        <f t="shared" si="65"/>
        <v>508497</v>
      </c>
      <c r="AA87" s="28">
        <f t="shared" si="65"/>
        <v>6915</v>
      </c>
      <c r="AB87" s="28">
        <f t="shared" si="65"/>
        <v>6255231</v>
      </c>
      <c r="AC87" s="28">
        <f t="shared" si="65"/>
        <v>0</v>
      </c>
      <c r="AD87" s="28">
        <f t="shared" si="65"/>
        <v>6971</v>
      </c>
      <c r="AE87" s="28">
        <f t="shared" si="65"/>
        <v>7468</v>
      </c>
      <c r="AF87" s="28">
        <f t="shared" si="65"/>
        <v>850932</v>
      </c>
      <c r="AG87" s="28">
        <f t="shared" si="65"/>
        <v>24690</v>
      </c>
      <c r="AH87" s="28">
        <f t="shared" si="65"/>
        <v>14842</v>
      </c>
      <c r="AI87" s="28">
        <f t="shared" si="65"/>
        <v>183869</v>
      </c>
      <c r="AJ87" s="28">
        <f t="shared" si="65"/>
        <v>19929</v>
      </c>
      <c r="AK87" s="28">
        <f t="shared" si="65"/>
        <v>89643</v>
      </c>
      <c r="AL87" s="28">
        <f t="shared" si="65"/>
        <v>36</v>
      </c>
      <c r="AM87" s="28">
        <f t="shared" si="65"/>
        <v>0</v>
      </c>
      <c r="AN87" s="28">
        <f t="shared" si="30"/>
        <v>38026926</v>
      </c>
    </row>
    <row r="88" spans="1:40" x14ac:dyDescent="0.25">
      <c r="A88" s="26">
        <f>A42</f>
        <v>2012</v>
      </c>
      <c r="B88" s="26">
        <f t="shared" ref="B88:AM88" si="66">B42</f>
        <v>223486</v>
      </c>
      <c r="C88" s="26">
        <f t="shared" si="66"/>
        <v>31927</v>
      </c>
      <c r="D88" s="26">
        <f t="shared" si="66"/>
        <v>757</v>
      </c>
      <c r="E88" s="26">
        <f t="shared" si="66"/>
        <v>71052</v>
      </c>
      <c r="F88" s="26">
        <f t="shared" si="66"/>
        <v>942850</v>
      </c>
      <c r="G88" s="26">
        <f t="shared" si="66"/>
        <v>26511</v>
      </c>
      <c r="H88" s="26">
        <f t="shared" si="66"/>
        <v>116561</v>
      </c>
      <c r="I88" s="26">
        <f t="shared" si="66"/>
        <v>96180</v>
      </c>
      <c r="J88" s="26">
        <f t="shared" si="66"/>
        <v>1056489</v>
      </c>
      <c r="K88" s="26">
        <f t="shared" si="66"/>
        <v>1940963</v>
      </c>
      <c r="L88" s="26">
        <f t="shared" si="66"/>
        <v>6223836</v>
      </c>
      <c r="M88" s="26">
        <f t="shared" si="66"/>
        <v>42035</v>
      </c>
      <c r="N88" s="26">
        <f t="shared" si="66"/>
        <v>70949</v>
      </c>
      <c r="O88" s="26">
        <f t="shared" si="66"/>
        <v>207391</v>
      </c>
      <c r="P88" s="26">
        <f t="shared" si="66"/>
        <v>46162</v>
      </c>
      <c r="Q88" s="26">
        <f t="shared" si="66"/>
        <v>82387</v>
      </c>
      <c r="R88" s="26">
        <f t="shared" si="66"/>
        <v>233122</v>
      </c>
      <c r="S88" s="26">
        <f t="shared" si="66"/>
        <v>99482</v>
      </c>
      <c r="T88" s="26">
        <f t="shared" si="66"/>
        <v>76326</v>
      </c>
      <c r="U88" s="26">
        <f t="shared" si="66"/>
        <v>163986</v>
      </c>
      <c r="V88" s="26">
        <f t="shared" si="66"/>
        <v>7959278</v>
      </c>
      <c r="W88" s="26">
        <f t="shared" si="66"/>
        <v>94801</v>
      </c>
      <c r="X88" s="26">
        <f t="shared" si="66"/>
        <v>769865</v>
      </c>
      <c r="Y88" s="26">
        <f t="shared" si="66"/>
        <v>11899</v>
      </c>
      <c r="Z88" s="26">
        <f t="shared" si="66"/>
        <v>355153</v>
      </c>
      <c r="AA88" s="26">
        <f t="shared" si="66"/>
        <v>7589</v>
      </c>
      <c r="AB88" s="26">
        <f t="shared" si="66"/>
        <v>3181124</v>
      </c>
      <c r="AC88" s="26">
        <f t="shared" si="66"/>
        <v>44</v>
      </c>
      <c r="AD88" s="26">
        <f t="shared" si="66"/>
        <v>49123</v>
      </c>
      <c r="AE88" s="26">
        <f t="shared" si="66"/>
        <v>1823</v>
      </c>
      <c r="AF88" s="26">
        <f t="shared" si="66"/>
        <v>580658</v>
      </c>
      <c r="AG88" s="26">
        <f t="shared" si="66"/>
        <v>27880</v>
      </c>
      <c r="AH88" s="26">
        <f t="shared" si="66"/>
        <v>12856</v>
      </c>
      <c r="AI88" s="26">
        <f t="shared" si="66"/>
        <v>642740</v>
      </c>
      <c r="AJ88" s="26">
        <f t="shared" si="66"/>
        <v>26378</v>
      </c>
      <c r="AK88" s="26">
        <f t="shared" si="66"/>
        <v>603311</v>
      </c>
      <c r="AL88" s="26">
        <f t="shared" si="66"/>
        <v>52925</v>
      </c>
      <c r="AM88" s="26">
        <f t="shared" si="66"/>
        <v>0</v>
      </c>
      <c r="AN88" s="28">
        <f t="shared" si="30"/>
        <v>26129899</v>
      </c>
    </row>
    <row r="89" spans="1:40" s="26" customFormat="1" x14ac:dyDescent="0.25">
      <c r="A89" s="26">
        <f>A43</f>
        <v>2013</v>
      </c>
      <c r="B89" s="26">
        <f t="shared" ref="B89:AM89" si="67">B43</f>
        <v>5028</v>
      </c>
      <c r="C89" s="26">
        <f t="shared" si="67"/>
        <v>43331</v>
      </c>
      <c r="D89" s="26">
        <f t="shared" si="67"/>
        <v>2596</v>
      </c>
      <c r="E89" s="26">
        <f t="shared" si="67"/>
        <v>82508</v>
      </c>
      <c r="F89" s="26">
        <f t="shared" si="67"/>
        <v>346366</v>
      </c>
      <c r="G89" s="26">
        <f t="shared" si="67"/>
        <v>7034</v>
      </c>
      <c r="H89" s="26">
        <f t="shared" si="67"/>
        <v>126769</v>
      </c>
      <c r="I89" s="26">
        <f t="shared" si="67"/>
        <v>61629</v>
      </c>
      <c r="J89" s="26">
        <f t="shared" si="67"/>
        <v>343453</v>
      </c>
      <c r="K89" s="26">
        <f t="shared" si="67"/>
        <v>962970</v>
      </c>
      <c r="L89" s="26">
        <f t="shared" si="67"/>
        <v>4626338</v>
      </c>
      <c r="M89" s="26">
        <f t="shared" si="67"/>
        <v>51787</v>
      </c>
      <c r="N89" s="26">
        <f t="shared" si="67"/>
        <v>28450</v>
      </c>
      <c r="O89" s="26">
        <f t="shared" si="67"/>
        <v>125228</v>
      </c>
      <c r="P89" s="26">
        <f t="shared" si="67"/>
        <v>5767</v>
      </c>
      <c r="Q89" s="26">
        <f t="shared" si="67"/>
        <v>127848</v>
      </c>
      <c r="R89" s="26">
        <f t="shared" si="67"/>
        <v>179713</v>
      </c>
      <c r="S89" s="26">
        <f t="shared" si="67"/>
        <v>75106</v>
      </c>
      <c r="T89" s="26">
        <f t="shared" si="67"/>
        <v>65867</v>
      </c>
      <c r="U89" s="26">
        <f t="shared" si="67"/>
        <v>117918</v>
      </c>
      <c r="V89" s="26">
        <f t="shared" si="67"/>
        <v>2976980</v>
      </c>
      <c r="W89" s="26">
        <f t="shared" si="67"/>
        <v>47358</v>
      </c>
      <c r="X89" s="26">
        <f t="shared" si="67"/>
        <v>210993</v>
      </c>
      <c r="Y89" s="26">
        <f t="shared" si="67"/>
        <v>11226</v>
      </c>
      <c r="Z89" s="26">
        <f t="shared" si="67"/>
        <v>158814</v>
      </c>
      <c r="AA89" s="26">
        <f t="shared" si="67"/>
        <v>1958</v>
      </c>
      <c r="AB89" s="26">
        <f t="shared" si="67"/>
        <v>734951</v>
      </c>
      <c r="AC89" s="26">
        <f t="shared" si="67"/>
        <v>0</v>
      </c>
      <c r="AD89" s="26">
        <f t="shared" si="67"/>
        <v>12640</v>
      </c>
      <c r="AE89" s="26">
        <f t="shared" si="67"/>
        <v>8211</v>
      </c>
      <c r="AF89" s="26">
        <f t="shared" si="67"/>
        <v>300735</v>
      </c>
      <c r="AG89" s="26">
        <f t="shared" si="67"/>
        <v>17091</v>
      </c>
      <c r="AH89" s="26">
        <f t="shared" si="67"/>
        <v>14274</v>
      </c>
      <c r="AI89" s="26">
        <f t="shared" si="67"/>
        <v>132058</v>
      </c>
      <c r="AJ89" s="26">
        <f t="shared" si="67"/>
        <v>22380</v>
      </c>
      <c r="AK89" s="26">
        <f t="shared" si="67"/>
        <v>108499</v>
      </c>
      <c r="AL89" s="26">
        <f t="shared" si="67"/>
        <v>6221</v>
      </c>
      <c r="AM89" s="26">
        <f t="shared" si="67"/>
        <v>0</v>
      </c>
      <c r="AN89" s="28">
        <f>SUM(B89:AM89)</f>
        <v>12150095</v>
      </c>
    </row>
    <row r="90" spans="1:40" s="26" customFormat="1" x14ac:dyDescent="0.25">
      <c r="A90" s="26">
        <f>A44</f>
        <v>2014</v>
      </c>
      <c r="B90" s="26">
        <f t="shared" ref="B90:AM90" si="68">B44</f>
        <v>20011</v>
      </c>
      <c r="C90" s="26">
        <f t="shared" si="68"/>
        <v>41183</v>
      </c>
      <c r="D90" s="26">
        <f t="shared" si="68"/>
        <v>0</v>
      </c>
      <c r="E90" s="26">
        <f t="shared" si="68"/>
        <v>92023</v>
      </c>
      <c r="F90" s="26">
        <f t="shared" si="68"/>
        <v>72996</v>
      </c>
      <c r="G90" s="26">
        <f t="shared" si="68"/>
        <v>6911</v>
      </c>
      <c r="H90" s="26">
        <f t="shared" si="68"/>
        <v>24180</v>
      </c>
      <c r="I90" s="26">
        <f t="shared" si="68"/>
        <v>76843</v>
      </c>
      <c r="J90" s="26">
        <f t="shared" si="68"/>
        <v>1410564</v>
      </c>
      <c r="K90" s="26">
        <f t="shared" si="68"/>
        <v>887048</v>
      </c>
      <c r="L90" s="26">
        <f t="shared" si="68"/>
        <v>1864895</v>
      </c>
      <c r="M90" s="26">
        <f t="shared" si="68"/>
        <v>220333</v>
      </c>
      <c r="N90" s="26">
        <f t="shared" si="68"/>
        <v>71805</v>
      </c>
      <c r="O90" s="26">
        <f t="shared" si="68"/>
        <v>274595</v>
      </c>
      <c r="P90" s="26">
        <f t="shared" si="68"/>
        <v>11069</v>
      </c>
      <c r="Q90" s="26">
        <f t="shared" si="68"/>
        <v>54480</v>
      </c>
      <c r="R90" s="26">
        <f t="shared" si="68"/>
        <v>216997</v>
      </c>
      <c r="S90" s="26">
        <f t="shared" si="68"/>
        <v>69474</v>
      </c>
      <c r="T90" s="26">
        <f t="shared" si="68"/>
        <v>2247432</v>
      </c>
      <c r="U90" s="26">
        <f t="shared" si="68"/>
        <v>184615</v>
      </c>
      <c r="V90" s="26">
        <f t="shared" si="68"/>
        <v>7727567</v>
      </c>
      <c r="W90" s="26">
        <f t="shared" si="68"/>
        <v>63780</v>
      </c>
      <c r="X90" s="26">
        <f t="shared" si="68"/>
        <v>161027</v>
      </c>
      <c r="Y90" s="26">
        <f t="shared" si="68"/>
        <v>33800</v>
      </c>
      <c r="Z90" s="26">
        <f t="shared" si="68"/>
        <v>105358</v>
      </c>
      <c r="AA90" s="26">
        <f t="shared" si="68"/>
        <v>15099</v>
      </c>
      <c r="AB90" s="26">
        <f t="shared" si="68"/>
        <v>3369595</v>
      </c>
      <c r="AC90" s="26">
        <f t="shared" si="68"/>
        <v>19407</v>
      </c>
      <c r="AD90" s="26">
        <f t="shared" si="68"/>
        <v>190392</v>
      </c>
      <c r="AE90" s="26">
        <f t="shared" si="68"/>
        <v>4549</v>
      </c>
      <c r="AF90" s="26">
        <f t="shared" si="68"/>
        <v>444167</v>
      </c>
      <c r="AG90" s="26">
        <f t="shared" si="68"/>
        <v>28380</v>
      </c>
      <c r="AH90" s="26">
        <f t="shared" si="68"/>
        <v>3373</v>
      </c>
      <c r="AI90" s="26">
        <f t="shared" si="68"/>
        <v>256800</v>
      </c>
      <c r="AJ90" s="26">
        <f t="shared" si="68"/>
        <v>19605</v>
      </c>
      <c r="AK90" s="26">
        <f t="shared" si="68"/>
        <v>182118</v>
      </c>
      <c r="AL90" s="26">
        <f t="shared" si="68"/>
        <v>213</v>
      </c>
      <c r="AM90" s="26">
        <f t="shared" si="68"/>
        <v>0</v>
      </c>
      <c r="AN90" s="28">
        <f>SUM(B90:AM90)</f>
        <v>20472684</v>
      </c>
    </row>
    <row r="91" spans="1:40" s="26" customFormat="1" x14ac:dyDescent="0.25">
      <c r="A91" s="26">
        <f>A45</f>
        <v>2015</v>
      </c>
      <c r="B91" s="26">
        <f t="shared" ref="B91:AM91" si="69">B45</f>
        <v>40837</v>
      </c>
      <c r="C91" s="26">
        <f t="shared" si="69"/>
        <v>73768</v>
      </c>
      <c r="D91" s="26">
        <f t="shared" si="69"/>
        <v>2425</v>
      </c>
      <c r="E91" s="26">
        <f t="shared" si="69"/>
        <v>161754</v>
      </c>
      <c r="F91" s="26">
        <f t="shared" si="69"/>
        <v>92628</v>
      </c>
      <c r="G91" s="26">
        <f t="shared" si="69"/>
        <v>4258</v>
      </c>
      <c r="H91" s="26">
        <f t="shared" si="69"/>
        <v>537464</v>
      </c>
      <c r="I91" s="26">
        <f t="shared" si="69"/>
        <v>84791</v>
      </c>
      <c r="J91" s="26">
        <f t="shared" si="69"/>
        <v>369346</v>
      </c>
      <c r="K91" s="26">
        <f t="shared" si="69"/>
        <v>3952641</v>
      </c>
      <c r="L91" s="26">
        <f t="shared" si="69"/>
        <v>607518</v>
      </c>
      <c r="M91" s="26">
        <f t="shared" si="69"/>
        <v>398325</v>
      </c>
      <c r="N91" s="26">
        <f t="shared" si="69"/>
        <v>74623</v>
      </c>
      <c r="O91" s="26">
        <f t="shared" si="69"/>
        <v>204730</v>
      </c>
      <c r="P91" s="26">
        <f t="shared" si="69"/>
        <v>5977</v>
      </c>
      <c r="Q91" s="26">
        <f t="shared" si="69"/>
        <v>87175</v>
      </c>
      <c r="R91" s="26">
        <f t="shared" si="69"/>
        <v>178471</v>
      </c>
      <c r="S91" s="26">
        <f t="shared" si="69"/>
        <v>167909</v>
      </c>
      <c r="T91" s="26">
        <f t="shared" si="69"/>
        <v>126946</v>
      </c>
      <c r="U91" s="26">
        <f t="shared" si="69"/>
        <v>315586</v>
      </c>
      <c r="V91" s="26">
        <f t="shared" si="69"/>
        <v>2422150</v>
      </c>
      <c r="W91" s="26">
        <f t="shared" si="69"/>
        <v>45460</v>
      </c>
      <c r="X91" s="26">
        <f t="shared" si="69"/>
        <v>110316</v>
      </c>
      <c r="Y91" s="26">
        <f t="shared" si="69"/>
        <v>31749</v>
      </c>
      <c r="Z91" s="26">
        <f t="shared" si="69"/>
        <v>146559</v>
      </c>
      <c r="AA91" s="26">
        <f t="shared" si="69"/>
        <v>45040</v>
      </c>
      <c r="AB91" s="26">
        <f t="shared" si="69"/>
        <v>4117905</v>
      </c>
      <c r="AC91" s="26">
        <f t="shared" si="69"/>
        <v>193635</v>
      </c>
      <c r="AD91" s="26">
        <f t="shared" si="69"/>
        <v>17536</v>
      </c>
      <c r="AE91" s="26">
        <f t="shared" si="69"/>
        <v>2727</v>
      </c>
      <c r="AF91" s="26">
        <f t="shared" si="69"/>
        <v>670890</v>
      </c>
      <c r="AG91" s="26">
        <f t="shared" si="69"/>
        <v>654496</v>
      </c>
      <c r="AH91" s="26">
        <f t="shared" si="69"/>
        <v>30961</v>
      </c>
      <c r="AI91" s="26">
        <f t="shared" si="69"/>
        <v>338510</v>
      </c>
      <c r="AJ91" s="26">
        <f t="shared" si="69"/>
        <v>33263</v>
      </c>
      <c r="AK91" s="26">
        <f t="shared" si="69"/>
        <v>93947</v>
      </c>
      <c r="AL91" s="26">
        <f t="shared" si="69"/>
        <v>31448</v>
      </c>
      <c r="AM91" s="26">
        <f t="shared" si="69"/>
        <v>0</v>
      </c>
      <c r="AN91" s="28">
        <f>SUM(B91:AM91)</f>
        <v>16473764</v>
      </c>
    </row>
    <row r="92" spans="1:40" s="26" customFormat="1" x14ac:dyDescent="0.25">
      <c r="A92" s="26">
        <f t="shared" ref="A92:AM92" si="70">A46</f>
        <v>2016</v>
      </c>
      <c r="B92" s="26">
        <f t="shared" si="70"/>
        <v>97689</v>
      </c>
      <c r="C92" s="26">
        <f t="shared" si="70"/>
        <v>38782</v>
      </c>
      <c r="D92" s="26">
        <f t="shared" si="70"/>
        <v>8589</v>
      </c>
      <c r="E92" s="26">
        <f t="shared" si="70"/>
        <v>73672</v>
      </c>
      <c r="F92" s="26">
        <f t="shared" si="70"/>
        <v>165340</v>
      </c>
      <c r="G92" s="26">
        <f t="shared" si="70"/>
        <v>21656</v>
      </c>
      <c r="H92" s="26">
        <f t="shared" si="70"/>
        <v>133345</v>
      </c>
      <c r="I92" s="26">
        <f t="shared" si="70"/>
        <v>94574</v>
      </c>
      <c r="J92" s="26">
        <f t="shared" si="70"/>
        <v>451063</v>
      </c>
      <c r="K92" s="26">
        <f t="shared" si="70"/>
        <v>292379</v>
      </c>
      <c r="L92" s="26">
        <f t="shared" si="70"/>
        <v>1634766</v>
      </c>
      <c r="M92" s="26">
        <f t="shared" si="70"/>
        <v>57820</v>
      </c>
      <c r="N92" s="26">
        <f t="shared" si="70"/>
        <v>87220</v>
      </c>
      <c r="O92" s="26">
        <f t="shared" si="70"/>
        <v>325483</v>
      </c>
      <c r="P92" s="26">
        <f t="shared" si="70"/>
        <v>34989</v>
      </c>
      <c r="Q92" s="26">
        <f t="shared" si="70"/>
        <v>204724</v>
      </c>
      <c r="R92" s="26">
        <f t="shared" si="70"/>
        <v>279790</v>
      </c>
      <c r="S92" s="26">
        <f t="shared" si="70"/>
        <v>153770</v>
      </c>
      <c r="T92" s="26">
        <f t="shared" si="70"/>
        <v>155528</v>
      </c>
      <c r="U92" s="26">
        <f t="shared" si="70"/>
        <v>317987</v>
      </c>
      <c r="V92" s="26">
        <f t="shared" si="70"/>
        <v>3215747</v>
      </c>
      <c r="W92" s="26">
        <f t="shared" si="70"/>
        <v>39584</v>
      </c>
      <c r="X92" s="26">
        <f t="shared" si="70"/>
        <v>131566</v>
      </c>
      <c r="Y92" s="26">
        <f t="shared" si="70"/>
        <v>16237</v>
      </c>
      <c r="Z92" s="26">
        <f t="shared" si="70"/>
        <v>67965</v>
      </c>
      <c r="AA92" s="26">
        <f t="shared" si="70"/>
        <v>52968</v>
      </c>
      <c r="AB92" s="26">
        <f t="shared" si="70"/>
        <v>4558529</v>
      </c>
      <c r="AC92" s="26">
        <f t="shared" si="70"/>
        <v>33028</v>
      </c>
      <c r="AD92" s="26">
        <f t="shared" si="70"/>
        <v>28671</v>
      </c>
      <c r="AE92" s="26">
        <f t="shared" si="70"/>
        <v>24332</v>
      </c>
      <c r="AF92" s="26">
        <f t="shared" si="70"/>
        <v>996158</v>
      </c>
      <c r="AG92" s="26">
        <f t="shared" si="70"/>
        <v>39299</v>
      </c>
      <c r="AH92" s="26">
        <f t="shared" si="70"/>
        <v>35529</v>
      </c>
      <c r="AI92" s="26">
        <f t="shared" si="70"/>
        <v>682592</v>
      </c>
      <c r="AJ92" s="26">
        <f t="shared" si="70"/>
        <v>25983</v>
      </c>
      <c r="AK92" s="26">
        <f t="shared" si="70"/>
        <v>158125</v>
      </c>
      <c r="AL92" s="26">
        <f t="shared" si="70"/>
        <v>950</v>
      </c>
      <c r="AM92" s="26">
        <f t="shared" si="70"/>
        <v>0</v>
      </c>
      <c r="AN92" s="28">
        <f t="shared" ref="AN92:AN93" si="71">SUM(B92:AM92)</f>
        <v>14736429</v>
      </c>
    </row>
    <row r="93" spans="1:40" s="26" customFormat="1" x14ac:dyDescent="0.25">
      <c r="A93" s="26">
        <f t="shared" ref="A93:AM93" si="72">A47</f>
        <v>2017</v>
      </c>
      <c r="B93" s="26">
        <f t="shared" si="72"/>
        <v>1893741</v>
      </c>
      <c r="C93" s="26">
        <f t="shared" si="72"/>
        <v>56065</v>
      </c>
      <c r="D93" s="26">
        <f t="shared" si="72"/>
        <v>613</v>
      </c>
      <c r="E93" s="26">
        <f t="shared" si="72"/>
        <v>43630</v>
      </c>
      <c r="F93" s="26">
        <f t="shared" si="72"/>
        <v>121190</v>
      </c>
      <c r="G93" s="26">
        <f t="shared" si="72"/>
        <v>36756</v>
      </c>
      <c r="H93" s="26">
        <f t="shared" si="72"/>
        <v>45710</v>
      </c>
      <c r="I93" s="26">
        <f t="shared" si="72"/>
        <v>1320265</v>
      </c>
      <c r="J93" s="26">
        <f t="shared" si="72"/>
        <v>347726</v>
      </c>
      <c r="K93" s="26">
        <f t="shared" si="72"/>
        <v>808450</v>
      </c>
      <c r="L93" s="26">
        <f t="shared" si="72"/>
        <v>122266</v>
      </c>
      <c r="M93" s="26">
        <f t="shared" si="72"/>
        <v>136628</v>
      </c>
      <c r="N93" s="26">
        <f t="shared" si="72"/>
        <v>92010</v>
      </c>
      <c r="O93" s="26">
        <f t="shared" si="72"/>
        <v>1134576</v>
      </c>
      <c r="P93" s="26">
        <f t="shared" si="72"/>
        <v>18079</v>
      </c>
      <c r="Q93" s="26">
        <f t="shared" si="72"/>
        <v>2025767</v>
      </c>
      <c r="R93" s="26">
        <f t="shared" si="72"/>
        <v>175027</v>
      </c>
      <c r="S93" s="26">
        <f t="shared" si="72"/>
        <v>779813</v>
      </c>
      <c r="T93" s="26">
        <f t="shared" si="72"/>
        <v>92795</v>
      </c>
      <c r="U93" s="26">
        <f t="shared" si="72"/>
        <v>216809</v>
      </c>
      <c r="V93" s="26">
        <f t="shared" si="72"/>
        <v>1883905</v>
      </c>
      <c r="W93" s="26">
        <f t="shared" si="72"/>
        <v>187076</v>
      </c>
      <c r="X93" s="26">
        <f t="shared" si="72"/>
        <v>163800</v>
      </c>
      <c r="Y93" s="26">
        <f t="shared" si="72"/>
        <v>73564</v>
      </c>
      <c r="Z93" s="26">
        <f t="shared" si="72"/>
        <v>540829</v>
      </c>
      <c r="AA93" s="26">
        <f t="shared" si="72"/>
        <v>40696</v>
      </c>
      <c r="AB93" s="26">
        <f t="shared" si="72"/>
        <v>4994455</v>
      </c>
      <c r="AC93" s="26">
        <f t="shared" si="72"/>
        <v>17812</v>
      </c>
      <c r="AD93" s="26">
        <f t="shared" si="72"/>
        <v>2965159</v>
      </c>
      <c r="AE93" s="26">
        <f t="shared" si="72"/>
        <v>30630</v>
      </c>
      <c r="AF93" s="26">
        <f t="shared" si="72"/>
        <v>570880</v>
      </c>
      <c r="AG93" s="26">
        <f t="shared" si="72"/>
        <v>30423</v>
      </c>
      <c r="AH93" s="26">
        <f t="shared" si="72"/>
        <v>23235</v>
      </c>
      <c r="AI93" s="26">
        <f t="shared" si="72"/>
        <v>6160761</v>
      </c>
      <c r="AJ93" s="26">
        <f t="shared" si="72"/>
        <v>9612</v>
      </c>
      <c r="AK93" s="26">
        <f t="shared" si="72"/>
        <v>338093</v>
      </c>
      <c r="AL93" s="26">
        <f t="shared" si="72"/>
        <v>8982</v>
      </c>
      <c r="AM93" s="26">
        <f t="shared" si="72"/>
        <v>0</v>
      </c>
      <c r="AN93" s="28">
        <f t="shared" si="71"/>
        <v>27507828</v>
      </c>
    </row>
    <row r="94" spans="1:40" s="4" customFormat="1" x14ac:dyDescent="0.25">
      <c r="A94" s="4" t="s">
        <v>38</v>
      </c>
      <c r="B94" s="29">
        <f>SUM(B75:B93)</f>
        <v>43384298</v>
      </c>
      <c r="C94" s="29">
        <f t="shared" ref="C94:AN94" si="73">SUM(C75:C93)</f>
        <v>4837558</v>
      </c>
      <c r="D94" s="29">
        <f t="shared" si="73"/>
        <v>24908</v>
      </c>
      <c r="E94" s="29">
        <f t="shared" si="73"/>
        <v>1585116</v>
      </c>
      <c r="F94" s="29">
        <f t="shared" si="73"/>
        <v>8009625</v>
      </c>
      <c r="G94" s="29">
        <f t="shared" si="73"/>
        <v>1987932</v>
      </c>
      <c r="H94" s="29">
        <f t="shared" si="73"/>
        <v>4430737</v>
      </c>
      <c r="I94" s="29">
        <f t="shared" si="73"/>
        <v>6851029</v>
      </c>
      <c r="J94" s="29">
        <f t="shared" si="73"/>
        <v>27581007</v>
      </c>
      <c r="K94" s="29">
        <f t="shared" si="73"/>
        <v>13118068</v>
      </c>
      <c r="L94" s="29">
        <f t="shared" si="73"/>
        <v>32256332</v>
      </c>
      <c r="M94" s="29">
        <f t="shared" si="73"/>
        <v>4555951</v>
      </c>
      <c r="N94" s="29">
        <f t="shared" si="73"/>
        <v>2346939</v>
      </c>
      <c r="O94" s="29">
        <f t="shared" si="73"/>
        <v>7191062</v>
      </c>
      <c r="P94" s="29">
        <f t="shared" si="73"/>
        <v>352951</v>
      </c>
      <c r="Q94" s="29">
        <f t="shared" si="73"/>
        <v>32627092</v>
      </c>
      <c r="R94" s="29">
        <f t="shared" si="73"/>
        <v>8451299</v>
      </c>
      <c r="S94" s="29">
        <f t="shared" si="73"/>
        <v>6648912</v>
      </c>
      <c r="T94" s="29">
        <f t="shared" si="73"/>
        <v>91645591</v>
      </c>
      <c r="U94" s="29">
        <f t="shared" si="73"/>
        <v>12541666</v>
      </c>
      <c r="V94" s="29">
        <f t="shared" si="73"/>
        <v>146315827</v>
      </c>
      <c r="W94" s="29">
        <f t="shared" si="73"/>
        <v>13861682</v>
      </c>
      <c r="X94" s="29">
        <f t="shared" si="73"/>
        <v>37013302</v>
      </c>
      <c r="Y94" s="29">
        <f t="shared" si="73"/>
        <v>527928</v>
      </c>
      <c r="Z94" s="29">
        <f t="shared" si="73"/>
        <v>12591008</v>
      </c>
      <c r="AA94" s="29">
        <f t="shared" si="73"/>
        <v>266107</v>
      </c>
      <c r="AB94" s="29">
        <f t="shared" si="73"/>
        <v>250263674</v>
      </c>
      <c r="AC94" s="29">
        <f t="shared" si="73"/>
        <v>322212</v>
      </c>
      <c r="AD94" s="29">
        <f t="shared" si="73"/>
        <v>96187541</v>
      </c>
      <c r="AE94" s="29">
        <f t="shared" si="73"/>
        <v>303541</v>
      </c>
      <c r="AF94" s="29">
        <f t="shared" si="73"/>
        <v>12556810</v>
      </c>
      <c r="AG94" s="29">
        <f t="shared" si="73"/>
        <v>2240895</v>
      </c>
      <c r="AH94" s="29">
        <f t="shared" si="73"/>
        <v>220016</v>
      </c>
      <c r="AI94" s="29">
        <f t="shared" si="73"/>
        <v>116400659</v>
      </c>
      <c r="AJ94" s="29">
        <f t="shared" si="73"/>
        <v>569451</v>
      </c>
      <c r="AK94" s="29">
        <f t="shared" si="73"/>
        <v>27578034</v>
      </c>
      <c r="AL94" s="29">
        <f t="shared" si="73"/>
        <v>297924</v>
      </c>
      <c r="AM94" s="29">
        <f t="shared" si="73"/>
        <v>0</v>
      </c>
      <c r="AN94" s="29">
        <f t="shared" si="73"/>
        <v>1027944684</v>
      </c>
    </row>
    <row r="97" spans="1:40" x14ac:dyDescent="0.25">
      <c r="A97" s="4" t="str">
        <f>CONCATENATE("Annual Volume Killed on the CFLB and Harvested as of 2014 -- ",IF($B$2 = "(ALL)","ALL Modelled Health Factors",$B$2))</f>
        <v>Annual Volume Killed on the CFLB and Harvested as of 2014 -- ALL Modelled Health Factors</v>
      </c>
    </row>
    <row r="98" spans="1:40" s="4" customFormat="1" x14ac:dyDescent="0.25">
      <c r="A98" s="4" t="str">
        <f t="shared" ref="A98:A115" si="74">A74</f>
        <v>Year</v>
      </c>
      <c r="B98" s="4" t="str">
        <f t="shared" ref="B98:AN98" si="75">B74</f>
        <v>100 Mile House TSA</v>
      </c>
      <c r="C98" s="4" t="str">
        <f t="shared" si="75"/>
        <v>Arrow TSA</v>
      </c>
      <c r="D98" s="4" t="str">
        <f t="shared" si="75"/>
        <v>Arrowsmith TSA</v>
      </c>
      <c r="E98" s="4" t="str">
        <f t="shared" si="75"/>
        <v>Boundary TSA</v>
      </c>
      <c r="F98" s="4" t="str">
        <f t="shared" si="75"/>
        <v>Bulkley TSA</v>
      </c>
      <c r="G98" s="4" t="str">
        <f t="shared" si="75"/>
        <v>Cascadia TSA</v>
      </c>
      <c r="H98" s="4" t="str">
        <f t="shared" si="75"/>
        <v>Cassiar TSA</v>
      </c>
      <c r="I98" s="4" t="str">
        <f t="shared" si="75"/>
        <v>Cranbrook TSA</v>
      </c>
      <c r="J98" s="4" t="str">
        <f t="shared" si="75"/>
        <v>Dawson Creek TSA</v>
      </c>
      <c r="K98" s="4" t="str">
        <f t="shared" si="75"/>
        <v>Fort Nelson TSA</v>
      </c>
      <c r="L98" s="4" t="str">
        <f t="shared" si="75"/>
        <v>Fort St. John TSA</v>
      </c>
      <c r="M98" s="4" t="str">
        <f t="shared" si="75"/>
        <v>Fraser TSA</v>
      </c>
      <c r="N98" s="4" t="str">
        <f t="shared" si="75"/>
        <v>Golden TSA</v>
      </c>
      <c r="O98" s="4" t="str">
        <f t="shared" si="75"/>
        <v>Invermere TSA</v>
      </c>
      <c r="P98" s="4" t="str">
        <f t="shared" si="75"/>
        <v>Kalum TSA</v>
      </c>
      <c r="Q98" s="4" t="str">
        <f t="shared" si="75"/>
        <v>Kamloops TSA</v>
      </c>
      <c r="R98" s="4" t="str">
        <f t="shared" si="75"/>
        <v>Kispiox TSA</v>
      </c>
      <c r="S98" s="4" t="str">
        <f t="shared" si="75"/>
        <v>Kootenay Lake TSA</v>
      </c>
      <c r="T98" s="4" t="str">
        <f t="shared" si="75"/>
        <v>Lakes TSA</v>
      </c>
      <c r="U98" s="4" t="str">
        <f t="shared" si="75"/>
        <v>Lillooet TSA</v>
      </c>
      <c r="V98" s="4" t="str">
        <f t="shared" si="75"/>
        <v>MacKenzie TSA</v>
      </c>
      <c r="W98" s="4" t="str">
        <f t="shared" si="75"/>
        <v>Merritt TSA</v>
      </c>
      <c r="X98" s="4" t="str">
        <f t="shared" si="75"/>
        <v>Morice TSA</v>
      </c>
      <c r="Y98" s="4" t="str">
        <f t="shared" si="75"/>
        <v>Nass TSA</v>
      </c>
      <c r="Z98" s="4" t="str">
        <f t="shared" si="75"/>
        <v>Okanagan TSA</v>
      </c>
      <c r="AA98" s="4" t="str">
        <f t="shared" si="75"/>
        <v>Pacific TSA</v>
      </c>
      <c r="AB98" s="4" t="str">
        <f t="shared" si="75"/>
        <v>Prince George TSA</v>
      </c>
      <c r="AC98" s="4" t="str">
        <f t="shared" si="75"/>
        <v>Queen Charlotte TSA</v>
      </c>
      <c r="AD98" s="4" t="str">
        <f t="shared" si="75"/>
        <v>Quesnel TSA</v>
      </c>
      <c r="AE98" s="4" t="str">
        <f t="shared" si="75"/>
        <v>Revelstoke TSA</v>
      </c>
      <c r="AF98" s="4" t="str">
        <f t="shared" si="75"/>
        <v>Robson Valley TSA</v>
      </c>
      <c r="AG98" s="4" t="str">
        <f t="shared" si="75"/>
        <v>Soo TSA</v>
      </c>
      <c r="AH98" s="4" t="str">
        <f t="shared" si="75"/>
        <v>Sunshine Coast TSA</v>
      </c>
      <c r="AI98" s="4" t="str">
        <f t="shared" si="75"/>
        <v>Williams Lake TSA</v>
      </c>
      <c r="AJ98" s="4" t="str">
        <f t="shared" si="75"/>
        <v>GBR South TSA</v>
      </c>
      <c r="AK98" s="4" t="str">
        <f t="shared" si="75"/>
        <v>GBR North TSA</v>
      </c>
      <c r="AL98" s="4" t="str">
        <f t="shared" si="75"/>
        <v>North Island TSA</v>
      </c>
      <c r="AM98" s="4">
        <f t="shared" si="75"/>
        <v>0</v>
      </c>
      <c r="AN98" s="4" t="str">
        <f t="shared" si="75"/>
        <v>Grand Total</v>
      </c>
    </row>
    <row r="99" spans="1:40" x14ac:dyDescent="0.25">
      <c r="A99">
        <f t="shared" si="74"/>
        <v>1999</v>
      </c>
      <c r="B99" s="28">
        <f t="shared" ref="B99:AM99" si="76">B51-B75</f>
        <v>97897</v>
      </c>
      <c r="C99" s="28">
        <f t="shared" si="76"/>
        <v>28290</v>
      </c>
      <c r="D99" s="28">
        <f t="shared" si="76"/>
        <v>0</v>
      </c>
      <c r="E99" s="28">
        <f t="shared" si="76"/>
        <v>1757</v>
      </c>
      <c r="F99" s="28">
        <f t="shared" si="76"/>
        <v>15213</v>
      </c>
      <c r="G99" s="28">
        <f t="shared" si="76"/>
        <v>1912</v>
      </c>
      <c r="H99" s="28">
        <f t="shared" si="76"/>
        <v>0</v>
      </c>
      <c r="I99" s="28">
        <f t="shared" si="76"/>
        <v>49041</v>
      </c>
      <c r="J99" s="28">
        <f t="shared" si="76"/>
        <v>0</v>
      </c>
      <c r="K99" s="28">
        <f t="shared" si="76"/>
        <v>0</v>
      </c>
      <c r="L99" s="28">
        <f t="shared" si="76"/>
        <v>0</v>
      </c>
      <c r="M99" s="28">
        <f t="shared" si="76"/>
        <v>538</v>
      </c>
      <c r="N99" s="28">
        <f t="shared" si="76"/>
        <v>34472</v>
      </c>
      <c r="O99" s="28">
        <f t="shared" si="76"/>
        <v>16379</v>
      </c>
      <c r="P99" s="28">
        <f t="shared" si="76"/>
        <v>24</v>
      </c>
      <c r="Q99" s="28">
        <f t="shared" si="76"/>
        <v>95404</v>
      </c>
      <c r="R99" s="28">
        <f t="shared" si="76"/>
        <v>2641</v>
      </c>
      <c r="S99" s="28">
        <f t="shared" si="76"/>
        <v>6569</v>
      </c>
      <c r="T99" s="28">
        <f t="shared" si="76"/>
        <v>28452</v>
      </c>
      <c r="U99" s="28">
        <f t="shared" si="76"/>
        <v>4360</v>
      </c>
      <c r="V99" s="28">
        <f t="shared" si="76"/>
        <v>84574</v>
      </c>
      <c r="W99" s="28">
        <f t="shared" si="76"/>
        <v>68728</v>
      </c>
      <c r="X99" s="28">
        <f t="shared" si="76"/>
        <v>191750</v>
      </c>
      <c r="Y99" s="28">
        <f t="shared" si="76"/>
        <v>294</v>
      </c>
      <c r="Z99" s="28">
        <f t="shared" si="76"/>
        <v>73163</v>
      </c>
      <c r="AA99" s="28">
        <f t="shared" si="76"/>
        <v>0</v>
      </c>
      <c r="AB99" s="28">
        <f t="shared" si="76"/>
        <v>850792</v>
      </c>
      <c r="AC99" s="28">
        <f t="shared" si="76"/>
        <v>0</v>
      </c>
      <c r="AD99" s="28">
        <f t="shared" si="76"/>
        <v>482958</v>
      </c>
      <c r="AE99" s="28">
        <f t="shared" si="76"/>
        <v>0</v>
      </c>
      <c r="AF99" s="28">
        <f t="shared" si="76"/>
        <v>87117</v>
      </c>
      <c r="AG99" s="28">
        <f t="shared" si="76"/>
        <v>14925</v>
      </c>
      <c r="AH99" s="28">
        <f t="shared" si="76"/>
        <v>0</v>
      </c>
      <c r="AI99" s="28">
        <f t="shared" si="76"/>
        <v>156532</v>
      </c>
      <c r="AJ99" s="28">
        <f t="shared" si="76"/>
        <v>0</v>
      </c>
      <c r="AK99" s="28">
        <f t="shared" si="76"/>
        <v>7</v>
      </c>
      <c r="AL99" s="28">
        <f t="shared" si="76"/>
        <v>0</v>
      </c>
      <c r="AM99" s="28">
        <f t="shared" si="76"/>
        <v>0</v>
      </c>
      <c r="AN99" s="28">
        <f>SUM(B99:AM99)</f>
        <v>2393789</v>
      </c>
    </row>
    <row r="100" spans="1:40" x14ac:dyDescent="0.25">
      <c r="A100" s="26">
        <f t="shared" si="74"/>
        <v>2000</v>
      </c>
      <c r="B100" s="28">
        <f t="shared" ref="B100:AM100" si="77">B52-B76</f>
        <v>57202</v>
      </c>
      <c r="C100" s="28">
        <f t="shared" si="77"/>
        <v>24613</v>
      </c>
      <c r="D100" s="28">
        <f t="shared" si="77"/>
        <v>0</v>
      </c>
      <c r="E100" s="28">
        <f t="shared" si="77"/>
        <v>4385</v>
      </c>
      <c r="F100" s="28">
        <f t="shared" si="77"/>
        <v>19867</v>
      </c>
      <c r="G100" s="28">
        <f t="shared" si="77"/>
        <v>8118</v>
      </c>
      <c r="H100" s="28">
        <f t="shared" si="77"/>
        <v>0</v>
      </c>
      <c r="I100" s="28">
        <f t="shared" si="77"/>
        <v>33017</v>
      </c>
      <c r="J100" s="28">
        <f t="shared" si="77"/>
        <v>2175</v>
      </c>
      <c r="K100" s="28">
        <f t="shared" si="77"/>
        <v>1403</v>
      </c>
      <c r="L100" s="28">
        <f t="shared" si="77"/>
        <v>63</v>
      </c>
      <c r="M100" s="28">
        <f t="shared" si="77"/>
        <v>4631</v>
      </c>
      <c r="N100" s="28">
        <f t="shared" si="77"/>
        <v>27975</v>
      </c>
      <c r="O100" s="28">
        <f t="shared" si="77"/>
        <v>24280</v>
      </c>
      <c r="P100" s="28">
        <f t="shared" si="77"/>
        <v>176</v>
      </c>
      <c r="Q100" s="28">
        <f t="shared" si="77"/>
        <v>44414</v>
      </c>
      <c r="R100" s="28">
        <f t="shared" si="77"/>
        <v>17382</v>
      </c>
      <c r="S100" s="28">
        <f t="shared" si="77"/>
        <v>11530</v>
      </c>
      <c r="T100" s="28">
        <f t="shared" si="77"/>
        <v>135394</v>
      </c>
      <c r="U100" s="28">
        <f t="shared" si="77"/>
        <v>3046</v>
      </c>
      <c r="V100" s="28">
        <f t="shared" si="77"/>
        <v>115669</v>
      </c>
      <c r="W100" s="28">
        <f t="shared" si="77"/>
        <v>64900</v>
      </c>
      <c r="X100" s="28">
        <f t="shared" si="77"/>
        <v>314828</v>
      </c>
      <c r="Y100" s="28">
        <f t="shared" si="77"/>
        <v>0</v>
      </c>
      <c r="Z100" s="28">
        <f t="shared" si="77"/>
        <v>26550</v>
      </c>
      <c r="AA100" s="28">
        <f t="shared" si="77"/>
        <v>0</v>
      </c>
      <c r="AB100" s="28">
        <f t="shared" si="77"/>
        <v>1472319</v>
      </c>
      <c r="AC100" s="28">
        <f t="shared" si="77"/>
        <v>0</v>
      </c>
      <c r="AD100" s="28">
        <f t="shared" si="77"/>
        <v>675472</v>
      </c>
      <c r="AE100" s="28">
        <f t="shared" si="77"/>
        <v>1065</v>
      </c>
      <c r="AF100" s="28">
        <f t="shared" si="77"/>
        <v>36767</v>
      </c>
      <c r="AG100" s="28">
        <f t="shared" si="77"/>
        <v>8198</v>
      </c>
      <c r="AH100" s="28">
        <f t="shared" si="77"/>
        <v>0</v>
      </c>
      <c r="AI100" s="28">
        <f t="shared" si="77"/>
        <v>158158</v>
      </c>
      <c r="AJ100" s="28">
        <f t="shared" si="77"/>
        <v>0</v>
      </c>
      <c r="AK100" s="28">
        <f t="shared" si="77"/>
        <v>7</v>
      </c>
      <c r="AL100" s="28">
        <f t="shared" si="77"/>
        <v>0</v>
      </c>
      <c r="AM100" s="28">
        <f t="shared" si="77"/>
        <v>0</v>
      </c>
      <c r="AN100" s="28">
        <f t="shared" ref="AN100:AN113" si="78">SUM(B100:AM100)</f>
        <v>3293604</v>
      </c>
    </row>
    <row r="101" spans="1:40" x14ac:dyDescent="0.25">
      <c r="A101" s="26">
        <f t="shared" si="74"/>
        <v>2001</v>
      </c>
      <c r="B101" s="28">
        <f t="shared" ref="B101:AM101" si="79">B53-B77</f>
        <v>85541</v>
      </c>
      <c r="C101" s="28">
        <f t="shared" si="79"/>
        <v>13339</v>
      </c>
      <c r="D101" s="28">
        <f t="shared" si="79"/>
        <v>0</v>
      </c>
      <c r="E101" s="28">
        <f t="shared" si="79"/>
        <v>708</v>
      </c>
      <c r="F101" s="28">
        <f t="shared" si="79"/>
        <v>22949</v>
      </c>
      <c r="G101" s="28">
        <f t="shared" si="79"/>
        <v>5521</v>
      </c>
      <c r="H101" s="28">
        <f t="shared" si="79"/>
        <v>0</v>
      </c>
      <c r="I101" s="28">
        <f t="shared" si="79"/>
        <v>23478</v>
      </c>
      <c r="J101" s="28">
        <f t="shared" si="79"/>
        <v>4892</v>
      </c>
      <c r="K101" s="28">
        <f t="shared" si="79"/>
        <v>0</v>
      </c>
      <c r="L101" s="28">
        <f t="shared" si="79"/>
        <v>2638</v>
      </c>
      <c r="M101" s="28">
        <f t="shared" si="79"/>
        <v>864</v>
      </c>
      <c r="N101" s="28">
        <f t="shared" si="79"/>
        <v>10971</v>
      </c>
      <c r="O101" s="28">
        <f t="shared" si="79"/>
        <v>9806</v>
      </c>
      <c r="P101" s="28">
        <f t="shared" si="79"/>
        <v>616</v>
      </c>
      <c r="Q101" s="28">
        <f t="shared" si="79"/>
        <v>120235</v>
      </c>
      <c r="R101" s="28">
        <f t="shared" si="79"/>
        <v>57775</v>
      </c>
      <c r="S101" s="28">
        <f t="shared" si="79"/>
        <v>13437</v>
      </c>
      <c r="T101" s="28">
        <f t="shared" si="79"/>
        <v>668522</v>
      </c>
      <c r="U101" s="28">
        <f t="shared" si="79"/>
        <v>5942</v>
      </c>
      <c r="V101" s="28">
        <f t="shared" si="79"/>
        <v>15230</v>
      </c>
      <c r="W101" s="28">
        <f t="shared" si="79"/>
        <v>117320</v>
      </c>
      <c r="X101" s="28">
        <f t="shared" si="79"/>
        <v>421723</v>
      </c>
      <c r="Y101" s="28">
        <f t="shared" si="79"/>
        <v>0</v>
      </c>
      <c r="Z101" s="28">
        <f t="shared" si="79"/>
        <v>70821</v>
      </c>
      <c r="AA101" s="28">
        <f t="shared" si="79"/>
        <v>0</v>
      </c>
      <c r="AB101" s="28">
        <f t="shared" si="79"/>
        <v>1269922</v>
      </c>
      <c r="AC101" s="28">
        <f t="shared" si="79"/>
        <v>0</v>
      </c>
      <c r="AD101" s="28">
        <f t="shared" si="79"/>
        <v>1443655</v>
      </c>
      <c r="AE101" s="28">
        <f t="shared" si="79"/>
        <v>153</v>
      </c>
      <c r="AF101" s="28">
        <f t="shared" si="79"/>
        <v>22234</v>
      </c>
      <c r="AG101" s="28">
        <f t="shared" si="79"/>
        <v>5118</v>
      </c>
      <c r="AH101" s="28">
        <f t="shared" si="79"/>
        <v>0</v>
      </c>
      <c r="AI101" s="28">
        <f t="shared" si="79"/>
        <v>410407</v>
      </c>
      <c r="AJ101" s="28">
        <f t="shared" si="79"/>
        <v>0</v>
      </c>
      <c r="AK101" s="28">
        <f t="shared" si="79"/>
        <v>20</v>
      </c>
      <c r="AL101" s="28">
        <f t="shared" si="79"/>
        <v>0</v>
      </c>
      <c r="AM101" s="28">
        <f t="shared" si="79"/>
        <v>0</v>
      </c>
      <c r="AN101" s="28">
        <f t="shared" si="78"/>
        <v>4823837</v>
      </c>
    </row>
    <row r="102" spans="1:40" x14ac:dyDescent="0.25">
      <c r="A102" s="26">
        <f t="shared" si="74"/>
        <v>2002</v>
      </c>
      <c r="B102" s="28">
        <f t="shared" ref="B102:AM102" si="80">B54-B78</f>
        <v>118594</v>
      </c>
      <c r="C102" s="28">
        <f t="shared" si="80"/>
        <v>19518</v>
      </c>
      <c r="D102" s="28">
        <f t="shared" si="80"/>
        <v>0</v>
      </c>
      <c r="E102" s="28">
        <f t="shared" si="80"/>
        <v>117</v>
      </c>
      <c r="F102" s="28">
        <f t="shared" si="80"/>
        <v>9313</v>
      </c>
      <c r="G102" s="28">
        <f t="shared" si="80"/>
        <v>10588</v>
      </c>
      <c r="H102" s="28">
        <f t="shared" si="80"/>
        <v>0</v>
      </c>
      <c r="I102" s="28">
        <f t="shared" si="80"/>
        <v>55116</v>
      </c>
      <c r="J102" s="28">
        <f t="shared" si="80"/>
        <v>1243</v>
      </c>
      <c r="K102" s="28">
        <f t="shared" si="80"/>
        <v>0</v>
      </c>
      <c r="L102" s="28">
        <f t="shared" si="80"/>
        <v>98</v>
      </c>
      <c r="M102" s="28">
        <f t="shared" si="80"/>
        <v>840</v>
      </c>
      <c r="N102" s="28">
        <f t="shared" si="80"/>
        <v>18777</v>
      </c>
      <c r="O102" s="28">
        <f t="shared" si="80"/>
        <v>15093</v>
      </c>
      <c r="P102" s="28">
        <f t="shared" si="80"/>
        <v>0</v>
      </c>
      <c r="Q102" s="28">
        <f t="shared" si="80"/>
        <v>196692</v>
      </c>
      <c r="R102" s="28">
        <f t="shared" si="80"/>
        <v>2111</v>
      </c>
      <c r="S102" s="28">
        <f t="shared" si="80"/>
        <v>10525</v>
      </c>
      <c r="T102" s="28">
        <f t="shared" si="80"/>
        <v>1460720</v>
      </c>
      <c r="U102" s="28">
        <f t="shared" si="80"/>
        <v>5414</v>
      </c>
      <c r="V102" s="28">
        <f t="shared" si="80"/>
        <v>83919</v>
      </c>
      <c r="W102" s="28">
        <f t="shared" si="80"/>
        <v>96720</v>
      </c>
      <c r="X102" s="28">
        <f t="shared" si="80"/>
        <v>108571</v>
      </c>
      <c r="Y102" s="28">
        <f t="shared" si="80"/>
        <v>1115</v>
      </c>
      <c r="Z102" s="28">
        <f t="shared" si="80"/>
        <v>76765</v>
      </c>
      <c r="AA102" s="28">
        <f t="shared" si="80"/>
        <v>0</v>
      </c>
      <c r="AB102" s="28">
        <f t="shared" si="80"/>
        <v>4798217</v>
      </c>
      <c r="AC102" s="28">
        <f t="shared" si="80"/>
        <v>0</v>
      </c>
      <c r="AD102" s="28">
        <f t="shared" si="80"/>
        <v>2685528</v>
      </c>
      <c r="AE102" s="28">
        <f t="shared" si="80"/>
        <v>58</v>
      </c>
      <c r="AF102" s="28">
        <f t="shared" si="80"/>
        <v>42052</v>
      </c>
      <c r="AG102" s="28">
        <f t="shared" si="80"/>
        <v>5177</v>
      </c>
      <c r="AH102" s="28">
        <f t="shared" si="80"/>
        <v>0</v>
      </c>
      <c r="AI102" s="28">
        <f t="shared" si="80"/>
        <v>752291</v>
      </c>
      <c r="AJ102" s="28">
        <f t="shared" si="80"/>
        <v>0</v>
      </c>
      <c r="AK102" s="28">
        <f t="shared" si="80"/>
        <v>81</v>
      </c>
      <c r="AL102" s="28">
        <f t="shared" si="80"/>
        <v>0</v>
      </c>
      <c r="AM102" s="28">
        <f t="shared" si="80"/>
        <v>0</v>
      </c>
      <c r="AN102" s="28">
        <f t="shared" si="78"/>
        <v>10575253</v>
      </c>
    </row>
    <row r="103" spans="1:40" x14ac:dyDescent="0.25">
      <c r="A103" s="26">
        <f t="shared" si="74"/>
        <v>2003</v>
      </c>
      <c r="B103" s="28">
        <f t="shared" ref="B103:AM103" si="81">B55-B79</f>
        <v>482177</v>
      </c>
      <c r="C103" s="28">
        <f t="shared" si="81"/>
        <v>43262</v>
      </c>
      <c r="D103" s="28">
        <f t="shared" si="81"/>
        <v>0</v>
      </c>
      <c r="E103" s="28">
        <f t="shared" si="81"/>
        <v>932</v>
      </c>
      <c r="F103" s="28">
        <f t="shared" si="81"/>
        <v>9406</v>
      </c>
      <c r="G103" s="28">
        <f t="shared" si="81"/>
        <v>40435</v>
      </c>
      <c r="H103" s="28">
        <f t="shared" si="81"/>
        <v>0</v>
      </c>
      <c r="I103" s="28">
        <f t="shared" si="81"/>
        <v>75444</v>
      </c>
      <c r="J103" s="28">
        <f t="shared" si="81"/>
        <v>921</v>
      </c>
      <c r="K103" s="28">
        <f t="shared" si="81"/>
        <v>431</v>
      </c>
      <c r="L103" s="28">
        <f t="shared" si="81"/>
        <v>997</v>
      </c>
      <c r="M103" s="28">
        <f t="shared" si="81"/>
        <v>901</v>
      </c>
      <c r="N103" s="28">
        <f t="shared" si="81"/>
        <v>19419</v>
      </c>
      <c r="O103" s="28">
        <f t="shared" si="81"/>
        <v>30135</v>
      </c>
      <c r="P103" s="28">
        <f t="shared" si="81"/>
        <v>0</v>
      </c>
      <c r="Q103" s="28">
        <f t="shared" si="81"/>
        <v>350624</v>
      </c>
      <c r="R103" s="28">
        <f t="shared" si="81"/>
        <v>1741</v>
      </c>
      <c r="S103" s="28">
        <f t="shared" si="81"/>
        <v>16928</v>
      </c>
      <c r="T103" s="28">
        <f t="shared" si="81"/>
        <v>1876231</v>
      </c>
      <c r="U103" s="28">
        <f t="shared" si="81"/>
        <v>5893</v>
      </c>
      <c r="V103" s="28">
        <f t="shared" si="81"/>
        <v>158707</v>
      </c>
      <c r="W103" s="28">
        <f t="shared" si="81"/>
        <v>62228</v>
      </c>
      <c r="X103" s="28">
        <f t="shared" si="81"/>
        <v>85222</v>
      </c>
      <c r="Y103" s="28">
        <f t="shared" si="81"/>
        <v>0</v>
      </c>
      <c r="Z103" s="28">
        <f t="shared" si="81"/>
        <v>100977</v>
      </c>
      <c r="AA103" s="28">
        <f t="shared" si="81"/>
        <v>0</v>
      </c>
      <c r="AB103" s="28">
        <f t="shared" si="81"/>
        <v>8436042</v>
      </c>
      <c r="AC103" s="28">
        <f t="shared" si="81"/>
        <v>0</v>
      </c>
      <c r="AD103" s="28">
        <f t="shared" si="81"/>
        <v>5667060</v>
      </c>
      <c r="AE103" s="28">
        <f t="shared" si="81"/>
        <v>406</v>
      </c>
      <c r="AF103" s="28">
        <f t="shared" si="81"/>
        <v>11294</v>
      </c>
      <c r="AG103" s="28">
        <f t="shared" si="81"/>
        <v>5245</v>
      </c>
      <c r="AH103" s="28">
        <f t="shared" si="81"/>
        <v>0</v>
      </c>
      <c r="AI103" s="28">
        <f t="shared" si="81"/>
        <v>1675698</v>
      </c>
      <c r="AJ103" s="28">
        <f t="shared" si="81"/>
        <v>0</v>
      </c>
      <c r="AK103" s="28">
        <f t="shared" si="81"/>
        <v>744</v>
      </c>
      <c r="AL103" s="28">
        <f t="shared" si="81"/>
        <v>0</v>
      </c>
      <c r="AM103" s="28">
        <f t="shared" si="81"/>
        <v>0</v>
      </c>
      <c r="AN103" s="28">
        <f t="shared" si="78"/>
        <v>19159500</v>
      </c>
    </row>
    <row r="104" spans="1:40" x14ac:dyDescent="0.25">
      <c r="A104" s="26">
        <f t="shared" si="74"/>
        <v>2004</v>
      </c>
      <c r="B104" s="28">
        <f t="shared" ref="B104:AM104" si="82">B56-B80</f>
        <v>1460479</v>
      </c>
      <c r="C104" s="28">
        <f t="shared" si="82"/>
        <v>102393</v>
      </c>
      <c r="D104" s="28">
        <f t="shared" si="82"/>
        <v>0</v>
      </c>
      <c r="E104" s="28">
        <f t="shared" si="82"/>
        <v>597</v>
      </c>
      <c r="F104" s="28">
        <f t="shared" si="82"/>
        <v>10440</v>
      </c>
      <c r="G104" s="28">
        <f t="shared" si="82"/>
        <v>80701</v>
      </c>
      <c r="H104" s="28">
        <f t="shared" si="82"/>
        <v>0</v>
      </c>
      <c r="I104" s="28">
        <f t="shared" si="82"/>
        <v>151029</v>
      </c>
      <c r="J104" s="28">
        <f t="shared" si="82"/>
        <v>13837</v>
      </c>
      <c r="K104" s="28">
        <f t="shared" si="82"/>
        <v>0</v>
      </c>
      <c r="L104" s="28">
        <f t="shared" si="82"/>
        <v>8548</v>
      </c>
      <c r="M104" s="28">
        <f t="shared" si="82"/>
        <v>10871</v>
      </c>
      <c r="N104" s="28">
        <f t="shared" si="82"/>
        <v>18300</v>
      </c>
      <c r="O104" s="28">
        <f t="shared" si="82"/>
        <v>70290</v>
      </c>
      <c r="P104" s="28">
        <f t="shared" si="82"/>
        <v>0</v>
      </c>
      <c r="Q104" s="28">
        <f t="shared" si="82"/>
        <v>1200154</v>
      </c>
      <c r="R104" s="28">
        <f t="shared" si="82"/>
        <v>3751</v>
      </c>
      <c r="S104" s="28">
        <f t="shared" si="82"/>
        <v>37167</v>
      </c>
      <c r="T104" s="28">
        <f t="shared" si="82"/>
        <v>1361063</v>
      </c>
      <c r="U104" s="28">
        <f t="shared" si="82"/>
        <v>14795</v>
      </c>
      <c r="V104" s="28">
        <f t="shared" si="82"/>
        <v>76708</v>
      </c>
      <c r="W104" s="28">
        <f t="shared" si="82"/>
        <v>217836</v>
      </c>
      <c r="X104" s="28">
        <f t="shared" si="82"/>
        <v>126339</v>
      </c>
      <c r="Y104" s="28">
        <f t="shared" si="82"/>
        <v>7</v>
      </c>
      <c r="Z104" s="28">
        <f t="shared" si="82"/>
        <v>288830</v>
      </c>
      <c r="AA104" s="28">
        <f t="shared" si="82"/>
        <v>0</v>
      </c>
      <c r="AB104" s="28">
        <f t="shared" si="82"/>
        <v>9849088</v>
      </c>
      <c r="AC104" s="28">
        <f t="shared" si="82"/>
        <v>0</v>
      </c>
      <c r="AD104" s="28">
        <f t="shared" si="82"/>
        <v>9279857</v>
      </c>
      <c r="AE104" s="28">
        <f t="shared" si="82"/>
        <v>1928</v>
      </c>
      <c r="AF104" s="28">
        <f t="shared" si="82"/>
        <v>26027</v>
      </c>
      <c r="AG104" s="28">
        <f t="shared" si="82"/>
        <v>6639</v>
      </c>
      <c r="AH104" s="28">
        <f t="shared" si="82"/>
        <v>0</v>
      </c>
      <c r="AI104" s="28">
        <f t="shared" si="82"/>
        <v>4107337</v>
      </c>
      <c r="AJ104" s="28">
        <f t="shared" si="82"/>
        <v>0</v>
      </c>
      <c r="AK104" s="28">
        <f t="shared" si="82"/>
        <v>1559</v>
      </c>
      <c r="AL104" s="28">
        <f t="shared" si="82"/>
        <v>0</v>
      </c>
      <c r="AM104" s="28">
        <f t="shared" si="82"/>
        <v>0</v>
      </c>
      <c r="AN104" s="28">
        <f t="shared" si="78"/>
        <v>28526570</v>
      </c>
    </row>
    <row r="105" spans="1:40" x14ac:dyDescent="0.25">
      <c r="A105" s="26">
        <f t="shared" si="74"/>
        <v>2005</v>
      </c>
      <c r="B105" s="28">
        <f t="shared" ref="B105:AM105" si="83">B57-B81</f>
        <v>3229098</v>
      </c>
      <c r="C105" s="28">
        <f t="shared" si="83"/>
        <v>106176</v>
      </c>
      <c r="D105" s="28">
        <f t="shared" si="83"/>
        <v>203</v>
      </c>
      <c r="E105" s="28">
        <f t="shared" si="83"/>
        <v>2776</v>
      </c>
      <c r="F105" s="28">
        <f t="shared" si="83"/>
        <v>22425</v>
      </c>
      <c r="G105" s="28">
        <f t="shared" si="83"/>
        <v>94850</v>
      </c>
      <c r="H105" s="28">
        <f t="shared" si="83"/>
        <v>0</v>
      </c>
      <c r="I105" s="28">
        <f t="shared" si="83"/>
        <v>210636</v>
      </c>
      <c r="J105" s="28">
        <f t="shared" si="83"/>
        <v>13054</v>
      </c>
      <c r="K105" s="28">
        <f t="shared" si="83"/>
        <v>24</v>
      </c>
      <c r="L105" s="28">
        <f t="shared" si="83"/>
        <v>111</v>
      </c>
      <c r="M105" s="28">
        <f t="shared" si="83"/>
        <v>1202</v>
      </c>
      <c r="N105" s="28">
        <f t="shared" si="83"/>
        <v>43200</v>
      </c>
      <c r="O105" s="28">
        <f t="shared" si="83"/>
        <v>92624</v>
      </c>
      <c r="P105" s="28">
        <f t="shared" si="83"/>
        <v>0</v>
      </c>
      <c r="Q105" s="28">
        <f t="shared" si="83"/>
        <v>2762232</v>
      </c>
      <c r="R105" s="28">
        <f t="shared" si="83"/>
        <v>486</v>
      </c>
      <c r="S105" s="28">
        <f t="shared" si="83"/>
        <v>69761</v>
      </c>
      <c r="T105" s="28">
        <f t="shared" si="83"/>
        <v>4907354</v>
      </c>
      <c r="U105" s="28">
        <f t="shared" si="83"/>
        <v>33373</v>
      </c>
      <c r="V105" s="28">
        <f t="shared" si="83"/>
        <v>218469</v>
      </c>
      <c r="W105" s="28">
        <f t="shared" si="83"/>
        <v>451641</v>
      </c>
      <c r="X105" s="28">
        <f t="shared" si="83"/>
        <v>1269320</v>
      </c>
      <c r="Y105" s="28">
        <f t="shared" si="83"/>
        <v>163</v>
      </c>
      <c r="Z105" s="28">
        <f t="shared" si="83"/>
        <v>450554</v>
      </c>
      <c r="AA105" s="28">
        <f t="shared" si="83"/>
        <v>0</v>
      </c>
      <c r="AB105" s="28">
        <f t="shared" si="83"/>
        <v>22751001</v>
      </c>
      <c r="AC105" s="28">
        <f t="shared" si="83"/>
        <v>0</v>
      </c>
      <c r="AD105" s="28">
        <f t="shared" si="83"/>
        <v>9328542</v>
      </c>
      <c r="AE105" s="28">
        <f t="shared" si="83"/>
        <v>236</v>
      </c>
      <c r="AF105" s="28">
        <f t="shared" si="83"/>
        <v>47124</v>
      </c>
      <c r="AG105" s="28">
        <f t="shared" si="83"/>
        <v>909</v>
      </c>
      <c r="AH105" s="28">
        <f t="shared" si="83"/>
        <v>0</v>
      </c>
      <c r="AI105" s="28">
        <f t="shared" si="83"/>
        <v>6572049</v>
      </c>
      <c r="AJ105" s="28">
        <f t="shared" si="83"/>
        <v>0</v>
      </c>
      <c r="AK105" s="28">
        <f t="shared" si="83"/>
        <v>575</v>
      </c>
      <c r="AL105" s="28">
        <f t="shared" si="83"/>
        <v>198</v>
      </c>
      <c r="AM105" s="28">
        <f t="shared" si="83"/>
        <v>0</v>
      </c>
      <c r="AN105" s="28">
        <f t="shared" si="78"/>
        <v>52680366</v>
      </c>
    </row>
    <row r="106" spans="1:40" x14ac:dyDescent="0.25">
      <c r="A106" s="26">
        <f t="shared" si="74"/>
        <v>2006</v>
      </c>
      <c r="B106" s="28">
        <f t="shared" ref="B106:AM106" si="84">B58-B82</f>
        <v>7493282</v>
      </c>
      <c r="C106" s="28">
        <f t="shared" si="84"/>
        <v>122310</v>
      </c>
      <c r="D106" s="28">
        <f t="shared" si="84"/>
        <v>0</v>
      </c>
      <c r="E106" s="28">
        <f t="shared" si="84"/>
        <v>5491</v>
      </c>
      <c r="F106" s="28">
        <f t="shared" si="84"/>
        <v>11667</v>
      </c>
      <c r="G106" s="28">
        <f t="shared" si="84"/>
        <v>25174</v>
      </c>
      <c r="H106" s="28">
        <f t="shared" si="84"/>
        <v>0</v>
      </c>
      <c r="I106" s="28">
        <f t="shared" si="84"/>
        <v>182845</v>
      </c>
      <c r="J106" s="28">
        <f t="shared" si="84"/>
        <v>61035</v>
      </c>
      <c r="K106" s="28">
        <f t="shared" si="84"/>
        <v>24</v>
      </c>
      <c r="L106" s="28">
        <f t="shared" si="84"/>
        <v>27928</v>
      </c>
      <c r="M106" s="28">
        <f t="shared" si="84"/>
        <v>4792</v>
      </c>
      <c r="N106" s="28">
        <f t="shared" si="84"/>
        <v>96294</v>
      </c>
      <c r="O106" s="28">
        <f t="shared" si="84"/>
        <v>107173</v>
      </c>
      <c r="P106" s="28">
        <f t="shared" si="84"/>
        <v>578</v>
      </c>
      <c r="Q106" s="28">
        <f t="shared" si="84"/>
        <v>3701083</v>
      </c>
      <c r="R106" s="28">
        <f t="shared" si="84"/>
        <v>909</v>
      </c>
      <c r="S106" s="28">
        <f t="shared" si="84"/>
        <v>90019</v>
      </c>
      <c r="T106" s="28">
        <f t="shared" si="84"/>
        <v>3063899</v>
      </c>
      <c r="U106" s="28">
        <f t="shared" si="84"/>
        <v>56323</v>
      </c>
      <c r="V106" s="28">
        <f t="shared" si="84"/>
        <v>638431</v>
      </c>
      <c r="W106" s="28">
        <f t="shared" si="84"/>
        <v>874075</v>
      </c>
      <c r="X106" s="28">
        <f t="shared" si="84"/>
        <v>2235338</v>
      </c>
      <c r="Y106" s="28">
        <f t="shared" si="84"/>
        <v>0</v>
      </c>
      <c r="Z106" s="28">
        <f t="shared" si="84"/>
        <v>564090</v>
      </c>
      <c r="AA106" s="28">
        <f t="shared" si="84"/>
        <v>0</v>
      </c>
      <c r="AB106" s="28">
        <f t="shared" si="84"/>
        <v>11331307</v>
      </c>
      <c r="AC106" s="28">
        <f t="shared" si="84"/>
        <v>0</v>
      </c>
      <c r="AD106" s="28">
        <f t="shared" si="84"/>
        <v>4369744</v>
      </c>
      <c r="AE106" s="28">
        <f t="shared" si="84"/>
        <v>879</v>
      </c>
      <c r="AF106" s="28">
        <f t="shared" si="84"/>
        <v>50029</v>
      </c>
      <c r="AG106" s="28">
        <f t="shared" si="84"/>
        <v>6559</v>
      </c>
      <c r="AH106" s="28">
        <f t="shared" si="84"/>
        <v>0</v>
      </c>
      <c r="AI106" s="28">
        <f t="shared" si="84"/>
        <v>5485568</v>
      </c>
      <c r="AJ106" s="28">
        <f t="shared" si="84"/>
        <v>291</v>
      </c>
      <c r="AK106" s="28">
        <f t="shared" si="84"/>
        <v>258</v>
      </c>
      <c r="AL106" s="28">
        <f t="shared" si="84"/>
        <v>1082</v>
      </c>
      <c r="AM106" s="28">
        <f t="shared" si="84"/>
        <v>0</v>
      </c>
      <c r="AN106" s="28">
        <f t="shared" si="78"/>
        <v>40608477</v>
      </c>
    </row>
    <row r="107" spans="1:40" x14ac:dyDescent="0.25">
      <c r="A107" s="26">
        <f t="shared" si="74"/>
        <v>2007</v>
      </c>
      <c r="B107" s="28">
        <f t="shared" ref="B107:AM107" si="85">B59-B83</f>
        <v>2899420</v>
      </c>
      <c r="C107" s="28">
        <f t="shared" si="85"/>
        <v>70646</v>
      </c>
      <c r="D107" s="28">
        <f t="shared" si="85"/>
        <v>0</v>
      </c>
      <c r="E107" s="28">
        <f t="shared" si="85"/>
        <v>3186</v>
      </c>
      <c r="F107" s="28">
        <f t="shared" si="85"/>
        <v>43630</v>
      </c>
      <c r="G107" s="28">
        <f t="shared" si="85"/>
        <v>10405</v>
      </c>
      <c r="H107" s="28">
        <f t="shared" si="85"/>
        <v>0</v>
      </c>
      <c r="I107" s="28">
        <f t="shared" si="85"/>
        <v>87141</v>
      </c>
      <c r="J107" s="28">
        <f t="shared" si="85"/>
        <v>522267</v>
      </c>
      <c r="K107" s="28">
        <f t="shared" si="85"/>
        <v>0</v>
      </c>
      <c r="L107" s="28">
        <f t="shared" si="85"/>
        <v>10497</v>
      </c>
      <c r="M107" s="28">
        <f t="shared" si="85"/>
        <v>9424</v>
      </c>
      <c r="N107" s="28">
        <f t="shared" si="85"/>
        <v>32931</v>
      </c>
      <c r="O107" s="28">
        <f t="shared" si="85"/>
        <v>77620</v>
      </c>
      <c r="P107" s="28">
        <f t="shared" si="85"/>
        <v>0</v>
      </c>
      <c r="Q107" s="28">
        <f t="shared" si="85"/>
        <v>2533255</v>
      </c>
      <c r="R107" s="28">
        <f t="shared" si="85"/>
        <v>3036</v>
      </c>
      <c r="S107" s="28">
        <f t="shared" si="85"/>
        <v>49251</v>
      </c>
      <c r="T107" s="28">
        <f t="shared" si="85"/>
        <v>1949069</v>
      </c>
      <c r="U107" s="28">
        <f t="shared" si="85"/>
        <v>68184</v>
      </c>
      <c r="V107" s="28">
        <f t="shared" si="85"/>
        <v>1838231</v>
      </c>
      <c r="W107" s="28">
        <f t="shared" si="85"/>
        <v>1427888</v>
      </c>
      <c r="X107" s="28">
        <f t="shared" si="85"/>
        <v>2443621</v>
      </c>
      <c r="Y107" s="28">
        <f t="shared" si="85"/>
        <v>0</v>
      </c>
      <c r="Z107" s="28">
        <f t="shared" si="85"/>
        <v>654355</v>
      </c>
      <c r="AA107" s="28">
        <f t="shared" si="85"/>
        <v>187</v>
      </c>
      <c r="AB107" s="28">
        <f t="shared" si="85"/>
        <v>12058889</v>
      </c>
      <c r="AC107" s="28">
        <f t="shared" si="85"/>
        <v>0</v>
      </c>
      <c r="AD107" s="28">
        <f t="shared" si="85"/>
        <v>1625062</v>
      </c>
      <c r="AE107" s="28">
        <f t="shared" si="85"/>
        <v>563</v>
      </c>
      <c r="AF107" s="28">
        <f t="shared" si="85"/>
        <v>66582</v>
      </c>
      <c r="AG107" s="28">
        <f t="shared" si="85"/>
        <v>3161</v>
      </c>
      <c r="AH107" s="28">
        <f t="shared" si="85"/>
        <v>209</v>
      </c>
      <c r="AI107" s="28">
        <f t="shared" si="85"/>
        <v>4222205</v>
      </c>
      <c r="AJ107" s="28">
        <f t="shared" si="85"/>
        <v>0</v>
      </c>
      <c r="AK107" s="28">
        <f t="shared" si="85"/>
        <v>2667</v>
      </c>
      <c r="AL107" s="28">
        <f t="shared" si="85"/>
        <v>0</v>
      </c>
      <c r="AM107" s="28">
        <f t="shared" si="85"/>
        <v>0</v>
      </c>
      <c r="AN107" s="28">
        <f t="shared" si="78"/>
        <v>32713582</v>
      </c>
    </row>
    <row r="108" spans="1:40" x14ac:dyDescent="0.25">
      <c r="A108" s="26">
        <f t="shared" si="74"/>
        <v>2008</v>
      </c>
      <c r="B108" s="28">
        <f t="shared" ref="B108:AM108" si="86">B60-B84</f>
        <v>621793</v>
      </c>
      <c r="C108" s="28">
        <f t="shared" si="86"/>
        <v>51491</v>
      </c>
      <c r="D108" s="28">
        <f t="shared" si="86"/>
        <v>0</v>
      </c>
      <c r="E108" s="28">
        <f t="shared" si="86"/>
        <v>2274</v>
      </c>
      <c r="F108" s="28">
        <f t="shared" si="86"/>
        <v>106292</v>
      </c>
      <c r="G108" s="28">
        <f t="shared" si="86"/>
        <v>2758</v>
      </c>
      <c r="H108" s="28">
        <f t="shared" si="86"/>
        <v>0</v>
      </c>
      <c r="I108" s="28">
        <f t="shared" si="86"/>
        <v>113897</v>
      </c>
      <c r="J108" s="28">
        <f t="shared" si="86"/>
        <v>658509</v>
      </c>
      <c r="K108" s="28">
        <f t="shared" si="86"/>
        <v>0</v>
      </c>
      <c r="L108" s="28">
        <f t="shared" si="86"/>
        <v>87473</v>
      </c>
      <c r="M108" s="28">
        <f t="shared" si="86"/>
        <v>5257</v>
      </c>
      <c r="N108" s="28">
        <f t="shared" si="86"/>
        <v>40196</v>
      </c>
      <c r="O108" s="28">
        <f t="shared" si="86"/>
        <v>106825</v>
      </c>
      <c r="P108" s="28">
        <f t="shared" si="86"/>
        <v>2361</v>
      </c>
      <c r="Q108" s="28">
        <f t="shared" si="86"/>
        <v>669841</v>
      </c>
      <c r="R108" s="28">
        <f t="shared" si="86"/>
        <v>10818</v>
      </c>
      <c r="S108" s="28">
        <f t="shared" si="86"/>
        <v>57290</v>
      </c>
      <c r="T108" s="28">
        <f t="shared" si="86"/>
        <v>665327</v>
      </c>
      <c r="U108" s="28">
        <f t="shared" si="86"/>
        <v>45420</v>
      </c>
      <c r="V108" s="28">
        <f t="shared" si="86"/>
        <v>1961967</v>
      </c>
      <c r="W108" s="28">
        <f t="shared" si="86"/>
        <v>1342402</v>
      </c>
      <c r="X108" s="28">
        <f t="shared" si="86"/>
        <v>2301692</v>
      </c>
      <c r="Y108" s="28">
        <f t="shared" si="86"/>
        <v>331</v>
      </c>
      <c r="Z108" s="28">
        <f t="shared" si="86"/>
        <v>568511</v>
      </c>
      <c r="AA108" s="28">
        <f t="shared" si="86"/>
        <v>197</v>
      </c>
      <c r="AB108" s="28">
        <f t="shared" si="86"/>
        <v>3993961</v>
      </c>
      <c r="AC108" s="28">
        <f t="shared" si="86"/>
        <v>0</v>
      </c>
      <c r="AD108" s="28">
        <f t="shared" si="86"/>
        <v>259532</v>
      </c>
      <c r="AE108" s="28">
        <f t="shared" si="86"/>
        <v>1067</v>
      </c>
      <c r="AF108" s="28">
        <f t="shared" si="86"/>
        <v>95621</v>
      </c>
      <c r="AG108" s="28">
        <f t="shared" si="86"/>
        <v>2042</v>
      </c>
      <c r="AH108" s="28">
        <f t="shared" si="86"/>
        <v>0</v>
      </c>
      <c r="AI108" s="28">
        <f t="shared" si="86"/>
        <v>798818</v>
      </c>
      <c r="AJ108" s="28">
        <f t="shared" si="86"/>
        <v>1930</v>
      </c>
      <c r="AK108" s="28">
        <f t="shared" si="86"/>
        <v>918</v>
      </c>
      <c r="AL108" s="28">
        <f t="shared" si="86"/>
        <v>0</v>
      </c>
      <c r="AM108" s="28">
        <f t="shared" si="86"/>
        <v>0</v>
      </c>
      <c r="AN108" s="28">
        <f t="shared" si="78"/>
        <v>14576811</v>
      </c>
    </row>
    <row r="109" spans="1:40" x14ac:dyDescent="0.25">
      <c r="A109" s="26">
        <f t="shared" si="74"/>
        <v>2009</v>
      </c>
      <c r="B109" s="28">
        <f t="shared" ref="B109:AM109" si="87">B61-B85</f>
        <v>59634</v>
      </c>
      <c r="C109" s="28">
        <f t="shared" si="87"/>
        <v>20731</v>
      </c>
      <c r="D109" s="28">
        <f t="shared" si="87"/>
        <v>0</v>
      </c>
      <c r="E109" s="28">
        <f t="shared" si="87"/>
        <v>3642</v>
      </c>
      <c r="F109" s="28">
        <f t="shared" si="87"/>
        <v>88065</v>
      </c>
      <c r="G109" s="28">
        <f t="shared" si="87"/>
        <v>7287</v>
      </c>
      <c r="H109" s="28">
        <f t="shared" si="87"/>
        <v>711</v>
      </c>
      <c r="I109" s="28">
        <f t="shared" si="87"/>
        <v>76205</v>
      </c>
      <c r="J109" s="28">
        <f t="shared" si="87"/>
        <v>403526</v>
      </c>
      <c r="K109" s="28">
        <f t="shared" si="87"/>
        <v>0</v>
      </c>
      <c r="L109" s="28">
        <f t="shared" si="87"/>
        <v>173314</v>
      </c>
      <c r="M109" s="28">
        <f t="shared" si="87"/>
        <v>4439</v>
      </c>
      <c r="N109" s="28">
        <f t="shared" si="87"/>
        <v>10082</v>
      </c>
      <c r="O109" s="28">
        <f t="shared" si="87"/>
        <v>69522</v>
      </c>
      <c r="P109" s="28">
        <f t="shared" si="87"/>
        <v>959</v>
      </c>
      <c r="Q109" s="28">
        <f t="shared" si="87"/>
        <v>153999</v>
      </c>
      <c r="R109" s="28">
        <f t="shared" si="87"/>
        <v>3528</v>
      </c>
      <c r="S109" s="28">
        <f t="shared" si="87"/>
        <v>25725</v>
      </c>
      <c r="T109" s="28">
        <f t="shared" si="87"/>
        <v>131802</v>
      </c>
      <c r="U109" s="28">
        <f t="shared" si="87"/>
        <v>34529</v>
      </c>
      <c r="V109" s="28">
        <f t="shared" si="87"/>
        <v>3145260</v>
      </c>
      <c r="W109" s="28">
        <f t="shared" si="87"/>
        <v>1094339</v>
      </c>
      <c r="X109" s="28">
        <f t="shared" si="87"/>
        <v>607269</v>
      </c>
      <c r="Y109" s="28">
        <f t="shared" si="87"/>
        <v>177</v>
      </c>
      <c r="Z109" s="28">
        <f t="shared" si="87"/>
        <v>396118</v>
      </c>
      <c r="AA109" s="28">
        <f t="shared" si="87"/>
        <v>0</v>
      </c>
      <c r="AB109" s="28">
        <f t="shared" si="87"/>
        <v>1172862</v>
      </c>
      <c r="AC109" s="28">
        <f t="shared" si="87"/>
        <v>0</v>
      </c>
      <c r="AD109" s="28">
        <f t="shared" si="87"/>
        <v>41812</v>
      </c>
      <c r="AE109" s="28">
        <f t="shared" si="87"/>
        <v>676</v>
      </c>
      <c r="AF109" s="28">
        <f t="shared" si="87"/>
        <v>110781</v>
      </c>
      <c r="AG109" s="28">
        <f t="shared" si="87"/>
        <v>509</v>
      </c>
      <c r="AH109" s="28">
        <f t="shared" si="87"/>
        <v>0</v>
      </c>
      <c r="AI109" s="28">
        <f t="shared" si="87"/>
        <v>314147</v>
      </c>
      <c r="AJ109" s="28">
        <f t="shared" si="87"/>
        <v>0</v>
      </c>
      <c r="AK109" s="28">
        <f t="shared" si="87"/>
        <v>3310</v>
      </c>
      <c r="AL109" s="28">
        <f t="shared" si="87"/>
        <v>1251</v>
      </c>
      <c r="AM109" s="28">
        <f t="shared" si="87"/>
        <v>0</v>
      </c>
      <c r="AN109" s="28">
        <f t="shared" si="78"/>
        <v>8156211</v>
      </c>
    </row>
    <row r="110" spans="1:40" x14ac:dyDescent="0.25">
      <c r="A110" s="26">
        <f t="shared" si="74"/>
        <v>2010</v>
      </c>
      <c r="B110" s="28">
        <f t="shared" ref="B110:AM110" si="88">B62-B86</f>
        <v>54777</v>
      </c>
      <c r="C110" s="28">
        <f t="shared" si="88"/>
        <v>7951</v>
      </c>
      <c r="D110" s="28">
        <f t="shared" si="88"/>
        <v>1447</v>
      </c>
      <c r="E110" s="28">
        <f t="shared" si="88"/>
        <v>1743</v>
      </c>
      <c r="F110" s="28">
        <f t="shared" si="88"/>
        <v>175842</v>
      </c>
      <c r="G110" s="28">
        <f t="shared" si="88"/>
        <v>4122</v>
      </c>
      <c r="H110" s="28">
        <f t="shared" si="88"/>
        <v>718</v>
      </c>
      <c r="I110" s="28">
        <f t="shared" si="88"/>
        <v>76675</v>
      </c>
      <c r="J110" s="28">
        <f t="shared" si="88"/>
        <v>826141</v>
      </c>
      <c r="K110" s="28">
        <f t="shared" si="88"/>
        <v>12</v>
      </c>
      <c r="L110" s="28">
        <f t="shared" si="88"/>
        <v>442058</v>
      </c>
      <c r="M110" s="28">
        <f t="shared" si="88"/>
        <v>1627</v>
      </c>
      <c r="N110" s="28">
        <f t="shared" si="88"/>
        <v>6339</v>
      </c>
      <c r="O110" s="28">
        <f t="shared" si="88"/>
        <v>76549</v>
      </c>
      <c r="P110" s="28">
        <f t="shared" si="88"/>
        <v>1406</v>
      </c>
      <c r="Q110" s="28">
        <f t="shared" si="88"/>
        <v>28699</v>
      </c>
      <c r="R110" s="28">
        <f t="shared" si="88"/>
        <v>8365</v>
      </c>
      <c r="S110" s="28">
        <f t="shared" si="88"/>
        <v>17539</v>
      </c>
      <c r="T110" s="28">
        <f t="shared" si="88"/>
        <v>47841</v>
      </c>
      <c r="U110" s="28">
        <f t="shared" si="88"/>
        <v>14968</v>
      </c>
      <c r="V110" s="28">
        <f t="shared" si="88"/>
        <v>1421093</v>
      </c>
      <c r="W110" s="28">
        <f t="shared" si="88"/>
        <v>296618</v>
      </c>
      <c r="X110" s="28">
        <f t="shared" si="88"/>
        <v>331337</v>
      </c>
      <c r="Y110" s="28">
        <f t="shared" si="88"/>
        <v>0</v>
      </c>
      <c r="Z110" s="28">
        <f t="shared" si="88"/>
        <v>238865</v>
      </c>
      <c r="AA110" s="28">
        <f t="shared" si="88"/>
        <v>267</v>
      </c>
      <c r="AB110" s="28">
        <f t="shared" si="88"/>
        <v>420333</v>
      </c>
      <c r="AC110" s="28">
        <f t="shared" si="88"/>
        <v>0</v>
      </c>
      <c r="AD110" s="28">
        <f t="shared" si="88"/>
        <v>23245</v>
      </c>
      <c r="AE110" s="28">
        <f t="shared" si="88"/>
        <v>735</v>
      </c>
      <c r="AF110" s="28">
        <f t="shared" si="88"/>
        <v>116108</v>
      </c>
      <c r="AG110" s="28">
        <f t="shared" si="88"/>
        <v>1123</v>
      </c>
      <c r="AH110" s="28">
        <f t="shared" si="88"/>
        <v>5658</v>
      </c>
      <c r="AI110" s="28">
        <f t="shared" si="88"/>
        <v>47981</v>
      </c>
      <c r="AJ110" s="28">
        <f t="shared" si="88"/>
        <v>0</v>
      </c>
      <c r="AK110" s="28">
        <f t="shared" si="88"/>
        <v>101</v>
      </c>
      <c r="AL110" s="28">
        <f t="shared" si="88"/>
        <v>0</v>
      </c>
      <c r="AM110" s="28">
        <f t="shared" si="88"/>
        <v>0</v>
      </c>
      <c r="AN110" s="28">
        <f t="shared" si="78"/>
        <v>4698283</v>
      </c>
    </row>
    <row r="111" spans="1:40" x14ac:dyDescent="0.25">
      <c r="A111" s="26">
        <f t="shared" si="74"/>
        <v>2011</v>
      </c>
      <c r="B111" s="28">
        <f t="shared" ref="B111:AM111" si="89">B63-B87</f>
        <v>1000</v>
      </c>
      <c r="C111" s="28">
        <f t="shared" si="89"/>
        <v>2397</v>
      </c>
      <c r="D111" s="28">
        <f t="shared" si="89"/>
        <v>0</v>
      </c>
      <c r="E111" s="28">
        <f t="shared" si="89"/>
        <v>2476</v>
      </c>
      <c r="F111" s="28">
        <f t="shared" si="89"/>
        <v>219802</v>
      </c>
      <c r="G111" s="28">
        <f t="shared" si="89"/>
        <v>146</v>
      </c>
      <c r="H111" s="28">
        <f t="shared" si="89"/>
        <v>295</v>
      </c>
      <c r="I111" s="28">
        <f t="shared" si="89"/>
        <v>36183</v>
      </c>
      <c r="J111" s="28">
        <f t="shared" si="89"/>
        <v>172823</v>
      </c>
      <c r="K111" s="28">
        <f t="shared" si="89"/>
        <v>68</v>
      </c>
      <c r="L111" s="28">
        <f t="shared" si="89"/>
        <v>388293</v>
      </c>
      <c r="M111" s="28">
        <f t="shared" si="89"/>
        <v>1072</v>
      </c>
      <c r="N111" s="28">
        <f t="shared" si="89"/>
        <v>4414</v>
      </c>
      <c r="O111" s="28">
        <f t="shared" si="89"/>
        <v>37834</v>
      </c>
      <c r="P111" s="28">
        <f t="shared" si="89"/>
        <v>1803</v>
      </c>
      <c r="Q111" s="28">
        <f t="shared" si="89"/>
        <v>21240</v>
      </c>
      <c r="R111" s="28">
        <f t="shared" si="89"/>
        <v>8850</v>
      </c>
      <c r="S111" s="28">
        <f t="shared" si="89"/>
        <v>6775</v>
      </c>
      <c r="T111" s="28">
        <f t="shared" si="89"/>
        <v>11020</v>
      </c>
      <c r="U111" s="28">
        <f t="shared" si="89"/>
        <v>10316</v>
      </c>
      <c r="V111" s="28">
        <f t="shared" si="89"/>
        <v>488983</v>
      </c>
      <c r="W111" s="28">
        <f t="shared" si="89"/>
        <v>70309</v>
      </c>
      <c r="X111" s="28">
        <f t="shared" si="89"/>
        <v>215400</v>
      </c>
      <c r="Y111" s="28">
        <f t="shared" si="89"/>
        <v>0</v>
      </c>
      <c r="Z111" s="28">
        <f t="shared" si="89"/>
        <v>142832</v>
      </c>
      <c r="AA111" s="28">
        <f t="shared" si="89"/>
        <v>77</v>
      </c>
      <c r="AB111" s="28">
        <f t="shared" si="89"/>
        <v>221403</v>
      </c>
      <c r="AC111" s="28">
        <f t="shared" si="89"/>
        <v>0</v>
      </c>
      <c r="AD111" s="28">
        <f t="shared" si="89"/>
        <v>696</v>
      </c>
      <c r="AE111" s="28">
        <f t="shared" si="89"/>
        <v>334</v>
      </c>
      <c r="AF111" s="28">
        <f t="shared" si="89"/>
        <v>92631</v>
      </c>
      <c r="AG111" s="28">
        <f t="shared" si="89"/>
        <v>476</v>
      </c>
      <c r="AH111" s="28">
        <f t="shared" si="89"/>
        <v>697</v>
      </c>
      <c r="AI111" s="28">
        <f t="shared" si="89"/>
        <v>3370</v>
      </c>
      <c r="AJ111" s="28">
        <f t="shared" si="89"/>
        <v>0</v>
      </c>
      <c r="AK111" s="28">
        <f t="shared" si="89"/>
        <v>226</v>
      </c>
      <c r="AL111" s="28">
        <f t="shared" si="89"/>
        <v>88</v>
      </c>
      <c r="AM111" s="28">
        <f t="shared" si="89"/>
        <v>0</v>
      </c>
      <c r="AN111" s="28">
        <f t="shared" si="78"/>
        <v>2164329</v>
      </c>
    </row>
    <row r="112" spans="1:40" x14ac:dyDescent="0.25">
      <c r="A112" s="26">
        <f t="shared" si="74"/>
        <v>2012</v>
      </c>
      <c r="B112" s="28">
        <f t="shared" ref="B112:AM112" si="90">B64-B88</f>
        <v>31755</v>
      </c>
      <c r="C112" s="28">
        <f t="shared" si="90"/>
        <v>1561</v>
      </c>
      <c r="D112" s="28">
        <f t="shared" si="90"/>
        <v>123</v>
      </c>
      <c r="E112" s="28">
        <f t="shared" si="90"/>
        <v>2695</v>
      </c>
      <c r="F112" s="28">
        <f t="shared" si="90"/>
        <v>142561</v>
      </c>
      <c r="G112" s="28">
        <f t="shared" si="90"/>
        <v>1805</v>
      </c>
      <c r="H112" s="28">
        <f t="shared" si="90"/>
        <v>1220</v>
      </c>
      <c r="I112" s="28">
        <f t="shared" si="90"/>
        <v>18290</v>
      </c>
      <c r="J112" s="28">
        <f t="shared" si="90"/>
        <v>39742</v>
      </c>
      <c r="K112" s="28">
        <f t="shared" si="90"/>
        <v>88</v>
      </c>
      <c r="L112" s="28">
        <f t="shared" si="90"/>
        <v>330437</v>
      </c>
      <c r="M112" s="28">
        <f t="shared" si="90"/>
        <v>428</v>
      </c>
      <c r="N112" s="28">
        <f t="shared" si="90"/>
        <v>3806</v>
      </c>
      <c r="O112" s="28">
        <f t="shared" si="90"/>
        <v>25077</v>
      </c>
      <c r="P112" s="28">
        <f t="shared" si="90"/>
        <v>2499</v>
      </c>
      <c r="Q112" s="28">
        <f t="shared" si="90"/>
        <v>7186</v>
      </c>
      <c r="R112" s="28">
        <f t="shared" si="90"/>
        <v>5298</v>
      </c>
      <c r="S112" s="28">
        <f t="shared" si="90"/>
        <v>7847</v>
      </c>
      <c r="T112" s="28">
        <f t="shared" si="90"/>
        <v>2787</v>
      </c>
      <c r="U112" s="28">
        <f t="shared" si="90"/>
        <v>4552</v>
      </c>
      <c r="V112" s="28">
        <f t="shared" si="90"/>
        <v>172221</v>
      </c>
      <c r="W112" s="28">
        <f t="shared" si="90"/>
        <v>24140</v>
      </c>
      <c r="X112" s="28">
        <f t="shared" si="90"/>
        <v>100823</v>
      </c>
      <c r="Y112" s="28">
        <f t="shared" si="90"/>
        <v>0</v>
      </c>
      <c r="Z112" s="28">
        <f t="shared" si="90"/>
        <v>68315</v>
      </c>
      <c r="AA112" s="28">
        <f t="shared" si="90"/>
        <v>5</v>
      </c>
      <c r="AB112" s="28">
        <f t="shared" si="90"/>
        <v>97480</v>
      </c>
      <c r="AC112" s="28">
        <f t="shared" si="90"/>
        <v>0</v>
      </c>
      <c r="AD112" s="28">
        <f t="shared" si="90"/>
        <v>2903</v>
      </c>
      <c r="AE112" s="28">
        <f t="shared" si="90"/>
        <v>736</v>
      </c>
      <c r="AF112" s="28">
        <f t="shared" si="90"/>
        <v>32662</v>
      </c>
      <c r="AG112" s="28">
        <f t="shared" si="90"/>
        <v>147</v>
      </c>
      <c r="AH112" s="28">
        <f t="shared" si="90"/>
        <v>972</v>
      </c>
      <c r="AI112" s="28">
        <f t="shared" si="90"/>
        <v>10048</v>
      </c>
      <c r="AJ112" s="28">
        <f t="shared" si="90"/>
        <v>0</v>
      </c>
      <c r="AK112" s="28">
        <f t="shared" si="90"/>
        <v>1247</v>
      </c>
      <c r="AL112" s="28">
        <f t="shared" si="90"/>
        <v>0</v>
      </c>
      <c r="AM112" s="28">
        <f t="shared" si="90"/>
        <v>0</v>
      </c>
      <c r="AN112" s="28">
        <f t="shared" si="78"/>
        <v>1141456</v>
      </c>
    </row>
    <row r="113" spans="1:40" x14ac:dyDescent="0.25">
      <c r="A113" s="26">
        <f t="shared" si="74"/>
        <v>2013</v>
      </c>
      <c r="B113" s="28">
        <f t="shared" ref="B113:AM113" si="91">B65-B89</f>
        <v>287</v>
      </c>
      <c r="C113" s="28">
        <f t="shared" si="91"/>
        <v>2181</v>
      </c>
      <c r="D113" s="28">
        <f t="shared" si="91"/>
        <v>0</v>
      </c>
      <c r="E113" s="28">
        <f t="shared" si="91"/>
        <v>3466</v>
      </c>
      <c r="F113" s="28">
        <f t="shared" si="91"/>
        <v>47279</v>
      </c>
      <c r="G113" s="28">
        <f t="shared" si="91"/>
        <v>187</v>
      </c>
      <c r="H113" s="28">
        <f t="shared" si="91"/>
        <v>707</v>
      </c>
      <c r="I113" s="28">
        <f t="shared" si="91"/>
        <v>8143</v>
      </c>
      <c r="J113" s="28">
        <f t="shared" si="91"/>
        <v>13395</v>
      </c>
      <c r="K113" s="28">
        <f t="shared" si="91"/>
        <v>67</v>
      </c>
      <c r="L113" s="28">
        <f t="shared" si="91"/>
        <v>159833</v>
      </c>
      <c r="M113" s="28">
        <f t="shared" si="91"/>
        <v>657</v>
      </c>
      <c r="N113" s="28">
        <f t="shared" si="91"/>
        <v>2407</v>
      </c>
      <c r="O113" s="28">
        <f t="shared" si="91"/>
        <v>13663</v>
      </c>
      <c r="P113" s="28">
        <f t="shared" si="91"/>
        <v>221</v>
      </c>
      <c r="Q113" s="28">
        <f t="shared" si="91"/>
        <v>2188</v>
      </c>
      <c r="R113" s="28">
        <f t="shared" si="91"/>
        <v>968</v>
      </c>
      <c r="S113" s="28">
        <f t="shared" si="91"/>
        <v>4241</v>
      </c>
      <c r="T113" s="28">
        <f t="shared" si="91"/>
        <v>584</v>
      </c>
      <c r="U113" s="28">
        <f t="shared" si="91"/>
        <v>2153</v>
      </c>
      <c r="V113" s="28">
        <f t="shared" si="91"/>
        <v>28935</v>
      </c>
      <c r="W113" s="28">
        <f t="shared" si="91"/>
        <v>10921</v>
      </c>
      <c r="X113" s="28">
        <f t="shared" si="91"/>
        <v>23192</v>
      </c>
      <c r="Y113" s="28">
        <f t="shared" si="91"/>
        <v>436</v>
      </c>
      <c r="Z113" s="28">
        <f t="shared" si="91"/>
        <v>22893</v>
      </c>
      <c r="AA113" s="28">
        <f t="shared" si="91"/>
        <v>601</v>
      </c>
      <c r="AB113" s="28">
        <f t="shared" si="91"/>
        <v>30389</v>
      </c>
      <c r="AC113" s="28">
        <f t="shared" si="91"/>
        <v>0</v>
      </c>
      <c r="AD113" s="28">
        <f t="shared" si="91"/>
        <v>1027</v>
      </c>
      <c r="AE113" s="28">
        <f t="shared" si="91"/>
        <v>1201</v>
      </c>
      <c r="AF113" s="28">
        <f t="shared" si="91"/>
        <v>8961</v>
      </c>
      <c r="AG113" s="28">
        <f t="shared" si="91"/>
        <v>61</v>
      </c>
      <c r="AH113" s="28">
        <f t="shared" si="91"/>
        <v>1832</v>
      </c>
      <c r="AI113" s="28">
        <f t="shared" si="91"/>
        <v>1324</v>
      </c>
      <c r="AJ113" s="28">
        <f t="shared" si="91"/>
        <v>0</v>
      </c>
      <c r="AK113" s="28">
        <f t="shared" si="91"/>
        <v>349</v>
      </c>
      <c r="AL113" s="28">
        <f t="shared" si="91"/>
        <v>299</v>
      </c>
      <c r="AM113" s="28">
        <f t="shared" si="91"/>
        <v>0</v>
      </c>
      <c r="AN113" s="28">
        <f t="shared" si="78"/>
        <v>395048</v>
      </c>
    </row>
    <row r="114" spans="1:40" s="26" customFormat="1" x14ac:dyDescent="0.25">
      <c r="A114" s="26">
        <f t="shared" si="74"/>
        <v>2014</v>
      </c>
      <c r="B114" s="28">
        <f t="shared" ref="B114:AM114" si="92">B66-B90</f>
        <v>215</v>
      </c>
      <c r="C114" s="28">
        <f t="shared" si="92"/>
        <v>1418</v>
      </c>
      <c r="D114" s="28">
        <f t="shared" si="92"/>
        <v>0</v>
      </c>
      <c r="E114" s="28">
        <f t="shared" si="92"/>
        <v>2146</v>
      </c>
      <c r="F114" s="28">
        <f t="shared" si="92"/>
        <v>6479</v>
      </c>
      <c r="G114" s="28">
        <f t="shared" si="92"/>
        <v>106</v>
      </c>
      <c r="H114" s="28">
        <f t="shared" si="92"/>
        <v>1130</v>
      </c>
      <c r="I114" s="28">
        <f t="shared" si="92"/>
        <v>7301</v>
      </c>
      <c r="J114" s="28">
        <f t="shared" si="92"/>
        <v>69063</v>
      </c>
      <c r="K114" s="28">
        <f t="shared" si="92"/>
        <v>1060</v>
      </c>
      <c r="L114" s="28">
        <f t="shared" si="92"/>
        <v>17225</v>
      </c>
      <c r="M114" s="28">
        <f t="shared" si="92"/>
        <v>554</v>
      </c>
      <c r="N114" s="28">
        <f t="shared" si="92"/>
        <v>293</v>
      </c>
      <c r="O114" s="28">
        <f t="shared" si="92"/>
        <v>41463</v>
      </c>
      <c r="P114" s="28">
        <f t="shared" si="92"/>
        <v>0</v>
      </c>
      <c r="Q114" s="28">
        <f t="shared" si="92"/>
        <v>2184</v>
      </c>
      <c r="R114" s="28">
        <f t="shared" si="92"/>
        <v>642</v>
      </c>
      <c r="S114" s="28">
        <f t="shared" si="92"/>
        <v>4341</v>
      </c>
      <c r="T114" s="28">
        <f t="shared" si="92"/>
        <v>16527</v>
      </c>
      <c r="U114" s="28">
        <f t="shared" si="92"/>
        <v>3699</v>
      </c>
      <c r="V114" s="28">
        <f t="shared" si="92"/>
        <v>59321</v>
      </c>
      <c r="W114" s="28">
        <f t="shared" si="92"/>
        <v>19426</v>
      </c>
      <c r="X114" s="28">
        <f t="shared" si="92"/>
        <v>6838</v>
      </c>
      <c r="Y114" s="28">
        <f t="shared" si="92"/>
        <v>213</v>
      </c>
      <c r="Z114" s="28">
        <f t="shared" si="92"/>
        <v>9322</v>
      </c>
      <c r="AA114" s="28">
        <f t="shared" si="92"/>
        <v>0</v>
      </c>
      <c r="AB114" s="28">
        <f t="shared" si="92"/>
        <v>119755</v>
      </c>
      <c r="AC114" s="28">
        <f t="shared" si="92"/>
        <v>0</v>
      </c>
      <c r="AD114" s="28">
        <f t="shared" si="92"/>
        <v>1626</v>
      </c>
      <c r="AE114" s="28">
        <f t="shared" si="92"/>
        <v>19</v>
      </c>
      <c r="AF114" s="28">
        <f t="shared" si="92"/>
        <v>7485</v>
      </c>
      <c r="AG114" s="28">
        <f t="shared" si="92"/>
        <v>409</v>
      </c>
      <c r="AH114" s="28">
        <f t="shared" si="92"/>
        <v>202</v>
      </c>
      <c r="AI114" s="28">
        <f t="shared" si="92"/>
        <v>1691</v>
      </c>
      <c r="AJ114" s="28">
        <f t="shared" si="92"/>
        <v>0</v>
      </c>
      <c r="AK114" s="28">
        <f t="shared" si="92"/>
        <v>74</v>
      </c>
      <c r="AL114" s="28">
        <f t="shared" si="92"/>
        <v>0</v>
      </c>
      <c r="AM114" s="28">
        <f t="shared" si="92"/>
        <v>0</v>
      </c>
      <c r="AN114" s="28">
        <f t="shared" ref="AN114" si="93">SUM(B114:AM114)</f>
        <v>402227</v>
      </c>
    </row>
    <row r="115" spans="1:40" s="26" customFormat="1" x14ac:dyDescent="0.25">
      <c r="A115" s="26">
        <f t="shared" si="74"/>
        <v>2015</v>
      </c>
      <c r="B115" s="28">
        <f>B67-B91</f>
        <v>75</v>
      </c>
      <c r="C115" s="28">
        <f t="shared" ref="C115:AN115" si="94">C67-C91</f>
        <v>2192</v>
      </c>
      <c r="D115" s="28">
        <f t="shared" si="94"/>
        <v>0</v>
      </c>
      <c r="E115" s="28">
        <f t="shared" si="94"/>
        <v>10300</v>
      </c>
      <c r="F115" s="28">
        <f t="shared" si="94"/>
        <v>3667</v>
      </c>
      <c r="G115" s="28">
        <f t="shared" si="94"/>
        <v>271</v>
      </c>
      <c r="H115" s="28">
        <f t="shared" si="94"/>
        <v>0</v>
      </c>
      <c r="I115" s="28">
        <f t="shared" si="94"/>
        <v>13230</v>
      </c>
      <c r="J115" s="28">
        <f t="shared" si="94"/>
        <v>2682</v>
      </c>
      <c r="K115" s="28">
        <f t="shared" si="94"/>
        <v>1820</v>
      </c>
      <c r="L115" s="28">
        <f t="shared" si="94"/>
        <v>1582</v>
      </c>
      <c r="M115" s="28">
        <f t="shared" si="94"/>
        <v>15098</v>
      </c>
      <c r="N115" s="28">
        <f t="shared" si="94"/>
        <v>807</v>
      </c>
      <c r="O115" s="28">
        <f t="shared" si="94"/>
        <v>26407</v>
      </c>
      <c r="P115" s="28">
        <f t="shared" si="94"/>
        <v>0</v>
      </c>
      <c r="Q115" s="28">
        <f t="shared" si="94"/>
        <v>3171</v>
      </c>
      <c r="R115" s="28">
        <f t="shared" si="94"/>
        <v>1143</v>
      </c>
      <c r="S115" s="28">
        <f t="shared" si="94"/>
        <v>9192</v>
      </c>
      <c r="T115" s="28">
        <f t="shared" si="94"/>
        <v>1371</v>
      </c>
      <c r="U115" s="28">
        <f t="shared" si="94"/>
        <v>2700</v>
      </c>
      <c r="V115" s="28">
        <f t="shared" si="94"/>
        <v>22901</v>
      </c>
      <c r="W115" s="28">
        <f t="shared" si="94"/>
        <v>6026</v>
      </c>
      <c r="X115" s="28">
        <f t="shared" si="94"/>
        <v>4539</v>
      </c>
      <c r="Y115" s="28">
        <f t="shared" si="94"/>
        <v>0</v>
      </c>
      <c r="Z115" s="28">
        <f t="shared" si="94"/>
        <v>3538</v>
      </c>
      <c r="AA115" s="28">
        <f t="shared" si="94"/>
        <v>4117</v>
      </c>
      <c r="AB115" s="28">
        <f t="shared" si="94"/>
        <v>168782</v>
      </c>
      <c r="AC115" s="28">
        <f t="shared" si="94"/>
        <v>286</v>
      </c>
      <c r="AD115" s="28">
        <f t="shared" si="94"/>
        <v>220</v>
      </c>
      <c r="AE115" s="28">
        <f t="shared" si="94"/>
        <v>0</v>
      </c>
      <c r="AF115" s="28">
        <f t="shared" si="94"/>
        <v>7102</v>
      </c>
      <c r="AG115" s="28">
        <f t="shared" si="94"/>
        <v>5042</v>
      </c>
      <c r="AH115" s="28">
        <f t="shared" si="94"/>
        <v>11621</v>
      </c>
      <c r="AI115" s="28">
        <f t="shared" si="94"/>
        <v>1972</v>
      </c>
      <c r="AJ115" s="28">
        <f t="shared" si="94"/>
        <v>106</v>
      </c>
      <c r="AK115" s="28">
        <f t="shared" si="94"/>
        <v>178</v>
      </c>
      <c r="AL115" s="28">
        <f t="shared" si="94"/>
        <v>0</v>
      </c>
      <c r="AM115" s="28">
        <f t="shared" si="94"/>
        <v>0</v>
      </c>
      <c r="AN115" s="28">
        <f t="shared" si="94"/>
        <v>332138</v>
      </c>
    </row>
    <row r="116" spans="1:40" s="26" customFormat="1" x14ac:dyDescent="0.25">
      <c r="A116" s="26">
        <f t="shared" ref="A116:A117" si="95">A92</f>
        <v>2016</v>
      </c>
      <c r="B116" s="28">
        <f t="shared" ref="B116:AN116" si="96">B68-B92</f>
        <v>1650</v>
      </c>
      <c r="C116" s="28">
        <f t="shared" si="96"/>
        <v>895</v>
      </c>
      <c r="D116" s="28">
        <f t="shared" si="96"/>
        <v>140</v>
      </c>
      <c r="E116" s="28">
        <f t="shared" si="96"/>
        <v>1393</v>
      </c>
      <c r="F116" s="28">
        <f t="shared" si="96"/>
        <v>3019</v>
      </c>
      <c r="G116" s="28">
        <f t="shared" si="96"/>
        <v>735</v>
      </c>
      <c r="H116" s="28">
        <f t="shared" si="96"/>
        <v>0</v>
      </c>
      <c r="I116" s="28">
        <f t="shared" si="96"/>
        <v>4530</v>
      </c>
      <c r="J116" s="28">
        <f t="shared" si="96"/>
        <v>2663</v>
      </c>
      <c r="K116" s="28">
        <f t="shared" si="96"/>
        <v>18</v>
      </c>
      <c r="L116" s="28">
        <f t="shared" si="96"/>
        <v>154932</v>
      </c>
      <c r="M116" s="28">
        <f t="shared" si="96"/>
        <v>1408</v>
      </c>
      <c r="N116" s="28">
        <f t="shared" si="96"/>
        <v>312</v>
      </c>
      <c r="O116" s="28">
        <f t="shared" si="96"/>
        <v>10084</v>
      </c>
      <c r="P116" s="28">
        <f t="shared" si="96"/>
        <v>0</v>
      </c>
      <c r="Q116" s="28">
        <f t="shared" si="96"/>
        <v>1027</v>
      </c>
      <c r="R116" s="28">
        <f t="shared" si="96"/>
        <v>279</v>
      </c>
      <c r="S116" s="28">
        <f t="shared" si="96"/>
        <v>2186</v>
      </c>
      <c r="T116" s="28">
        <f t="shared" si="96"/>
        <v>472</v>
      </c>
      <c r="U116" s="28">
        <f t="shared" si="96"/>
        <v>3399</v>
      </c>
      <c r="V116" s="28">
        <f t="shared" si="96"/>
        <v>18187</v>
      </c>
      <c r="W116" s="28">
        <f t="shared" si="96"/>
        <v>3172</v>
      </c>
      <c r="X116" s="28">
        <f t="shared" si="96"/>
        <v>2434</v>
      </c>
      <c r="Y116" s="28">
        <f t="shared" si="96"/>
        <v>0</v>
      </c>
      <c r="Z116" s="28">
        <f t="shared" si="96"/>
        <v>2202</v>
      </c>
      <c r="AA116" s="28">
        <f t="shared" si="96"/>
        <v>268</v>
      </c>
      <c r="AB116" s="28">
        <f t="shared" si="96"/>
        <v>104050</v>
      </c>
      <c r="AC116" s="28">
        <f t="shared" si="96"/>
        <v>0</v>
      </c>
      <c r="AD116" s="28">
        <f t="shared" si="96"/>
        <v>356</v>
      </c>
      <c r="AE116" s="28">
        <f t="shared" si="96"/>
        <v>58</v>
      </c>
      <c r="AF116" s="28">
        <f t="shared" si="96"/>
        <v>5461</v>
      </c>
      <c r="AG116" s="28">
        <f t="shared" si="96"/>
        <v>267</v>
      </c>
      <c r="AH116" s="28">
        <f t="shared" si="96"/>
        <v>0</v>
      </c>
      <c r="AI116" s="28">
        <f t="shared" si="96"/>
        <v>3103</v>
      </c>
      <c r="AJ116" s="28">
        <f t="shared" si="96"/>
        <v>3</v>
      </c>
      <c r="AK116" s="28">
        <f t="shared" si="96"/>
        <v>117</v>
      </c>
      <c r="AL116" s="28">
        <f t="shared" si="96"/>
        <v>830</v>
      </c>
      <c r="AM116" s="28">
        <f t="shared" si="96"/>
        <v>0</v>
      </c>
      <c r="AN116" s="28">
        <f t="shared" si="96"/>
        <v>329650</v>
      </c>
    </row>
    <row r="117" spans="1:40" s="26" customFormat="1" x14ac:dyDescent="0.25">
      <c r="A117" s="26">
        <f t="shared" si="95"/>
        <v>2017</v>
      </c>
      <c r="B117" s="28">
        <f t="shared" ref="B117:AN117" si="97">B69-B93</f>
        <v>34029</v>
      </c>
      <c r="C117" s="28">
        <f t="shared" si="97"/>
        <v>204</v>
      </c>
      <c r="D117" s="28">
        <f t="shared" si="97"/>
        <v>0</v>
      </c>
      <c r="E117" s="28">
        <f t="shared" si="97"/>
        <v>12</v>
      </c>
      <c r="F117" s="28">
        <f t="shared" si="97"/>
        <v>917</v>
      </c>
      <c r="G117" s="28">
        <f t="shared" si="97"/>
        <v>1741</v>
      </c>
      <c r="H117" s="28">
        <f t="shared" si="97"/>
        <v>4173</v>
      </c>
      <c r="I117" s="28">
        <f t="shared" si="97"/>
        <v>16495</v>
      </c>
      <c r="J117" s="28">
        <f t="shared" si="97"/>
        <v>940</v>
      </c>
      <c r="K117" s="28">
        <f t="shared" si="97"/>
        <v>498</v>
      </c>
      <c r="L117" s="28">
        <f t="shared" si="97"/>
        <v>88</v>
      </c>
      <c r="M117" s="28">
        <f t="shared" si="97"/>
        <v>2464</v>
      </c>
      <c r="N117" s="28">
        <f t="shared" si="97"/>
        <v>434</v>
      </c>
      <c r="O117" s="28">
        <f t="shared" si="97"/>
        <v>16539</v>
      </c>
      <c r="P117" s="28">
        <f t="shared" si="97"/>
        <v>0</v>
      </c>
      <c r="Q117" s="28">
        <f t="shared" si="97"/>
        <v>24280</v>
      </c>
      <c r="R117" s="28">
        <f t="shared" si="97"/>
        <v>313</v>
      </c>
      <c r="S117" s="28">
        <f t="shared" si="97"/>
        <v>142</v>
      </c>
      <c r="T117" s="28">
        <f t="shared" si="97"/>
        <v>689</v>
      </c>
      <c r="U117" s="28">
        <f t="shared" si="97"/>
        <v>1203</v>
      </c>
      <c r="V117" s="28">
        <f t="shared" si="97"/>
        <v>6772</v>
      </c>
      <c r="W117" s="28">
        <f t="shared" si="97"/>
        <v>28774</v>
      </c>
      <c r="X117" s="28">
        <f t="shared" si="97"/>
        <v>2905</v>
      </c>
      <c r="Y117" s="28">
        <f t="shared" si="97"/>
        <v>143</v>
      </c>
      <c r="Z117" s="28">
        <f t="shared" si="97"/>
        <v>5172</v>
      </c>
      <c r="AA117" s="28">
        <f t="shared" si="97"/>
        <v>48</v>
      </c>
      <c r="AB117" s="28">
        <f t="shared" si="97"/>
        <v>125488</v>
      </c>
      <c r="AC117" s="28">
        <f t="shared" si="97"/>
        <v>0</v>
      </c>
      <c r="AD117" s="28">
        <f t="shared" si="97"/>
        <v>199896</v>
      </c>
      <c r="AE117" s="28">
        <f t="shared" si="97"/>
        <v>288</v>
      </c>
      <c r="AF117" s="28">
        <f t="shared" si="97"/>
        <v>517</v>
      </c>
      <c r="AG117" s="28">
        <f t="shared" si="97"/>
        <v>32</v>
      </c>
      <c r="AH117" s="28">
        <f t="shared" si="97"/>
        <v>289</v>
      </c>
      <c r="AI117" s="28">
        <f t="shared" si="97"/>
        <v>132003</v>
      </c>
      <c r="AJ117" s="28">
        <f t="shared" si="97"/>
        <v>9</v>
      </c>
      <c r="AK117" s="28">
        <f t="shared" si="97"/>
        <v>123</v>
      </c>
      <c r="AL117" s="28">
        <f t="shared" si="97"/>
        <v>0</v>
      </c>
      <c r="AM117" s="28">
        <f t="shared" si="97"/>
        <v>0</v>
      </c>
      <c r="AN117" s="28">
        <f t="shared" si="97"/>
        <v>607620</v>
      </c>
    </row>
    <row r="118" spans="1:40" s="4" customFormat="1" x14ac:dyDescent="0.25">
      <c r="A118" s="4" t="s">
        <v>38</v>
      </c>
      <c r="B118" s="29">
        <f>SUM(B99:B117)</f>
        <v>16728905</v>
      </c>
      <c r="C118" s="29">
        <f t="shared" ref="C118:AN118" si="98">SUM(C99:C117)</f>
        <v>621568</v>
      </c>
      <c r="D118" s="29">
        <f t="shared" si="98"/>
        <v>1913</v>
      </c>
      <c r="E118" s="29">
        <f t="shared" si="98"/>
        <v>50096</v>
      </c>
      <c r="F118" s="29">
        <f t="shared" si="98"/>
        <v>958833</v>
      </c>
      <c r="G118" s="29">
        <f t="shared" si="98"/>
        <v>296862</v>
      </c>
      <c r="H118" s="29">
        <f t="shared" si="98"/>
        <v>8954</v>
      </c>
      <c r="I118" s="29">
        <f t="shared" si="98"/>
        <v>1238696</v>
      </c>
      <c r="J118" s="29">
        <f t="shared" si="98"/>
        <v>2808908</v>
      </c>
      <c r="K118" s="29">
        <f t="shared" si="98"/>
        <v>5513</v>
      </c>
      <c r="L118" s="29">
        <f t="shared" si="98"/>
        <v>1806115</v>
      </c>
      <c r="M118" s="29">
        <f t="shared" si="98"/>
        <v>67067</v>
      </c>
      <c r="N118" s="29">
        <f t="shared" si="98"/>
        <v>371429</v>
      </c>
      <c r="O118" s="29">
        <f t="shared" si="98"/>
        <v>867363</v>
      </c>
      <c r="P118" s="29">
        <f t="shared" si="98"/>
        <v>10643</v>
      </c>
      <c r="Q118" s="29">
        <f t="shared" si="98"/>
        <v>11917908</v>
      </c>
      <c r="R118" s="29">
        <f t="shared" si="98"/>
        <v>130036</v>
      </c>
      <c r="S118" s="29">
        <f t="shared" si="98"/>
        <v>440465</v>
      </c>
      <c r="T118" s="29">
        <f t="shared" si="98"/>
        <v>16329124</v>
      </c>
      <c r="U118" s="29">
        <f t="shared" si="98"/>
        <v>320269</v>
      </c>
      <c r="V118" s="29">
        <f t="shared" si="98"/>
        <v>10555578</v>
      </c>
      <c r="W118" s="29">
        <f t="shared" si="98"/>
        <v>6277463</v>
      </c>
      <c r="X118" s="29">
        <f t="shared" si="98"/>
        <v>10793141</v>
      </c>
      <c r="Y118" s="29">
        <f t="shared" si="98"/>
        <v>2879</v>
      </c>
      <c r="Z118" s="29">
        <f t="shared" si="98"/>
        <v>3763873</v>
      </c>
      <c r="AA118" s="29">
        <f t="shared" si="98"/>
        <v>5767</v>
      </c>
      <c r="AB118" s="29">
        <f t="shared" si="98"/>
        <v>79272080</v>
      </c>
      <c r="AC118" s="29">
        <f t="shared" si="98"/>
        <v>286</v>
      </c>
      <c r="AD118" s="29">
        <f t="shared" si="98"/>
        <v>36089191</v>
      </c>
      <c r="AE118" s="29">
        <f t="shared" si="98"/>
        <v>10402</v>
      </c>
      <c r="AF118" s="29">
        <f t="shared" si="98"/>
        <v>866555</v>
      </c>
      <c r="AG118" s="29">
        <f t="shared" si="98"/>
        <v>66039</v>
      </c>
      <c r="AH118" s="29">
        <f t="shared" si="98"/>
        <v>21480</v>
      </c>
      <c r="AI118" s="29">
        <f t="shared" si="98"/>
        <v>24854702</v>
      </c>
      <c r="AJ118" s="29">
        <f t="shared" si="98"/>
        <v>2339</v>
      </c>
      <c r="AK118" s="29">
        <f t="shared" si="98"/>
        <v>12561</v>
      </c>
      <c r="AL118" s="29">
        <f t="shared" si="98"/>
        <v>3748</v>
      </c>
      <c r="AM118" s="29">
        <f t="shared" si="98"/>
        <v>0</v>
      </c>
      <c r="AN118" s="29">
        <f t="shared" si="98"/>
        <v>227578751</v>
      </c>
    </row>
    <row r="121" spans="1:40" x14ac:dyDescent="0.25">
      <c r="A121" s="4" t="str">
        <f>CONCATENATE("Cumulative Volume Killed on the CFLB  and Not Harvested as of 2014 -- ",IF($B$2 = "(ALL)","ALL Modelled Health Factors",$B$2))</f>
        <v>Cumulative Volume Killed on the CFLB  and Not Harvested as of 2014 -- ALL Modelled Health Factors</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row>
    <row r="122" spans="1:40" x14ac:dyDescent="0.25">
      <c r="A122" s="4" t="str">
        <f t="shared" ref="A122:AM122" si="99">A28</f>
        <v>Year</v>
      </c>
      <c r="B122" s="4" t="str">
        <f t="shared" si="99"/>
        <v>100 Mile House TSA</v>
      </c>
      <c r="C122" s="4" t="str">
        <f t="shared" si="99"/>
        <v>Arrow TSA</v>
      </c>
      <c r="D122" s="4" t="str">
        <f t="shared" si="99"/>
        <v>Arrowsmith TSA</v>
      </c>
      <c r="E122" s="4" t="str">
        <f t="shared" si="99"/>
        <v>Boundary TSA</v>
      </c>
      <c r="F122" s="4" t="str">
        <f t="shared" si="99"/>
        <v>Bulkley TSA</v>
      </c>
      <c r="G122" s="4" t="str">
        <f t="shared" si="99"/>
        <v>Cascadia TSA</v>
      </c>
      <c r="H122" s="4" t="str">
        <f t="shared" si="99"/>
        <v>Cassiar TSA</v>
      </c>
      <c r="I122" s="4" t="str">
        <f t="shared" si="99"/>
        <v>Cranbrook TSA</v>
      </c>
      <c r="J122" s="4" t="str">
        <f t="shared" si="99"/>
        <v>Dawson Creek TSA</v>
      </c>
      <c r="K122" s="4" t="str">
        <f t="shared" si="99"/>
        <v>Fort Nelson TSA</v>
      </c>
      <c r="L122" s="4" t="str">
        <f t="shared" si="99"/>
        <v>Fort St. John TSA</v>
      </c>
      <c r="M122" s="4" t="str">
        <f t="shared" si="99"/>
        <v>Fraser TSA</v>
      </c>
      <c r="N122" s="4" t="str">
        <f t="shared" si="99"/>
        <v>Golden TSA</v>
      </c>
      <c r="O122" s="4" t="str">
        <f t="shared" si="99"/>
        <v>Invermere TSA</v>
      </c>
      <c r="P122" s="4" t="str">
        <f t="shared" si="99"/>
        <v>Kalum TSA</v>
      </c>
      <c r="Q122" s="4" t="str">
        <f t="shared" si="99"/>
        <v>Kamloops TSA</v>
      </c>
      <c r="R122" s="4" t="str">
        <f t="shared" si="99"/>
        <v>Kispiox TSA</v>
      </c>
      <c r="S122" s="4" t="str">
        <f t="shared" si="99"/>
        <v>Kootenay Lake TSA</v>
      </c>
      <c r="T122" s="4" t="str">
        <f t="shared" si="99"/>
        <v>Lakes TSA</v>
      </c>
      <c r="U122" s="4" t="str">
        <f t="shared" si="99"/>
        <v>Lillooet TSA</v>
      </c>
      <c r="V122" s="4" t="str">
        <f t="shared" si="99"/>
        <v>MacKenzie TSA</v>
      </c>
      <c r="W122" s="4" t="str">
        <f t="shared" si="99"/>
        <v>Merritt TSA</v>
      </c>
      <c r="X122" s="4" t="str">
        <f t="shared" si="99"/>
        <v>Morice TSA</v>
      </c>
      <c r="Y122" s="4" t="str">
        <f t="shared" si="99"/>
        <v>Nass TSA</v>
      </c>
      <c r="Z122" s="4" t="str">
        <f t="shared" si="99"/>
        <v>Okanagan TSA</v>
      </c>
      <c r="AA122" s="4" t="str">
        <f t="shared" si="99"/>
        <v>Pacific TSA</v>
      </c>
      <c r="AB122" s="4" t="str">
        <f t="shared" si="99"/>
        <v>Prince George TSA</v>
      </c>
      <c r="AC122" s="4" t="str">
        <f t="shared" si="99"/>
        <v>Queen Charlotte TSA</v>
      </c>
      <c r="AD122" s="4" t="str">
        <f t="shared" si="99"/>
        <v>Quesnel TSA</v>
      </c>
      <c r="AE122" s="4" t="str">
        <f t="shared" si="99"/>
        <v>Revelstoke TSA</v>
      </c>
      <c r="AF122" s="4" t="str">
        <f t="shared" si="99"/>
        <v>Robson Valley TSA</v>
      </c>
      <c r="AG122" s="4" t="str">
        <f t="shared" si="99"/>
        <v>Soo TSA</v>
      </c>
      <c r="AH122" s="4" t="str">
        <f t="shared" si="99"/>
        <v>Sunshine Coast TSA</v>
      </c>
      <c r="AI122" s="4" t="str">
        <f t="shared" si="99"/>
        <v>Williams Lake TSA</v>
      </c>
      <c r="AJ122" s="4" t="str">
        <f t="shared" si="99"/>
        <v>GBR South TSA</v>
      </c>
      <c r="AK122" s="4" t="str">
        <f t="shared" si="99"/>
        <v>GBR North TSA</v>
      </c>
      <c r="AL122" s="4" t="str">
        <f t="shared" si="99"/>
        <v>North Island TSA</v>
      </c>
      <c r="AM122" s="4">
        <f t="shared" si="99"/>
        <v>0</v>
      </c>
      <c r="AN122" s="4" t="s">
        <v>38</v>
      </c>
    </row>
    <row r="123" spans="1:40" x14ac:dyDescent="0.25">
      <c r="A123" s="12">
        <f t="shared" ref="A123:AM123" si="100">A29</f>
        <v>1999</v>
      </c>
      <c r="B123" s="13">
        <f t="shared" si="100"/>
        <v>250980</v>
      </c>
      <c r="C123" s="13">
        <f t="shared" si="100"/>
        <v>101767</v>
      </c>
      <c r="D123" s="13">
        <f t="shared" si="100"/>
        <v>0</v>
      </c>
      <c r="E123" s="13">
        <f t="shared" si="100"/>
        <v>3971</v>
      </c>
      <c r="F123" s="13">
        <f t="shared" si="100"/>
        <v>151953</v>
      </c>
      <c r="G123" s="13">
        <f t="shared" si="100"/>
        <v>9988</v>
      </c>
      <c r="H123" s="13">
        <f t="shared" si="100"/>
        <v>0</v>
      </c>
      <c r="I123" s="13">
        <f t="shared" si="100"/>
        <v>85033</v>
      </c>
      <c r="J123" s="13">
        <f t="shared" si="100"/>
        <v>7</v>
      </c>
      <c r="K123" s="13">
        <f t="shared" si="100"/>
        <v>0</v>
      </c>
      <c r="L123" s="13">
        <f t="shared" si="100"/>
        <v>0</v>
      </c>
      <c r="M123" s="13">
        <f t="shared" si="100"/>
        <v>50815</v>
      </c>
      <c r="N123" s="13">
        <f t="shared" si="100"/>
        <v>91734</v>
      </c>
      <c r="O123" s="13">
        <f t="shared" si="100"/>
        <v>48759</v>
      </c>
      <c r="P123" s="13">
        <f t="shared" si="100"/>
        <v>288</v>
      </c>
      <c r="Q123" s="13">
        <f t="shared" si="100"/>
        <v>264105</v>
      </c>
      <c r="R123" s="13">
        <f t="shared" si="100"/>
        <v>622206</v>
      </c>
      <c r="S123" s="13">
        <f t="shared" si="100"/>
        <v>30162</v>
      </c>
      <c r="T123" s="13">
        <f t="shared" si="100"/>
        <v>1536831</v>
      </c>
      <c r="U123" s="13">
        <f t="shared" si="100"/>
        <v>33715</v>
      </c>
      <c r="V123" s="13">
        <f t="shared" si="100"/>
        <v>2464745</v>
      </c>
      <c r="W123" s="13">
        <f t="shared" si="100"/>
        <v>206585</v>
      </c>
      <c r="X123" s="13">
        <f t="shared" si="100"/>
        <v>798600</v>
      </c>
      <c r="Y123" s="13">
        <f t="shared" si="100"/>
        <v>10544</v>
      </c>
      <c r="Z123" s="13">
        <f t="shared" si="100"/>
        <v>214928</v>
      </c>
      <c r="AA123" s="13">
        <f t="shared" si="100"/>
        <v>0</v>
      </c>
      <c r="AB123" s="13">
        <f t="shared" si="100"/>
        <v>2204742</v>
      </c>
      <c r="AC123" s="13">
        <f t="shared" si="100"/>
        <v>0</v>
      </c>
      <c r="AD123" s="13">
        <f t="shared" si="100"/>
        <v>996874</v>
      </c>
      <c r="AE123" s="13">
        <f t="shared" si="100"/>
        <v>0</v>
      </c>
      <c r="AF123" s="13">
        <f t="shared" si="100"/>
        <v>1346324</v>
      </c>
      <c r="AG123" s="13">
        <f t="shared" si="100"/>
        <v>181929</v>
      </c>
      <c r="AH123" s="13">
        <f t="shared" si="100"/>
        <v>0</v>
      </c>
      <c r="AI123" s="13">
        <f t="shared" si="100"/>
        <v>487089</v>
      </c>
      <c r="AJ123" s="13">
        <f t="shared" si="100"/>
        <v>0</v>
      </c>
      <c r="AK123" s="13">
        <f t="shared" si="100"/>
        <v>334145</v>
      </c>
      <c r="AL123" s="13">
        <f t="shared" si="100"/>
        <v>0</v>
      </c>
      <c r="AM123" s="13">
        <f t="shared" si="100"/>
        <v>0</v>
      </c>
      <c r="AN123" s="14">
        <f>SUM(B123:AM123)</f>
        <v>12528819</v>
      </c>
    </row>
    <row r="124" spans="1:40" x14ac:dyDescent="0.25">
      <c r="A124" s="12">
        <f t="shared" ref="A124:A139" si="101">A30</f>
        <v>2000</v>
      </c>
      <c r="B124" s="13">
        <f t="shared" ref="B124:B139" si="102">B123+B30</f>
        <v>410171</v>
      </c>
      <c r="C124" s="13">
        <f t="shared" ref="C124:C139" si="103">C123+C30</f>
        <v>244763</v>
      </c>
      <c r="D124" s="13">
        <f t="shared" ref="D124:D139" si="104">D123+D30</f>
        <v>0</v>
      </c>
      <c r="E124" s="13">
        <f t="shared" ref="E124:E139" si="105">E123+E30</f>
        <v>47498</v>
      </c>
      <c r="F124" s="13">
        <f t="shared" ref="F124:F139" si="106">F123+F30</f>
        <v>334991</v>
      </c>
      <c r="G124" s="13">
        <f t="shared" ref="G124:G139" si="107">G123+G30</f>
        <v>68888</v>
      </c>
      <c r="H124" s="13">
        <f t="shared" ref="H124:H139" si="108">H123+H30</f>
        <v>554</v>
      </c>
      <c r="I124" s="13">
        <f t="shared" ref="I124:I139" si="109">I123+I30</f>
        <v>152407</v>
      </c>
      <c r="J124" s="13">
        <f t="shared" ref="J124:J139" si="110">J123+J30</f>
        <v>121390</v>
      </c>
      <c r="K124" s="13">
        <f t="shared" ref="K124:K139" si="111">K123+K30</f>
        <v>52688</v>
      </c>
      <c r="L124" s="13">
        <f t="shared" ref="L124:L139" si="112">L123+L30</f>
        <v>2777</v>
      </c>
      <c r="M124" s="13">
        <f t="shared" ref="M124:M139" si="113">M123+M30</f>
        <v>162654</v>
      </c>
      <c r="N124" s="13">
        <f t="shared" ref="N124:N139" si="114">N123+N30</f>
        <v>221039</v>
      </c>
      <c r="O124" s="13">
        <f t="shared" ref="O124:O139" si="115">O123+O30</f>
        <v>168653</v>
      </c>
      <c r="P124" s="13">
        <f t="shared" ref="P124:P139" si="116">P123+P30</f>
        <v>671</v>
      </c>
      <c r="Q124" s="13">
        <f t="shared" ref="Q124:Q139" si="117">Q123+Q30</f>
        <v>458650</v>
      </c>
      <c r="R124" s="13">
        <f t="shared" ref="R124:R139" si="118">R123+R30</f>
        <v>1268825</v>
      </c>
      <c r="S124" s="13">
        <f t="shared" ref="S124:S139" si="119">S123+S30</f>
        <v>85956</v>
      </c>
      <c r="T124" s="13">
        <f t="shared" ref="T124:T139" si="120">T123+T30</f>
        <v>6860004</v>
      </c>
      <c r="U124" s="13">
        <f t="shared" ref="U124:U139" si="121">U123+U30</f>
        <v>74876</v>
      </c>
      <c r="V124" s="13">
        <f t="shared" ref="V124:V139" si="122">V123+V30</f>
        <v>5692183</v>
      </c>
      <c r="W124" s="13">
        <f t="shared" ref="W124:W139" si="123">W123+W30</f>
        <v>429836</v>
      </c>
      <c r="X124" s="13">
        <f t="shared" ref="X124:X139" si="124">X123+X30</f>
        <v>1790465</v>
      </c>
      <c r="Y124" s="13">
        <f t="shared" ref="Y124:Y139" si="125">Y123+Y30</f>
        <v>20648</v>
      </c>
      <c r="Z124" s="13">
        <f t="shared" ref="Z124:Z139" si="126">Z123+Z30</f>
        <v>313263</v>
      </c>
      <c r="AA124" s="13">
        <f t="shared" ref="AA124:AA139" si="127">AA123+AA30</f>
        <v>0</v>
      </c>
      <c r="AB124" s="13">
        <f t="shared" ref="AB124:AB139" si="128">AB123+AB30</f>
        <v>10439435</v>
      </c>
      <c r="AC124" s="13">
        <f t="shared" ref="AC124:AC139" si="129">AC123+AC30</f>
        <v>0</v>
      </c>
      <c r="AD124" s="13">
        <f t="shared" ref="AD124:AD139" si="130">AD123+AD30</f>
        <v>2264340</v>
      </c>
      <c r="AE124" s="13">
        <f t="shared" ref="AE124:AE139" si="131">AE123+AE30</f>
        <v>9682</v>
      </c>
      <c r="AF124" s="13">
        <f t="shared" ref="AF124:AF139" si="132">AF123+AF30</f>
        <v>2211152</v>
      </c>
      <c r="AG124" s="13">
        <f t="shared" ref="AG124:AG139" si="133">AG123+AG30</f>
        <v>241371</v>
      </c>
      <c r="AH124" s="13">
        <f t="shared" ref="AH124:AH139" si="134">AH123+AH30</f>
        <v>0</v>
      </c>
      <c r="AI124" s="13">
        <f t="shared" ref="AI124:AI139" si="135">AI123+AI30</f>
        <v>939878</v>
      </c>
      <c r="AJ124" s="13">
        <f t="shared" ref="AJ124:AJ139" si="136">AJ123+AJ30</f>
        <v>3648</v>
      </c>
      <c r="AK124" s="13">
        <f t="shared" ref="AK124:AK139" si="137">AK123+AK30</f>
        <v>1079937</v>
      </c>
      <c r="AL124" s="13">
        <f t="shared" ref="AL124:AL139" si="138">AL123+AL30</f>
        <v>0</v>
      </c>
      <c r="AM124" s="13">
        <f t="shared" ref="AM124:AM139" si="139">AM123+AM30</f>
        <v>0</v>
      </c>
      <c r="AN124" s="14">
        <f t="shared" ref="AN124:AN137" si="140">SUM(B124:AM124)</f>
        <v>36173293</v>
      </c>
    </row>
    <row r="125" spans="1:40" x14ac:dyDescent="0.25">
      <c r="A125" s="12">
        <f t="shared" si="101"/>
        <v>2001</v>
      </c>
      <c r="B125" s="13">
        <f t="shared" si="102"/>
        <v>653288</v>
      </c>
      <c r="C125" s="13">
        <f t="shared" si="103"/>
        <v>341001</v>
      </c>
      <c r="D125" s="13">
        <f t="shared" si="104"/>
        <v>0</v>
      </c>
      <c r="E125" s="13">
        <f t="shared" si="105"/>
        <v>52851</v>
      </c>
      <c r="F125" s="13">
        <f t="shared" si="106"/>
        <v>1038046</v>
      </c>
      <c r="G125" s="13">
        <f t="shared" si="107"/>
        <v>115562</v>
      </c>
      <c r="H125" s="13">
        <f t="shared" si="108"/>
        <v>14410</v>
      </c>
      <c r="I125" s="13">
        <f t="shared" si="109"/>
        <v>223684</v>
      </c>
      <c r="J125" s="13">
        <f t="shared" si="110"/>
        <v>387903</v>
      </c>
      <c r="K125" s="13">
        <f t="shared" si="111"/>
        <v>52688</v>
      </c>
      <c r="L125" s="13">
        <f t="shared" si="112"/>
        <v>77923</v>
      </c>
      <c r="M125" s="13">
        <f t="shared" si="113"/>
        <v>293769</v>
      </c>
      <c r="N125" s="13">
        <f t="shared" si="114"/>
        <v>276774</v>
      </c>
      <c r="O125" s="13">
        <f t="shared" si="115"/>
        <v>216246</v>
      </c>
      <c r="P125" s="13">
        <f t="shared" si="116"/>
        <v>11367</v>
      </c>
      <c r="Q125" s="13">
        <f t="shared" si="117"/>
        <v>755860</v>
      </c>
      <c r="R125" s="13">
        <f t="shared" si="118"/>
        <v>4458500</v>
      </c>
      <c r="S125" s="13">
        <f t="shared" si="119"/>
        <v>162005</v>
      </c>
      <c r="T125" s="13">
        <f t="shared" si="120"/>
        <v>15474780</v>
      </c>
      <c r="U125" s="13">
        <f t="shared" si="121"/>
        <v>162787</v>
      </c>
      <c r="V125" s="13">
        <f t="shared" si="122"/>
        <v>6183384</v>
      </c>
      <c r="W125" s="13">
        <f t="shared" si="123"/>
        <v>784373</v>
      </c>
      <c r="X125" s="13">
        <f t="shared" si="124"/>
        <v>3417899</v>
      </c>
      <c r="Y125" s="13">
        <f t="shared" si="125"/>
        <v>72395</v>
      </c>
      <c r="Z125" s="13">
        <f t="shared" si="126"/>
        <v>529070</v>
      </c>
      <c r="AA125" s="13">
        <f t="shared" si="127"/>
        <v>370</v>
      </c>
      <c r="AB125" s="13">
        <f t="shared" si="128"/>
        <v>15753341</v>
      </c>
      <c r="AC125" s="13">
        <f t="shared" si="129"/>
        <v>0</v>
      </c>
      <c r="AD125" s="13">
        <f t="shared" si="130"/>
        <v>4755328</v>
      </c>
      <c r="AE125" s="13">
        <f t="shared" si="131"/>
        <v>10877</v>
      </c>
      <c r="AF125" s="13">
        <f t="shared" si="132"/>
        <v>2385475</v>
      </c>
      <c r="AG125" s="13">
        <f t="shared" si="133"/>
        <v>304826</v>
      </c>
      <c r="AH125" s="13">
        <f t="shared" si="134"/>
        <v>0</v>
      </c>
      <c r="AI125" s="13">
        <f t="shared" si="135"/>
        <v>2053512</v>
      </c>
      <c r="AJ125" s="13">
        <f t="shared" si="136"/>
        <v>3648</v>
      </c>
      <c r="AK125" s="13">
        <f t="shared" si="137"/>
        <v>4914592</v>
      </c>
      <c r="AL125" s="13">
        <f t="shared" si="138"/>
        <v>0</v>
      </c>
      <c r="AM125" s="13">
        <f t="shared" si="139"/>
        <v>0</v>
      </c>
      <c r="AN125" s="14">
        <f t="shared" si="140"/>
        <v>65938534</v>
      </c>
    </row>
    <row r="126" spans="1:40" x14ac:dyDescent="0.25">
      <c r="A126" s="12">
        <f t="shared" si="101"/>
        <v>2002</v>
      </c>
      <c r="B126" s="13">
        <f t="shared" si="102"/>
        <v>1024252</v>
      </c>
      <c r="C126" s="13">
        <f t="shared" si="103"/>
        <v>455133</v>
      </c>
      <c r="D126" s="13">
        <f t="shared" si="104"/>
        <v>0</v>
      </c>
      <c r="E126" s="13">
        <f t="shared" si="105"/>
        <v>57017</v>
      </c>
      <c r="F126" s="13">
        <f t="shared" si="106"/>
        <v>1150935</v>
      </c>
      <c r="G126" s="13">
        <f t="shared" si="107"/>
        <v>179505</v>
      </c>
      <c r="H126" s="13">
        <f t="shared" si="108"/>
        <v>60370</v>
      </c>
      <c r="I126" s="13">
        <f t="shared" si="109"/>
        <v>354399</v>
      </c>
      <c r="J126" s="13">
        <f t="shared" si="110"/>
        <v>571241</v>
      </c>
      <c r="K126" s="13">
        <f t="shared" si="111"/>
        <v>62264</v>
      </c>
      <c r="L126" s="13">
        <f t="shared" si="112"/>
        <v>85466</v>
      </c>
      <c r="M126" s="13">
        <f t="shared" si="113"/>
        <v>470895</v>
      </c>
      <c r="N126" s="13">
        <f t="shared" si="114"/>
        <v>356743</v>
      </c>
      <c r="O126" s="13">
        <f t="shared" si="115"/>
        <v>265518</v>
      </c>
      <c r="P126" s="13">
        <f t="shared" si="116"/>
        <v>28992</v>
      </c>
      <c r="Q126" s="13">
        <f t="shared" si="117"/>
        <v>1216380</v>
      </c>
      <c r="R126" s="13">
        <f t="shared" si="118"/>
        <v>4785814</v>
      </c>
      <c r="S126" s="13">
        <f t="shared" si="119"/>
        <v>258214</v>
      </c>
      <c r="T126" s="13">
        <f t="shared" si="120"/>
        <v>29086295</v>
      </c>
      <c r="U126" s="13">
        <f t="shared" si="121"/>
        <v>321408</v>
      </c>
      <c r="V126" s="13">
        <f t="shared" si="122"/>
        <v>8114684</v>
      </c>
      <c r="W126" s="13">
        <f t="shared" si="123"/>
        <v>1035754</v>
      </c>
      <c r="X126" s="13">
        <f t="shared" si="124"/>
        <v>3827706</v>
      </c>
      <c r="Y126" s="13">
        <f t="shared" si="125"/>
        <v>166012</v>
      </c>
      <c r="Z126" s="13">
        <f t="shared" si="126"/>
        <v>709024</v>
      </c>
      <c r="AA126" s="13">
        <f t="shared" si="127"/>
        <v>370</v>
      </c>
      <c r="AB126" s="13">
        <f t="shared" si="128"/>
        <v>33457678</v>
      </c>
      <c r="AC126" s="13">
        <f t="shared" si="129"/>
        <v>0</v>
      </c>
      <c r="AD126" s="13">
        <f t="shared" si="130"/>
        <v>10886327</v>
      </c>
      <c r="AE126" s="13">
        <f t="shared" si="131"/>
        <v>11253</v>
      </c>
      <c r="AF126" s="13">
        <f t="shared" si="132"/>
        <v>3457678</v>
      </c>
      <c r="AG126" s="13">
        <f t="shared" si="133"/>
        <v>393061</v>
      </c>
      <c r="AH126" s="13">
        <f t="shared" si="134"/>
        <v>0</v>
      </c>
      <c r="AI126" s="13">
        <f t="shared" si="135"/>
        <v>4339387</v>
      </c>
      <c r="AJ126" s="13">
        <f t="shared" si="136"/>
        <v>3648</v>
      </c>
      <c r="AK126" s="13">
        <f t="shared" si="137"/>
        <v>9732161</v>
      </c>
      <c r="AL126" s="13">
        <f t="shared" si="138"/>
        <v>0</v>
      </c>
      <c r="AM126" s="13">
        <f t="shared" si="139"/>
        <v>0</v>
      </c>
      <c r="AN126" s="14">
        <f t="shared" si="140"/>
        <v>116925584</v>
      </c>
    </row>
    <row r="127" spans="1:40" x14ac:dyDescent="0.25">
      <c r="A127" s="12">
        <f t="shared" si="101"/>
        <v>2003</v>
      </c>
      <c r="B127" s="13">
        <f t="shared" si="102"/>
        <v>2736658</v>
      </c>
      <c r="C127" s="13">
        <f t="shared" si="103"/>
        <v>722571</v>
      </c>
      <c r="D127" s="13">
        <f t="shared" si="104"/>
        <v>0</v>
      </c>
      <c r="E127" s="13">
        <f t="shared" si="105"/>
        <v>73035</v>
      </c>
      <c r="F127" s="13">
        <f t="shared" si="106"/>
        <v>1295586</v>
      </c>
      <c r="G127" s="13">
        <f t="shared" si="107"/>
        <v>453168</v>
      </c>
      <c r="H127" s="13">
        <f t="shared" si="108"/>
        <v>60370</v>
      </c>
      <c r="I127" s="13">
        <f t="shared" si="109"/>
        <v>596232</v>
      </c>
      <c r="J127" s="13">
        <f t="shared" si="110"/>
        <v>971214</v>
      </c>
      <c r="K127" s="13">
        <f t="shared" si="111"/>
        <v>207492</v>
      </c>
      <c r="L127" s="13">
        <f t="shared" si="112"/>
        <v>108489</v>
      </c>
      <c r="M127" s="13">
        <f t="shared" si="113"/>
        <v>681296</v>
      </c>
      <c r="N127" s="13">
        <f t="shared" si="114"/>
        <v>448871</v>
      </c>
      <c r="O127" s="13">
        <f t="shared" si="115"/>
        <v>396103</v>
      </c>
      <c r="P127" s="13">
        <f t="shared" si="116"/>
        <v>31954</v>
      </c>
      <c r="Q127" s="13">
        <f t="shared" si="117"/>
        <v>2192669</v>
      </c>
      <c r="R127" s="13">
        <f t="shared" si="118"/>
        <v>5233778</v>
      </c>
      <c r="S127" s="13">
        <f t="shared" si="119"/>
        <v>417965</v>
      </c>
      <c r="T127" s="13">
        <f t="shared" si="120"/>
        <v>40995477</v>
      </c>
      <c r="U127" s="13">
        <f t="shared" si="121"/>
        <v>404000</v>
      </c>
      <c r="V127" s="13">
        <f t="shared" si="122"/>
        <v>12079753</v>
      </c>
      <c r="W127" s="13">
        <f t="shared" si="123"/>
        <v>1213594</v>
      </c>
      <c r="X127" s="13">
        <f t="shared" si="124"/>
        <v>4524279</v>
      </c>
      <c r="Y127" s="13">
        <f t="shared" si="125"/>
        <v>185218</v>
      </c>
      <c r="Z127" s="13">
        <f t="shared" si="126"/>
        <v>961982</v>
      </c>
      <c r="AA127" s="13">
        <f t="shared" si="127"/>
        <v>370</v>
      </c>
      <c r="AB127" s="13">
        <f t="shared" si="128"/>
        <v>62136426</v>
      </c>
      <c r="AC127" s="13">
        <f t="shared" si="129"/>
        <v>0</v>
      </c>
      <c r="AD127" s="13">
        <f t="shared" si="130"/>
        <v>25750631</v>
      </c>
      <c r="AE127" s="13">
        <f t="shared" si="131"/>
        <v>13262</v>
      </c>
      <c r="AF127" s="13">
        <f t="shared" si="132"/>
        <v>3595942</v>
      </c>
      <c r="AG127" s="13">
        <f t="shared" si="133"/>
        <v>466884</v>
      </c>
      <c r="AH127" s="13">
        <f t="shared" si="134"/>
        <v>0</v>
      </c>
      <c r="AI127" s="13">
        <f t="shared" si="135"/>
        <v>11520633</v>
      </c>
      <c r="AJ127" s="13">
        <f t="shared" si="136"/>
        <v>3648</v>
      </c>
      <c r="AK127" s="13">
        <f t="shared" si="137"/>
        <v>14775488</v>
      </c>
      <c r="AL127" s="13">
        <f t="shared" si="138"/>
        <v>0</v>
      </c>
      <c r="AM127" s="13">
        <f t="shared" si="139"/>
        <v>0</v>
      </c>
      <c r="AN127" s="14">
        <f t="shared" si="140"/>
        <v>195255038</v>
      </c>
    </row>
    <row r="128" spans="1:40" x14ac:dyDescent="0.25">
      <c r="A128" s="12">
        <f t="shared" si="101"/>
        <v>2004</v>
      </c>
      <c r="B128" s="13">
        <f t="shared" si="102"/>
        <v>7451666</v>
      </c>
      <c r="C128" s="13">
        <f t="shared" si="103"/>
        <v>1362502</v>
      </c>
      <c r="D128" s="13">
        <f t="shared" si="104"/>
        <v>0</v>
      </c>
      <c r="E128" s="13">
        <f t="shared" si="105"/>
        <v>135046</v>
      </c>
      <c r="F128" s="13">
        <f t="shared" si="106"/>
        <v>1394253</v>
      </c>
      <c r="G128" s="13">
        <f t="shared" si="107"/>
        <v>878456</v>
      </c>
      <c r="H128" s="13">
        <f t="shared" si="108"/>
        <v>1457378</v>
      </c>
      <c r="I128" s="13">
        <f t="shared" si="109"/>
        <v>1024632</v>
      </c>
      <c r="J128" s="13">
        <f t="shared" si="110"/>
        <v>1092282</v>
      </c>
      <c r="K128" s="13">
        <f t="shared" si="111"/>
        <v>1105213</v>
      </c>
      <c r="L128" s="13">
        <f t="shared" si="112"/>
        <v>246296</v>
      </c>
      <c r="M128" s="13">
        <f t="shared" si="113"/>
        <v>1237225</v>
      </c>
      <c r="N128" s="13">
        <f t="shared" si="114"/>
        <v>537024</v>
      </c>
      <c r="O128" s="13">
        <f t="shared" si="115"/>
        <v>628501</v>
      </c>
      <c r="P128" s="13">
        <f t="shared" si="116"/>
        <v>39408</v>
      </c>
      <c r="Q128" s="13">
        <f t="shared" si="117"/>
        <v>5191787</v>
      </c>
      <c r="R128" s="13">
        <f t="shared" si="118"/>
        <v>5359573</v>
      </c>
      <c r="S128" s="13">
        <f t="shared" si="119"/>
        <v>751816</v>
      </c>
      <c r="T128" s="13">
        <f t="shared" si="120"/>
        <v>47361149</v>
      </c>
      <c r="U128" s="13">
        <f t="shared" si="121"/>
        <v>723884</v>
      </c>
      <c r="V128" s="13">
        <f t="shared" si="122"/>
        <v>13611263</v>
      </c>
      <c r="W128" s="13">
        <f t="shared" si="123"/>
        <v>1706554</v>
      </c>
      <c r="X128" s="13">
        <f t="shared" si="124"/>
        <v>5170215</v>
      </c>
      <c r="Y128" s="13">
        <f t="shared" si="125"/>
        <v>206854</v>
      </c>
      <c r="Z128" s="13">
        <f t="shared" si="126"/>
        <v>1668691</v>
      </c>
      <c r="AA128" s="13">
        <f t="shared" si="127"/>
        <v>370</v>
      </c>
      <c r="AB128" s="13">
        <f t="shared" si="128"/>
        <v>88468073</v>
      </c>
      <c r="AC128" s="13">
        <f t="shared" si="129"/>
        <v>0</v>
      </c>
      <c r="AD128" s="13">
        <f t="shared" si="130"/>
        <v>46701754</v>
      </c>
      <c r="AE128" s="13">
        <f t="shared" si="131"/>
        <v>29850</v>
      </c>
      <c r="AF128" s="13">
        <f t="shared" si="132"/>
        <v>4087919</v>
      </c>
      <c r="AG128" s="13">
        <f t="shared" si="133"/>
        <v>607945</v>
      </c>
      <c r="AH128" s="13">
        <f t="shared" si="134"/>
        <v>0</v>
      </c>
      <c r="AI128" s="13">
        <f t="shared" si="135"/>
        <v>26991265</v>
      </c>
      <c r="AJ128" s="13">
        <f t="shared" si="136"/>
        <v>4101</v>
      </c>
      <c r="AK128" s="13">
        <f t="shared" si="137"/>
        <v>18567359</v>
      </c>
      <c r="AL128" s="13">
        <f t="shared" si="138"/>
        <v>0</v>
      </c>
      <c r="AM128" s="13">
        <f t="shared" si="139"/>
        <v>0</v>
      </c>
      <c r="AN128" s="14">
        <f t="shared" si="140"/>
        <v>285800304</v>
      </c>
    </row>
    <row r="129" spans="1:40" x14ac:dyDescent="0.25">
      <c r="A129" s="12">
        <f t="shared" si="101"/>
        <v>2005</v>
      </c>
      <c r="B129" s="13">
        <f t="shared" si="102"/>
        <v>15785463</v>
      </c>
      <c r="C129" s="13">
        <f t="shared" si="103"/>
        <v>2137177</v>
      </c>
      <c r="D129" s="13">
        <f t="shared" si="104"/>
        <v>0</v>
      </c>
      <c r="E129" s="13">
        <f t="shared" si="105"/>
        <v>241038</v>
      </c>
      <c r="F129" s="13">
        <f t="shared" si="106"/>
        <v>1561147</v>
      </c>
      <c r="G129" s="13">
        <f t="shared" si="107"/>
        <v>1393274</v>
      </c>
      <c r="H129" s="13">
        <f t="shared" si="108"/>
        <v>1457662</v>
      </c>
      <c r="I129" s="13">
        <f t="shared" si="109"/>
        <v>1851872</v>
      </c>
      <c r="J129" s="13">
        <f t="shared" si="110"/>
        <v>1226768</v>
      </c>
      <c r="K129" s="13">
        <f t="shared" si="111"/>
        <v>1169562</v>
      </c>
      <c r="L129" s="13">
        <f t="shared" si="112"/>
        <v>301820</v>
      </c>
      <c r="M129" s="13">
        <f t="shared" si="113"/>
        <v>1816330</v>
      </c>
      <c r="N129" s="13">
        <f t="shared" si="114"/>
        <v>847778</v>
      </c>
      <c r="O129" s="13">
        <f t="shared" si="115"/>
        <v>1140809</v>
      </c>
      <c r="P129" s="13">
        <f t="shared" si="116"/>
        <v>39478</v>
      </c>
      <c r="Q129" s="13">
        <f t="shared" si="117"/>
        <v>10490394</v>
      </c>
      <c r="R129" s="13">
        <f t="shared" si="118"/>
        <v>5518772</v>
      </c>
      <c r="S129" s="13">
        <f t="shared" si="119"/>
        <v>1415704</v>
      </c>
      <c r="T129" s="13">
        <f t="shared" si="120"/>
        <v>66020129</v>
      </c>
      <c r="U129" s="13">
        <f t="shared" si="121"/>
        <v>1445726</v>
      </c>
      <c r="V129" s="13">
        <f t="shared" si="122"/>
        <v>15633008</v>
      </c>
      <c r="W129" s="13">
        <f t="shared" si="123"/>
        <v>2647593</v>
      </c>
      <c r="X129" s="13">
        <f t="shared" si="124"/>
        <v>9421590</v>
      </c>
      <c r="Y129" s="13">
        <f t="shared" si="125"/>
        <v>251799</v>
      </c>
      <c r="Z129" s="13">
        <f t="shared" si="126"/>
        <v>2650282</v>
      </c>
      <c r="AA129" s="13">
        <f t="shared" si="127"/>
        <v>370</v>
      </c>
      <c r="AB129" s="13">
        <f t="shared" si="128"/>
        <v>133655055</v>
      </c>
      <c r="AC129" s="13">
        <f t="shared" si="129"/>
        <v>0</v>
      </c>
      <c r="AD129" s="13">
        <f t="shared" si="130"/>
        <v>70190405</v>
      </c>
      <c r="AE129" s="13">
        <f t="shared" si="131"/>
        <v>69908</v>
      </c>
      <c r="AF129" s="13">
        <f t="shared" si="132"/>
        <v>4629913</v>
      </c>
      <c r="AG129" s="13">
        <f t="shared" si="133"/>
        <v>660495</v>
      </c>
      <c r="AH129" s="13">
        <f t="shared" si="134"/>
        <v>0</v>
      </c>
      <c r="AI129" s="13">
        <f t="shared" si="135"/>
        <v>46580698</v>
      </c>
      <c r="AJ129" s="13">
        <f t="shared" si="136"/>
        <v>44857</v>
      </c>
      <c r="AK129" s="13">
        <f t="shared" si="137"/>
        <v>20131595</v>
      </c>
      <c r="AL129" s="13">
        <f t="shared" si="138"/>
        <v>0</v>
      </c>
      <c r="AM129" s="13">
        <f t="shared" si="139"/>
        <v>0</v>
      </c>
      <c r="AN129" s="14">
        <f t="shared" si="140"/>
        <v>422428471</v>
      </c>
    </row>
    <row r="130" spans="1:40" x14ac:dyDescent="0.25">
      <c r="A130" s="12">
        <f t="shared" si="101"/>
        <v>2006</v>
      </c>
      <c r="B130" s="13">
        <f t="shared" si="102"/>
        <v>30886553</v>
      </c>
      <c r="C130" s="13">
        <f t="shared" si="103"/>
        <v>3085427</v>
      </c>
      <c r="D130" s="13">
        <f t="shared" si="104"/>
        <v>0</v>
      </c>
      <c r="E130" s="13">
        <f t="shared" si="105"/>
        <v>366380</v>
      </c>
      <c r="F130" s="13">
        <f t="shared" si="106"/>
        <v>1678596</v>
      </c>
      <c r="G130" s="13">
        <f t="shared" si="107"/>
        <v>1574871</v>
      </c>
      <c r="H130" s="13">
        <f t="shared" si="108"/>
        <v>1469952</v>
      </c>
      <c r="I130" s="13">
        <f t="shared" si="109"/>
        <v>2563192</v>
      </c>
      <c r="J130" s="13">
        <f t="shared" si="110"/>
        <v>2352571</v>
      </c>
      <c r="K130" s="13">
        <f t="shared" si="111"/>
        <v>1901650</v>
      </c>
      <c r="L130" s="13">
        <f t="shared" si="112"/>
        <v>638669</v>
      </c>
      <c r="M130" s="13">
        <f t="shared" si="113"/>
        <v>2293990</v>
      </c>
      <c r="N130" s="13">
        <f t="shared" si="114"/>
        <v>1246494</v>
      </c>
      <c r="O130" s="13">
        <f t="shared" si="115"/>
        <v>1794537</v>
      </c>
      <c r="P130" s="13">
        <f t="shared" si="116"/>
        <v>49160</v>
      </c>
      <c r="Q130" s="13">
        <f t="shared" si="117"/>
        <v>18661817</v>
      </c>
      <c r="R130" s="13">
        <f t="shared" si="118"/>
        <v>5922663</v>
      </c>
      <c r="S130" s="13">
        <f t="shared" si="119"/>
        <v>2357353</v>
      </c>
      <c r="T130" s="13">
        <f t="shared" si="120"/>
        <v>77127827</v>
      </c>
      <c r="U130" s="13">
        <f t="shared" si="121"/>
        <v>2738955</v>
      </c>
      <c r="V130" s="13">
        <f t="shared" si="122"/>
        <v>19597031</v>
      </c>
      <c r="W130" s="13">
        <f t="shared" si="123"/>
        <v>4597479</v>
      </c>
      <c r="X130" s="13">
        <f t="shared" si="124"/>
        <v>15865717</v>
      </c>
      <c r="Y130" s="13">
        <f t="shared" si="125"/>
        <v>311667</v>
      </c>
      <c r="Z130" s="13">
        <f t="shared" si="126"/>
        <v>4127177</v>
      </c>
      <c r="AA130" s="13">
        <f t="shared" si="127"/>
        <v>835</v>
      </c>
      <c r="AB130" s="13">
        <f t="shared" si="128"/>
        <v>157685926</v>
      </c>
      <c r="AC130" s="13">
        <f t="shared" si="129"/>
        <v>0</v>
      </c>
      <c r="AD130" s="13">
        <f t="shared" si="130"/>
        <v>83841655</v>
      </c>
      <c r="AE130" s="13">
        <f t="shared" si="131"/>
        <v>133136</v>
      </c>
      <c r="AF130" s="13">
        <f t="shared" si="132"/>
        <v>5173009</v>
      </c>
      <c r="AG130" s="13">
        <f t="shared" si="133"/>
        <v>894076</v>
      </c>
      <c r="AH130" s="13">
        <f t="shared" si="134"/>
        <v>0</v>
      </c>
      <c r="AI130" s="13">
        <f t="shared" si="135"/>
        <v>70425682</v>
      </c>
      <c r="AJ130" s="13">
        <f t="shared" si="136"/>
        <v>138678</v>
      </c>
      <c r="AK130" s="13">
        <f t="shared" si="137"/>
        <v>21848147</v>
      </c>
      <c r="AL130" s="13">
        <f t="shared" si="138"/>
        <v>904</v>
      </c>
      <c r="AM130" s="13">
        <f t="shared" si="139"/>
        <v>0</v>
      </c>
      <c r="AN130" s="14">
        <f t="shared" si="140"/>
        <v>543351776</v>
      </c>
    </row>
    <row r="131" spans="1:40" x14ac:dyDescent="0.25">
      <c r="A131" s="12">
        <f t="shared" si="101"/>
        <v>2007</v>
      </c>
      <c r="B131" s="13">
        <f t="shared" si="102"/>
        <v>37962135</v>
      </c>
      <c r="C131" s="13">
        <f t="shared" si="103"/>
        <v>3687880</v>
      </c>
      <c r="D131" s="13">
        <f t="shared" si="104"/>
        <v>0</v>
      </c>
      <c r="E131" s="13">
        <f t="shared" si="105"/>
        <v>491629</v>
      </c>
      <c r="F131" s="13">
        <f t="shared" si="106"/>
        <v>2012240</v>
      </c>
      <c r="G131" s="13">
        <f t="shared" si="107"/>
        <v>1647799</v>
      </c>
      <c r="H131" s="13">
        <f t="shared" si="108"/>
        <v>1471455</v>
      </c>
      <c r="I131" s="13">
        <f t="shared" si="109"/>
        <v>3006561</v>
      </c>
      <c r="J131" s="13">
        <f t="shared" si="110"/>
        <v>6791012</v>
      </c>
      <c r="K131" s="13">
        <f t="shared" si="111"/>
        <v>2150088</v>
      </c>
      <c r="L131" s="13">
        <f t="shared" si="112"/>
        <v>705953</v>
      </c>
      <c r="M131" s="13">
        <f t="shared" si="113"/>
        <v>2710485</v>
      </c>
      <c r="N131" s="13">
        <f t="shared" si="114"/>
        <v>1423188</v>
      </c>
      <c r="O131" s="13">
        <f t="shared" si="115"/>
        <v>2584504</v>
      </c>
      <c r="P131" s="13">
        <f t="shared" si="116"/>
        <v>49286</v>
      </c>
      <c r="Q131" s="13">
        <f t="shared" si="117"/>
        <v>25844340</v>
      </c>
      <c r="R131" s="13">
        <f t="shared" si="118"/>
        <v>6126221</v>
      </c>
      <c r="S131" s="13">
        <f t="shared" si="119"/>
        <v>3271590</v>
      </c>
      <c r="T131" s="13">
        <f t="shared" si="120"/>
        <v>84044686</v>
      </c>
      <c r="U131" s="13">
        <f t="shared" si="121"/>
        <v>4797793</v>
      </c>
      <c r="V131" s="13">
        <f t="shared" si="122"/>
        <v>27087100</v>
      </c>
      <c r="W131" s="13">
        <f t="shared" si="123"/>
        <v>7272341</v>
      </c>
      <c r="X131" s="13">
        <f t="shared" si="124"/>
        <v>22979916</v>
      </c>
      <c r="Y131" s="13">
        <f t="shared" si="125"/>
        <v>318781</v>
      </c>
      <c r="Z131" s="13">
        <f t="shared" si="126"/>
        <v>6119693</v>
      </c>
      <c r="AA131" s="13">
        <f t="shared" si="127"/>
        <v>40396</v>
      </c>
      <c r="AB131" s="13">
        <f t="shared" si="128"/>
        <v>186160392</v>
      </c>
      <c r="AC131" s="13">
        <f t="shared" si="129"/>
        <v>40664</v>
      </c>
      <c r="AD131" s="13">
        <f t="shared" si="130"/>
        <v>90030094</v>
      </c>
      <c r="AE131" s="13">
        <f t="shared" si="131"/>
        <v>182505</v>
      </c>
      <c r="AF131" s="13">
        <f t="shared" si="132"/>
        <v>6008623</v>
      </c>
      <c r="AG131" s="13">
        <f t="shared" si="133"/>
        <v>1077086</v>
      </c>
      <c r="AH131" s="13">
        <f t="shared" si="134"/>
        <v>700</v>
      </c>
      <c r="AI131" s="13">
        <f t="shared" si="135"/>
        <v>93453489</v>
      </c>
      <c r="AJ131" s="13">
        <f t="shared" si="136"/>
        <v>182448</v>
      </c>
      <c r="AK131" s="13">
        <f t="shared" si="137"/>
        <v>23445701</v>
      </c>
      <c r="AL131" s="13">
        <f t="shared" si="138"/>
        <v>904</v>
      </c>
      <c r="AM131" s="13">
        <f t="shared" si="139"/>
        <v>0</v>
      </c>
      <c r="AN131" s="14">
        <f t="shared" si="140"/>
        <v>655179678</v>
      </c>
    </row>
    <row r="132" spans="1:40" x14ac:dyDescent="0.25">
      <c r="A132" s="12">
        <f t="shared" si="101"/>
        <v>2008</v>
      </c>
      <c r="B132" s="13">
        <f t="shared" si="102"/>
        <v>39933680</v>
      </c>
      <c r="C132" s="13">
        <f t="shared" si="103"/>
        <v>4122273</v>
      </c>
      <c r="D132" s="13">
        <f t="shared" si="104"/>
        <v>0</v>
      </c>
      <c r="E132" s="13">
        <f t="shared" si="105"/>
        <v>796548</v>
      </c>
      <c r="F132" s="13">
        <f t="shared" si="106"/>
        <v>2723757</v>
      </c>
      <c r="G132" s="13">
        <f t="shared" si="107"/>
        <v>1704109</v>
      </c>
      <c r="H132" s="13">
        <f t="shared" si="108"/>
        <v>1476143</v>
      </c>
      <c r="I132" s="13">
        <f t="shared" si="109"/>
        <v>3918635</v>
      </c>
      <c r="J132" s="13">
        <f t="shared" si="110"/>
        <v>12341916</v>
      </c>
      <c r="K132" s="13">
        <f t="shared" si="111"/>
        <v>2314412</v>
      </c>
      <c r="L132" s="13">
        <f t="shared" si="112"/>
        <v>1442434</v>
      </c>
      <c r="M132" s="13">
        <f t="shared" si="113"/>
        <v>3044249</v>
      </c>
      <c r="N132" s="13">
        <f t="shared" si="114"/>
        <v>1666111</v>
      </c>
      <c r="O132" s="13">
        <f t="shared" si="115"/>
        <v>3569079</v>
      </c>
      <c r="P132" s="13">
        <f t="shared" si="116"/>
        <v>84383</v>
      </c>
      <c r="Q132" s="13">
        <f t="shared" si="117"/>
        <v>28140857</v>
      </c>
      <c r="R132" s="13">
        <f t="shared" si="118"/>
        <v>6328901</v>
      </c>
      <c r="S132" s="13">
        <f t="shared" si="119"/>
        <v>4325013</v>
      </c>
      <c r="T132" s="13">
        <f t="shared" si="120"/>
        <v>87178344</v>
      </c>
      <c r="U132" s="13">
        <f t="shared" si="121"/>
        <v>6784929</v>
      </c>
      <c r="V132" s="13">
        <f t="shared" si="122"/>
        <v>39289435</v>
      </c>
      <c r="W132" s="13">
        <f t="shared" si="123"/>
        <v>9877322</v>
      </c>
      <c r="X132" s="13">
        <f t="shared" si="124"/>
        <v>29851182</v>
      </c>
      <c r="Y132" s="13">
        <f t="shared" si="125"/>
        <v>327037</v>
      </c>
      <c r="Z132" s="13">
        <f t="shared" si="126"/>
        <v>7928354</v>
      </c>
      <c r="AA132" s="13">
        <f t="shared" si="127"/>
        <v>68638</v>
      </c>
      <c r="AB132" s="13">
        <f t="shared" si="128"/>
        <v>201651547</v>
      </c>
      <c r="AC132" s="13">
        <f t="shared" si="129"/>
        <v>57290</v>
      </c>
      <c r="AD132" s="13">
        <f t="shared" si="130"/>
        <v>91464632</v>
      </c>
      <c r="AE132" s="13">
        <f t="shared" si="131"/>
        <v>193536</v>
      </c>
      <c r="AF132" s="13">
        <f t="shared" si="132"/>
        <v>6800937</v>
      </c>
      <c r="AG132" s="13">
        <f t="shared" si="133"/>
        <v>1188499</v>
      </c>
      <c r="AH132" s="13">
        <f t="shared" si="134"/>
        <v>9425</v>
      </c>
      <c r="AI132" s="13">
        <f t="shared" si="135"/>
        <v>101140636</v>
      </c>
      <c r="AJ132" s="13">
        <f t="shared" si="136"/>
        <v>377937</v>
      </c>
      <c r="AK132" s="13">
        <f t="shared" si="137"/>
        <v>24228874</v>
      </c>
      <c r="AL132" s="13">
        <f t="shared" si="138"/>
        <v>904</v>
      </c>
      <c r="AM132" s="13">
        <f t="shared" si="139"/>
        <v>0</v>
      </c>
      <c r="AN132" s="14">
        <f t="shared" si="140"/>
        <v>726351958</v>
      </c>
    </row>
    <row r="133" spans="1:40" x14ac:dyDescent="0.25">
      <c r="A133" s="12">
        <f t="shared" si="101"/>
        <v>2009</v>
      </c>
      <c r="B133" s="13">
        <f t="shared" si="102"/>
        <v>40889464</v>
      </c>
      <c r="C133" s="13">
        <f t="shared" si="103"/>
        <v>4406596</v>
      </c>
      <c r="D133" s="13">
        <f t="shared" si="104"/>
        <v>0</v>
      </c>
      <c r="E133" s="13">
        <f t="shared" si="105"/>
        <v>922859</v>
      </c>
      <c r="F133" s="13">
        <f t="shared" si="106"/>
        <v>3465962</v>
      </c>
      <c r="G133" s="13">
        <f t="shared" si="107"/>
        <v>1847802</v>
      </c>
      <c r="H133" s="13">
        <f t="shared" si="108"/>
        <v>1886560</v>
      </c>
      <c r="I133" s="13">
        <f t="shared" si="109"/>
        <v>4422302</v>
      </c>
      <c r="J133" s="13">
        <f t="shared" si="110"/>
        <v>15494559</v>
      </c>
      <c r="K133" s="13">
        <f t="shared" si="111"/>
        <v>3752316</v>
      </c>
      <c r="L133" s="13">
        <f t="shared" si="112"/>
        <v>3648198</v>
      </c>
      <c r="M133" s="13">
        <f t="shared" si="113"/>
        <v>3296989</v>
      </c>
      <c r="N133" s="13">
        <f t="shared" si="114"/>
        <v>1776298</v>
      </c>
      <c r="O133" s="13">
        <f t="shared" si="115"/>
        <v>4104160</v>
      </c>
      <c r="P133" s="13">
        <f t="shared" si="116"/>
        <v>181682</v>
      </c>
      <c r="Q133" s="13">
        <f t="shared" si="117"/>
        <v>29436329</v>
      </c>
      <c r="R133" s="13">
        <f t="shared" si="118"/>
        <v>6641540</v>
      </c>
      <c r="S133" s="13">
        <f t="shared" si="119"/>
        <v>4782171</v>
      </c>
      <c r="T133" s="13">
        <f t="shared" si="120"/>
        <v>87987297</v>
      </c>
      <c r="U133" s="13">
        <f t="shared" si="121"/>
        <v>10228464</v>
      </c>
      <c r="V133" s="13">
        <f t="shared" si="122"/>
        <v>72425292</v>
      </c>
      <c r="W133" s="13">
        <f t="shared" si="123"/>
        <v>12548706</v>
      </c>
      <c r="X133" s="13">
        <f t="shared" si="124"/>
        <v>32355964</v>
      </c>
      <c r="Y133" s="13">
        <f t="shared" si="125"/>
        <v>343027</v>
      </c>
      <c r="Z133" s="13">
        <f t="shared" si="126"/>
        <v>9814986</v>
      </c>
      <c r="AA133" s="13">
        <f t="shared" si="127"/>
        <v>93182</v>
      </c>
      <c r="AB133" s="13">
        <f t="shared" si="128"/>
        <v>214432075</v>
      </c>
      <c r="AC133" s="13">
        <f t="shared" si="129"/>
        <v>57290</v>
      </c>
      <c r="AD133" s="13">
        <f t="shared" si="130"/>
        <v>92105113</v>
      </c>
      <c r="AE133" s="13">
        <f t="shared" si="131"/>
        <v>208836</v>
      </c>
      <c r="AF133" s="13">
        <f t="shared" si="132"/>
        <v>7420003</v>
      </c>
      <c r="AG133" s="13">
        <f t="shared" si="133"/>
        <v>1372576</v>
      </c>
      <c r="AH133" s="13">
        <f t="shared" si="134"/>
        <v>48142</v>
      </c>
      <c r="AI133" s="13">
        <f t="shared" si="135"/>
        <v>106229888</v>
      </c>
      <c r="AJ133" s="13">
        <f t="shared" si="136"/>
        <v>407035</v>
      </c>
      <c r="AK133" s="13">
        <f t="shared" si="137"/>
        <v>24703299</v>
      </c>
      <c r="AL133" s="13">
        <f t="shared" si="138"/>
        <v>197049</v>
      </c>
      <c r="AM133" s="13">
        <f t="shared" si="139"/>
        <v>0</v>
      </c>
      <c r="AN133" s="14">
        <f t="shared" si="140"/>
        <v>803934011</v>
      </c>
    </row>
    <row r="134" spans="1:40" x14ac:dyDescent="0.25">
      <c r="A134" s="12">
        <f t="shared" si="101"/>
        <v>2010</v>
      </c>
      <c r="B134" s="13">
        <f t="shared" si="102"/>
        <v>41080364</v>
      </c>
      <c r="C134" s="13">
        <f t="shared" si="103"/>
        <v>4512548</v>
      </c>
      <c r="D134" s="13">
        <f t="shared" si="104"/>
        <v>8411</v>
      </c>
      <c r="E134" s="13">
        <f t="shared" si="105"/>
        <v>1008234</v>
      </c>
      <c r="F134" s="13">
        <f t="shared" si="106"/>
        <v>4756107</v>
      </c>
      <c r="G134" s="13">
        <f t="shared" si="107"/>
        <v>1875117</v>
      </c>
      <c r="H134" s="13">
        <f t="shared" si="108"/>
        <v>3118708</v>
      </c>
      <c r="I134" s="13">
        <f t="shared" si="109"/>
        <v>4914277</v>
      </c>
      <c r="J134" s="13">
        <f t="shared" si="110"/>
        <v>21272383</v>
      </c>
      <c r="K134" s="13">
        <f t="shared" si="111"/>
        <v>3877657</v>
      </c>
      <c r="L134" s="13">
        <f t="shared" si="112"/>
        <v>10330917</v>
      </c>
      <c r="M134" s="13">
        <f t="shared" si="113"/>
        <v>3423188</v>
      </c>
      <c r="N134" s="13">
        <f t="shared" si="114"/>
        <v>1867041</v>
      </c>
      <c r="O134" s="13">
        <f t="shared" si="115"/>
        <v>4651047</v>
      </c>
      <c r="P134" s="13">
        <f t="shared" si="116"/>
        <v>205942</v>
      </c>
      <c r="Q134" s="13">
        <f t="shared" si="117"/>
        <v>29893347</v>
      </c>
      <c r="R134" s="13">
        <f t="shared" si="118"/>
        <v>6921356</v>
      </c>
      <c r="S134" s="13">
        <f t="shared" si="119"/>
        <v>5162404</v>
      </c>
      <c r="T134" s="13">
        <f t="shared" si="120"/>
        <v>88802069</v>
      </c>
      <c r="U134" s="13">
        <f t="shared" si="121"/>
        <v>10986486</v>
      </c>
      <c r="V134" s="13">
        <f t="shared" si="122"/>
        <v>104690672</v>
      </c>
      <c r="W134" s="13">
        <f t="shared" si="123"/>
        <v>13194056</v>
      </c>
      <c r="X134" s="13">
        <f t="shared" si="124"/>
        <v>34228650</v>
      </c>
      <c r="Y134" s="13">
        <f t="shared" si="125"/>
        <v>348334</v>
      </c>
      <c r="Z134" s="13">
        <f t="shared" si="126"/>
        <v>10707833</v>
      </c>
      <c r="AA134" s="13">
        <f t="shared" si="127"/>
        <v>95842</v>
      </c>
      <c r="AB134" s="13">
        <f t="shared" si="128"/>
        <v>223051884</v>
      </c>
      <c r="AC134" s="13">
        <f t="shared" si="129"/>
        <v>58286</v>
      </c>
      <c r="AD134" s="13">
        <f t="shared" si="130"/>
        <v>92917049</v>
      </c>
      <c r="AE134" s="13">
        <f t="shared" si="131"/>
        <v>223801</v>
      </c>
      <c r="AF134" s="13">
        <f t="shared" si="132"/>
        <v>8142390</v>
      </c>
      <c r="AG134" s="13">
        <f t="shared" si="133"/>
        <v>1418636</v>
      </c>
      <c r="AH134" s="13">
        <f t="shared" si="134"/>
        <v>84946</v>
      </c>
      <c r="AI134" s="13">
        <f t="shared" si="135"/>
        <v>108003329</v>
      </c>
      <c r="AJ134" s="13">
        <f t="shared" si="136"/>
        <v>412301</v>
      </c>
      <c r="AK134" s="13">
        <f t="shared" si="137"/>
        <v>26004298</v>
      </c>
      <c r="AL134" s="13">
        <f t="shared" si="138"/>
        <v>197149</v>
      </c>
      <c r="AM134" s="13">
        <f t="shared" si="139"/>
        <v>0</v>
      </c>
      <c r="AN134" s="14">
        <f t="shared" si="140"/>
        <v>872447059</v>
      </c>
    </row>
    <row r="135" spans="1:40" x14ac:dyDescent="0.25">
      <c r="A135" s="12">
        <f t="shared" si="101"/>
        <v>2011</v>
      </c>
      <c r="B135" s="13">
        <f t="shared" si="102"/>
        <v>41103506</v>
      </c>
      <c r="C135" s="13">
        <f t="shared" si="103"/>
        <v>4552502</v>
      </c>
      <c r="D135" s="13">
        <f t="shared" si="104"/>
        <v>9928</v>
      </c>
      <c r="E135" s="13">
        <f t="shared" si="105"/>
        <v>1060477</v>
      </c>
      <c r="F135" s="13">
        <f t="shared" si="106"/>
        <v>6268255</v>
      </c>
      <c r="G135" s="13">
        <f t="shared" si="107"/>
        <v>1884806</v>
      </c>
      <c r="H135" s="13">
        <f t="shared" si="108"/>
        <v>3446708</v>
      </c>
      <c r="I135" s="13">
        <f t="shared" si="109"/>
        <v>5116747</v>
      </c>
      <c r="J135" s="13">
        <f t="shared" si="110"/>
        <v>23602366</v>
      </c>
      <c r="K135" s="13">
        <f t="shared" si="111"/>
        <v>4273617</v>
      </c>
      <c r="L135" s="13">
        <f t="shared" si="112"/>
        <v>17176713</v>
      </c>
      <c r="M135" s="13">
        <f t="shared" si="113"/>
        <v>3649023</v>
      </c>
      <c r="N135" s="13">
        <f t="shared" si="114"/>
        <v>1921882</v>
      </c>
      <c r="O135" s="13">
        <f t="shared" si="115"/>
        <v>4919059</v>
      </c>
      <c r="P135" s="13">
        <f t="shared" si="116"/>
        <v>230908</v>
      </c>
      <c r="Q135" s="13">
        <f t="shared" si="117"/>
        <v>30044711</v>
      </c>
      <c r="R135" s="13">
        <f t="shared" si="118"/>
        <v>7188179</v>
      </c>
      <c r="S135" s="13">
        <f t="shared" si="119"/>
        <v>5303358</v>
      </c>
      <c r="T135" s="13">
        <f t="shared" si="120"/>
        <v>88880697</v>
      </c>
      <c r="U135" s="13">
        <f t="shared" si="121"/>
        <v>11224765</v>
      </c>
      <c r="V135" s="13">
        <f t="shared" si="122"/>
        <v>120130200</v>
      </c>
      <c r="W135" s="13">
        <f t="shared" si="123"/>
        <v>13383623</v>
      </c>
      <c r="X135" s="13">
        <f t="shared" si="124"/>
        <v>35465735</v>
      </c>
      <c r="Y135" s="13">
        <f t="shared" si="125"/>
        <v>349453</v>
      </c>
      <c r="Z135" s="13">
        <f t="shared" si="126"/>
        <v>11216330</v>
      </c>
      <c r="AA135" s="13">
        <f t="shared" si="127"/>
        <v>102757</v>
      </c>
      <c r="AB135" s="13">
        <f t="shared" si="128"/>
        <v>229307115</v>
      </c>
      <c r="AC135" s="13">
        <f t="shared" si="129"/>
        <v>58286</v>
      </c>
      <c r="AD135" s="13">
        <f t="shared" si="130"/>
        <v>92924020</v>
      </c>
      <c r="AE135" s="13">
        <f t="shared" si="131"/>
        <v>231269</v>
      </c>
      <c r="AF135" s="13">
        <f t="shared" si="132"/>
        <v>8993322</v>
      </c>
      <c r="AG135" s="13">
        <f t="shared" si="133"/>
        <v>1443326</v>
      </c>
      <c r="AH135" s="13">
        <f t="shared" si="134"/>
        <v>99788</v>
      </c>
      <c r="AI135" s="13">
        <f t="shared" si="135"/>
        <v>108187198</v>
      </c>
      <c r="AJ135" s="13">
        <f t="shared" si="136"/>
        <v>432230</v>
      </c>
      <c r="AK135" s="13">
        <f t="shared" si="137"/>
        <v>26093941</v>
      </c>
      <c r="AL135" s="13">
        <f t="shared" si="138"/>
        <v>197185</v>
      </c>
      <c r="AM135" s="13">
        <f t="shared" si="139"/>
        <v>0</v>
      </c>
      <c r="AN135" s="14">
        <f t="shared" si="140"/>
        <v>910473985</v>
      </c>
    </row>
    <row r="136" spans="1:40" x14ac:dyDescent="0.25">
      <c r="A136" s="12">
        <f t="shared" si="101"/>
        <v>2012</v>
      </c>
      <c r="B136" s="13">
        <f t="shared" si="102"/>
        <v>41326992</v>
      </c>
      <c r="C136" s="13">
        <f t="shared" si="103"/>
        <v>4584429</v>
      </c>
      <c r="D136" s="13">
        <f t="shared" si="104"/>
        <v>10685</v>
      </c>
      <c r="E136" s="13">
        <f t="shared" si="105"/>
        <v>1131529</v>
      </c>
      <c r="F136" s="13">
        <f t="shared" si="106"/>
        <v>7211105</v>
      </c>
      <c r="G136" s="13">
        <f t="shared" si="107"/>
        <v>1911317</v>
      </c>
      <c r="H136" s="13">
        <f t="shared" si="108"/>
        <v>3563269</v>
      </c>
      <c r="I136" s="13">
        <f t="shared" si="109"/>
        <v>5212927</v>
      </c>
      <c r="J136" s="13">
        <f t="shared" si="110"/>
        <v>24658855</v>
      </c>
      <c r="K136" s="13">
        <f t="shared" si="111"/>
        <v>6214580</v>
      </c>
      <c r="L136" s="13">
        <f t="shared" si="112"/>
        <v>23400549</v>
      </c>
      <c r="M136" s="13">
        <f t="shared" si="113"/>
        <v>3691058</v>
      </c>
      <c r="N136" s="13">
        <f t="shared" si="114"/>
        <v>1992831</v>
      </c>
      <c r="O136" s="13">
        <f t="shared" si="115"/>
        <v>5126450</v>
      </c>
      <c r="P136" s="13">
        <f t="shared" si="116"/>
        <v>277070</v>
      </c>
      <c r="Q136" s="13">
        <f t="shared" si="117"/>
        <v>30127098</v>
      </c>
      <c r="R136" s="13">
        <f t="shared" si="118"/>
        <v>7421301</v>
      </c>
      <c r="S136" s="13">
        <f t="shared" si="119"/>
        <v>5402840</v>
      </c>
      <c r="T136" s="13">
        <f t="shared" si="120"/>
        <v>88957023</v>
      </c>
      <c r="U136" s="13">
        <f t="shared" si="121"/>
        <v>11388751</v>
      </c>
      <c r="V136" s="13">
        <f t="shared" si="122"/>
        <v>128089478</v>
      </c>
      <c r="W136" s="13">
        <f t="shared" si="123"/>
        <v>13478424</v>
      </c>
      <c r="X136" s="13">
        <f t="shared" si="124"/>
        <v>36235600</v>
      </c>
      <c r="Y136" s="13">
        <f t="shared" si="125"/>
        <v>361352</v>
      </c>
      <c r="Z136" s="13">
        <f t="shared" si="126"/>
        <v>11571483</v>
      </c>
      <c r="AA136" s="13">
        <f t="shared" si="127"/>
        <v>110346</v>
      </c>
      <c r="AB136" s="13">
        <f t="shared" si="128"/>
        <v>232488239</v>
      </c>
      <c r="AC136" s="13">
        <f t="shared" si="129"/>
        <v>58330</v>
      </c>
      <c r="AD136" s="13">
        <f t="shared" si="130"/>
        <v>92973143</v>
      </c>
      <c r="AE136" s="13">
        <f t="shared" si="131"/>
        <v>233092</v>
      </c>
      <c r="AF136" s="13">
        <f t="shared" si="132"/>
        <v>9573980</v>
      </c>
      <c r="AG136" s="13">
        <f t="shared" si="133"/>
        <v>1471206</v>
      </c>
      <c r="AH136" s="13">
        <f t="shared" si="134"/>
        <v>112644</v>
      </c>
      <c r="AI136" s="13">
        <f t="shared" si="135"/>
        <v>108829938</v>
      </c>
      <c r="AJ136" s="13">
        <f t="shared" si="136"/>
        <v>458608</v>
      </c>
      <c r="AK136" s="13">
        <f t="shared" si="137"/>
        <v>26697252</v>
      </c>
      <c r="AL136" s="13">
        <f t="shared" si="138"/>
        <v>250110</v>
      </c>
      <c r="AM136" s="13">
        <f t="shared" si="139"/>
        <v>0</v>
      </c>
      <c r="AN136" s="14">
        <f t="shared" si="140"/>
        <v>936603884</v>
      </c>
    </row>
    <row r="137" spans="1:40" x14ac:dyDescent="0.25">
      <c r="A137" s="12">
        <f t="shared" si="101"/>
        <v>2013</v>
      </c>
      <c r="B137" s="13">
        <f t="shared" si="102"/>
        <v>41332020</v>
      </c>
      <c r="C137" s="13">
        <f t="shared" si="103"/>
        <v>4627760</v>
      </c>
      <c r="D137" s="13">
        <f t="shared" si="104"/>
        <v>13281</v>
      </c>
      <c r="E137" s="13">
        <f t="shared" si="105"/>
        <v>1214037</v>
      </c>
      <c r="F137" s="13">
        <f t="shared" si="106"/>
        <v>7557471</v>
      </c>
      <c r="G137" s="13">
        <f t="shared" si="107"/>
        <v>1918351</v>
      </c>
      <c r="H137" s="13">
        <f t="shared" si="108"/>
        <v>3690038</v>
      </c>
      <c r="I137" s="13">
        <f t="shared" si="109"/>
        <v>5274556</v>
      </c>
      <c r="J137" s="13">
        <f t="shared" si="110"/>
        <v>25002308</v>
      </c>
      <c r="K137" s="13">
        <f t="shared" si="111"/>
        <v>7177550</v>
      </c>
      <c r="L137" s="13">
        <f t="shared" si="112"/>
        <v>28026887</v>
      </c>
      <c r="M137" s="13">
        <f t="shared" si="113"/>
        <v>3742845</v>
      </c>
      <c r="N137" s="13">
        <f t="shared" si="114"/>
        <v>2021281</v>
      </c>
      <c r="O137" s="13">
        <f t="shared" si="115"/>
        <v>5251678</v>
      </c>
      <c r="P137" s="13">
        <f t="shared" si="116"/>
        <v>282837</v>
      </c>
      <c r="Q137" s="13">
        <f t="shared" si="117"/>
        <v>30254946</v>
      </c>
      <c r="R137" s="13">
        <f t="shared" si="118"/>
        <v>7601014</v>
      </c>
      <c r="S137" s="13">
        <f t="shared" si="119"/>
        <v>5477946</v>
      </c>
      <c r="T137" s="13">
        <f t="shared" si="120"/>
        <v>89022890</v>
      </c>
      <c r="U137" s="13">
        <f t="shared" si="121"/>
        <v>11506669</v>
      </c>
      <c r="V137" s="13">
        <f t="shared" si="122"/>
        <v>131066458</v>
      </c>
      <c r="W137" s="13">
        <f t="shared" si="123"/>
        <v>13525782</v>
      </c>
      <c r="X137" s="13">
        <f t="shared" si="124"/>
        <v>36446593</v>
      </c>
      <c r="Y137" s="13">
        <f t="shared" si="125"/>
        <v>372578</v>
      </c>
      <c r="Z137" s="13">
        <f t="shared" si="126"/>
        <v>11730297</v>
      </c>
      <c r="AA137" s="13">
        <f t="shared" si="127"/>
        <v>112304</v>
      </c>
      <c r="AB137" s="13">
        <f t="shared" si="128"/>
        <v>233223190</v>
      </c>
      <c r="AC137" s="13">
        <f t="shared" si="129"/>
        <v>58330</v>
      </c>
      <c r="AD137" s="13">
        <f t="shared" si="130"/>
        <v>92985783</v>
      </c>
      <c r="AE137" s="13">
        <f t="shared" si="131"/>
        <v>241303</v>
      </c>
      <c r="AF137" s="13">
        <f t="shared" si="132"/>
        <v>9874715</v>
      </c>
      <c r="AG137" s="13">
        <f t="shared" si="133"/>
        <v>1488297</v>
      </c>
      <c r="AH137" s="13">
        <f t="shared" si="134"/>
        <v>126918</v>
      </c>
      <c r="AI137" s="13">
        <f t="shared" si="135"/>
        <v>108961996</v>
      </c>
      <c r="AJ137" s="13">
        <f t="shared" si="136"/>
        <v>480988</v>
      </c>
      <c r="AK137" s="13">
        <f t="shared" si="137"/>
        <v>26805751</v>
      </c>
      <c r="AL137" s="13">
        <f t="shared" si="138"/>
        <v>256331</v>
      </c>
      <c r="AM137" s="13">
        <f t="shared" si="139"/>
        <v>0</v>
      </c>
      <c r="AN137" s="14">
        <f t="shared" si="140"/>
        <v>948753979</v>
      </c>
    </row>
    <row r="138" spans="1:40" x14ac:dyDescent="0.25">
      <c r="A138" s="12">
        <f t="shared" si="101"/>
        <v>2014</v>
      </c>
      <c r="B138" s="13">
        <f t="shared" si="102"/>
        <v>41352031</v>
      </c>
      <c r="C138" s="13">
        <f t="shared" si="103"/>
        <v>4668943</v>
      </c>
      <c r="D138" s="13">
        <f t="shared" si="104"/>
        <v>13281</v>
      </c>
      <c r="E138" s="13">
        <f t="shared" si="105"/>
        <v>1306060</v>
      </c>
      <c r="F138" s="13">
        <f t="shared" si="106"/>
        <v>7630467</v>
      </c>
      <c r="G138" s="13">
        <f t="shared" si="107"/>
        <v>1925262</v>
      </c>
      <c r="H138" s="13">
        <f t="shared" si="108"/>
        <v>3714218</v>
      </c>
      <c r="I138" s="13">
        <f t="shared" si="109"/>
        <v>5351399</v>
      </c>
      <c r="J138" s="13">
        <f t="shared" si="110"/>
        <v>26412872</v>
      </c>
      <c r="K138" s="13">
        <f t="shared" si="111"/>
        <v>8064598</v>
      </c>
      <c r="L138" s="13">
        <f t="shared" si="112"/>
        <v>29891782</v>
      </c>
      <c r="M138" s="13">
        <f t="shared" si="113"/>
        <v>3963178</v>
      </c>
      <c r="N138" s="13">
        <f t="shared" si="114"/>
        <v>2093086</v>
      </c>
      <c r="O138" s="13">
        <f t="shared" si="115"/>
        <v>5526273</v>
      </c>
      <c r="P138" s="13">
        <f t="shared" si="116"/>
        <v>293906</v>
      </c>
      <c r="Q138" s="13">
        <f t="shared" si="117"/>
        <v>30309426</v>
      </c>
      <c r="R138" s="13">
        <f t="shared" si="118"/>
        <v>7818011</v>
      </c>
      <c r="S138" s="13">
        <f t="shared" si="119"/>
        <v>5547420</v>
      </c>
      <c r="T138" s="13">
        <f t="shared" si="120"/>
        <v>91270322</v>
      </c>
      <c r="U138" s="13">
        <f t="shared" si="121"/>
        <v>11691284</v>
      </c>
      <c r="V138" s="13">
        <f t="shared" si="122"/>
        <v>138794025</v>
      </c>
      <c r="W138" s="13">
        <f t="shared" si="123"/>
        <v>13589562</v>
      </c>
      <c r="X138" s="13">
        <f t="shared" si="124"/>
        <v>36607620</v>
      </c>
      <c r="Y138" s="13">
        <f t="shared" si="125"/>
        <v>406378</v>
      </c>
      <c r="Z138" s="13">
        <f t="shared" si="126"/>
        <v>11835655</v>
      </c>
      <c r="AA138" s="13">
        <f t="shared" si="127"/>
        <v>127403</v>
      </c>
      <c r="AB138" s="13">
        <f t="shared" si="128"/>
        <v>236592785</v>
      </c>
      <c r="AC138" s="13">
        <f t="shared" si="129"/>
        <v>77737</v>
      </c>
      <c r="AD138" s="13">
        <f t="shared" si="130"/>
        <v>93176175</v>
      </c>
      <c r="AE138" s="13">
        <f t="shared" si="131"/>
        <v>245852</v>
      </c>
      <c r="AF138" s="13">
        <f t="shared" si="132"/>
        <v>10318882</v>
      </c>
      <c r="AG138" s="13">
        <f t="shared" si="133"/>
        <v>1516677</v>
      </c>
      <c r="AH138" s="13">
        <f t="shared" si="134"/>
        <v>130291</v>
      </c>
      <c r="AI138" s="13">
        <f t="shared" si="135"/>
        <v>109218796</v>
      </c>
      <c r="AJ138" s="13">
        <f t="shared" si="136"/>
        <v>500593</v>
      </c>
      <c r="AK138" s="13">
        <f t="shared" si="137"/>
        <v>26987869</v>
      </c>
      <c r="AL138" s="13">
        <f t="shared" si="138"/>
        <v>256544</v>
      </c>
      <c r="AM138" s="13">
        <f t="shared" si="139"/>
        <v>0</v>
      </c>
      <c r="AN138" s="14">
        <f t="shared" ref="AN138" si="141">SUM(B138:AM138)</f>
        <v>969226663</v>
      </c>
    </row>
    <row r="139" spans="1:40" x14ac:dyDescent="0.25">
      <c r="A139" s="12">
        <f t="shared" si="101"/>
        <v>2015</v>
      </c>
      <c r="B139" s="13">
        <f t="shared" si="102"/>
        <v>41392868</v>
      </c>
      <c r="C139" s="13">
        <f t="shared" si="103"/>
        <v>4742711</v>
      </c>
      <c r="D139" s="13">
        <f t="shared" si="104"/>
        <v>15706</v>
      </c>
      <c r="E139" s="13">
        <f t="shared" si="105"/>
        <v>1467814</v>
      </c>
      <c r="F139" s="13">
        <f t="shared" si="106"/>
        <v>7723095</v>
      </c>
      <c r="G139" s="13">
        <f t="shared" si="107"/>
        <v>1929520</v>
      </c>
      <c r="H139" s="13">
        <f t="shared" si="108"/>
        <v>4251682</v>
      </c>
      <c r="I139" s="13">
        <f t="shared" si="109"/>
        <v>5436190</v>
      </c>
      <c r="J139" s="13">
        <f t="shared" si="110"/>
        <v>26782218</v>
      </c>
      <c r="K139" s="13">
        <f t="shared" si="111"/>
        <v>12017239</v>
      </c>
      <c r="L139" s="13">
        <f t="shared" si="112"/>
        <v>30499300</v>
      </c>
      <c r="M139" s="13">
        <f t="shared" si="113"/>
        <v>4361503</v>
      </c>
      <c r="N139" s="13">
        <f t="shared" si="114"/>
        <v>2167709</v>
      </c>
      <c r="O139" s="13">
        <f t="shared" si="115"/>
        <v>5731003</v>
      </c>
      <c r="P139" s="13">
        <f t="shared" si="116"/>
        <v>299883</v>
      </c>
      <c r="Q139" s="13">
        <f t="shared" si="117"/>
        <v>30396601</v>
      </c>
      <c r="R139" s="13">
        <f t="shared" si="118"/>
        <v>7996482</v>
      </c>
      <c r="S139" s="13">
        <f t="shared" si="119"/>
        <v>5715329</v>
      </c>
      <c r="T139" s="13">
        <f t="shared" si="120"/>
        <v>91397268</v>
      </c>
      <c r="U139" s="13">
        <f t="shared" si="121"/>
        <v>12006870</v>
      </c>
      <c r="V139" s="13">
        <f t="shared" si="122"/>
        <v>141216175</v>
      </c>
      <c r="W139" s="13">
        <f t="shared" si="123"/>
        <v>13635022</v>
      </c>
      <c r="X139" s="13">
        <f t="shared" si="124"/>
        <v>36717936</v>
      </c>
      <c r="Y139" s="13">
        <f t="shared" si="125"/>
        <v>438127</v>
      </c>
      <c r="Z139" s="13">
        <f t="shared" si="126"/>
        <v>11982214</v>
      </c>
      <c r="AA139" s="13">
        <f t="shared" si="127"/>
        <v>172443</v>
      </c>
      <c r="AB139" s="13">
        <f t="shared" si="128"/>
        <v>240710690</v>
      </c>
      <c r="AC139" s="13">
        <f t="shared" si="129"/>
        <v>271372</v>
      </c>
      <c r="AD139" s="13">
        <f t="shared" si="130"/>
        <v>93193711</v>
      </c>
      <c r="AE139" s="13">
        <f t="shared" si="131"/>
        <v>248579</v>
      </c>
      <c r="AF139" s="13">
        <f t="shared" si="132"/>
        <v>10989772</v>
      </c>
      <c r="AG139" s="13">
        <f t="shared" si="133"/>
        <v>2171173</v>
      </c>
      <c r="AH139" s="13">
        <f t="shared" si="134"/>
        <v>161252</v>
      </c>
      <c r="AI139" s="13">
        <f t="shared" si="135"/>
        <v>109557306</v>
      </c>
      <c r="AJ139" s="13">
        <f t="shared" si="136"/>
        <v>533856</v>
      </c>
      <c r="AK139" s="13">
        <f t="shared" si="137"/>
        <v>27081816</v>
      </c>
      <c r="AL139" s="13">
        <f t="shared" si="138"/>
        <v>287992</v>
      </c>
      <c r="AM139" s="13">
        <f t="shared" si="139"/>
        <v>0</v>
      </c>
      <c r="AN139" s="14">
        <f t="shared" ref="AN139" si="142">SUM(B139:AM139)</f>
        <v>985700427</v>
      </c>
    </row>
    <row r="140" spans="1:40" x14ac:dyDescent="0.25">
      <c r="A140" s="12">
        <f t="shared" ref="A140:A141" si="143">A46</f>
        <v>2016</v>
      </c>
      <c r="B140" s="13">
        <f t="shared" ref="B140:AM140" si="144">B139+B46</f>
        <v>41490557</v>
      </c>
      <c r="C140" s="13">
        <f t="shared" si="144"/>
        <v>4781493</v>
      </c>
      <c r="D140" s="13">
        <f t="shared" si="144"/>
        <v>24295</v>
      </c>
      <c r="E140" s="13">
        <f t="shared" si="144"/>
        <v>1541486</v>
      </c>
      <c r="F140" s="13">
        <f t="shared" si="144"/>
        <v>7888435</v>
      </c>
      <c r="G140" s="13">
        <f t="shared" si="144"/>
        <v>1951176</v>
      </c>
      <c r="H140" s="13">
        <f t="shared" si="144"/>
        <v>4385027</v>
      </c>
      <c r="I140" s="13">
        <f t="shared" si="144"/>
        <v>5530764</v>
      </c>
      <c r="J140" s="13">
        <f t="shared" si="144"/>
        <v>27233281</v>
      </c>
      <c r="K140" s="13">
        <f t="shared" si="144"/>
        <v>12309618</v>
      </c>
      <c r="L140" s="13">
        <f t="shared" si="144"/>
        <v>32134066</v>
      </c>
      <c r="M140" s="13">
        <f t="shared" si="144"/>
        <v>4419323</v>
      </c>
      <c r="N140" s="13">
        <f t="shared" si="144"/>
        <v>2254929</v>
      </c>
      <c r="O140" s="13">
        <f t="shared" si="144"/>
        <v>6056486</v>
      </c>
      <c r="P140" s="13">
        <f t="shared" si="144"/>
        <v>334872</v>
      </c>
      <c r="Q140" s="13">
        <f t="shared" si="144"/>
        <v>30601325</v>
      </c>
      <c r="R140" s="13">
        <f t="shared" si="144"/>
        <v>8276272</v>
      </c>
      <c r="S140" s="13">
        <f t="shared" si="144"/>
        <v>5869099</v>
      </c>
      <c r="T140" s="13">
        <f t="shared" si="144"/>
        <v>91552796</v>
      </c>
      <c r="U140" s="13">
        <f t="shared" si="144"/>
        <v>12324857</v>
      </c>
      <c r="V140" s="13">
        <f t="shared" si="144"/>
        <v>144431922</v>
      </c>
      <c r="W140" s="13">
        <f t="shared" si="144"/>
        <v>13674606</v>
      </c>
      <c r="X140" s="13">
        <f t="shared" si="144"/>
        <v>36849502</v>
      </c>
      <c r="Y140" s="13">
        <f t="shared" si="144"/>
        <v>454364</v>
      </c>
      <c r="Z140" s="13">
        <f t="shared" si="144"/>
        <v>12050179</v>
      </c>
      <c r="AA140" s="13">
        <f t="shared" si="144"/>
        <v>225411</v>
      </c>
      <c r="AB140" s="13">
        <f t="shared" si="144"/>
        <v>245269219</v>
      </c>
      <c r="AC140" s="13">
        <f t="shared" si="144"/>
        <v>304400</v>
      </c>
      <c r="AD140" s="13">
        <f t="shared" si="144"/>
        <v>93222382</v>
      </c>
      <c r="AE140" s="13">
        <f t="shared" si="144"/>
        <v>272911</v>
      </c>
      <c r="AF140" s="13">
        <f t="shared" si="144"/>
        <v>11985930</v>
      </c>
      <c r="AG140" s="13">
        <f t="shared" si="144"/>
        <v>2210472</v>
      </c>
      <c r="AH140" s="13">
        <f t="shared" si="144"/>
        <v>196781</v>
      </c>
      <c r="AI140" s="13">
        <f t="shared" si="144"/>
        <v>110239898</v>
      </c>
      <c r="AJ140" s="13">
        <f t="shared" si="144"/>
        <v>559839</v>
      </c>
      <c r="AK140" s="13">
        <f t="shared" si="144"/>
        <v>27239941</v>
      </c>
      <c r="AL140" s="13">
        <f t="shared" si="144"/>
        <v>288942</v>
      </c>
      <c r="AM140" s="13">
        <f t="shared" si="144"/>
        <v>0</v>
      </c>
      <c r="AN140" s="14">
        <f t="shared" ref="AN140:AN141" si="145">SUM(B140:AM140)</f>
        <v>1000436856</v>
      </c>
    </row>
    <row r="141" spans="1:40" x14ac:dyDescent="0.25">
      <c r="A141" s="12">
        <f t="shared" si="143"/>
        <v>2017</v>
      </c>
      <c r="B141" s="13">
        <f t="shared" ref="B141:AM141" si="146">B140+B47</f>
        <v>43384298</v>
      </c>
      <c r="C141" s="13">
        <f t="shared" si="146"/>
        <v>4837558</v>
      </c>
      <c r="D141" s="13">
        <f t="shared" si="146"/>
        <v>24908</v>
      </c>
      <c r="E141" s="13">
        <f t="shared" si="146"/>
        <v>1585116</v>
      </c>
      <c r="F141" s="13">
        <f t="shared" si="146"/>
        <v>8009625</v>
      </c>
      <c r="G141" s="13">
        <f t="shared" si="146"/>
        <v>1987932</v>
      </c>
      <c r="H141" s="13">
        <f t="shared" si="146"/>
        <v>4430737</v>
      </c>
      <c r="I141" s="13">
        <f t="shared" si="146"/>
        <v>6851029</v>
      </c>
      <c r="J141" s="13">
        <f t="shared" si="146"/>
        <v>27581007</v>
      </c>
      <c r="K141" s="13">
        <f t="shared" si="146"/>
        <v>13118068</v>
      </c>
      <c r="L141" s="13">
        <f t="shared" si="146"/>
        <v>32256332</v>
      </c>
      <c r="M141" s="13">
        <f t="shared" si="146"/>
        <v>4555951</v>
      </c>
      <c r="N141" s="13">
        <f t="shared" si="146"/>
        <v>2346939</v>
      </c>
      <c r="O141" s="13">
        <f t="shared" si="146"/>
        <v>7191062</v>
      </c>
      <c r="P141" s="13">
        <f t="shared" si="146"/>
        <v>352951</v>
      </c>
      <c r="Q141" s="13">
        <f t="shared" si="146"/>
        <v>32627092</v>
      </c>
      <c r="R141" s="13">
        <f t="shared" si="146"/>
        <v>8451299</v>
      </c>
      <c r="S141" s="13">
        <f t="shared" si="146"/>
        <v>6648912</v>
      </c>
      <c r="T141" s="13">
        <f t="shared" si="146"/>
        <v>91645591</v>
      </c>
      <c r="U141" s="13">
        <f t="shared" si="146"/>
        <v>12541666</v>
      </c>
      <c r="V141" s="13">
        <f t="shared" si="146"/>
        <v>146315827</v>
      </c>
      <c r="W141" s="13">
        <f t="shared" si="146"/>
        <v>13861682</v>
      </c>
      <c r="X141" s="13">
        <f t="shared" si="146"/>
        <v>37013302</v>
      </c>
      <c r="Y141" s="13">
        <f t="shared" si="146"/>
        <v>527928</v>
      </c>
      <c r="Z141" s="13">
        <f t="shared" si="146"/>
        <v>12591008</v>
      </c>
      <c r="AA141" s="13">
        <f t="shared" si="146"/>
        <v>266107</v>
      </c>
      <c r="AB141" s="13">
        <f t="shared" si="146"/>
        <v>250263674</v>
      </c>
      <c r="AC141" s="13">
        <f t="shared" si="146"/>
        <v>322212</v>
      </c>
      <c r="AD141" s="13">
        <f t="shared" si="146"/>
        <v>96187541</v>
      </c>
      <c r="AE141" s="13">
        <f t="shared" si="146"/>
        <v>303541</v>
      </c>
      <c r="AF141" s="13">
        <f t="shared" si="146"/>
        <v>12556810</v>
      </c>
      <c r="AG141" s="13">
        <f t="shared" si="146"/>
        <v>2240895</v>
      </c>
      <c r="AH141" s="13">
        <f t="shared" si="146"/>
        <v>220016</v>
      </c>
      <c r="AI141" s="13">
        <f t="shared" si="146"/>
        <v>116400659</v>
      </c>
      <c r="AJ141" s="13">
        <f t="shared" si="146"/>
        <v>569451</v>
      </c>
      <c r="AK141" s="13">
        <f t="shared" si="146"/>
        <v>27578034</v>
      </c>
      <c r="AL141" s="13">
        <f t="shared" si="146"/>
        <v>297924</v>
      </c>
      <c r="AM141" s="13">
        <f t="shared" si="146"/>
        <v>0</v>
      </c>
      <c r="AN141" s="14">
        <f t="shared" si="145"/>
        <v>1027944684</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sheetPr>
  <dimension ref="A1"/>
  <sheetViews>
    <sheetView workbookViewId="0">
      <selection activeCell="Z17" sqref="Z17"/>
    </sheetView>
  </sheetViews>
  <sheetFormatPr defaultRowHeight="15" x14ac:dyDescent="0.25"/>
  <cols>
    <col min="1" max="16384" width="9.140625" style="35"/>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sheetPr>
  <dimension ref="A2:AN141"/>
  <sheetViews>
    <sheetView workbookViewId="0">
      <selection activeCell="B2" sqref="B2"/>
    </sheetView>
  </sheetViews>
  <sheetFormatPr defaultRowHeight="15" x14ac:dyDescent="0.25"/>
  <cols>
    <col min="1" max="1" width="21.5703125" customWidth="1"/>
    <col min="2" max="2" width="17.28515625" customWidth="1"/>
    <col min="3" max="3" width="23.7109375" customWidth="1"/>
    <col min="4" max="4" width="8.140625" customWidth="1"/>
    <col min="5" max="5" width="27" customWidth="1"/>
    <col min="6" max="6" width="18.140625" customWidth="1"/>
    <col min="7" max="7" width="9" customWidth="1"/>
    <col min="8" max="8" width="8.7109375" customWidth="1"/>
    <col min="9" max="9" width="21.42578125" customWidth="1"/>
    <col min="10" max="10" width="20.7109375" customWidth="1"/>
    <col min="11" max="11" width="21.42578125" customWidth="1"/>
    <col min="12" max="12" width="13.42578125" customWidth="1"/>
    <col min="13" max="13" width="11.42578125" customWidth="1"/>
    <col min="14" max="14" width="16" customWidth="1"/>
    <col min="15" max="15" width="26.5703125" customWidth="1"/>
    <col min="16" max="17" width="19.7109375" customWidth="1"/>
    <col min="18" max="18" width="7.28515625" customWidth="1"/>
    <col min="19" max="19" width="5.5703125" bestFit="1" customWidth="1"/>
    <col min="20" max="39" width="5.140625" bestFit="1" customWidth="1"/>
    <col min="40" max="40" width="14.28515625" bestFit="1" customWidth="1"/>
  </cols>
  <sheetData>
    <row r="2" spans="1:19" x14ac:dyDescent="0.25">
      <c r="A2" s="2" t="s">
        <v>233</v>
      </c>
      <c r="B2" s="6" t="s">
        <v>37</v>
      </c>
    </row>
    <row r="4" spans="1:19" x14ac:dyDescent="0.25">
      <c r="A4" s="2" t="s">
        <v>222</v>
      </c>
      <c r="B4" s="2" t="s">
        <v>204</v>
      </c>
    </row>
    <row r="5" spans="1:19" x14ac:dyDescent="0.25">
      <c r="A5" s="2" t="s">
        <v>40</v>
      </c>
      <c r="B5" s="26" t="s">
        <v>200</v>
      </c>
      <c r="C5" s="26" t="s">
        <v>210</v>
      </c>
      <c r="D5" s="26" t="s">
        <v>206</v>
      </c>
      <c r="E5" s="26" t="s">
        <v>211</v>
      </c>
      <c r="F5" s="26" t="s">
        <v>209</v>
      </c>
      <c r="G5" s="26" t="s">
        <v>201</v>
      </c>
      <c r="H5" s="26" t="s">
        <v>207</v>
      </c>
      <c r="I5" s="26" t="s">
        <v>212</v>
      </c>
      <c r="J5" s="26" t="s">
        <v>205</v>
      </c>
      <c r="K5" s="26" t="s">
        <v>213</v>
      </c>
      <c r="L5" s="26" t="s">
        <v>203</v>
      </c>
      <c r="M5" s="26" t="s">
        <v>202</v>
      </c>
      <c r="N5" s="26" t="s">
        <v>214</v>
      </c>
      <c r="O5" s="26" t="s">
        <v>199</v>
      </c>
      <c r="P5" s="26" t="s">
        <v>215</v>
      </c>
      <c r="Q5" s="26" t="s">
        <v>216</v>
      </c>
      <c r="R5" s="26" t="s">
        <v>39</v>
      </c>
      <c r="S5" s="26" t="s">
        <v>241</v>
      </c>
    </row>
    <row r="6" spans="1:19" x14ac:dyDescent="0.25">
      <c r="A6" s="3">
        <v>1999</v>
      </c>
      <c r="B6" s="17">
        <v>52870</v>
      </c>
      <c r="C6" s="17"/>
      <c r="D6" s="17">
        <v>230802</v>
      </c>
      <c r="E6" s="17">
        <v>4354</v>
      </c>
      <c r="F6" s="17"/>
      <c r="G6" s="17">
        <v>388439</v>
      </c>
      <c r="H6" s="17">
        <v>16764</v>
      </c>
      <c r="I6" s="17"/>
      <c r="J6" s="17">
        <v>8987035</v>
      </c>
      <c r="K6" s="17"/>
      <c r="L6" s="17">
        <v>1338553</v>
      </c>
      <c r="M6" s="17"/>
      <c r="N6" s="17"/>
      <c r="O6" s="17">
        <v>3903593</v>
      </c>
      <c r="P6" s="17">
        <v>198</v>
      </c>
      <c r="Q6" s="17"/>
      <c r="R6" s="17"/>
      <c r="S6" s="17"/>
    </row>
    <row r="7" spans="1:19" x14ac:dyDescent="0.25">
      <c r="A7" s="3">
        <v>2000</v>
      </c>
      <c r="B7" s="17">
        <v>286031</v>
      </c>
      <c r="C7" s="17"/>
      <c r="D7" s="17">
        <v>115</v>
      </c>
      <c r="E7" s="17">
        <v>74</v>
      </c>
      <c r="F7" s="17"/>
      <c r="G7" s="17">
        <v>79217</v>
      </c>
      <c r="H7" s="17">
        <v>14295</v>
      </c>
      <c r="I7" s="17"/>
      <c r="J7" s="17">
        <v>15375723</v>
      </c>
      <c r="K7" s="17"/>
      <c r="L7" s="17">
        <v>3117245</v>
      </c>
      <c r="M7" s="17"/>
      <c r="N7" s="17"/>
      <c r="O7" s="17">
        <v>8065246</v>
      </c>
      <c r="P7" s="17">
        <v>132</v>
      </c>
      <c r="Q7" s="17"/>
      <c r="R7" s="17"/>
      <c r="S7" s="17"/>
    </row>
    <row r="8" spans="1:19" x14ac:dyDescent="0.25">
      <c r="A8" s="3">
        <v>2001</v>
      </c>
      <c r="B8" s="17">
        <v>319827</v>
      </c>
      <c r="C8" s="17">
        <v>108</v>
      </c>
      <c r="D8" s="17">
        <v>16</v>
      </c>
      <c r="E8" s="17">
        <v>2876</v>
      </c>
      <c r="F8" s="17"/>
      <c r="G8" s="17">
        <v>171901</v>
      </c>
      <c r="H8" s="17">
        <v>197604</v>
      </c>
      <c r="I8" s="17"/>
      <c r="J8" s="17">
        <v>26335463</v>
      </c>
      <c r="K8" s="17">
        <v>0</v>
      </c>
      <c r="L8" s="17">
        <v>1332245</v>
      </c>
      <c r="M8" s="17"/>
      <c r="N8" s="17">
        <v>18</v>
      </c>
      <c r="O8" s="17">
        <v>6228716</v>
      </c>
      <c r="P8" s="17">
        <v>304</v>
      </c>
      <c r="Q8" s="17"/>
      <c r="R8" s="17"/>
      <c r="S8" s="17"/>
    </row>
    <row r="9" spans="1:19" x14ac:dyDescent="0.25">
      <c r="A9" s="3">
        <v>2002</v>
      </c>
      <c r="B9" s="17">
        <v>143770</v>
      </c>
      <c r="C9" s="17">
        <v>0</v>
      </c>
      <c r="D9" s="17">
        <v>8015</v>
      </c>
      <c r="E9" s="17">
        <v>170</v>
      </c>
      <c r="F9" s="17"/>
      <c r="G9" s="17">
        <v>168002</v>
      </c>
      <c r="H9" s="17">
        <v>165847</v>
      </c>
      <c r="I9" s="17">
        <v>2173</v>
      </c>
      <c r="J9" s="17">
        <v>50605357</v>
      </c>
      <c r="K9" s="17">
        <v>0</v>
      </c>
      <c r="L9" s="17">
        <v>4853117</v>
      </c>
      <c r="M9" s="17"/>
      <c r="N9" s="17"/>
      <c r="O9" s="17">
        <v>5615804</v>
      </c>
      <c r="P9" s="17">
        <v>48</v>
      </c>
      <c r="Q9" s="17"/>
      <c r="R9" s="17"/>
      <c r="S9" s="17"/>
    </row>
    <row r="10" spans="1:19" x14ac:dyDescent="0.25">
      <c r="A10" s="3">
        <v>2003</v>
      </c>
      <c r="B10" s="17">
        <v>221930</v>
      </c>
      <c r="C10" s="17">
        <v>1233</v>
      </c>
      <c r="D10" s="17">
        <v>8507</v>
      </c>
      <c r="E10" s="17">
        <v>6853</v>
      </c>
      <c r="F10" s="17"/>
      <c r="G10" s="17">
        <v>693822</v>
      </c>
      <c r="H10" s="17">
        <v>140737</v>
      </c>
      <c r="I10" s="17">
        <v>56</v>
      </c>
      <c r="J10" s="17">
        <v>84122576</v>
      </c>
      <c r="K10" s="17"/>
      <c r="L10" s="17">
        <v>3741544</v>
      </c>
      <c r="M10" s="17"/>
      <c r="N10" s="17"/>
      <c r="O10" s="17">
        <v>8551071</v>
      </c>
      <c r="P10" s="17">
        <v>625</v>
      </c>
      <c r="Q10" s="17"/>
      <c r="R10" s="17"/>
      <c r="S10" s="17"/>
    </row>
    <row r="11" spans="1:19" x14ac:dyDescent="0.25">
      <c r="A11" s="3">
        <v>2004</v>
      </c>
      <c r="B11" s="17">
        <v>243511</v>
      </c>
      <c r="C11" s="17"/>
      <c r="D11" s="17">
        <v>63894</v>
      </c>
      <c r="E11" s="17"/>
      <c r="F11" s="17">
        <v>0</v>
      </c>
      <c r="G11" s="17">
        <v>7198098</v>
      </c>
      <c r="H11" s="17">
        <v>76526</v>
      </c>
      <c r="I11" s="17"/>
      <c r="J11" s="17">
        <v>105494955</v>
      </c>
      <c r="K11" s="17"/>
      <c r="L11" s="17">
        <v>2937311</v>
      </c>
      <c r="M11" s="17"/>
      <c r="N11" s="17"/>
      <c r="O11" s="17">
        <v>3056991</v>
      </c>
      <c r="P11" s="17">
        <v>550</v>
      </c>
      <c r="Q11" s="17"/>
      <c r="R11" s="17"/>
      <c r="S11" s="17"/>
    </row>
    <row r="12" spans="1:19" x14ac:dyDescent="0.25">
      <c r="A12" s="3">
        <v>2005</v>
      </c>
      <c r="B12" s="17">
        <v>266070</v>
      </c>
      <c r="C12" s="17">
        <v>86</v>
      </c>
      <c r="D12" s="17">
        <v>2935</v>
      </c>
      <c r="E12" s="17"/>
      <c r="F12" s="17">
        <v>5106</v>
      </c>
      <c r="G12" s="17">
        <v>768025</v>
      </c>
      <c r="H12" s="17">
        <v>59779</v>
      </c>
      <c r="I12" s="17"/>
      <c r="J12" s="17">
        <v>184178634</v>
      </c>
      <c r="K12" s="17"/>
      <c r="L12" s="17">
        <v>947038</v>
      </c>
      <c r="M12" s="17"/>
      <c r="N12" s="17"/>
      <c r="O12" s="17">
        <v>3080554</v>
      </c>
      <c r="P12" s="17">
        <v>306</v>
      </c>
      <c r="Q12" s="17"/>
      <c r="R12" s="17"/>
      <c r="S12" s="17"/>
    </row>
    <row r="13" spans="1:19" x14ac:dyDescent="0.25">
      <c r="A13" s="3">
        <v>2006</v>
      </c>
      <c r="B13" s="17">
        <v>233660</v>
      </c>
      <c r="C13" s="17"/>
      <c r="D13" s="17">
        <v>126379</v>
      </c>
      <c r="E13" s="17"/>
      <c r="F13" s="17"/>
      <c r="G13" s="17">
        <v>4387710</v>
      </c>
      <c r="H13" s="17">
        <v>64530</v>
      </c>
      <c r="I13" s="17"/>
      <c r="J13" s="17">
        <v>153388640</v>
      </c>
      <c r="K13" s="17"/>
      <c r="L13" s="17">
        <v>632055</v>
      </c>
      <c r="M13" s="17"/>
      <c r="N13" s="17"/>
      <c r="O13" s="17">
        <v>2568285</v>
      </c>
      <c r="P13" s="17">
        <v>0</v>
      </c>
      <c r="Q13" s="17">
        <v>130523</v>
      </c>
      <c r="R13" s="17"/>
      <c r="S13" s="17"/>
    </row>
    <row r="14" spans="1:19" x14ac:dyDescent="0.25">
      <c r="A14" s="3">
        <v>2007</v>
      </c>
      <c r="B14" s="17">
        <v>285739</v>
      </c>
      <c r="C14" s="17">
        <v>617</v>
      </c>
      <c r="D14" s="17">
        <v>740</v>
      </c>
      <c r="E14" s="17">
        <v>0</v>
      </c>
      <c r="F14" s="17"/>
      <c r="G14" s="17">
        <v>1276141</v>
      </c>
      <c r="H14" s="17">
        <v>58726</v>
      </c>
      <c r="I14" s="17"/>
      <c r="J14" s="17">
        <v>140343203</v>
      </c>
      <c r="K14" s="17"/>
      <c r="L14" s="17">
        <v>730617</v>
      </c>
      <c r="M14" s="17"/>
      <c r="N14" s="17">
        <v>124</v>
      </c>
      <c r="O14" s="17">
        <v>1441596</v>
      </c>
      <c r="P14" s="17"/>
      <c r="Q14" s="17">
        <v>403981</v>
      </c>
      <c r="R14" s="17"/>
      <c r="S14" s="17"/>
    </row>
    <row r="15" spans="1:19" x14ac:dyDescent="0.25">
      <c r="A15" s="3">
        <v>2008</v>
      </c>
      <c r="B15" s="17">
        <v>399078</v>
      </c>
      <c r="C15" s="17">
        <v>14040</v>
      </c>
      <c r="D15" s="17">
        <v>4326</v>
      </c>
      <c r="E15" s="17">
        <v>0</v>
      </c>
      <c r="F15" s="17"/>
      <c r="G15" s="17">
        <v>760625</v>
      </c>
      <c r="H15" s="17">
        <v>57045</v>
      </c>
      <c r="I15" s="17"/>
      <c r="J15" s="17">
        <v>83420226</v>
      </c>
      <c r="K15" s="17"/>
      <c r="L15" s="17">
        <v>338344</v>
      </c>
      <c r="M15" s="17"/>
      <c r="N15" s="17">
        <v>474</v>
      </c>
      <c r="O15" s="17">
        <v>222256</v>
      </c>
      <c r="P15" s="17"/>
      <c r="Q15" s="17">
        <v>532677</v>
      </c>
      <c r="R15" s="17"/>
      <c r="S15" s="17"/>
    </row>
    <row r="16" spans="1:19" x14ac:dyDescent="0.25">
      <c r="A16" s="3">
        <v>2009</v>
      </c>
      <c r="B16" s="17">
        <v>421959</v>
      </c>
      <c r="C16" s="17">
        <v>146969</v>
      </c>
      <c r="D16" s="17">
        <v>4338332</v>
      </c>
      <c r="E16" s="17">
        <v>687</v>
      </c>
      <c r="F16" s="17"/>
      <c r="G16" s="17">
        <v>7980696</v>
      </c>
      <c r="H16" s="17">
        <v>105684</v>
      </c>
      <c r="I16" s="17">
        <v>47</v>
      </c>
      <c r="J16" s="17">
        <v>70769978</v>
      </c>
      <c r="K16" s="17"/>
      <c r="L16" s="17">
        <v>670948</v>
      </c>
      <c r="M16" s="17">
        <v>0</v>
      </c>
      <c r="N16" s="17">
        <v>0</v>
      </c>
      <c r="O16" s="17">
        <v>1237557</v>
      </c>
      <c r="P16" s="17"/>
      <c r="Q16" s="17">
        <v>65407</v>
      </c>
      <c r="R16" s="17"/>
      <c r="S16" s="17"/>
    </row>
    <row r="17" spans="1:33" x14ac:dyDescent="0.25">
      <c r="A17" s="3">
        <v>2010</v>
      </c>
      <c r="B17" s="17">
        <v>165000</v>
      </c>
      <c r="C17" s="17">
        <v>257372</v>
      </c>
      <c r="D17" s="17">
        <v>6783</v>
      </c>
      <c r="E17" s="17"/>
      <c r="F17" s="17"/>
      <c r="G17" s="17">
        <v>6325657</v>
      </c>
      <c r="H17" s="17">
        <v>42017</v>
      </c>
      <c r="I17" s="17"/>
      <c r="J17" s="17">
        <v>64357328</v>
      </c>
      <c r="K17" s="17"/>
      <c r="L17" s="17">
        <v>632491</v>
      </c>
      <c r="M17" s="17"/>
      <c r="N17" s="17"/>
      <c r="O17" s="17">
        <v>1279544</v>
      </c>
      <c r="P17" s="17"/>
      <c r="Q17" s="17">
        <v>145139</v>
      </c>
      <c r="R17" s="17"/>
      <c r="S17" s="17"/>
    </row>
    <row r="18" spans="1:33" x14ac:dyDescent="0.25">
      <c r="A18" s="3">
        <v>2011</v>
      </c>
      <c r="B18" s="17">
        <v>214573</v>
      </c>
      <c r="C18" s="17">
        <v>52594</v>
      </c>
      <c r="D18" s="17">
        <v>704</v>
      </c>
      <c r="E18" s="17">
        <v>9</v>
      </c>
      <c r="F18" s="17"/>
      <c r="G18" s="17">
        <v>374436</v>
      </c>
      <c r="H18" s="17">
        <v>320058</v>
      </c>
      <c r="I18" s="17"/>
      <c r="J18" s="17">
        <v>38748896</v>
      </c>
      <c r="K18" s="17"/>
      <c r="L18" s="17">
        <v>237303</v>
      </c>
      <c r="M18" s="17"/>
      <c r="N18" s="17"/>
      <c r="O18" s="17">
        <v>198906</v>
      </c>
      <c r="P18" s="17"/>
      <c r="Q18" s="17">
        <v>43776</v>
      </c>
      <c r="R18" s="17"/>
      <c r="S18" s="17"/>
    </row>
    <row r="19" spans="1:33" x14ac:dyDescent="0.25">
      <c r="A19" s="3">
        <v>2012</v>
      </c>
      <c r="B19" s="17">
        <v>181056</v>
      </c>
      <c r="C19" s="17">
        <v>380</v>
      </c>
      <c r="D19" s="17">
        <v>551592</v>
      </c>
      <c r="E19" s="17"/>
      <c r="F19" s="17"/>
      <c r="G19" s="17">
        <v>2139680</v>
      </c>
      <c r="H19" s="17">
        <v>377258</v>
      </c>
      <c r="I19" s="17"/>
      <c r="J19" s="17">
        <v>22660025</v>
      </c>
      <c r="K19" s="17"/>
      <c r="L19" s="17">
        <v>734812</v>
      </c>
      <c r="M19" s="17"/>
      <c r="N19" s="17">
        <v>57649</v>
      </c>
      <c r="O19" s="17">
        <v>534757</v>
      </c>
      <c r="P19" s="17"/>
      <c r="Q19" s="17">
        <v>34146</v>
      </c>
      <c r="R19" s="17"/>
      <c r="S19" s="17"/>
    </row>
    <row r="20" spans="1:33" x14ac:dyDescent="0.25">
      <c r="A20" s="3">
        <v>2013</v>
      </c>
      <c r="B20" s="17">
        <v>108725</v>
      </c>
      <c r="C20" s="17"/>
      <c r="D20" s="17">
        <v>0</v>
      </c>
      <c r="E20" s="17">
        <v>8</v>
      </c>
      <c r="F20" s="17"/>
      <c r="G20" s="17">
        <v>509814</v>
      </c>
      <c r="H20" s="17">
        <v>180553</v>
      </c>
      <c r="I20" s="17">
        <v>110</v>
      </c>
      <c r="J20" s="17">
        <v>11067754</v>
      </c>
      <c r="K20" s="17"/>
      <c r="L20" s="17">
        <v>153156</v>
      </c>
      <c r="M20" s="17"/>
      <c r="N20" s="17">
        <v>2355</v>
      </c>
      <c r="O20" s="17">
        <v>455043</v>
      </c>
      <c r="P20" s="17"/>
      <c r="Q20" s="17">
        <v>67625</v>
      </c>
      <c r="R20" s="17"/>
      <c r="S20" s="17"/>
    </row>
    <row r="21" spans="1:33" s="26" customFormat="1" x14ac:dyDescent="0.25">
      <c r="A21" s="3">
        <v>2014</v>
      </c>
      <c r="B21" s="17">
        <v>248917</v>
      </c>
      <c r="C21" s="17"/>
      <c r="D21" s="17">
        <v>99837</v>
      </c>
      <c r="E21" s="17"/>
      <c r="F21" s="17"/>
      <c r="G21" s="17">
        <v>9886429</v>
      </c>
      <c r="H21" s="17">
        <v>427880</v>
      </c>
      <c r="I21" s="17">
        <v>15536</v>
      </c>
      <c r="J21" s="17">
        <v>5475260</v>
      </c>
      <c r="K21" s="17"/>
      <c r="L21" s="17">
        <v>1182483</v>
      </c>
      <c r="M21" s="17"/>
      <c r="N21" s="17">
        <v>315</v>
      </c>
      <c r="O21" s="17">
        <v>3433977</v>
      </c>
      <c r="P21" s="17"/>
      <c r="Q21" s="17">
        <v>104277</v>
      </c>
      <c r="R21" s="17"/>
      <c r="S21" s="17"/>
    </row>
    <row r="22" spans="1:33" x14ac:dyDescent="0.25">
      <c r="A22" s="3">
        <v>2015</v>
      </c>
      <c r="B22" s="17">
        <v>371404</v>
      </c>
      <c r="C22" s="17"/>
      <c r="D22" s="17">
        <v>753492</v>
      </c>
      <c r="E22" s="17"/>
      <c r="F22" s="17"/>
      <c r="G22" s="17">
        <v>6332693</v>
      </c>
      <c r="H22" s="17">
        <v>384668</v>
      </c>
      <c r="I22" s="17"/>
      <c r="J22" s="17">
        <v>2170712</v>
      </c>
      <c r="K22" s="17"/>
      <c r="L22" s="17">
        <v>2985088</v>
      </c>
      <c r="M22" s="17"/>
      <c r="N22" s="17">
        <v>46</v>
      </c>
      <c r="O22" s="17">
        <v>3695685</v>
      </c>
      <c r="P22" s="17"/>
      <c r="Q22" s="17">
        <v>112114</v>
      </c>
      <c r="R22" s="17"/>
      <c r="S22" s="17"/>
    </row>
    <row r="23" spans="1:33" s="26" customFormat="1" x14ac:dyDescent="0.25">
      <c r="A23" s="3">
        <v>2016</v>
      </c>
      <c r="B23" s="17">
        <v>738973</v>
      </c>
      <c r="C23" s="17"/>
      <c r="D23" s="17">
        <v>106164</v>
      </c>
      <c r="E23" s="17"/>
      <c r="F23" s="17"/>
      <c r="G23" s="17">
        <v>2051354</v>
      </c>
      <c r="H23" s="17">
        <v>336409</v>
      </c>
      <c r="I23" s="17">
        <v>131</v>
      </c>
      <c r="J23" s="17">
        <v>1858019</v>
      </c>
      <c r="K23" s="17"/>
      <c r="L23" s="17">
        <v>3515282</v>
      </c>
      <c r="M23" s="17"/>
      <c r="N23" s="17"/>
      <c r="O23" s="17">
        <v>6283569</v>
      </c>
      <c r="P23" s="17">
        <v>230</v>
      </c>
      <c r="Q23" s="17">
        <v>175948</v>
      </c>
      <c r="R23" s="17"/>
      <c r="S23" s="17"/>
    </row>
    <row r="24" spans="1:33" s="26" customFormat="1" x14ac:dyDescent="0.25">
      <c r="A24" s="3">
        <v>2017</v>
      </c>
      <c r="B24" s="17">
        <v>1160470</v>
      </c>
      <c r="C24" s="17">
        <v>0</v>
      </c>
      <c r="D24" s="17">
        <v>61166</v>
      </c>
      <c r="E24" s="17">
        <v>0</v>
      </c>
      <c r="F24" s="17"/>
      <c r="G24" s="17">
        <v>16241295</v>
      </c>
      <c r="H24" s="17">
        <v>954837</v>
      </c>
      <c r="I24" s="17">
        <v>623</v>
      </c>
      <c r="J24" s="17">
        <v>662463</v>
      </c>
      <c r="K24" s="17"/>
      <c r="L24" s="17">
        <v>4399131</v>
      </c>
      <c r="M24" s="17"/>
      <c r="N24" s="17"/>
      <c r="O24" s="17">
        <v>4452654</v>
      </c>
      <c r="P24" s="17">
        <v>12</v>
      </c>
      <c r="Q24" s="17">
        <v>182797</v>
      </c>
      <c r="R24" s="17"/>
      <c r="S24" s="17"/>
    </row>
    <row r="25" spans="1:33" s="26" customFormat="1" x14ac:dyDescent="0.25">
      <c r="A25" s="2" t="s">
        <v>233</v>
      </c>
      <c r="B25" s="6" t="s">
        <v>37</v>
      </c>
    </row>
    <row r="26" spans="1:33" s="26" customFormat="1" x14ac:dyDescent="0.25"/>
    <row r="27" spans="1:33" s="26" customFormat="1" x14ac:dyDescent="0.25">
      <c r="A27" s="2" t="s">
        <v>224</v>
      </c>
      <c r="B27" s="2" t="s">
        <v>204</v>
      </c>
      <c r="C27"/>
      <c r="D27"/>
      <c r="E27"/>
      <c r="F27"/>
      <c r="G27"/>
      <c r="H27"/>
      <c r="I27"/>
      <c r="J27"/>
      <c r="K27"/>
      <c r="L27"/>
      <c r="M27"/>
      <c r="N27"/>
      <c r="O27"/>
      <c r="P27"/>
      <c r="Q27"/>
      <c r="R27"/>
      <c r="S27"/>
      <c r="T27"/>
      <c r="U27"/>
      <c r="V27"/>
      <c r="W27"/>
      <c r="X27"/>
      <c r="Y27"/>
      <c r="Z27"/>
      <c r="AA27"/>
      <c r="AB27"/>
      <c r="AC27"/>
      <c r="AD27"/>
      <c r="AE27"/>
      <c r="AF27"/>
      <c r="AG27"/>
    </row>
    <row r="28" spans="1:33" s="26" customFormat="1" x14ac:dyDescent="0.25">
      <c r="A28" s="2" t="s">
        <v>40</v>
      </c>
      <c r="B28" s="26" t="s">
        <v>200</v>
      </c>
      <c r="C28" s="26" t="s">
        <v>210</v>
      </c>
      <c r="D28" s="26" t="s">
        <v>206</v>
      </c>
      <c r="E28" s="26" t="s">
        <v>211</v>
      </c>
      <c r="F28" s="26" t="s">
        <v>209</v>
      </c>
      <c r="G28" s="26" t="s">
        <v>201</v>
      </c>
      <c r="H28" s="26" t="s">
        <v>207</v>
      </c>
      <c r="I28" s="26" t="s">
        <v>212</v>
      </c>
      <c r="J28" s="26" t="s">
        <v>205</v>
      </c>
      <c r="K28" s="26" t="s">
        <v>213</v>
      </c>
      <c r="L28" s="26" t="s">
        <v>203</v>
      </c>
      <c r="M28" s="26" t="s">
        <v>202</v>
      </c>
      <c r="N28" s="26" t="s">
        <v>214</v>
      </c>
      <c r="O28" s="26" t="s">
        <v>199</v>
      </c>
      <c r="P28" s="26" t="s">
        <v>215</v>
      </c>
      <c r="Q28" s="26" t="s">
        <v>216</v>
      </c>
      <c r="R28" s="26" t="s">
        <v>39</v>
      </c>
      <c r="S28" s="26" t="s">
        <v>241</v>
      </c>
      <c r="T28"/>
      <c r="U28"/>
      <c r="V28"/>
      <c r="W28"/>
      <c r="X28"/>
      <c r="Y28"/>
      <c r="Z28"/>
      <c r="AA28"/>
      <c r="AB28"/>
      <c r="AC28"/>
      <c r="AD28"/>
      <c r="AE28"/>
      <c r="AF28"/>
      <c r="AG28"/>
    </row>
    <row r="29" spans="1:33" s="26" customFormat="1" x14ac:dyDescent="0.25">
      <c r="A29" s="3">
        <v>1999</v>
      </c>
      <c r="B29" s="17">
        <v>45236</v>
      </c>
      <c r="C29" s="17"/>
      <c r="D29" s="17">
        <v>175152</v>
      </c>
      <c r="E29" s="17">
        <v>3869</v>
      </c>
      <c r="F29" s="17"/>
      <c r="G29" s="17">
        <v>314182</v>
      </c>
      <c r="H29" s="17">
        <v>14809</v>
      </c>
      <c r="I29" s="17"/>
      <c r="J29" s="17">
        <v>7011093</v>
      </c>
      <c r="K29" s="17"/>
      <c r="L29" s="17">
        <v>1227764</v>
      </c>
      <c r="M29" s="17"/>
      <c r="N29" s="17"/>
      <c r="O29" s="17">
        <v>3736516</v>
      </c>
      <c r="P29" s="17">
        <v>198</v>
      </c>
      <c r="Q29" s="17"/>
      <c r="R29" s="17"/>
      <c r="S29" s="17"/>
      <c r="T29"/>
      <c r="U29"/>
      <c r="V29"/>
      <c r="W29"/>
      <c r="X29"/>
      <c r="Y29"/>
      <c r="Z29"/>
      <c r="AA29"/>
      <c r="AB29"/>
      <c r="AC29"/>
      <c r="AD29"/>
      <c r="AE29"/>
      <c r="AF29"/>
      <c r="AG29"/>
    </row>
    <row r="30" spans="1:33" s="26" customFormat="1" x14ac:dyDescent="0.25">
      <c r="A30" s="3">
        <v>2000</v>
      </c>
      <c r="B30" s="17">
        <v>244294</v>
      </c>
      <c r="C30" s="17"/>
      <c r="D30" s="17">
        <v>115</v>
      </c>
      <c r="E30" s="17">
        <v>74</v>
      </c>
      <c r="F30" s="17"/>
      <c r="G30" s="17">
        <v>75665</v>
      </c>
      <c r="H30" s="17">
        <v>13291</v>
      </c>
      <c r="I30" s="17"/>
      <c r="J30" s="17">
        <v>12916779</v>
      </c>
      <c r="K30" s="17"/>
      <c r="L30" s="17">
        <v>2448041</v>
      </c>
      <c r="M30" s="17"/>
      <c r="N30" s="17"/>
      <c r="O30" s="17">
        <v>7946083</v>
      </c>
      <c r="P30" s="17">
        <v>132</v>
      </c>
      <c r="Q30" s="17"/>
      <c r="R30" s="17"/>
      <c r="S30" s="17"/>
      <c r="T30"/>
      <c r="U30"/>
      <c r="V30"/>
      <c r="W30"/>
      <c r="X30"/>
      <c r="Y30"/>
      <c r="Z30"/>
      <c r="AA30"/>
      <c r="AB30"/>
      <c r="AC30"/>
      <c r="AD30"/>
      <c r="AE30"/>
      <c r="AF30"/>
      <c r="AG30"/>
    </row>
    <row r="31" spans="1:33" s="26" customFormat="1" x14ac:dyDescent="0.25">
      <c r="A31" s="3">
        <v>2001</v>
      </c>
      <c r="B31" s="17">
        <v>290904</v>
      </c>
      <c r="C31" s="17">
        <v>108</v>
      </c>
      <c r="D31" s="17">
        <v>16</v>
      </c>
      <c r="E31" s="17">
        <v>1452</v>
      </c>
      <c r="F31" s="17"/>
      <c r="G31" s="17">
        <v>136693</v>
      </c>
      <c r="H31" s="17">
        <v>183441</v>
      </c>
      <c r="I31" s="17"/>
      <c r="J31" s="17">
        <v>21954707</v>
      </c>
      <c r="K31" s="17">
        <v>0</v>
      </c>
      <c r="L31" s="17">
        <v>1132698</v>
      </c>
      <c r="M31" s="17"/>
      <c r="N31" s="17">
        <v>18</v>
      </c>
      <c r="O31" s="17">
        <v>6064937</v>
      </c>
      <c r="P31" s="17">
        <v>267</v>
      </c>
      <c r="Q31" s="17"/>
      <c r="R31" s="17"/>
      <c r="S31" s="17"/>
      <c r="T31"/>
      <c r="U31"/>
      <c r="V31"/>
      <c r="W31"/>
      <c r="X31"/>
      <c r="Y31"/>
      <c r="Z31"/>
      <c r="AA31"/>
      <c r="AB31"/>
      <c r="AC31"/>
      <c r="AD31"/>
      <c r="AE31"/>
      <c r="AF31"/>
      <c r="AG31"/>
    </row>
    <row r="32" spans="1:33" s="26" customFormat="1" x14ac:dyDescent="0.25">
      <c r="A32" s="3">
        <v>2002</v>
      </c>
      <c r="B32" s="17">
        <v>134258</v>
      </c>
      <c r="C32" s="17">
        <v>0</v>
      </c>
      <c r="D32" s="17">
        <v>7215</v>
      </c>
      <c r="E32" s="17">
        <v>170</v>
      </c>
      <c r="F32" s="17"/>
      <c r="G32" s="17">
        <v>160491</v>
      </c>
      <c r="H32" s="17">
        <v>145848</v>
      </c>
      <c r="I32" s="17">
        <v>2173</v>
      </c>
      <c r="J32" s="17">
        <v>40820051</v>
      </c>
      <c r="K32" s="17">
        <v>0</v>
      </c>
      <c r="L32" s="17">
        <v>4220373</v>
      </c>
      <c r="M32" s="17"/>
      <c r="N32" s="17"/>
      <c r="O32" s="17">
        <v>5496423</v>
      </c>
      <c r="P32" s="17">
        <v>48</v>
      </c>
      <c r="Q32" s="17"/>
      <c r="R32" s="17"/>
      <c r="S32" s="17"/>
      <c r="T32"/>
      <c r="U32"/>
      <c r="V32"/>
      <c r="W32"/>
      <c r="X32"/>
      <c r="Y32"/>
      <c r="Z32"/>
      <c r="AA32"/>
      <c r="AB32"/>
      <c r="AC32"/>
      <c r="AD32"/>
      <c r="AE32"/>
      <c r="AF32"/>
      <c r="AG32"/>
    </row>
    <row r="33" spans="1:33" s="26" customFormat="1" x14ac:dyDescent="0.25">
      <c r="A33" s="3">
        <v>2003</v>
      </c>
      <c r="B33" s="17">
        <v>202752</v>
      </c>
      <c r="C33" s="17">
        <v>1233</v>
      </c>
      <c r="D33" s="17">
        <v>8507</v>
      </c>
      <c r="E33" s="17">
        <v>6794</v>
      </c>
      <c r="F33" s="17"/>
      <c r="G33" s="17">
        <v>680425</v>
      </c>
      <c r="H33" s="17">
        <v>137392</v>
      </c>
      <c r="I33" s="17">
        <v>56</v>
      </c>
      <c r="J33" s="17">
        <v>65448511</v>
      </c>
      <c r="K33" s="17"/>
      <c r="L33" s="17">
        <v>3483427</v>
      </c>
      <c r="M33" s="17"/>
      <c r="N33" s="17"/>
      <c r="O33" s="17">
        <v>8359770</v>
      </c>
      <c r="P33" s="17">
        <v>587</v>
      </c>
      <c r="Q33" s="17"/>
      <c r="R33" s="17"/>
      <c r="S33" s="17"/>
      <c r="T33"/>
      <c r="U33"/>
      <c r="V33"/>
      <c r="W33"/>
      <c r="X33"/>
      <c r="Y33"/>
      <c r="Z33"/>
      <c r="AA33"/>
      <c r="AB33"/>
      <c r="AC33"/>
      <c r="AD33"/>
      <c r="AE33"/>
      <c r="AF33"/>
      <c r="AG33"/>
    </row>
    <row r="34" spans="1:33" s="26" customFormat="1" x14ac:dyDescent="0.25">
      <c r="A34" s="3">
        <v>2004</v>
      </c>
      <c r="B34" s="17">
        <v>233152</v>
      </c>
      <c r="C34" s="17"/>
      <c r="D34" s="17">
        <v>61055</v>
      </c>
      <c r="E34" s="17"/>
      <c r="F34" s="17">
        <v>0</v>
      </c>
      <c r="G34" s="17">
        <v>7078175</v>
      </c>
      <c r="H34" s="17">
        <v>74301</v>
      </c>
      <c r="I34" s="17"/>
      <c r="J34" s="17">
        <v>77500828</v>
      </c>
      <c r="K34" s="17"/>
      <c r="L34" s="17">
        <v>2627295</v>
      </c>
      <c r="M34" s="17"/>
      <c r="N34" s="17"/>
      <c r="O34" s="17">
        <v>2970335</v>
      </c>
      <c r="P34" s="17">
        <v>125</v>
      </c>
      <c r="Q34" s="17"/>
      <c r="R34" s="17"/>
      <c r="S34" s="17"/>
      <c r="T34"/>
      <c r="U34"/>
      <c r="V34"/>
      <c r="W34"/>
      <c r="X34"/>
      <c r="Y34"/>
      <c r="Z34"/>
      <c r="AA34"/>
      <c r="AB34"/>
      <c r="AC34"/>
      <c r="AD34"/>
      <c r="AE34"/>
      <c r="AF34"/>
      <c r="AG34"/>
    </row>
    <row r="35" spans="1:33" s="26" customFormat="1" x14ac:dyDescent="0.25">
      <c r="A35" s="3">
        <v>2005</v>
      </c>
      <c r="B35" s="17">
        <v>246002</v>
      </c>
      <c r="C35" s="17">
        <v>86</v>
      </c>
      <c r="D35" s="17">
        <v>2935</v>
      </c>
      <c r="E35" s="17"/>
      <c r="F35" s="17">
        <v>4781</v>
      </c>
      <c r="G35" s="17">
        <v>749424</v>
      </c>
      <c r="H35" s="17">
        <v>58482</v>
      </c>
      <c r="I35" s="17"/>
      <c r="J35" s="17">
        <v>131669538</v>
      </c>
      <c r="K35" s="17"/>
      <c r="L35" s="17">
        <v>882419</v>
      </c>
      <c r="M35" s="17"/>
      <c r="N35" s="17"/>
      <c r="O35" s="17">
        <v>3014425</v>
      </c>
      <c r="P35" s="17">
        <v>75</v>
      </c>
      <c r="Q35" s="17"/>
      <c r="R35" s="17"/>
      <c r="S35" s="17"/>
      <c r="T35"/>
      <c r="U35"/>
      <c r="V35"/>
      <c r="W35"/>
      <c r="X35"/>
      <c r="Y35"/>
      <c r="Z35"/>
      <c r="AA35"/>
      <c r="AB35"/>
      <c r="AC35"/>
      <c r="AD35"/>
      <c r="AE35"/>
      <c r="AF35"/>
      <c r="AG35"/>
    </row>
    <row r="36" spans="1:33" s="26" customFormat="1" x14ac:dyDescent="0.25">
      <c r="A36" s="3">
        <v>2006</v>
      </c>
      <c r="B36" s="17">
        <v>220473</v>
      </c>
      <c r="C36" s="17"/>
      <c r="D36" s="17">
        <v>125801</v>
      </c>
      <c r="E36" s="17"/>
      <c r="F36" s="17"/>
      <c r="G36" s="17">
        <v>4170291</v>
      </c>
      <c r="H36" s="17">
        <v>63871</v>
      </c>
      <c r="I36" s="17"/>
      <c r="J36" s="17">
        <v>113101405</v>
      </c>
      <c r="K36" s="17"/>
      <c r="L36" s="17">
        <v>574076</v>
      </c>
      <c r="M36" s="17"/>
      <c r="N36" s="17"/>
      <c r="O36" s="17">
        <v>2537156</v>
      </c>
      <c r="P36" s="17">
        <v>0</v>
      </c>
      <c r="Q36" s="17">
        <v>130232</v>
      </c>
      <c r="R36" s="17"/>
      <c r="S36" s="17"/>
      <c r="T36"/>
      <c r="U36"/>
      <c r="V36"/>
      <c r="W36"/>
      <c r="X36"/>
      <c r="Y36"/>
      <c r="Z36"/>
      <c r="AA36"/>
      <c r="AB36"/>
      <c r="AC36"/>
      <c r="AD36"/>
      <c r="AE36"/>
      <c r="AF36"/>
      <c r="AG36"/>
    </row>
    <row r="37" spans="1:33" s="26" customFormat="1" x14ac:dyDescent="0.25">
      <c r="A37" s="3">
        <v>2007</v>
      </c>
      <c r="B37" s="17">
        <v>272860</v>
      </c>
      <c r="C37" s="17">
        <v>617</v>
      </c>
      <c r="D37" s="17">
        <v>740</v>
      </c>
      <c r="E37" s="17">
        <v>0</v>
      </c>
      <c r="F37" s="17"/>
      <c r="G37" s="17">
        <v>1239489</v>
      </c>
      <c r="H37" s="17">
        <v>57962</v>
      </c>
      <c r="I37" s="17"/>
      <c r="J37" s="17">
        <v>107796361</v>
      </c>
      <c r="K37" s="17"/>
      <c r="L37" s="17">
        <v>648787</v>
      </c>
      <c r="M37" s="17"/>
      <c r="N37" s="17">
        <v>124</v>
      </c>
      <c r="O37" s="17">
        <v>1409718</v>
      </c>
      <c r="P37" s="17"/>
      <c r="Q37" s="17">
        <v>401244</v>
      </c>
      <c r="R37" s="17"/>
      <c r="S37" s="17"/>
      <c r="T37"/>
      <c r="U37"/>
      <c r="V37"/>
      <c r="W37"/>
      <c r="X37"/>
      <c r="Y37"/>
      <c r="Z37"/>
      <c r="AA37"/>
      <c r="AB37"/>
      <c r="AC37"/>
      <c r="AD37"/>
      <c r="AE37"/>
      <c r="AF37"/>
      <c r="AG37"/>
    </row>
    <row r="38" spans="1:33" s="26" customFormat="1" x14ac:dyDescent="0.25">
      <c r="A38" s="3">
        <v>2008</v>
      </c>
      <c r="B38" s="17">
        <v>388703</v>
      </c>
      <c r="C38" s="17">
        <v>13027</v>
      </c>
      <c r="D38" s="17">
        <v>4326</v>
      </c>
      <c r="E38" s="17">
        <v>0</v>
      </c>
      <c r="F38" s="17"/>
      <c r="G38" s="17">
        <v>690518</v>
      </c>
      <c r="H38" s="17">
        <v>57045</v>
      </c>
      <c r="I38" s="17"/>
      <c r="J38" s="17">
        <v>68949388</v>
      </c>
      <c r="K38" s="17"/>
      <c r="L38" s="17">
        <v>321933</v>
      </c>
      <c r="M38" s="17"/>
      <c r="N38" s="17">
        <v>474</v>
      </c>
      <c r="O38" s="17">
        <v>217200</v>
      </c>
      <c r="P38" s="17"/>
      <c r="Q38" s="17">
        <v>529666</v>
      </c>
      <c r="R38" s="17"/>
      <c r="S38" s="17"/>
      <c r="T38"/>
      <c r="U38"/>
      <c r="V38"/>
      <c r="W38"/>
      <c r="X38"/>
      <c r="Y38"/>
      <c r="Z38"/>
      <c r="AA38"/>
      <c r="AB38"/>
      <c r="AC38"/>
      <c r="AD38"/>
      <c r="AE38"/>
      <c r="AF38"/>
      <c r="AG38"/>
    </row>
    <row r="39" spans="1:33" s="26" customFormat="1" x14ac:dyDescent="0.25">
      <c r="A39" s="3">
        <v>2009</v>
      </c>
      <c r="B39" s="17">
        <v>410814</v>
      </c>
      <c r="C39" s="17">
        <v>145241</v>
      </c>
      <c r="D39" s="17">
        <v>4305101</v>
      </c>
      <c r="E39" s="17">
        <v>687</v>
      </c>
      <c r="F39" s="17"/>
      <c r="G39" s="17">
        <v>7878967</v>
      </c>
      <c r="H39" s="17">
        <v>105425</v>
      </c>
      <c r="I39" s="17">
        <v>47</v>
      </c>
      <c r="J39" s="17">
        <v>62856200</v>
      </c>
      <c r="K39" s="17"/>
      <c r="L39" s="17">
        <v>595563</v>
      </c>
      <c r="M39" s="17">
        <v>0</v>
      </c>
      <c r="N39" s="17">
        <v>0</v>
      </c>
      <c r="O39" s="17">
        <v>1219260</v>
      </c>
      <c r="P39" s="17"/>
      <c r="Q39" s="17">
        <v>64748</v>
      </c>
      <c r="R39" s="17"/>
      <c r="S39" s="17"/>
      <c r="T39"/>
      <c r="U39"/>
      <c r="V39"/>
      <c r="W39"/>
      <c r="X39"/>
      <c r="Y39"/>
      <c r="Z39"/>
      <c r="AA39"/>
      <c r="AB39"/>
      <c r="AC39"/>
      <c r="AD39"/>
      <c r="AE39"/>
      <c r="AF39"/>
      <c r="AG39"/>
    </row>
    <row r="40" spans="1:33" s="26" customFormat="1" x14ac:dyDescent="0.25">
      <c r="A40" s="3">
        <v>2010</v>
      </c>
      <c r="B40" s="17">
        <v>153342</v>
      </c>
      <c r="C40" s="17">
        <v>256909</v>
      </c>
      <c r="D40" s="17">
        <v>6751</v>
      </c>
      <c r="E40" s="17"/>
      <c r="F40" s="17"/>
      <c r="G40" s="17">
        <v>6176668</v>
      </c>
      <c r="H40" s="17">
        <v>41713</v>
      </c>
      <c r="I40" s="17"/>
      <c r="J40" s="17">
        <v>59910815</v>
      </c>
      <c r="K40" s="17"/>
      <c r="L40" s="17">
        <v>569631</v>
      </c>
      <c r="M40" s="17"/>
      <c r="N40" s="17"/>
      <c r="O40" s="17">
        <v>1252149</v>
      </c>
      <c r="P40" s="17"/>
      <c r="Q40" s="17">
        <v>145070</v>
      </c>
      <c r="R40" s="17"/>
      <c r="S40" s="17"/>
      <c r="T40"/>
      <c r="U40"/>
      <c r="V40"/>
      <c r="W40"/>
      <c r="X40"/>
      <c r="Y40"/>
      <c r="Z40"/>
      <c r="AA40"/>
      <c r="AB40"/>
      <c r="AC40"/>
      <c r="AD40"/>
      <c r="AE40"/>
      <c r="AF40"/>
      <c r="AG40"/>
    </row>
    <row r="41" spans="1:33" s="26" customFormat="1" x14ac:dyDescent="0.25">
      <c r="A41" s="3">
        <v>2011</v>
      </c>
      <c r="B41" s="17">
        <v>210412</v>
      </c>
      <c r="C41" s="17">
        <v>51310</v>
      </c>
      <c r="D41" s="17">
        <v>704</v>
      </c>
      <c r="E41" s="17">
        <v>9</v>
      </c>
      <c r="F41" s="17"/>
      <c r="G41" s="17">
        <v>373097</v>
      </c>
      <c r="H41" s="17">
        <v>319605</v>
      </c>
      <c r="I41" s="17"/>
      <c r="J41" s="17">
        <v>36627170</v>
      </c>
      <c r="K41" s="17"/>
      <c r="L41" s="17">
        <v>206244</v>
      </c>
      <c r="M41" s="17"/>
      <c r="N41" s="17"/>
      <c r="O41" s="17">
        <v>194693</v>
      </c>
      <c r="P41" s="17"/>
      <c r="Q41" s="17">
        <v>43682</v>
      </c>
      <c r="R41" s="17"/>
      <c r="S41" s="17"/>
      <c r="T41"/>
      <c r="U41"/>
      <c r="V41"/>
      <c r="W41"/>
      <c r="X41"/>
      <c r="Y41"/>
      <c r="Z41"/>
      <c r="AA41"/>
      <c r="AB41"/>
      <c r="AC41"/>
      <c r="AD41"/>
      <c r="AE41"/>
      <c r="AF41"/>
      <c r="AG41"/>
    </row>
    <row r="42" spans="1:33" s="26" customFormat="1" x14ac:dyDescent="0.25">
      <c r="A42" s="3">
        <v>2012</v>
      </c>
      <c r="B42" s="17">
        <v>172526</v>
      </c>
      <c r="C42" s="17">
        <v>380</v>
      </c>
      <c r="D42" s="17">
        <v>546297</v>
      </c>
      <c r="E42" s="17"/>
      <c r="F42" s="17"/>
      <c r="G42" s="17">
        <v>2134180</v>
      </c>
      <c r="H42" s="17">
        <v>376899</v>
      </c>
      <c r="I42" s="17"/>
      <c r="J42" s="17">
        <v>21595153</v>
      </c>
      <c r="K42" s="17"/>
      <c r="L42" s="17">
        <v>691442</v>
      </c>
      <c r="M42" s="17"/>
      <c r="N42" s="17">
        <v>55007</v>
      </c>
      <c r="O42" s="17">
        <v>523876</v>
      </c>
      <c r="P42" s="17"/>
      <c r="Q42" s="17">
        <v>34139</v>
      </c>
      <c r="R42" s="17"/>
      <c r="S42" s="17"/>
      <c r="T42"/>
      <c r="U42"/>
      <c r="V42"/>
      <c r="W42"/>
      <c r="X42"/>
      <c r="Y42"/>
      <c r="Z42"/>
      <c r="AA42"/>
      <c r="AB42"/>
      <c r="AC42"/>
      <c r="AD42"/>
      <c r="AE42"/>
      <c r="AF42"/>
      <c r="AG42"/>
    </row>
    <row r="43" spans="1:33" s="26" customFormat="1" x14ac:dyDescent="0.25">
      <c r="A43" s="3">
        <v>2013</v>
      </c>
      <c r="B43" s="17">
        <v>105063</v>
      </c>
      <c r="C43" s="17"/>
      <c r="D43" s="17">
        <v>0</v>
      </c>
      <c r="E43" s="17">
        <v>8</v>
      </c>
      <c r="F43" s="17"/>
      <c r="G43" s="17">
        <v>502045</v>
      </c>
      <c r="H43" s="17">
        <v>177226</v>
      </c>
      <c r="I43" s="17">
        <v>110</v>
      </c>
      <c r="J43" s="17">
        <v>10698004</v>
      </c>
      <c r="K43" s="17"/>
      <c r="L43" s="17">
        <v>147825</v>
      </c>
      <c r="M43" s="17"/>
      <c r="N43" s="17">
        <v>2264</v>
      </c>
      <c r="O43" s="17">
        <v>450052</v>
      </c>
      <c r="P43" s="17"/>
      <c r="Q43" s="17">
        <v>67498</v>
      </c>
      <c r="R43" s="17"/>
      <c r="S43" s="17"/>
      <c r="T43"/>
      <c r="U43"/>
      <c r="V43"/>
      <c r="W43"/>
      <c r="X43"/>
      <c r="Y43"/>
      <c r="Z43"/>
      <c r="AA43"/>
      <c r="AB43"/>
      <c r="AC43"/>
      <c r="AD43"/>
      <c r="AE43"/>
      <c r="AF43"/>
      <c r="AG43"/>
    </row>
    <row r="44" spans="1:33" s="26" customFormat="1" x14ac:dyDescent="0.25">
      <c r="A44" s="3">
        <v>2014</v>
      </c>
      <c r="B44" s="17">
        <v>245905</v>
      </c>
      <c r="C44" s="17"/>
      <c r="D44" s="17">
        <v>98091</v>
      </c>
      <c r="E44" s="17"/>
      <c r="F44" s="17"/>
      <c r="G44" s="17">
        <v>9710189</v>
      </c>
      <c r="H44" s="17">
        <v>426837</v>
      </c>
      <c r="I44" s="17">
        <v>15536</v>
      </c>
      <c r="J44" s="17">
        <v>5378858</v>
      </c>
      <c r="K44" s="17"/>
      <c r="L44" s="17">
        <v>1098776</v>
      </c>
      <c r="M44" s="17"/>
      <c r="N44" s="17">
        <v>315</v>
      </c>
      <c r="O44" s="17">
        <v>3393974</v>
      </c>
      <c r="P44" s="17"/>
      <c r="Q44" s="17">
        <v>104203</v>
      </c>
      <c r="R44" s="17"/>
      <c r="S44" s="17"/>
    </row>
    <row r="45" spans="1:33" s="26" customFormat="1" x14ac:dyDescent="0.25">
      <c r="A45" s="3">
        <v>2015</v>
      </c>
      <c r="B45" s="17">
        <v>365643</v>
      </c>
      <c r="C45" s="17"/>
      <c r="D45" s="17">
        <v>751112</v>
      </c>
      <c r="E45" s="17"/>
      <c r="F45" s="17"/>
      <c r="G45" s="17">
        <v>6246867</v>
      </c>
      <c r="H45" s="17">
        <v>383158</v>
      </c>
      <c r="I45" s="17"/>
      <c r="J45" s="17">
        <v>2129691</v>
      </c>
      <c r="K45" s="17"/>
      <c r="L45" s="17">
        <v>2827462</v>
      </c>
      <c r="M45" s="17"/>
      <c r="N45" s="17">
        <v>46</v>
      </c>
      <c r="O45" s="17">
        <v>3658000</v>
      </c>
      <c r="P45" s="17"/>
      <c r="Q45" s="17">
        <v>111785</v>
      </c>
      <c r="R45" s="17"/>
      <c r="S45" s="17"/>
      <c r="T45"/>
      <c r="U45"/>
      <c r="V45"/>
      <c r="W45"/>
      <c r="X45"/>
      <c r="Y45"/>
      <c r="Z45"/>
      <c r="AA45"/>
      <c r="AB45"/>
      <c r="AC45"/>
      <c r="AD45"/>
      <c r="AE45"/>
      <c r="AF45"/>
      <c r="AG45"/>
    </row>
    <row r="46" spans="1:33" s="26" customFormat="1" x14ac:dyDescent="0.25">
      <c r="A46" s="3">
        <v>2016</v>
      </c>
      <c r="B46" s="17">
        <v>729915</v>
      </c>
      <c r="C46" s="17"/>
      <c r="D46" s="17">
        <v>105529</v>
      </c>
      <c r="E46" s="17"/>
      <c r="F46" s="17"/>
      <c r="G46" s="17">
        <v>1893896</v>
      </c>
      <c r="H46" s="17">
        <v>335784</v>
      </c>
      <c r="I46" s="17">
        <v>131</v>
      </c>
      <c r="J46" s="17">
        <v>1827938</v>
      </c>
      <c r="K46" s="17"/>
      <c r="L46" s="17">
        <v>3420549</v>
      </c>
      <c r="M46" s="17"/>
      <c r="N46" s="17"/>
      <c r="O46" s="17">
        <v>6246741</v>
      </c>
      <c r="P46" s="17">
        <v>230</v>
      </c>
      <c r="Q46" s="17">
        <v>175716</v>
      </c>
      <c r="R46" s="17"/>
      <c r="S46" s="17"/>
    </row>
    <row r="47" spans="1:33" s="26" customFormat="1" x14ac:dyDescent="0.25">
      <c r="A47" s="3">
        <v>2017</v>
      </c>
      <c r="B47" s="17">
        <v>1150110</v>
      </c>
      <c r="C47" s="17">
        <v>0</v>
      </c>
      <c r="D47" s="17">
        <v>60892</v>
      </c>
      <c r="E47" s="17">
        <v>0</v>
      </c>
      <c r="F47" s="17"/>
      <c r="G47" s="17">
        <v>15763174</v>
      </c>
      <c r="H47" s="17">
        <v>953418</v>
      </c>
      <c r="I47" s="17">
        <v>623</v>
      </c>
      <c r="J47" s="17">
        <v>651565</v>
      </c>
      <c r="K47" s="17"/>
      <c r="L47" s="17">
        <v>4320370</v>
      </c>
      <c r="M47" s="17"/>
      <c r="N47" s="17"/>
      <c r="O47" s="17">
        <v>4425047</v>
      </c>
      <c r="P47" s="17">
        <v>12</v>
      </c>
      <c r="Q47" s="17">
        <v>182617</v>
      </c>
      <c r="R47" s="17"/>
      <c r="S47" s="17"/>
    </row>
    <row r="48" spans="1:33" s="26" customFormat="1" x14ac:dyDescent="0.25"/>
    <row r="49" spans="1:40" x14ac:dyDescent="0.25">
      <c r="A49" s="4" t="str">
        <f>CONCATENATE("Annual Volume Killed on the CFLB as of 2017 -- ",IF($B$2 = "(ALL)","ALL TSAs",$B$2))</f>
        <v>Annual Volume Killed on the CFLB as of 2017 -- ALL TSAs</v>
      </c>
    </row>
    <row r="50" spans="1:40" x14ac:dyDescent="0.25">
      <c r="A50" s="4" t="str">
        <f t="shared" ref="A50:Q50" si="0">A5</f>
        <v>Year</v>
      </c>
      <c r="B50" s="4" t="str">
        <f t="shared" si="0"/>
        <v>Douglas-fir Beetle</v>
      </c>
      <c r="C50" s="4" t="str">
        <f t="shared" si="0"/>
        <v>Douglas-fir Tussock Moth</v>
      </c>
      <c r="D50" s="4" t="str">
        <f t="shared" si="0"/>
        <v>Drought</v>
      </c>
      <c r="E50" s="4" t="str">
        <f t="shared" si="0"/>
        <v>Engraver Beetle (Ips species)</v>
      </c>
      <c r="F50" s="4" t="str">
        <f t="shared" si="0"/>
        <v>Fir engraver Beetle</v>
      </c>
      <c r="G50" s="4" t="str">
        <f t="shared" si="0"/>
        <v>Fire</v>
      </c>
      <c r="H50" s="4" t="str">
        <f t="shared" si="0"/>
        <v>Flooding</v>
      </c>
      <c r="I50" s="4" t="str">
        <f t="shared" si="0"/>
        <v>Lodgepole Pine Beetle</v>
      </c>
      <c r="J50" s="4" t="str">
        <f t="shared" si="0"/>
        <v>Mountain Pine Beetle</v>
      </c>
      <c r="K50" s="4" t="str">
        <f t="shared" si="0"/>
        <v>Red Turpentine Beetle</v>
      </c>
      <c r="L50" s="4" t="str">
        <f t="shared" si="0"/>
        <v>Spruce Beetle</v>
      </c>
      <c r="M50" s="4" t="str">
        <f t="shared" si="0"/>
        <v>Twig Beetle</v>
      </c>
      <c r="N50" s="4" t="str">
        <f t="shared" si="0"/>
        <v>Unknown Beetle</v>
      </c>
      <c r="O50" s="4" t="str">
        <f t="shared" si="0"/>
        <v>Western Balsam Bark Beetle</v>
      </c>
      <c r="P50" s="4" t="str">
        <f t="shared" si="0"/>
        <v>Western Pine Beetle</v>
      </c>
      <c r="Q50" s="4" t="str">
        <f t="shared" si="0"/>
        <v>Yellow cedar decline</v>
      </c>
      <c r="R50" s="4" t="s">
        <v>38</v>
      </c>
      <c r="S50" s="4"/>
      <c r="T50" s="4"/>
      <c r="U50" s="4"/>
      <c r="V50" s="4"/>
      <c r="W50" s="4"/>
      <c r="X50" s="4"/>
      <c r="Y50" s="4"/>
      <c r="Z50" s="4"/>
      <c r="AA50" s="4"/>
      <c r="AB50" s="4"/>
      <c r="AC50" s="4"/>
      <c r="AD50" s="4"/>
      <c r="AE50" s="4"/>
      <c r="AF50" s="4"/>
      <c r="AG50" s="4"/>
      <c r="AH50" s="4"/>
      <c r="AI50" s="4"/>
      <c r="AJ50" s="4"/>
      <c r="AK50" s="4"/>
      <c r="AL50" s="4"/>
      <c r="AM50" s="4"/>
      <c r="AN50" s="4"/>
    </row>
    <row r="51" spans="1:40" x14ac:dyDescent="0.25">
      <c r="A51">
        <f t="shared" ref="A51:Q51" si="1">A6</f>
        <v>1999</v>
      </c>
      <c r="B51" s="13">
        <f t="shared" si="1"/>
        <v>52870</v>
      </c>
      <c r="C51" s="13">
        <f t="shared" si="1"/>
        <v>0</v>
      </c>
      <c r="D51" s="13">
        <f t="shared" si="1"/>
        <v>230802</v>
      </c>
      <c r="E51" s="13">
        <f t="shared" si="1"/>
        <v>4354</v>
      </c>
      <c r="F51" s="13">
        <f t="shared" si="1"/>
        <v>0</v>
      </c>
      <c r="G51" s="13">
        <f t="shared" si="1"/>
        <v>388439</v>
      </c>
      <c r="H51" s="13">
        <f t="shared" si="1"/>
        <v>16764</v>
      </c>
      <c r="I51" s="13">
        <f t="shared" si="1"/>
        <v>0</v>
      </c>
      <c r="J51" s="13">
        <f t="shared" si="1"/>
        <v>8987035</v>
      </c>
      <c r="K51" s="13">
        <f t="shared" si="1"/>
        <v>0</v>
      </c>
      <c r="L51" s="13">
        <f t="shared" si="1"/>
        <v>1338553</v>
      </c>
      <c r="M51" s="13">
        <f t="shared" si="1"/>
        <v>0</v>
      </c>
      <c r="N51" s="13">
        <f t="shared" si="1"/>
        <v>0</v>
      </c>
      <c r="O51" s="13">
        <f t="shared" si="1"/>
        <v>3903593</v>
      </c>
      <c r="P51" s="13">
        <f t="shared" si="1"/>
        <v>198</v>
      </c>
      <c r="Q51" s="13">
        <f t="shared" si="1"/>
        <v>0</v>
      </c>
      <c r="R51" s="14">
        <f>SUM(B51:Q51)</f>
        <v>14922608</v>
      </c>
      <c r="AN51" s="4"/>
    </row>
    <row r="52" spans="1:40" x14ac:dyDescent="0.25">
      <c r="A52">
        <f t="shared" ref="A52:Q52" si="2">A7</f>
        <v>2000</v>
      </c>
      <c r="B52" s="13">
        <f t="shared" si="2"/>
        <v>286031</v>
      </c>
      <c r="C52" s="13">
        <f t="shared" si="2"/>
        <v>0</v>
      </c>
      <c r="D52" s="13">
        <f t="shared" si="2"/>
        <v>115</v>
      </c>
      <c r="E52" s="13">
        <f t="shared" si="2"/>
        <v>74</v>
      </c>
      <c r="F52" s="13">
        <f t="shared" si="2"/>
        <v>0</v>
      </c>
      <c r="G52" s="13">
        <f t="shared" si="2"/>
        <v>79217</v>
      </c>
      <c r="H52" s="13">
        <f t="shared" si="2"/>
        <v>14295</v>
      </c>
      <c r="I52" s="13">
        <f t="shared" si="2"/>
        <v>0</v>
      </c>
      <c r="J52" s="13">
        <f t="shared" si="2"/>
        <v>15375723</v>
      </c>
      <c r="K52" s="13">
        <f t="shared" si="2"/>
        <v>0</v>
      </c>
      <c r="L52" s="13">
        <f t="shared" si="2"/>
        <v>3117245</v>
      </c>
      <c r="M52" s="13">
        <f t="shared" si="2"/>
        <v>0</v>
      </c>
      <c r="N52" s="13">
        <f t="shared" si="2"/>
        <v>0</v>
      </c>
      <c r="O52" s="13">
        <f t="shared" si="2"/>
        <v>8065246</v>
      </c>
      <c r="P52" s="13">
        <f t="shared" si="2"/>
        <v>132</v>
      </c>
      <c r="Q52" s="13">
        <f t="shared" si="2"/>
        <v>0</v>
      </c>
      <c r="R52" s="14">
        <f t="shared" ref="R52:R65" si="3">SUM(B52:Q52)</f>
        <v>26938078</v>
      </c>
      <c r="AN52" s="4"/>
    </row>
    <row r="53" spans="1:40" x14ac:dyDescent="0.25">
      <c r="A53">
        <f t="shared" ref="A53:Q53" si="4">A8</f>
        <v>2001</v>
      </c>
      <c r="B53" s="13">
        <f t="shared" si="4"/>
        <v>319827</v>
      </c>
      <c r="C53" s="13">
        <f t="shared" si="4"/>
        <v>108</v>
      </c>
      <c r="D53" s="13">
        <f t="shared" si="4"/>
        <v>16</v>
      </c>
      <c r="E53" s="13">
        <f t="shared" si="4"/>
        <v>2876</v>
      </c>
      <c r="F53" s="13">
        <f t="shared" si="4"/>
        <v>0</v>
      </c>
      <c r="G53" s="13">
        <f t="shared" si="4"/>
        <v>171901</v>
      </c>
      <c r="H53" s="13">
        <f t="shared" si="4"/>
        <v>197604</v>
      </c>
      <c r="I53" s="13">
        <f t="shared" si="4"/>
        <v>0</v>
      </c>
      <c r="J53" s="13">
        <f t="shared" si="4"/>
        <v>26335463</v>
      </c>
      <c r="K53" s="13">
        <f t="shared" si="4"/>
        <v>0</v>
      </c>
      <c r="L53" s="13">
        <f t="shared" si="4"/>
        <v>1332245</v>
      </c>
      <c r="M53" s="13">
        <f t="shared" si="4"/>
        <v>0</v>
      </c>
      <c r="N53" s="13">
        <f t="shared" si="4"/>
        <v>18</v>
      </c>
      <c r="O53" s="13">
        <f t="shared" si="4"/>
        <v>6228716</v>
      </c>
      <c r="P53" s="13">
        <f t="shared" si="4"/>
        <v>304</v>
      </c>
      <c r="Q53" s="13">
        <f t="shared" si="4"/>
        <v>0</v>
      </c>
      <c r="R53" s="14">
        <f t="shared" si="3"/>
        <v>34589078</v>
      </c>
      <c r="AN53" s="4"/>
    </row>
    <row r="54" spans="1:40" x14ac:dyDescent="0.25">
      <c r="A54">
        <f t="shared" ref="A54:Q54" si="5">A9</f>
        <v>2002</v>
      </c>
      <c r="B54" s="13">
        <f t="shared" si="5"/>
        <v>143770</v>
      </c>
      <c r="C54" s="13">
        <f t="shared" si="5"/>
        <v>0</v>
      </c>
      <c r="D54" s="13">
        <f t="shared" si="5"/>
        <v>8015</v>
      </c>
      <c r="E54" s="13">
        <f t="shared" si="5"/>
        <v>170</v>
      </c>
      <c r="F54" s="13">
        <f t="shared" si="5"/>
        <v>0</v>
      </c>
      <c r="G54" s="13">
        <f t="shared" si="5"/>
        <v>168002</v>
      </c>
      <c r="H54" s="13">
        <f t="shared" si="5"/>
        <v>165847</v>
      </c>
      <c r="I54" s="13">
        <f t="shared" si="5"/>
        <v>2173</v>
      </c>
      <c r="J54" s="13">
        <f t="shared" si="5"/>
        <v>50605357</v>
      </c>
      <c r="K54" s="13">
        <f t="shared" si="5"/>
        <v>0</v>
      </c>
      <c r="L54" s="13">
        <f t="shared" si="5"/>
        <v>4853117</v>
      </c>
      <c r="M54" s="13">
        <f t="shared" si="5"/>
        <v>0</v>
      </c>
      <c r="N54" s="13">
        <f t="shared" si="5"/>
        <v>0</v>
      </c>
      <c r="O54" s="13">
        <f t="shared" si="5"/>
        <v>5615804</v>
      </c>
      <c r="P54" s="13">
        <f t="shared" si="5"/>
        <v>48</v>
      </c>
      <c r="Q54" s="13">
        <f t="shared" si="5"/>
        <v>0</v>
      </c>
      <c r="R54" s="14">
        <f t="shared" si="3"/>
        <v>61562303</v>
      </c>
      <c r="AN54" s="4"/>
    </row>
    <row r="55" spans="1:40" x14ac:dyDescent="0.25">
      <c r="A55">
        <f t="shared" ref="A55:Q55" si="6">A10</f>
        <v>2003</v>
      </c>
      <c r="B55" s="13">
        <f t="shared" si="6"/>
        <v>221930</v>
      </c>
      <c r="C55" s="13">
        <f t="shared" si="6"/>
        <v>1233</v>
      </c>
      <c r="D55" s="13">
        <f t="shared" si="6"/>
        <v>8507</v>
      </c>
      <c r="E55" s="13">
        <f t="shared" si="6"/>
        <v>6853</v>
      </c>
      <c r="F55" s="13">
        <f t="shared" si="6"/>
        <v>0</v>
      </c>
      <c r="G55" s="13">
        <f t="shared" si="6"/>
        <v>693822</v>
      </c>
      <c r="H55" s="13">
        <f t="shared" si="6"/>
        <v>140737</v>
      </c>
      <c r="I55" s="13">
        <f t="shared" si="6"/>
        <v>56</v>
      </c>
      <c r="J55" s="13">
        <f t="shared" si="6"/>
        <v>84122576</v>
      </c>
      <c r="K55" s="13">
        <f t="shared" si="6"/>
        <v>0</v>
      </c>
      <c r="L55" s="13">
        <f t="shared" si="6"/>
        <v>3741544</v>
      </c>
      <c r="M55" s="13">
        <f t="shared" si="6"/>
        <v>0</v>
      </c>
      <c r="N55" s="13">
        <f t="shared" si="6"/>
        <v>0</v>
      </c>
      <c r="O55" s="13">
        <f t="shared" si="6"/>
        <v>8551071</v>
      </c>
      <c r="P55" s="13">
        <f t="shared" si="6"/>
        <v>625</v>
      </c>
      <c r="Q55" s="13">
        <f t="shared" si="6"/>
        <v>0</v>
      </c>
      <c r="R55" s="14">
        <f t="shared" si="3"/>
        <v>97488954</v>
      </c>
      <c r="AN55" s="4"/>
    </row>
    <row r="56" spans="1:40" x14ac:dyDescent="0.25">
      <c r="A56">
        <f t="shared" ref="A56:Q56" si="7">A11</f>
        <v>2004</v>
      </c>
      <c r="B56" s="13">
        <f t="shared" si="7"/>
        <v>243511</v>
      </c>
      <c r="C56" s="13">
        <f t="shared" si="7"/>
        <v>0</v>
      </c>
      <c r="D56" s="13">
        <f t="shared" si="7"/>
        <v>63894</v>
      </c>
      <c r="E56" s="13">
        <f t="shared" si="7"/>
        <v>0</v>
      </c>
      <c r="F56" s="13">
        <f t="shared" si="7"/>
        <v>0</v>
      </c>
      <c r="G56" s="13">
        <f t="shared" si="7"/>
        <v>7198098</v>
      </c>
      <c r="H56" s="13">
        <f t="shared" si="7"/>
        <v>76526</v>
      </c>
      <c r="I56" s="13">
        <f t="shared" si="7"/>
        <v>0</v>
      </c>
      <c r="J56" s="13">
        <f t="shared" si="7"/>
        <v>105494955</v>
      </c>
      <c r="K56" s="13">
        <f t="shared" si="7"/>
        <v>0</v>
      </c>
      <c r="L56" s="13">
        <f t="shared" si="7"/>
        <v>2937311</v>
      </c>
      <c r="M56" s="13">
        <f t="shared" si="7"/>
        <v>0</v>
      </c>
      <c r="N56" s="13">
        <f t="shared" si="7"/>
        <v>0</v>
      </c>
      <c r="O56" s="13">
        <f t="shared" si="7"/>
        <v>3056991</v>
      </c>
      <c r="P56" s="13">
        <f t="shared" si="7"/>
        <v>550</v>
      </c>
      <c r="Q56" s="13">
        <f t="shared" si="7"/>
        <v>0</v>
      </c>
      <c r="R56" s="14">
        <f t="shared" si="3"/>
        <v>119071836</v>
      </c>
      <c r="AN56" s="4"/>
    </row>
    <row r="57" spans="1:40" x14ac:dyDescent="0.25">
      <c r="A57">
        <f t="shared" ref="A57:Q57" si="8">A12</f>
        <v>2005</v>
      </c>
      <c r="B57" s="13">
        <f t="shared" si="8"/>
        <v>266070</v>
      </c>
      <c r="C57" s="13">
        <f t="shared" si="8"/>
        <v>86</v>
      </c>
      <c r="D57" s="13">
        <f t="shared" si="8"/>
        <v>2935</v>
      </c>
      <c r="E57" s="13">
        <f t="shared" si="8"/>
        <v>0</v>
      </c>
      <c r="F57" s="13">
        <f t="shared" si="8"/>
        <v>5106</v>
      </c>
      <c r="G57" s="13">
        <f t="shared" si="8"/>
        <v>768025</v>
      </c>
      <c r="H57" s="13">
        <f t="shared" si="8"/>
        <v>59779</v>
      </c>
      <c r="I57" s="13">
        <f t="shared" si="8"/>
        <v>0</v>
      </c>
      <c r="J57" s="13">
        <f t="shared" si="8"/>
        <v>184178634</v>
      </c>
      <c r="K57" s="13">
        <f t="shared" si="8"/>
        <v>0</v>
      </c>
      <c r="L57" s="13">
        <f t="shared" si="8"/>
        <v>947038</v>
      </c>
      <c r="M57" s="13">
        <f t="shared" si="8"/>
        <v>0</v>
      </c>
      <c r="N57" s="13">
        <f t="shared" si="8"/>
        <v>0</v>
      </c>
      <c r="O57" s="13">
        <f t="shared" si="8"/>
        <v>3080554</v>
      </c>
      <c r="P57" s="13">
        <f t="shared" si="8"/>
        <v>306</v>
      </c>
      <c r="Q57" s="13">
        <f t="shared" si="8"/>
        <v>0</v>
      </c>
      <c r="R57" s="14">
        <f t="shared" si="3"/>
        <v>189308533</v>
      </c>
      <c r="AN57" s="4"/>
    </row>
    <row r="58" spans="1:40" x14ac:dyDescent="0.25">
      <c r="A58">
        <f t="shared" ref="A58:Q58" si="9">A13</f>
        <v>2006</v>
      </c>
      <c r="B58" s="13">
        <f t="shared" si="9"/>
        <v>233660</v>
      </c>
      <c r="C58" s="13">
        <f t="shared" si="9"/>
        <v>0</v>
      </c>
      <c r="D58" s="13">
        <f t="shared" si="9"/>
        <v>126379</v>
      </c>
      <c r="E58" s="13">
        <f t="shared" si="9"/>
        <v>0</v>
      </c>
      <c r="F58" s="13">
        <f t="shared" si="9"/>
        <v>0</v>
      </c>
      <c r="G58" s="13">
        <f t="shared" si="9"/>
        <v>4387710</v>
      </c>
      <c r="H58" s="13">
        <f t="shared" si="9"/>
        <v>64530</v>
      </c>
      <c r="I58" s="13">
        <f t="shared" si="9"/>
        <v>0</v>
      </c>
      <c r="J58" s="13">
        <f t="shared" si="9"/>
        <v>153388640</v>
      </c>
      <c r="K58" s="13">
        <f t="shared" si="9"/>
        <v>0</v>
      </c>
      <c r="L58" s="13">
        <f t="shared" si="9"/>
        <v>632055</v>
      </c>
      <c r="M58" s="13">
        <f t="shared" si="9"/>
        <v>0</v>
      </c>
      <c r="N58" s="13">
        <f t="shared" si="9"/>
        <v>0</v>
      </c>
      <c r="O58" s="13">
        <f t="shared" si="9"/>
        <v>2568285</v>
      </c>
      <c r="P58" s="13">
        <f t="shared" si="9"/>
        <v>0</v>
      </c>
      <c r="Q58" s="13">
        <f t="shared" si="9"/>
        <v>130523</v>
      </c>
      <c r="R58" s="14">
        <f t="shared" si="3"/>
        <v>161531782</v>
      </c>
      <c r="AN58" s="4"/>
    </row>
    <row r="59" spans="1:40" x14ac:dyDescent="0.25">
      <c r="A59">
        <f t="shared" ref="A59:Q59" si="10">A14</f>
        <v>2007</v>
      </c>
      <c r="B59" s="13">
        <f t="shared" si="10"/>
        <v>285739</v>
      </c>
      <c r="C59" s="13">
        <f t="shared" si="10"/>
        <v>617</v>
      </c>
      <c r="D59" s="13">
        <f t="shared" si="10"/>
        <v>740</v>
      </c>
      <c r="E59" s="13">
        <f t="shared" si="10"/>
        <v>0</v>
      </c>
      <c r="F59" s="13">
        <f t="shared" si="10"/>
        <v>0</v>
      </c>
      <c r="G59" s="13">
        <f t="shared" si="10"/>
        <v>1276141</v>
      </c>
      <c r="H59" s="13">
        <f t="shared" si="10"/>
        <v>58726</v>
      </c>
      <c r="I59" s="13">
        <f t="shared" si="10"/>
        <v>0</v>
      </c>
      <c r="J59" s="13">
        <f t="shared" si="10"/>
        <v>140343203</v>
      </c>
      <c r="K59" s="13">
        <f t="shared" si="10"/>
        <v>0</v>
      </c>
      <c r="L59" s="13">
        <f t="shared" si="10"/>
        <v>730617</v>
      </c>
      <c r="M59" s="13">
        <f t="shared" si="10"/>
        <v>0</v>
      </c>
      <c r="N59" s="13">
        <f t="shared" si="10"/>
        <v>124</v>
      </c>
      <c r="O59" s="13">
        <f t="shared" si="10"/>
        <v>1441596</v>
      </c>
      <c r="P59" s="13">
        <f t="shared" si="10"/>
        <v>0</v>
      </c>
      <c r="Q59" s="13">
        <f t="shared" si="10"/>
        <v>403981</v>
      </c>
      <c r="R59" s="14">
        <f t="shared" si="3"/>
        <v>144541484</v>
      </c>
      <c r="AN59" s="4"/>
    </row>
    <row r="60" spans="1:40" x14ac:dyDescent="0.25">
      <c r="A60">
        <f t="shared" ref="A60:Q60" si="11">A15</f>
        <v>2008</v>
      </c>
      <c r="B60" s="13">
        <f t="shared" si="11"/>
        <v>399078</v>
      </c>
      <c r="C60" s="13">
        <f t="shared" si="11"/>
        <v>14040</v>
      </c>
      <c r="D60" s="13">
        <f t="shared" si="11"/>
        <v>4326</v>
      </c>
      <c r="E60" s="13">
        <f t="shared" si="11"/>
        <v>0</v>
      </c>
      <c r="F60" s="13">
        <f t="shared" si="11"/>
        <v>0</v>
      </c>
      <c r="G60" s="13">
        <f t="shared" si="11"/>
        <v>760625</v>
      </c>
      <c r="H60" s="13">
        <f t="shared" si="11"/>
        <v>57045</v>
      </c>
      <c r="I60" s="13">
        <f t="shared" si="11"/>
        <v>0</v>
      </c>
      <c r="J60" s="13">
        <f t="shared" si="11"/>
        <v>83420226</v>
      </c>
      <c r="K60" s="13">
        <f t="shared" si="11"/>
        <v>0</v>
      </c>
      <c r="L60" s="13">
        <f t="shared" si="11"/>
        <v>338344</v>
      </c>
      <c r="M60" s="13">
        <f t="shared" si="11"/>
        <v>0</v>
      </c>
      <c r="N60" s="13">
        <f t="shared" si="11"/>
        <v>474</v>
      </c>
      <c r="O60" s="13">
        <f t="shared" si="11"/>
        <v>222256</v>
      </c>
      <c r="P60" s="13">
        <f t="shared" si="11"/>
        <v>0</v>
      </c>
      <c r="Q60" s="13">
        <f t="shared" si="11"/>
        <v>532677</v>
      </c>
      <c r="R60" s="14">
        <f t="shared" si="3"/>
        <v>85749091</v>
      </c>
      <c r="AN60" s="4"/>
    </row>
    <row r="61" spans="1:40" x14ac:dyDescent="0.25">
      <c r="A61">
        <f t="shared" ref="A61:Q61" si="12">A16</f>
        <v>2009</v>
      </c>
      <c r="B61" s="13">
        <f t="shared" si="12"/>
        <v>421959</v>
      </c>
      <c r="C61" s="13">
        <f t="shared" si="12"/>
        <v>146969</v>
      </c>
      <c r="D61" s="13">
        <f t="shared" si="12"/>
        <v>4338332</v>
      </c>
      <c r="E61" s="13">
        <f t="shared" si="12"/>
        <v>687</v>
      </c>
      <c r="F61" s="13">
        <f t="shared" si="12"/>
        <v>0</v>
      </c>
      <c r="G61" s="13">
        <f t="shared" si="12"/>
        <v>7980696</v>
      </c>
      <c r="H61" s="13">
        <f t="shared" si="12"/>
        <v>105684</v>
      </c>
      <c r="I61" s="13">
        <f t="shared" si="12"/>
        <v>47</v>
      </c>
      <c r="J61" s="13">
        <f t="shared" si="12"/>
        <v>70769978</v>
      </c>
      <c r="K61" s="13">
        <f t="shared" si="12"/>
        <v>0</v>
      </c>
      <c r="L61" s="13">
        <f t="shared" si="12"/>
        <v>670948</v>
      </c>
      <c r="M61" s="13">
        <f t="shared" si="12"/>
        <v>0</v>
      </c>
      <c r="N61" s="13">
        <f t="shared" si="12"/>
        <v>0</v>
      </c>
      <c r="O61" s="13">
        <f t="shared" si="12"/>
        <v>1237557</v>
      </c>
      <c r="P61" s="13">
        <f t="shared" si="12"/>
        <v>0</v>
      </c>
      <c r="Q61" s="13">
        <f t="shared" si="12"/>
        <v>65407</v>
      </c>
      <c r="R61" s="14">
        <f t="shared" si="3"/>
        <v>85738264</v>
      </c>
      <c r="AN61" s="4"/>
    </row>
    <row r="62" spans="1:40" x14ac:dyDescent="0.25">
      <c r="A62">
        <f t="shared" ref="A62:Q62" si="13">A17</f>
        <v>2010</v>
      </c>
      <c r="B62" s="13">
        <f t="shared" si="13"/>
        <v>165000</v>
      </c>
      <c r="C62" s="13">
        <f t="shared" si="13"/>
        <v>257372</v>
      </c>
      <c r="D62" s="13">
        <f t="shared" si="13"/>
        <v>6783</v>
      </c>
      <c r="E62" s="13">
        <f t="shared" si="13"/>
        <v>0</v>
      </c>
      <c r="F62" s="13">
        <f t="shared" si="13"/>
        <v>0</v>
      </c>
      <c r="G62" s="13">
        <f t="shared" si="13"/>
        <v>6325657</v>
      </c>
      <c r="H62" s="13">
        <f t="shared" si="13"/>
        <v>42017</v>
      </c>
      <c r="I62" s="13">
        <f t="shared" si="13"/>
        <v>0</v>
      </c>
      <c r="J62" s="13">
        <f t="shared" si="13"/>
        <v>64357328</v>
      </c>
      <c r="K62" s="13">
        <f t="shared" si="13"/>
        <v>0</v>
      </c>
      <c r="L62" s="13">
        <f t="shared" si="13"/>
        <v>632491</v>
      </c>
      <c r="M62" s="13">
        <f t="shared" si="13"/>
        <v>0</v>
      </c>
      <c r="N62" s="13">
        <f t="shared" si="13"/>
        <v>0</v>
      </c>
      <c r="O62" s="13">
        <f t="shared" si="13"/>
        <v>1279544</v>
      </c>
      <c r="P62" s="13">
        <f t="shared" si="13"/>
        <v>0</v>
      </c>
      <c r="Q62" s="13">
        <f t="shared" si="13"/>
        <v>145139</v>
      </c>
      <c r="R62" s="14">
        <f t="shared" si="3"/>
        <v>73211331</v>
      </c>
      <c r="AN62" s="4"/>
    </row>
    <row r="63" spans="1:40" x14ac:dyDescent="0.25">
      <c r="A63">
        <f t="shared" ref="A63:Q63" si="14">A18</f>
        <v>2011</v>
      </c>
      <c r="B63" s="13">
        <f t="shared" si="14"/>
        <v>214573</v>
      </c>
      <c r="C63" s="13">
        <f t="shared" si="14"/>
        <v>52594</v>
      </c>
      <c r="D63" s="13">
        <f t="shared" si="14"/>
        <v>704</v>
      </c>
      <c r="E63" s="13">
        <f t="shared" si="14"/>
        <v>9</v>
      </c>
      <c r="F63" s="13">
        <f t="shared" si="14"/>
        <v>0</v>
      </c>
      <c r="G63" s="13">
        <f t="shared" si="14"/>
        <v>374436</v>
      </c>
      <c r="H63" s="13">
        <f t="shared" si="14"/>
        <v>320058</v>
      </c>
      <c r="I63" s="13">
        <f t="shared" si="14"/>
        <v>0</v>
      </c>
      <c r="J63" s="13">
        <f t="shared" si="14"/>
        <v>38748896</v>
      </c>
      <c r="K63" s="13">
        <f t="shared" si="14"/>
        <v>0</v>
      </c>
      <c r="L63" s="13">
        <f t="shared" si="14"/>
        <v>237303</v>
      </c>
      <c r="M63" s="13">
        <f t="shared" si="14"/>
        <v>0</v>
      </c>
      <c r="N63" s="13">
        <f t="shared" si="14"/>
        <v>0</v>
      </c>
      <c r="O63" s="13">
        <f t="shared" si="14"/>
        <v>198906</v>
      </c>
      <c r="P63" s="13">
        <f t="shared" si="14"/>
        <v>0</v>
      </c>
      <c r="Q63" s="13">
        <f t="shared" si="14"/>
        <v>43776</v>
      </c>
      <c r="R63" s="14">
        <f t="shared" si="3"/>
        <v>40191255</v>
      </c>
      <c r="AN63" s="4"/>
    </row>
    <row r="64" spans="1:40" x14ac:dyDescent="0.25">
      <c r="A64">
        <f t="shared" ref="A64:Q64" si="15">A19</f>
        <v>2012</v>
      </c>
      <c r="B64" s="13">
        <f t="shared" si="15"/>
        <v>181056</v>
      </c>
      <c r="C64" s="13">
        <f t="shared" si="15"/>
        <v>380</v>
      </c>
      <c r="D64" s="13">
        <f t="shared" si="15"/>
        <v>551592</v>
      </c>
      <c r="E64" s="13">
        <f t="shared" si="15"/>
        <v>0</v>
      </c>
      <c r="F64" s="13">
        <f t="shared" si="15"/>
        <v>0</v>
      </c>
      <c r="G64" s="13">
        <f t="shared" si="15"/>
        <v>2139680</v>
      </c>
      <c r="H64" s="13">
        <f t="shared" si="15"/>
        <v>377258</v>
      </c>
      <c r="I64" s="13">
        <f t="shared" si="15"/>
        <v>0</v>
      </c>
      <c r="J64" s="13">
        <f t="shared" si="15"/>
        <v>22660025</v>
      </c>
      <c r="K64" s="13">
        <f t="shared" si="15"/>
        <v>0</v>
      </c>
      <c r="L64" s="13">
        <f t="shared" si="15"/>
        <v>734812</v>
      </c>
      <c r="M64" s="13">
        <f t="shared" si="15"/>
        <v>0</v>
      </c>
      <c r="N64" s="13">
        <f t="shared" si="15"/>
        <v>57649</v>
      </c>
      <c r="O64" s="13">
        <f t="shared" si="15"/>
        <v>534757</v>
      </c>
      <c r="P64" s="13">
        <f t="shared" si="15"/>
        <v>0</v>
      </c>
      <c r="Q64" s="13">
        <f t="shared" si="15"/>
        <v>34146</v>
      </c>
      <c r="R64" s="14">
        <f t="shared" si="3"/>
        <v>27271355</v>
      </c>
      <c r="AN64" s="4"/>
    </row>
    <row r="65" spans="1:40" x14ac:dyDescent="0.25">
      <c r="A65">
        <f t="shared" ref="A65:Q65" si="16">A20</f>
        <v>2013</v>
      </c>
      <c r="B65" s="13">
        <f t="shared" si="16"/>
        <v>108725</v>
      </c>
      <c r="C65" s="13">
        <f t="shared" si="16"/>
        <v>0</v>
      </c>
      <c r="D65" s="13">
        <f t="shared" si="16"/>
        <v>0</v>
      </c>
      <c r="E65" s="13">
        <f t="shared" si="16"/>
        <v>8</v>
      </c>
      <c r="F65" s="13">
        <f t="shared" si="16"/>
        <v>0</v>
      </c>
      <c r="G65" s="13">
        <f t="shared" si="16"/>
        <v>509814</v>
      </c>
      <c r="H65" s="13">
        <f t="shared" si="16"/>
        <v>180553</v>
      </c>
      <c r="I65" s="13">
        <f t="shared" si="16"/>
        <v>110</v>
      </c>
      <c r="J65" s="13">
        <f t="shared" si="16"/>
        <v>11067754</v>
      </c>
      <c r="K65" s="13">
        <f t="shared" si="16"/>
        <v>0</v>
      </c>
      <c r="L65" s="13">
        <f t="shared" si="16"/>
        <v>153156</v>
      </c>
      <c r="M65" s="13">
        <f t="shared" si="16"/>
        <v>0</v>
      </c>
      <c r="N65" s="13">
        <f t="shared" si="16"/>
        <v>2355</v>
      </c>
      <c r="O65" s="13">
        <f t="shared" si="16"/>
        <v>455043</v>
      </c>
      <c r="P65" s="13">
        <f t="shared" si="16"/>
        <v>0</v>
      </c>
      <c r="Q65" s="13">
        <f t="shared" si="16"/>
        <v>67625</v>
      </c>
      <c r="R65" s="14">
        <f t="shared" si="3"/>
        <v>12545143</v>
      </c>
      <c r="AN65" s="4"/>
    </row>
    <row r="66" spans="1:40" s="26" customFormat="1" x14ac:dyDescent="0.25">
      <c r="A66" s="26">
        <f t="shared" ref="A66:Q66" si="17">A21</f>
        <v>2014</v>
      </c>
      <c r="B66" s="13">
        <f t="shared" si="17"/>
        <v>248917</v>
      </c>
      <c r="C66" s="13">
        <f t="shared" si="17"/>
        <v>0</v>
      </c>
      <c r="D66" s="13">
        <f t="shared" si="17"/>
        <v>99837</v>
      </c>
      <c r="E66" s="13">
        <f t="shared" si="17"/>
        <v>0</v>
      </c>
      <c r="F66" s="13">
        <f t="shared" si="17"/>
        <v>0</v>
      </c>
      <c r="G66" s="13">
        <f t="shared" si="17"/>
        <v>9886429</v>
      </c>
      <c r="H66" s="13">
        <f t="shared" si="17"/>
        <v>427880</v>
      </c>
      <c r="I66" s="13">
        <f t="shared" si="17"/>
        <v>15536</v>
      </c>
      <c r="J66" s="13">
        <f t="shared" si="17"/>
        <v>5475260</v>
      </c>
      <c r="K66" s="13">
        <f t="shared" si="17"/>
        <v>0</v>
      </c>
      <c r="L66" s="13">
        <f t="shared" si="17"/>
        <v>1182483</v>
      </c>
      <c r="M66" s="13">
        <f t="shared" si="17"/>
        <v>0</v>
      </c>
      <c r="N66" s="13">
        <f t="shared" si="17"/>
        <v>315</v>
      </c>
      <c r="O66" s="13">
        <f t="shared" si="17"/>
        <v>3433977</v>
      </c>
      <c r="P66" s="13">
        <f t="shared" si="17"/>
        <v>0</v>
      </c>
      <c r="Q66" s="13">
        <f t="shared" si="17"/>
        <v>104277</v>
      </c>
      <c r="R66" s="14">
        <f t="shared" ref="R66" si="18">SUM(B66:Q66)</f>
        <v>20874911</v>
      </c>
      <c r="AN66" s="4"/>
    </row>
    <row r="67" spans="1:40" s="26" customFormat="1" x14ac:dyDescent="0.25">
      <c r="A67" s="26">
        <f t="shared" ref="A67:Q67" si="19">A22</f>
        <v>2015</v>
      </c>
      <c r="B67" s="13">
        <f t="shared" si="19"/>
        <v>371404</v>
      </c>
      <c r="C67" s="13">
        <f t="shared" si="19"/>
        <v>0</v>
      </c>
      <c r="D67" s="13">
        <f t="shared" si="19"/>
        <v>753492</v>
      </c>
      <c r="E67" s="13">
        <f t="shared" si="19"/>
        <v>0</v>
      </c>
      <c r="F67" s="13">
        <f t="shared" si="19"/>
        <v>0</v>
      </c>
      <c r="G67" s="13">
        <f t="shared" si="19"/>
        <v>6332693</v>
      </c>
      <c r="H67" s="13">
        <f t="shared" si="19"/>
        <v>384668</v>
      </c>
      <c r="I67" s="13">
        <f t="shared" si="19"/>
        <v>0</v>
      </c>
      <c r="J67" s="13">
        <f t="shared" si="19"/>
        <v>2170712</v>
      </c>
      <c r="K67" s="13">
        <f t="shared" si="19"/>
        <v>0</v>
      </c>
      <c r="L67" s="13">
        <f t="shared" si="19"/>
        <v>2985088</v>
      </c>
      <c r="M67" s="13">
        <f t="shared" si="19"/>
        <v>0</v>
      </c>
      <c r="N67" s="13">
        <f t="shared" si="19"/>
        <v>46</v>
      </c>
      <c r="O67" s="13">
        <f t="shared" si="19"/>
        <v>3695685</v>
      </c>
      <c r="P67" s="13">
        <f t="shared" si="19"/>
        <v>0</v>
      </c>
      <c r="Q67" s="13">
        <f t="shared" si="19"/>
        <v>112114</v>
      </c>
      <c r="R67" s="14">
        <f t="shared" ref="R67" si="20">SUM(B67:Q67)</f>
        <v>16805902</v>
      </c>
      <c r="AN67" s="4"/>
    </row>
    <row r="68" spans="1:40" s="26" customFormat="1" x14ac:dyDescent="0.25">
      <c r="A68" s="26">
        <f t="shared" ref="A68:Q68" si="21">A23</f>
        <v>2016</v>
      </c>
      <c r="B68" s="13">
        <f t="shared" si="21"/>
        <v>738973</v>
      </c>
      <c r="C68" s="13">
        <f t="shared" si="21"/>
        <v>0</v>
      </c>
      <c r="D68" s="13">
        <f t="shared" si="21"/>
        <v>106164</v>
      </c>
      <c r="E68" s="13">
        <f t="shared" si="21"/>
        <v>0</v>
      </c>
      <c r="F68" s="13">
        <f t="shared" si="21"/>
        <v>0</v>
      </c>
      <c r="G68" s="13">
        <f t="shared" si="21"/>
        <v>2051354</v>
      </c>
      <c r="H68" s="13">
        <f t="shared" si="21"/>
        <v>336409</v>
      </c>
      <c r="I68" s="13">
        <f t="shared" si="21"/>
        <v>131</v>
      </c>
      <c r="J68" s="13">
        <f t="shared" si="21"/>
        <v>1858019</v>
      </c>
      <c r="K68" s="13">
        <f t="shared" si="21"/>
        <v>0</v>
      </c>
      <c r="L68" s="13">
        <f t="shared" si="21"/>
        <v>3515282</v>
      </c>
      <c r="M68" s="13">
        <f t="shared" si="21"/>
        <v>0</v>
      </c>
      <c r="N68" s="13">
        <f t="shared" si="21"/>
        <v>0</v>
      </c>
      <c r="O68" s="13">
        <f t="shared" si="21"/>
        <v>6283569</v>
      </c>
      <c r="P68" s="13">
        <f t="shared" si="21"/>
        <v>230</v>
      </c>
      <c r="Q68" s="13">
        <f t="shared" si="21"/>
        <v>175948</v>
      </c>
      <c r="R68" s="14">
        <f t="shared" ref="R68" si="22">SUM(B68:Q68)</f>
        <v>15066079</v>
      </c>
      <c r="AN68" s="4"/>
    </row>
    <row r="69" spans="1:40" s="26" customFormat="1" x14ac:dyDescent="0.25">
      <c r="A69" s="26">
        <f t="shared" ref="A69:Q69" si="23">A24</f>
        <v>2017</v>
      </c>
      <c r="B69" s="13">
        <f t="shared" si="23"/>
        <v>1160470</v>
      </c>
      <c r="C69" s="13">
        <f t="shared" si="23"/>
        <v>0</v>
      </c>
      <c r="D69" s="13">
        <f t="shared" si="23"/>
        <v>61166</v>
      </c>
      <c r="E69" s="13">
        <f t="shared" si="23"/>
        <v>0</v>
      </c>
      <c r="F69" s="13">
        <f t="shared" si="23"/>
        <v>0</v>
      </c>
      <c r="G69" s="13">
        <f t="shared" si="23"/>
        <v>16241295</v>
      </c>
      <c r="H69" s="13">
        <f t="shared" si="23"/>
        <v>954837</v>
      </c>
      <c r="I69" s="13">
        <f t="shared" si="23"/>
        <v>623</v>
      </c>
      <c r="J69" s="13">
        <f t="shared" si="23"/>
        <v>662463</v>
      </c>
      <c r="K69" s="13">
        <f t="shared" si="23"/>
        <v>0</v>
      </c>
      <c r="L69" s="13">
        <f t="shared" si="23"/>
        <v>4399131</v>
      </c>
      <c r="M69" s="13">
        <f t="shared" si="23"/>
        <v>0</v>
      </c>
      <c r="N69" s="13">
        <f t="shared" si="23"/>
        <v>0</v>
      </c>
      <c r="O69" s="13">
        <f t="shared" si="23"/>
        <v>4452654</v>
      </c>
      <c r="P69" s="13">
        <f t="shared" si="23"/>
        <v>12</v>
      </c>
      <c r="Q69" s="13">
        <f t="shared" si="23"/>
        <v>182797</v>
      </c>
      <c r="R69" s="14">
        <f t="shared" ref="R69" si="24">SUM(B69:Q69)</f>
        <v>28115448</v>
      </c>
      <c r="AN69" s="4"/>
    </row>
    <row r="70" spans="1:40" x14ac:dyDescent="0.25">
      <c r="A70" s="4" t="s">
        <v>38</v>
      </c>
      <c r="B70" s="14">
        <f>SUM(B51:B69)</f>
        <v>6063563</v>
      </c>
      <c r="C70" s="14">
        <f t="shared" ref="C70:R70" si="25">SUM(C51:C69)</f>
        <v>473399</v>
      </c>
      <c r="D70" s="14">
        <f t="shared" si="25"/>
        <v>6363799</v>
      </c>
      <c r="E70" s="14">
        <f t="shared" si="25"/>
        <v>15031</v>
      </c>
      <c r="F70" s="14">
        <f t="shared" si="25"/>
        <v>5106</v>
      </c>
      <c r="G70" s="14">
        <f t="shared" si="25"/>
        <v>67734034</v>
      </c>
      <c r="H70" s="14">
        <f t="shared" si="25"/>
        <v>3981217</v>
      </c>
      <c r="I70" s="14">
        <f t="shared" si="25"/>
        <v>18676</v>
      </c>
      <c r="J70" s="14">
        <f t="shared" si="25"/>
        <v>1070022247</v>
      </c>
      <c r="K70" s="14">
        <f t="shared" si="25"/>
        <v>0</v>
      </c>
      <c r="L70" s="14">
        <f t="shared" si="25"/>
        <v>34478763</v>
      </c>
      <c r="M70" s="14">
        <f t="shared" si="25"/>
        <v>0</v>
      </c>
      <c r="N70" s="14">
        <f t="shared" si="25"/>
        <v>60981</v>
      </c>
      <c r="O70" s="14">
        <f t="shared" si="25"/>
        <v>64305804</v>
      </c>
      <c r="P70" s="14">
        <f t="shared" si="25"/>
        <v>2405</v>
      </c>
      <c r="Q70" s="14">
        <f t="shared" si="25"/>
        <v>1998410</v>
      </c>
      <c r="R70" s="14">
        <f t="shared" si="25"/>
        <v>1255523435</v>
      </c>
      <c r="S70" s="12"/>
      <c r="T70" s="12"/>
      <c r="U70" s="12"/>
      <c r="V70" s="12"/>
      <c r="W70" s="12"/>
      <c r="X70" s="12"/>
      <c r="Y70" s="12"/>
      <c r="Z70" s="12"/>
      <c r="AA70" s="12"/>
      <c r="AB70" s="12"/>
      <c r="AC70" s="12"/>
      <c r="AD70" s="12"/>
      <c r="AE70" s="12"/>
      <c r="AF70" s="12"/>
      <c r="AG70" s="12"/>
      <c r="AH70" s="12"/>
      <c r="AI70" s="12"/>
      <c r="AJ70" s="12"/>
      <c r="AK70" s="12"/>
      <c r="AL70" s="12"/>
      <c r="AM70" s="12"/>
      <c r="AN70" s="12"/>
    </row>
    <row r="73" spans="1:40" s="26" customFormat="1" x14ac:dyDescent="0.25">
      <c r="A73" s="4" t="str">
        <f>CONCATENATE("Annual Volume Killed on the CFLB and Not Harvested as of 2017 -- ",IF($B$2 = "(ALL)","ALL TSAs",$B$2))</f>
        <v>Annual Volume Killed on the CFLB and Not Harvested as of 2017 -- ALL TSAs</v>
      </c>
    </row>
    <row r="74" spans="1:40" s="26" customFormat="1" x14ac:dyDescent="0.25">
      <c r="A74" s="4" t="str">
        <f>A28</f>
        <v>Year</v>
      </c>
      <c r="B74" s="4" t="str">
        <f t="shared" ref="B74:Q74" si="26">B28</f>
        <v>Douglas-fir Beetle</v>
      </c>
      <c r="C74" s="4" t="str">
        <f t="shared" si="26"/>
        <v>Douglas-fir Tussock Moth</v>
      </c>
      <c r="D74" s="4" t="str">
        <f t="shared" si="26"/>
        <v>Drought</v>
      </c>
      <c r="E74" s="4" t="str">
        <f t="shared" si="26"/>
        <v>Engraver Beetle (Ips species)</v>
      </c>
      <c r="F74" s="4" t="str">
        <f t="shared" si="26"/>
        <v>Fir engraver Beetle</v>
      </c>
      <c r="G74" s="4" t="str">
        <f t="shared" si="26"/>
        <v>Fire</v>
      </c>
      <c r="H74" s="4" t="str">
        <f t="shared" si="26"/>
        <v>Flooding</v>
      </c>
      <c r="I74" s="4" t="str">
        <f t="shared" si="26"/>
        <v>Lodgepole Pine Beetle</v>
      </c>
      <c r="J74" s="4" t="str">
        <f t="shared" si="26"/>
        <v>Mountain Pine Beetle</v>
      </c>
      <c r="K74" s="4" t="str">
        <f t="shared" si="26"/>
        <v>Red Turpentine Beetle</v>
      </c>
      <c r="L74" s="4" t="str">
        <f t="shared" si="26"/>
        <v>Spruce Beetle</v>
      </c>
      <c r="M74" s="4" t="str">
        <f t="shared" si="26"/>
        <v>Twig Beetle</v>
      </c>
      <c r="N74" s="4" t="str">
        <f t="shared" si="26"/>
        <v>Unknown Beetle</v>
      </c>
      <c r="O74" s="4" t="str">
        <f t="shared" si="26"/>
        <v>Western Balsam Bark Beetle</v>
      </c>
      <c r="P74" s="4" t="str">
        <f t="shared" si="26"/>
        <v>Western Pine Beetle</v>
      </c>
      <c r="Q74" s="4" t="str">
        <f t="shared" si="26"/>
        <v>Yellow cedar decline</v>
      </c>
      <c r="R74" s="4" t="s">
        <v>38</v>
      </c>
      <c r="S74" s="4"/>
      <c r="T74" s="4"/>
      <c r="U74" s="4"/>
      <c r="V74" s="4"/>
      <c r="W74" s="4"/>
      <c r="X74" s="4"/>
      <c r="Y74" s="4"/>
      <c r="Z74" s="4"/>
      <c r="AA74" s="4"/>
      <c r="AB74" s="4"/>
      <c r="AC74" s="4"/>
      <c r="AD74" s="4"/>
      <c r="AE74" s="4"/>
      <c r="AF74" s="4"/>
      <c r="AG74" s="4"/>
      <c r="AH74" s="4"/>
      <c r="AI74" s="4"/>
      <c r="AJ74" s="4"/>
      <c r="AK74" s="4"/>
      <c r="AL74" s="4"/>
      <c r="AM74" s="4"/>
      <c r="AN74" s="4"/>
    </row>
    <row r="75" spans="1:40" s="26" customFormat="1" x14ac:dyDescent="0.25">
      <c r="A75" s="26">
        <f t="shared" ref="A75:Q75" si="27">A29</f>
        <v>1999</v>
      </c>
      <c r="B75" s="13">
        <f t="shared" si="27"/>
        <v>45236</v>
      </c>
      <c r="C75" s="13">
        <f t="shared" si="27"/>
        <v>0</v>
      </c>
      <c r="D75" s="13">
        <f t="shared" si="27"/>
        <v>175152</v>
      </c>
      <c r="E75" s="13">
        <f t="shared" si="27"/>
        <v>3869</v>
      </c>
      <c r="F75" s="13">
        <f t="shared" si="27"/>
        <v>0</v>
      </c>
      <c r="G75" s="13">
        <f t="shared" si="27"/>
        <v>314182</v>
      </c>
      <c r="H75" s="13">
        <f t="shared" si="27"/>
        <v>14809</v>
      </c>
      <c r="I75" s="13">
        <f t="shared" si="27"/>
        <v>0</v>
      </c>
      <c r="J75" s="13">
        <f t="shared" si="27"/>
        <v>7011093</v>
      </c>
      <c r="K75" s="13">
        <f t="shared" si="27"/>
        <v>0</v>
      </c>
      <c r="L75" s="13">
        <f t="shared" si="27"/>
        <v>1227764</v>
      </c>
      <c r="M75" s="13">
        <f t="shared" si="27"/>
        <v>0</v>
      </c>
      <c r="N75" s="13">
        <f t="shared" si="27"/>
        <v>0</v>
      </c>
      <c r="O75" s="13">
        <f t="shared" si="27"/>
        <v>3736516</v>
      </c>
      <c r="P75" s="13">
        <f t="shared" si="27"/>
        <v>198</v>
      </c>
      <c r="Q75" s="13">
        <f t="shared" si="27"/>
        <v>0</v>
      </c>
      <c r="R75" s="14">
        <f>SUM(B75:Q75)</f>
        <v>12528819</v>
      </c>
      <c r="AN75" s="4"/>
    </row>
    <row r="76" spans="1:40" s="26" customFormat="1" x14ac:dyDescent="0.25">
      <c r="A76" s="26">
        <f t="shared" ref="A76:Q76" si="28">A30</f>
        <v>2000</v>
      </c>
      <c r="B76" s="13">
        <f t="shared" si="28"/>
        <v>244294</v>
      </c>
      <c r="C76" s="13">
        <f t="shared" si="28"/>
        <v>0</v>
      </c>
      <c r="D76" s="13">
        <f t="shared" si="28"/>
        <v>115</v>
      </c>
      <c r="E76" s="13">
        <f t="shared" si="28"/>
        <v>74</v>
      </c>
      <c r="F76" s="13">
        <f t="shared" si="28"/>
        <v>0</v>
      </c>
      <c r="G76" s="13">
        <f t="shared" si="28"/>
        <v>75665</v>
      </c>
      <c r="H76" s="13">
        <f t="shared" si="28"/>
        <v>13291</v>
      </c>
      <c r="I76" s="13">
        <f t="shared" si="28"/>
        <v>0</v>
      </c>
      <c r="J76" s="13">
        <f t="shared" si="28"/>
        <v>12916779</v>
      </c>
      <c r="K76" s="13">
        <f t="shared" si="28"/>
        <v>0</v>
      </c>
      <c r="L76" s="13">
        <f t="shared" si="28"/>
        <v>2448041</v>
      </c>
      <c r="M76" s="13">
        <f t="shared" si="28"/>
        <v>0</v>
      </c>
      <c r="N76" s="13">
        <f t="shared" si="28"/>
        <v>0</v>
      </c>
      <c r="O76" s="13">
        <f t="shared" si="28"/>
        <v>7946083</v>
      </c>
      <c r="P76" s="13">
        <f t="shared" si="28"/>
        <v>132</v>
      </c>
      <c r="Q76" s="13">
        <f t="shared" si="28"/>
        <v>0</v>
      </c>
      <c r="R76" s="14">
        <f t="shared" ref="R76:R88" si="29">SUM(B76:Q76)</f>
        <v>23644474</v>
      </c>
      <c r="AN76" s="4"/>
    </row>
    <row r="77" spans="1:40" s="26" customFormat="1" x14ac:dyDescent="0.25">
      <c r="A77" s="26">
        <f t="shared" ref="A77:Q77" si="30">A31</f>
        <v>2001</v>
      </c>
      <c r="B77" s="13">
        <f t="shared" si="30"/>
        <v>290904</v>
      </c>
      <c r="C77" s="13">
        <f t="shared" si="30"/>
        <v>108</v>
      </c>
      <c r="D77" s="13">
        <f t="shared" si="30"/>
        <v>16</v>
      </c>
      <c r="E77" s="13">
        <f t="shared" si="30"/>
        <v>1452</v>
      </c>
      <c r="F77" s="13">
        <f t="shared" si="30"/>
        <v>0</v>
      </c>
      <c r="G77" s="13">
        <f t="shared" si="30"/>
        <v>136693</v>
      </c>
      <c r="H77" s="13">
        <f t="shared" si="30"/>
        <v>183441</v>
      </c>
      <c r="I77" s="13">
        <f t="shared" si="30"/>
        <v>0</v>
      </c>
      <c r="J77" s="13">
        <f t="shared" si="30"/>
        <v>21954707</v>
      </c>
      <c r="K77" s="13">
        <f t="shared" si="30"/>
        <v>0</v>
      </c>
      <c r="L77" s="13">
        <f t="shared" si="30"/>
        <v>1132698</v>
      </c>
      <c r="M77" s="13">
        <f t="shared" si="30"/>
        <v>0</v>
      </c>
      <c r="N77" s="13">
        <f t="shared" si="30"/>
        <v>18</v>
      </c>
      <c r="O77" s="13">
        <f t="shared" si="30"/>
        <v>6064937</v>
      </c>
      <c r="P77" s="13">
        <f t="shared" si="30"/>
        <v>267</v>
      </c>
      <c r="Q77" s="13">
        <f t="shared" si="30"/>
        <v>0</v>
      </c>
      <c r="R77" s="14">
        <f t="shared" si="29"/>
        <v>29765241</v>
      </c>
      <c r="AN77" s="4"/>
    </row>
    <row r="78" spans="1:40" s="26" customFormat="1" x14ac:dyDescent="0.25">
      <c r="A78" s="26">
        <f t="shared" ref="A78:Q78" si="31">A32</f>
        <v>2002</v>
      </c>
      <c r="B78" s="13">
        <f t="shared" si="31"/>
        <v>134258</v>
      </c>
      <c r="C78" s="13">
        <f t="shared" si="31"/>
        <v>0</v>
      </c>
      <c r="D78" s="13">
        <f t="shared" si="31"/>
        <v>7215</v>
      </c>
      <c r="E78" s="13">
        <f t="shared" si="31"/>
        <v>170</v>
      </c>
      <c r="F78" s="13">
        <f t="shared" si="31"/>
        <v>0</v>
      </c>
      <c r="G78" s="13">
        <f t="shared" si="31"/>
        <v>160491</v>
      </c>
      <c r="H78" s="13">
        <f t="shared" si="31"/>
        <v>145848</v>
      </c>
      <c r="I78" s="13">
        <f t="shared" si="31"/>
        <v>2173</v>
      </c>
      <c r="J78" s="13">
        <f t="shared" si="31"/>
        <v>40820051</v>
      </c>
      <c r="K78" s="13">
        <f t="shared" si="31"/>
        <v>0</v>
      </c>
      <c r="L78" s="13">
        <f t="shared" si="31"/>
        <v>4220373</v>
      </c>
      <c r="M78" s="13">
        <f t="shared" si="31"/>
        <v>0</v>
      </c>
      <c r="N78" s="13">
        <f t="shared" si="31"/>
        <v>0</v>
      </c>
      <c r="O78" s="13">
        <f t="shared" si="31"/>
        <v>5496423</v>
      </c>
      <c r="P78" s="13">
        <f t="shared" si="31"/>
        <v>48</v>
      </c>
      <c r="Q78" s="13">
        <f t="shared" si="31"/>
        <v>0</v>
      </c>
      <c r="R78" s="14">
        <f t="shared" si="29"/>
        <v>50987050</v>
      </c>
      <c r="AN78" s="4"/>
    </row>
    <row r="79" spans="1:40" s="26" customFormat="1" x14ac:dyDescent="0.25">
      <c r="A79" s="26">
        <f t="shared" ref="A79:Q79" si="32">A33</f>
        <v>2003</v>
      </c>
      <c r="B79" s="13">
        <f t="shared" si="32"/>
        <v>202752</v>
      </c>
      <c r="C79" s="13">
        <f t="shared" si="32"/>
        <v>1233</v>
      </c>
      <c r="D79" s="13">
        <f t="shared" si="32"/>
        <v>8507</v>
      </c>
      <c r="E79" s="13">
        <f t="shared" si="32"/>
        <v>6794</v>
      </c>
      <c r="F79" s="13">
        <f t="shared" si="32"/>
        <v>0</v>
      </c>
      <c r="G79" s="13">
        <f t="shared" si="32"/>
        <v>680425</v>
      </c>
      <c r="H79" s="13">
        <f t="shared" si="32"/>
        <v>137392</v>
      </c>
      <c r="I79" s="13">
        <f t="shared" si="32"/>
        <v>56</v>
      </c>
      <c r="J79" s="13">
        <f t="shared" si="32"/>
        <v>65448511</v>
      </c>
      <c r="K79" s="13">
        <f t="shared" si="32"/>
        <v>0</v>
      </c>
      <c r="L79" s="13">
        <f t="shared" si="32"/>
        <v>3483427</v>
      </c>
      <c r="M79" s="13">
        <f t="shared" si="32"/>
        <v>0</v>
      </c>
      <c r="N79" s="13">
        <f t="shared" si="32"/>
        <v>0</v>
      </c>
      <c r="O79" s="13">
        <f t="shared" si="32"/>
        <v>8359770</v>
      </c>
      <c r="P79" s="13">
        <f t="shared" si="32"/>
        <v>587</v>
      </c>
      <c r="Q79" s="13">
        <f t="shared" si="32"/>
        <v>0</v>
      </c>
      <c r="R79" s="14">
        <f t="shared" si="29"/>
        <v>78329454</v>
      </c>
      <c r="AN79" s="4"/>
    </row>
    <row r="80" spans="1:40" s="26" customFormat="1" x14ac:dyDescent="0.25">
      <c r="A80" s="26">
        <f t="shared" ref="A80:Q80" si="33">A34</f>
        <v>2004</v>
      </c>
      <c r="B80" s="13">
        <f t="shared" si="33"/>
        <v>233152</v>
      </c>
      <c r="C80" s="13">
        <f t="shared" si="33"/>
        <v>0</v>
      </c>
      <c r="D80" s="13">
        <f t="shared" si="33"/>
        <v>61055</v>
      </c>
      <c r="E80" s="13">
        <f t="shared" si="33"/>
        <v>0</v>
      </c>
      <c r="F80" s="13">
        <f t="shared" si="33"/>
        <v>0</v>
      </c>
      <c r="G80" s="13">
        <f t="shared" si="33"/>
        <v>7078175</v>
      </c>
      <c r="H80" s="13">
        <f t="shared" si="33"/>
        <v>74301</v>
      </c>
      <c r="I80" s="13">
        <f t="shared" si="33"/>
        <v>0</v>
      </c>
      <c r="J80" s="13">
        <f t="shared" si="33"/>
        <v>77500828</v>
      </c>
      <c r="K80" s="13">
        <f t="shared" si="33"/>
        <v>0</v>
      </c>
      <c r="L80" s="13">
        <f t="shared" si="33"/>
        <v>2627295</v>
      </c>
      <c r="M80" s="13">
        <f t="shared" si="33"/>
        <v>0</v>
      </c>
      <c r="N80" s="13">
        <f t="shared" si="33"/>
        <v>0</v>
      </c>
      <c r="O80" s="13">
        <f t="shared" si="33"/>
        <v>2970335</v>
      </c>
      <c r="P80" s="13">
        <f t="shared" si="33"/>
        <v>125</v>
      </c>
      <c r="Q80" s="13">
        <f t="shared" si="33"/>
        <v>0</v>
      </c>
      <c r="R80" s="14">
        <f t="shared" si="29"/>
        <v>90545266</v>
      </c>
      <c r="AN80" s="4"/>
    </row>
    <row r="81" spans="1:40" s="26" customFormat="1" x14ac:dyDescent="0.25">
      <c r="A81" s="26">
        <f t="shared" ref="A81:Q81" si="34">A35</f>
        <v>2005</v>
      </c>
      <c r="B81" s="13">
        <f t="shared" si="34"/>
        <v>246002</v>
      </c>
      <c r="C81" s="13">
        <f t="shared" si="34"/>
        <v>86</v>
      </c>
      <c r="D81" s="13">
        <f t="shared" si="34"/>
        <v>2935</v>
      </c>
      <c r="E81" s="13">
        <f t="shared" si="34"/>
        <v>0</v>
      </c>
      <c r="F81" s="13">
        <f t="shared" si="34"/>
        <v>4781</v>
      </c>
      <c r="G81" s="13">
        <f t="shared" si="34"/>
        <v>749424</v>
      </c>
      <c r="H81" s="13">
        <f t="shared" si="34"/>
        <v>58482</v>
      </c>
      <c r="I81" s="13">
        <f t="shared" si="34"/>
        <v>0</v>
      </c>
      <c r="J81" s="13">
        <f t="shared" si="34"/>
        <v>131669538</v>
      </c>
      <c r="K81" s="13">
        <f t="shared" si="34"/>
        <v>0</v>
      </c>
      <c r="L81" s="13">
        <f t="shared" si="34"/>
        <v>882419</v>
      </c>
      <c r="M81" s="13">
        <f t="shared" si="34"/>
        <v>0</v>
      </c>
      <c r="N81" s="13">
        <f t="shared" si="34"/>
        <v>0</v>
      </c>
      <c r="O81" s="13">
        <f t="shared" si="34"/>
        <v>3014425</v>
      </c>
      <c r="P81" s="13">
        <f t="shared" si="34"/>
        <v>75</v>
      </c>
      <c r="Q81" s="13">
        <f t="shared" si="34"/>
        <v>0</v>
      </c>
      <c r="R81" s="14">
        <f t="shared" si="29"/>
        <v>136628167</v>
      </c>
      <c r="AN81" s="4"/>
    </row>
    <row r="82" spans="1:40" s="26" customFormat="1" x14ac:dyDescent="0.25">
      <c r="A82" s="26">
        <f t="shared" ref="A82:Q82" si="35">A36</f>
        <v>2006</v>
      </c>
      <c r="B82" s="13">
        <f t="shared" si="35"/>
        <v>220473</v>
      </c>
      <c r="C82" s="13">
        <f t="shared" si="35"/>
        <v>0</v>
      </c>
      <c r="D82" s="13">
        <f t="shared" si="35"/>
        <v>125801</v>
      </c>
      <c r="E82" s="13">
        <f t="shared" si="35"/>
        <v>0</v>
      </c>
      <c r="F82" s="13">
        <f t="shared" si="35"/>
        <v>0</v>
      </c>
      <c r="G82" s="13">
        <f t="shared" si="35"/>
        <v>4170291</v>
      </c>
      <c r="H82" s="13">
        <f t="shared" si="35"/>
        <v>63871</v>
      </c>
      <c r="I82" s="13">
        <f t="shared" si="35"/>
        <v>0</v>
      </c>
      <c r="J82" s="13">
        <f t="shared" si="35"/>
        <v>113101405</v>
      </c>
      <c r="K82" s="13">
        <f t="shared" si="35"/>
        <v>0</v>
      </c>
      <c r="L82" s="13">
        <f t="shared" si="35"/>
        <v>574076</v>
      </c>
      <c r="M82" s="13">
        <f t="shared" si="35"/>
        <v>0</v>
      </c>
      <c r="N82" s="13">
        <f t="shared" si="35"/>
        <v>0</v>
      </c>
      <c r="O82" s="13">
        <f t="shared" si="35"/>
        <v>2537156</v>
      </c>
      <c r="P82" s="13">
        <f t="shared" si="35"/>
        <v>0</v>
      </c>
      <c r="Q82" s="13">
        <f t="shared" si="35"/>
        <v>130232</v>
      </c>
      <c r="R82" s="14">
        <f t="shared" si="29"/>
        <v>120923305</v>
      </c>
      <c r="AN82" s="4"/>
    </row>
    <row r="83" spans="1:40" s="26" customFormat="1" x14ac:dyDescent="0.25">
      <c r="A83" s="26">
        <f t="shared" ref="A83:Q83" si="36">A37</f>
        <v>2007</v>
      </c>
      <c r="B83" s="13">
        <f t="shared" si="36"/>
        <v>272860</v>
      </c>
      <c r="C83" s="13">
        <f t="shared" si="36"/>
        <v>617</v>
      </c>
      <c r="D83" s="13">
        <f t="shared" si="36"/>
        <v>740</v>
      </c>
      <c r="E83" s="13">
        <f t="shared" si="36"/>
        <v>0</v>
      </c>
      <c r="F83" s="13">
        <f t="shared" si="36"/>
        <v>0</v>
      </c>
      <c r="G83" s="13">
        <f t="shared" si="36"/>
        <v>1239489</v>
      </c>
      <c r="H83" s="13">
        <f t="shared" si="36"/>
        <v>57962</v>
      </c>
      <c r="I83" s="13">
        <f t="shared" si="36"/>
        <v>0</v>
      </c>
      <c r="J83" s="13">
        <f t="shared" si="36"/>
        <v>107796361</v>
      </c>
      <c r="K83" s="13">
        <f t="shared" si="36"/>
        <v>0</v>
      </c>
      <c r="L83" s="13">
        <f t="shared" si="36"/>
        <v>648787</v>
      </c>
      <c r="M83" s="13">
        <f t="shared" si="36"/>
        <v>0</v>
      </c>
      <c r="N83" s="13">
        <f t="shared" si="36"/>
        <v>124</v>
      </c>
      <c r="O83" s="13">
        <f t="shared" si="36"/>
        <v>1409718</v>
      </c>
      <c r="P83" s="13">
        <f t="shared" si="36"/>
        <v>0</v>
      </c>
      <c r="Q83" s="13">
        <f t="shared" si="36"/>
        <v>401244</v>
      </c>
      <c r="R83" s="14">
        <f t="shared" si="29"/>
        <v>111827902</v>
      </c>
      <c r="AN83" s="4"/>
    </row>
    <row r="84" spans="1:40" s="26" customFormat="1" x14ac:dyDescent="0.25">
      <c r="A84" s="26">
        <f t="shared" ref="A84:Q84" si="37">A38</f>
        <v>2008</v>
      </c>
      <c r="B84" s="13">
        <f t="shared" si="37"/>
        <v>388703</v>
      </c>
      <c r="C84" s="13">
        <f t="shared" si="37"/>
        <v>13027</v>
      </c>
      <c r="D84" s="13">
        <f t="shared" si="37"/>
        <v>4326</v>
      </c>
      <c r="E84" s="13">
        <f t="shared" si="37"/>
        <v>0</v>
      </c>
      <c r="F84" s="13">
        <f t="shared" si="37"/>
        <v>0</v>
      </c>
      <c r="G84" s="13">
        <f t="shared" si="37"/>
        <v>690518</v>
      </c>
      <c r="H84" s="13">
        <f t="shared" si="37"/>
        <v>57045</v>
      </c>
      <c r="I84" s="13">
        <f t="shared" si="37"/>
        <v>0</v>
      </c>
      <c r="J84" s="13">
        <f t="shared" si="37"/>
        <v>68949388</v>
      </c>
      <c r="K84" s="13">
        <f t="shared" si="37"/>
        <v>0</v>
      </c>
      <c r="L84" s="13">
        <f t="shared" si="37"/>
        <v>321933</v>
      </c>
      <c r="M84" s="13">
        <f t="shared" si="37"/>
        <v>0</v>
      </c>
      <c r="N84" s="13">
        <f t="shared" si="37"/>
        <v>474</v>
      </c>
      <c r="O84" s="13">
        <f t="shared" si="37"/>
        <v>217200</v>
      </c>
      <c r="P84" s="13">
        <f t="shared" si="37"/>
        <v>0</v>
      </c>
      <c r="Q84" s="13">
        <f t="shared" si="37"/>
        <v>529666</v>
      </c>
      <c r="R84" s="14">
        <f t="shared" si="29"/>
        <v>71172280</v>
      </c>
      <c r="AN84" s="4"/>
    </row>
    <row r="85" spans="1:40" s="26" customFormat="1" x14ac:dyDescent="0.25">
      <c r="A85" s="26">
        <f t="shared" ref="A85:Q85" si="38">A39</f>
        <v>2009</v>
      </c>
      <c r="B85" s="13">
        <f t="shared" si="38"/>
        <v>410814</v>
      </c>
      <c r="C85" s="13">
        <f t="shared" si="38"/>
        <v>145241</v>
      </c>
      <c r="D85" s="13">
        <f t="shared" si="38"/>
        <v>4305101</v>
      </c>
      <c r="E85" s="13">
        <f t="shared" si="38"/>
        <v>687</v>
      </c>
      <c r="F85" s="13">
        <f t="shared" si="38"/>
        <v>0</v>
      </c>
      <c r="G85" s="13">
        <f t="shared" si="38"/>
        <v>7878967</v>
      </c>
      <c r="H85" s="13">
        <f t="shared" si="38"/>
        <v>105425</v>
      </c>
      <c r="I85" s="13">
        <f t="shared" si="38"/>
        <v>47</v>
      </c>
      <c r="J85" s="13">
        <f t="shared" si="38"/>
        <v>62856200</v>
      </c>
      <c r="K85" s="13">
        <f t="shared" si="38"/>
        <v>0</v>
      </c>
      <c r="L85" s="13">
        <f t="shared" si="38"/>
        <v>595563</v>
      </c>
      <c r="M85" s="13">
        <f t="shared" si="38"/>
        <v>0</v>
      </c>
      <c r="N85" s="13">
        <f t="shared" si="38"/>
        <v>0</v>
      </c>
      <c r="O85" s="13">
        <f t="shared" si="38"/>
        <v>1219260</v>
      </c>
      <c r="P85" s="13">
        <f t="shared" si="38"/>
        <v>0</v>
      </c>
      <c r="Q85" s="13">
        <f t="shared" si="38"/>
        <v>64748</v>
      </c>
      <c r="R85" s="14">
        <f t="shared" si="29"/>
        <v>77582053</v>
      </c>
      <c r="AN85" s="4"/>
    </row>
    <row r="86" spans="1:40" s="26" customFormat="1" x14ac:dyDescent="0.25">
      <c r="A86" s="26">
        <f t="shared" ref="A86:Q86" si="39">A40</f>
        <v>2010</v>
      </c>
      <c r="B86" s="13">
        <f t="shared" si="39"/>
        <v>153342</v>
      </c>
      <c r="C86" s="13">
        <f t="shared" si="39"/>
        <v>256909</v>
      </c>
      <c r="D86" s="13">
        <f t="shared" si="39"/>
        <v>6751</v>
      </c>
      <c r="E86" s="13">
        <f t="shared" si="39"/>
        <v>0</v>
      </c>
      <c r="F86" s="13">
        <f t="shared" si="39"/>
        <v>0</v>
      </c>
      <c r="G86" s="13">
        <f t="shared" si="39"/>
        <v>6176668</v>
      </c>
      <c r="H86" s="13">
        <f t="shared" si="39"/>
        <v>41713</v>
      </c>
      <c r="I86" s="13">
        <f t="shared" si="39"/>
        <v>0</v>
      </c>
      <c r="J86" s="13">
        <f t="shared" si="39"/>
        <v>59910815</v>
      </c>
      <c r="K86" s="13">
        <f t="shared" si="39"/>
        <v>0</v>
      </c>
      <c r="L86" s="13">
        <f t="shared" si="39"/>
        <v>569631</v>
      </c>
      <c r="M86" s="13">
        <f t="shared" si="39"/>
        <v>0</v>
      </c>
      <c r="N86" s="13">
        <f t="shared" si="39"/>
        <v>0</v>
      </c>
      <c r="O86" s="13">
        <f t="shared" si="39"/>
        <v>1252149</v>
      </c>
      <c r="P86" s="13">
        <f t="shared" si="39"/>
        <v>0</v>
      </c>
      <c r="Q86" s="13">
        <f t="shared" si="39"/>
        <v>145070</v>
      </c>
      <c r="R86" s="14">
        <f t="shared" si="29"/>
        <v>68513048</v>
      </c>
      <c r="AN86" s="4"/>
    </row>
    <row r="87" spans="1:40" s="26" customFormat="1" x14ac:dyDescent="0.25">
      <c r="A87" s="26">
        <f t="shared" ref="A87:Q87" si="40">A41</f>
        <v>2011</v>
      </c>
      <c r="B87" s="13">
        <f t="shared" si="40"/>
        <v>210412</v>
      </c>
      <c r="C87" s="13">
        <f t="shared" si="40"/>
        <v>51310</v>
      </c>
      <c r="D87" s="13">
        <f t="shared" si="40"/>
        <v>704</v>
      </c>
      <c r="E87" s="13">
        <f t="shared" si="40"/>
        <v>9</v>
      </c>
      <c r="F87" s="13">
        <f t="shared" si="40"/>
        <v>0</v>
      </c>
      <c r="G87" s="13">
        <f t="shared" si="40"/>
        <v>373097</v>
      </c>
      <c r="H87" s="13">
        <f t="shared" si="40"/>
        <v>319605</v>
      </c>
      <c r="I87" s="13">
        <f t="shared" si="40"/>
        <v>0</v>
      </c>
      <c r="J87" s="13">
        <f t="shared" si="40"/>
        <v>36627170</v>
      </c>
      <c r="K87" s="13">
        <f t="shared" si="40"/>
        <v>0</v>
      </c>
      <c r="L87" s="13">
        <f t="shared" si="40"/>
        <v>206244</v>
      </c>
      <c r="M87" s="13">
        <f t="shared" si="40"/>
        <v>0</v>
      </c>
      <c r="N87" s="13">
        <f t="shared" si="40"/>
        <v>0</v>
      </c>
      <c r="O87" s="13">
        <f t="shared" si="40"/>
        <v>194693</v>
      </c>
      <c r="P87" s="13">
        <f t="shared" si="40"/>
        <v>0</v>
      </c>
      <c r="Q87" s="13">
        <f t="shared" si="40"/>
        <v>43682</v>
      </c>
      <c r="R87" s="14">
        <f t="shared" si="29"/>
        <v>38026926</v>
      </c>
      <c r="AN87" s="4"/>
    </row>
    <row r="88" spans="1:40" s="26" customFormat="1" x14ac:dyDescent="0.25">
      <c r="A88" s="26">
        <f t="shared" ref="A88:Q88" si="41">A42</f>
        <v>2012</v>
      </c>
      <c r="B88" s="13">
        <f t="shared" si="41"/>
        <v>172526</v>
      </c>
      <c r="C88" s="13">
        <f t="shared" si="41"/>
        <v>380</v>
      </c>
      <c r="D88" s="13">
        <f t="shared" si="41"/>
        <v>546297</v>
      </c>
      <c r="E88" s="13">
        <f t="shared" si="41"/>
        <v>0</v>
      </c>
      <c r="F88" s="13">
        <f t="shared" si="41"/>
        <v>0</v>
      </c>
      <c r="G88" s="13">
        <f t="shared" si="41"/>
        <v>2134180</v>
      </c>
      <c r="H88" s="13">
        <f t="shared" si="41"/>
        <v>376899</v>
      </c>
      <c r="I88" s="13">
        <f t="shared" si="41"/>
        <v>0</v>
      </c>
      <c r="J88" s="13">
        <f t="shared" si="41"/>
        <v>21595153</v>
      </c>
      <c r="K88" s="13">
        <f t="shared" si="41"/>
        <v>0</v>
      </c>
      <c r="L88" s="13">
        <f t="shared" si="41"/>
        <v>691442</v>
      </c>
      <c r="M88" s="13">
        <f t="shared" si="41"/>
        <v>0</v>
      </c>
      <c r="N88" s="13">
        <f t="shared" si="41"/>
        <v>55007</v>
      </c>
      <c r="O88" s="13">
        <f t="shared" si="41"/>
        <v>523876</v>
      </c>
      <c r="P88" s="13">
        <f t="shared" si="41"/>
        <v>0</v>
      </c>
      <c r="Q88" s="13">
        <f t="shared" si="41"/>
        <v>34139</v>
      </c>
      <c r="R88" s="14">
        <f t="shared" si="29"/>
        <v>26129899</v>
      </c>
      <c r="AN88" s="4"/>
    </row>
    <row r="89" spans="1:40" s="26" customFormat="1" x14ac:dyDescent="0.25">
      <c r="A89" s="26">
        <f t="shared" ref="A89:Q89" si="42">A43</f>
        <v>2013</v>
      </c>
      <c r="B89" s="13">
        <f t="shared" si="42"/>
        <v>105063</v>
      </c>
      <c r="C89" s="13">
        <f t="shared" si="42"/>
        <v>0</v>
      </c>
      <c r="D89" s="13">
        <f t="shared" si="42"/>
        <v>0</v>
      </c>
      <c r="E89" s="13">
        <f t="shared" si="42"/>
        <v>8</v>
      </c>
      <c r="F89" s="13">
        <f t="shared" si="42"/>
        <v>0</v>
      </c>
      <c r="G89" s="13">
        <f t="shared" si="42"/>
        <v>502045</v>
      </c>
      <c r="H89" s="13">
        <f t="shared" si="42"/>
        <v>177226</v>
      </c>
      <c r="I89" s="13">
        <f t="shared" si="42"/>
        <v>110</v>
      </c>
      <c r="J89" s="13">
        <f t="shared" si="42"/>
        <v>10698004</v>
      </c>
      <c r="K89" s="13">
        <f t="shared" si="42"/>
        <v>0</v>
      </c>
      <c r="L89" s="13">
        <f t="shared" si="42"/>
        <v>147825</v>
      </c>
      <c r="M89" s="13">
        <f t="shared" si="42"/>
        <v>0</v>
      </c>
      <c r="N89" s="13">
        <f t="shared" si="42"/>
        <v>2264</v>
      </c>
      <c r="O89" s="13">
        <f t="shared" si="42"/>
        <v>450052</v>
      </c>
      <c r="P89" s="13">
        <f t="shared" si="42"/>
        <v>0</v>
      </c>
      <c r="Q89" s="13">
        <f t="shared" si="42"/>
        <v>67498</v>
      </c>
      <c r="R89" s="14">
        <f t="shared" ref="R89:R90" si="43">SUM(B89:Q89)</f>
        <v>12150095</v>
      </c>
      <c r="AN89" s="4"/>
    </row>
    <row r="90" spans="1:40" s="26" customFormat="1" x14ac:dyDescent="0.25">
      <c r="A90" s="26">
        <f t="shared" ref="A90:Q90" si="44">A44</f>
        <v>2014</v>
      </c>
      <c r="B90" s="13">
        <f t="shared" si="44"/>
        <v>245905</v>
      </c>
      <c r="C90" s="13">
        <f t="shared" si="44"/>
        <v>0</v>
      </c>
      <c r="D90" s="13">
        <f t="shared" si="44"/>
        <v>98091</v>
      </c>
      <c r="E90" s="13">
        <f t="shared" si="44"/>
        <v>0</v>
      </c>
      <c r="F90" s="13">
        <f t="shared" si="44"/>
        <v>0</v>
      </c>
      <c r="G90" s="13">
        <f t="shared" si="44"/>
        <v>9710189</v>
      </c>
      <c r="H90" s="13">
        <f t="shared" si="44"/>
        <v>426837</v>
      </c>
      <c r="I90" s="13">
        <f t="shared" si="44"/>
        <v>15536</v>
      </c>
      <c r="J90" s="13">
        <f t="shared" si="44"/>
        <v>5378858</v>
      </c>
      <c r="K90" s="13">
        <f t="shared" si="44"/>
        <v>0</v>
      </c>
      <c r="L90" s="13">
        <f t="shared" si="44"/>
        <v>1098776</v>
      </c>
      <c r="M90" s="13">
        <f t="shared" si="44"/>
        <v>0</v>
      </c>
      <c r="N90" s="13">
        <f t="shared" si="44"/>
        <v>315</v>
      </c>
      <c r="O90" s="13">
        <f t="shared" si="44"/>
        <v>3393974</v>
      </c>
      <c r="P90" s="13">
        <f t="shared" si="44"/>
        <v>0</v>
      </c>
      <c r="Q90" s="13">
        <f t="shared" si="44"/>
        <v>104203</v>
      </c>
      <c r="R90" s="14">
        <f t="shared" si="43"/>
        <v>20472684</v>
      </c>
      <c r="AN90" s="4"/>
    </row>
    <row r="91" spans="1:40" s="26" customFormat="1" x14ac:dyDescent="0.25">
      <c r="A91" s="26">
        <f t="shared" ref="A91:Q91" si="45">A45</f>
        <v>2015</v>
      </c>
      <c r="B91" s="13">
        <f t="shared" si="45"/>
        <v>365643</v>
      </c>
      <c r="C91" s="13">
        <f t="shared" si="45"/>
        <v>0</v>
      </c>
      <c r="D91" s="13">
        <f t="shared" si="45"/>
        <v>751112</v>
      </c>
      <c r="E91" s="13">
        <f t="shared" si="45"/>
        <v>0</v>
      </c>
      <c r="F91" s="13">
        <f t="shared" si="45"/>
        <v>0</v>
      </c>
      <c r="G91" s="13">
        <f t="shared" si="45"/>
        <v>6246867</v>
      </c>
      <c r="H91" s="13">
        <f t="shared" si="45"/>
        <v>383158</v>
      </c>
      <c r="I91" s="13">
        <f t="shared" si="45"/>
        <v>0</v>
      </c>
      <c r="J91" s="13">
        <f t="shared" si="45"/>
        <v>2129691</v>
      </c>
      <c r="K91" s="13">
        <f t="shared" si="45"/>
        <v>0</v>
      </c>
      <c r="L91" s="13">
        <f t="shared" si="45"/>
        <v>2827462</v>
      </c>
      <c r="M91" s="13">
        <f t="shared" si="45"/>
        <v>0</v>
      </c>
      <c r="N91" s="13">
        <f t="shared" si="45"/>
        <v>46</v>
      </c>
      <c r="O91" s="13">
        <f t="shared" si="45"/>
        <v>3658000</v>
      </c>
      <c r="P91" s="13">
        <f t="shared" si="45"/>
        <v>0</v>
      </c>
      <c r="Q91" s="13">
        <f t="shared" si="45"/>
        <v>111785</v>
      </c>
      <c r="R91" s="14">
        <f t="shared" ref="R91" si="46">SUM(B91:Q91)</f>
        <v>16473764</v>
      </c>
      <c r="AN91" s="4"/>
    </row>
    <row r="92" spans="1:40" s="26" customFormat="1" x14ac:dyDescent="0.25">
      <c r="A92" s="26">
        <f t="shared" ref="A92:Q92" si="47">A46</f>
        <v>2016</v>
      </c>
      <c r="B92" s="13">
        <f t="shared" si="47"/>
        <v>729915</v>
      </c>
      <c r="C92" s="13">
        <f t="shared" si="47"/>
        <v>0</v>
      </c>
      <c r="D92" s="13">
        <f t="shared" si="47"/>
        <v>105529</v>
      </c>
      <c r="E92" s="13">
        <f t="shared" si="47"/>
        <v>0</v>
      </c>
      <c r="F92" s="13">
        <f t="shared" si="47"/>
        <v>0</v>
      </c>
      <c r="G92" s="13">
        <f t="shared" si="47"/>
        <v>1893896</v>
      </c>
      <c r="H92" s="13">
        <f t="shared" si="47"/>
        <v>335784</v>
      </c>
      <c r="I92" s="13">
        <f t="shared" si="47"/>
        <v>131</v>
      </c>
      <c r="J92" s="13">
        <f t="shared" si="47"/>
        <v>1827938</v>
      </c>
      <c r="K92" s="13">
        <f t="shared" si="47"/>
        <v>0</v>
      </c>
      <c r="L92" s="13">
        <f t="shared" si="47"/>
        <v>3420549</v>
      </c>
      <c r="M92" s="13">
        <f t="shared" si="47"/>
        <v>0</v>
      </c>
      <c r="N92" s="13">
        <f t="shared" si="47"/>
        <v>0</v>
      </c>
      <c r="O92" s="13">
        <f t="shared" si="47"/>
        <v>6246741</v>
      </c>
      <c r="P92" s="13">
        <f t="shared" si="47"/>
        <v>230</v>
      </c>
      <c r="Q92" s="13">
        <f t="shared" si="47"/>
        <v>175716</v>
      </c>
      <c r="R92" s="14">
        <f t="shared" ref="R92:R93" si="48">SUM(B92:Q92)</f>
        <v>14736429</v>
      </c>
      <c r="AN92" s="4"/>
    </row>
    <row r="93" spans="1:40" s="26" customFormat="1" x14ac:dyDescent="0.25">
      <c r="A93" s="26">
        <f t="shared" ref="A93:Q93" si="49">A47</f>
        <v>2017</v>
      </c>
      <c r="B93" s="13">
        <f t="shared" si="49"/>
        <v>1150110</v>
      </c>
      <c r="C93" s="13">
        <f t="shared" si="49"/>
        <v>0</v>
      </c>
      <c r="D93" s="13">
        <f t="shared" si="49"/>
        <v>60892</v>
      </c>
      <c r="E93" s="13">
        <f t="shared" si="49"/>
        <v>0</v>
      </c>
      <c r="F93" s="13">
        <f t="shared" si="49"/>
        <v>0</v>
      </c>
      <c r="G93" s="13">
        <f t="shared" si="49"/>
        <v>15763174</v>
      </c>
      <c r="H93" s="13">
        <f t="shared" si="49"/>
        <v>953418</v>
      </c>
      <c r="I93" s="13">
        <f t="shared" si="49"/>
        <v>623</v>
      </c>
      <c r="J93" s="13">
        <f t="shared" si="49"/>
        <v>651565</v>
      </c>
      <c r="K93" s="13">
        <f t="shared" si="49"/>
        <v>0</v>
      </c>
      <c r="L93" s="13">
        <f t="shared" si="49"/>
        <v>4320370</v>
      </c>
      <c r="M93" s="13">
        <f t="shared" si="49"/>
        <v>0</v>
      </c>
      <c r="N93" s="13">
        <f t="shared" si="49"/>
        <v>0</v>
      </c>
      <c r="O93" s="13">
        <f t="shared" si="49"/>
        <v>4425047</v>
      </c>
      <c r="P93" s="13">
        <f t="shared" si="49"/>
        <v>12</v>
      </c>
      <c r="Q93" s="13">
        <f t="shared" si="49"/>
        <v>182617</v>
      </c>
      <c r="R93" s="14">
        <f t="shared" si="48"/>
        <v>27507828</v>
      </c>
      <c r="AN93" s="4"/>
    </row>
    <row r="94" spans="1:40" s="26" customFormat="1" x14ac:dyDescent="0.25">
      <c r="A94" s="4" t="s">
        <v>38</v>
      </c>
      <c r="B94" s="14">
        <f>SUM(B75:B93)</f>
        <v>5822364</v>
      </c>
      <c r="C94" s="14">
        <f t="shared" ref="C94:R94" si="50">SUM(C75:C93)</f>
        <v>468911</v>
      </c>
      <c r="D94" s="14">
        <f t="shared" si="50"/>
        <v>6260339</v>
      </c>
      <c r="E94" s="14">
        <f t="shared" si="50"/>
        <v>13063</v>
      </c>
      <c r="F94" s="14">
        <f t="shared" si="50"/>
        <v>4781</v>
      </c>
      <c r="G94" s="14">
        <f t="shared" si="50"/>
        <v>65974436</v>
      </c>
      <c r="H94" s="14">
        <f t="shared" si="50"/>
        <v>3926507</v>
      </c>
      <c r="I94" s="14">
        <f t="shared" si="50"/>
        <v>18676</v>
      </c>
      <c r="J94" s="14">
        <f t="shared" si="50"/>
        <v>848844055</v>
      </c>
      <c r="K94" s="14">
        <f t="shared" si="50"/>
        <v>0</v>
      </c>
      <c r="L94" s="14">
        <f t="shared" si="50"/>
        <v>31444675</v>
      </c>
      <c r="M94" s="14">
        <f t="shared" si="50"/>
        <v>0</v>
      </c>
      <c r="N94" s="14">
        <f t="shared" si="50"/>
        <v>58248</v>
      </c>
      <c r="O94" s="14">
        <f t="shared" si="50"/>
        <v>63116355</v>
      </c>
      <c r="P94" s="14">
        <f t="shared" si="50"/>
        <v>1674</v>
      </c>
      <c r="Q94" s="14">
        <f t="shared" si="50"/>
        <v>1990600</v>
      </c>
      <c r="R94" s="14">
        <f t="shared" si="50"/>
        <v>1027944684</v>
      </c>
      <c r="S94" s="12"/>
      <c r="T94" s="12"/>
      <c r="U94" s="12"/>
      <c r="V94" s="12"/>
      <c r="W94" s="12"/>
      <c r="X94" s="12"/>
      <c r="Y94" s="12"/>
      <c r="Z94" s="12"/>
      <c r="AA94" s="12"/>
      <c r="AB94" s="12"/>
      <c r="AC94" s="12"/>
      <c r="AD94" s="12"/>
      <c r="AE94" s="12"/>
      <c r="AF94" s="12"/>
      <c r="AG94" s="12"/>
      <c r="AH94" s="12"/>
      <c r="AI94" s="12"/>
      <c r="AJ94" s="12"/>
      <c r="AK94" s="12"/>
      <c r="AL94" s="12"/>
      <c r="AM94" s="12"/>
      <c r="AN94" s="12"/>
    </row>
    <row r="97" spans="1:40" s="26" customFormat="1" x14ac:dyDescent="0.25">
      <c r="A97" s="4" t="str">
        <f>CONCATENATE("Annual Volume Killed on the CFLB and Harvested as of 2017  -- ",IF($B$2 = "(ALL)","ALL TSAs",$B$2))</f>
        <v>Annual Volume Killed on the CFLB and Harvested as of 2017  -- ALL TSAs</v>
      </c>
    </row>
    <row r="98" spans="1:40" s="4" customFormat="1" x14ac:dyDescent="0.25">
      <c r="A98" s="4" t="str">
        <f t="shared" ref="A98:A115" si="51">A74</f>
        <v>Year</v>
      </c>
      <c r="B98" s="4" t="str">
        <f t="shared" ref="B98:AN98" si="52">B74</f>
        <v>Douglas-fir Beetle</v>
      </c>
      <c r="C98" s="4" t="str">
        <f t="shared" si="52"/>
        <v>Douglas-fir Tussock Moth</v>
      </c>
      <c r="D98" s="4" t="str">
        <f t="shared" si="52"/>
        <v>Drought</v>
      </c>
      <c r="E98" s="4" t="str">
        <f t="shared" si="52"/>
        <v>Engraver Beetle (Ips species)</v>
      </c>
      <c r="F98" s="4" t="str">
        <f t="shared" si="52"/>
        <v>Fir engraver Beetle</v>
      </c>
      <c r="G98" s="4" t="str">
        <f t="shared" si="52"/>
        <v>Fire</v>
      </c>
      <c r="H98" s="4" t="str">
        <f t="shared" si="52"/>
        <v>Flooding</v>
      </c>
      <c r="I98" s="4" t="str">
        <f t="shared" si="52"/>
        <v>Lodgepole Pine Beetle</v>
      </c>
      <c r="J98" s="4" t="str">
        <f t="shared" si="52"/>
        <v>Mountain Pine Beetle</v>
      </c>
      <c r="K98" s="4" t="str">
        <f t="shared" si="52"/>
        <v>Red Turpentine Beetle</v>
      </c>
      <c r="L98" s="4" t="str">
        <f t="shared" si="52"/>
        <v>Spruce Beetle</v>
      </c>
      <c r="M98" s="4" t="str">
        <f t="shared" si="52"/>
        <v>Twig Beetle</v>
      </c>
      <c r="N98" s="4" t="str">
        <f t="shared" si="52"/>
        <v>Unknown Beetle</v>
      </c>
      <c r="O98" s="4" t="str">
        <f t="shared" si="52"/>
        <v>Western Balsam Bark Beetle</v>
      </c>
      <c r="P98" s="4" t="str">
        <f t="shared" si="52"/>
        <v>Western Pine Beetle</v>
      </c>
      <c r="Q98" s="4" t="str">
        <f t="shared" si="52"/>
        <v>Yellow cedar decline</v>
      </c>
      <c r="R98" s="4" t="str">
        <f t="shared" si="52"/>
        <v>Grand Total</v>
      </c>
      <c r="S98" s="4">
        <f t="shared" si="52"/>
        <v>0</v>
      </c>
      <c r="T98" s="4">
        <f t="shared" si="52"/>
        <v>0</v>
      </c>
      <c r="U98" s="4">
        <f t="shared" si="52"/>
        <v>0</v>
      </c>
      <c r="V98" s="4">
        <f t="shared" si="52"/>
        <v>0</v>
      </c>
      <c r="W98" s="4">
        <f t="shared" si="52"/>
        <v>0</v>
      </c>
      <c r="X98" s="4">
        <f t="shared" si="52"/>
        <v>0</v>
      </c>
      <c r="Y98" s="4">
        <f t="shared" si="52"/>
        <v>0</v>
      </c>
      <c r="Z98" s="4">
        <f t="shared" si="52"/>
        <v>0</v>
      </c>
      <c r="AA98" s="4">
        <f t="shared" si="52"/>
        <v>0</v>
      </c>
      <c r="AB98" s="4">
        <f t="shared" si="52"/>
        <v>0</v>
      </c>
      <c r="AC98" s="4">
        <f t="shared" si="52"/>
        <v>0</v>
      </c>
      <c r="AD98" s="4">
        <f t="shared" si="52"/>
        <v>0</v>
      </c>
      <c r="AE98" s="4">
        <f t="shared" si="52"/>
        <v>0</v>
      </c>
      <c r="AF98" s="4">
        <f t="shared" si="52"/>
        <v>0</v>
      </c>
      <c r="AG98" s="4">
        <f t="shared" si="52"/>
        <v>0</v>
      </c>
      <c r="AH98" s="4">
        <f t="shared" si="52"/>
        <v>0</v>
      </c>
      <c r="AI98" s="4">
        <f t="shared" si="52"/>
        <v>0</v>
      </c>
      <c r="AJ98" s="4">
        <f t="shared" si="52"/>
        <v>0</v>
      </c>
      <c r="AK98" s="4">
        <f t="shared" si="52"/>
        <v>0</v>
      </c>
      <c r="AL98" s="4">
        <f t="shared" si="52"/>
        <v>0</v>
      </c>
      <c r="AM98" s="4">
        <f t="shared" si="52"/>
        <v>0</v>
      </c>
      <c r="AN98" s="4">
        <f t="shared" si="52"/>
        <v>0</v>
      </c>
    </row>
    <row r="99" spans="1:40" s="26" customFormat="1" x14ac:dyDescent="0.25">
      <c r="A99" s="26">
        <f t="shared" si="51"/>
        <v>1999</v>
      </c>
      <c r="B99" s="28">
        <f t="shared" ref="B99:AM99" si="53">B51-B75</f>
        <v>7634</v>
      </c>
      <c r="C99" s="28">
        <f t="shared" si="53"/>
        <v>0</v>
      </c>
      <c r="D99" s="28">
        <f t="shared" si="53"/>
        <v>55650</v>
      </c>
      <c r="E99" s="28">
        <f t="shared" si="53"/>
        <v>485</v>
      </c>
      <c r="F99" s="28">
        <f t="shared" si="53"/>
        <v>0</v>
      </c>
      <c r="G99" s="28">
        <f t="shared" si="53"/>
        <v>74257</v>
      </c>
      <c r="H99" s="28">
        <f t="shared" si="53"/>
        <v>1955</v>
      </c>
      <c r="I99" s="28">
        <f t="shared" si="53"/>
        <v>0</v>
      </c>
      <c r="J99" s="28">
        <f t="shared" si="53"/>
        <v>1975942</v>
      </c>
      <c r="K99" s="28">
        <f t="shared" si="53"/>
        <v>0</v>
      </c>
      <c r="L99" s="28">
        <f t="shared" si="53"/>
        <v>110789</v>
      </c>
      <c r="M99" s="28">
        <f t="shared" si="53"/>
        <v>0</v>
      </c>
      <c r="N99" s="28">
        <f t="shared" si="53"/>
        <v>0</v>
      </c>
      <c r="O99" s="28">
        <f t="shared" si="53"/>
        <v>167077</v>
      </c>
      <c r="P99" s="28">
        <f t="shared" si="53"/>
        <v>0</v>
      </c>
      <c r="Q99" s="28">
        <f t="shared" si="53"/>
        <v>0</v>
      </c>
      <c r="R99" s="28">
        <f t="shared" si="53"/>
        <v>2393789</v>
      </c>
      <c r="S99" s="28">
        <f t="shared" si="53"/>
        <v>0</v>
      </c>
      <c r="T99" s="28">
        <f t="shared" si="53"/>
        <v>0</v>
      </c>
      <c r="U99" s="28">
        <f t="shared" si="53"/>
        <v>0</v>
      </c>
      <c r="V99" s="28">
        <f t="shared" si="53"/>
        <v>0</v>
      </c>
      <c r="W99" s="28">
        <f t="shared" si="53"/>
        <v>0</v>
      </c>
      <c r="X99" s="28">
        <f t="shared" si="53"/>
        <v>0</v>
      </c>
      <c r="Y99" s="28">
        <f t="shared" si="53"/>
        <v>0</v>
      </c>
      <c r="Z99" s="28">
        <f t="shared" si="53"/>
        <v>0</v>
      </c>
      <c r="AA99" s="28">
        <f t="shared" si="53"/>
        <v>0</v>
      </c>
      <c r="AB99" s="28">
        <f t="shared" si="53"/>
        <v>0</v>
      </c>
      <c r="AC99" s="28">
        <f t="shared" si="53"/>
        <v>0</v>
      </c>
      <c r="AD99" s="28">
        <f t="shared" si="53"/>
        <v>0</v>
      </c>
      <c r="AE99" s="28">
        <f t="shared" si="53"/>
        <v>0</v>
      </c>
      <c r="AF99" s="28">
        <f t="shared" si="53"/>
        <v>0</v>
      </c>
      <c r="AG99" s="28">
        <f t="shared" si="53"/>
        <v>0</v>
      </c>
      <c r="AH99" s="28">
        <f t="shared" si="53"/>
        <v>0</v>
      </c>
      <c r="AI99" s="28">
        <f t="shared" si="53"/>
        <v>0</v>
      </c>
      <c r="AJ99" s="28">
        <f t="shared" si="53"/>
        <v>0</v>
      </c>
      <c r="AK99" s="28">
        <f t="shared" si="53"/>
        <v>0</v>
      </c>
      <c r="AL99" s="28">
        <f t="shared" si="53"/>
        <v>0</v>
      </c>
      <c r="AM99" s="28">
        <f t="shared" si="53"/>
        <v>0</v>
      </c>
      <c r="AN99" s="28">
        <f>SUM(B99:AM99)</f>
        <v>4787578</v>
      </c>
    </row>
    <row r="100" spans="1:40" s="26" customFormat="1" x14ac:dyDescent="0.25">
      <c r="A100" s="26">
        <f t="shared" si="51"/>
        <v>2000</v>
      </c>
      <c r="B100" s="28">
        <f t="shared" ref="B100:AM100" si="54">B52-B76</f>
        <v>41737</v>
      </c>
      <c r="C100" s="28">
        <f t="shared" si="54"/>
        <v>0</v>
      </c>
      <c r="D100" s="28">
        <f t="shared" si="54"/>
        <v>0</v>
      </c>
      <c r="E100" s="28">
        <f t="shared" si="54"/>
        <v>0</v>
      </c>
      <c r="F100" s="28">
        <f t="shared" si="54"/>
        <v>0</v>
      </c>
      <c r="G100" s="28">
        <f t="shared" si="54"/>
        <v>3552</v>
      </c>
      <c r="H100" s="28">
        <f t="shared" si="54"/>
        <v>1004</v>
      </c>
      <c r="I100" s="28">
        <f t="shared" si="54"/>
        <v>0</v>
      </c>
      <c r="J100" s="28">
        <f t="shared" si="54"/>
        <v>2458944</v>
      </c>
      <c r="K100" s="28">
        <f t="shared" si="54"/>
        <v>0</v>
      </c>
      <c r="L100" s="28">
        <f t="shared" si="54"/>
        <v>669204</v>
      </c>
      <c r="M100" s="28">
        <f t="shared" si="54"/>
        <v>0</v>
      </c>
      <c r="N100" s="28">
        <f t="shared" si="54"/>
        <v>0</v>
      </c>
      <c r="O100" s="28">
        <f t="shared" si="54"/>
        <v>119163</v>
      </c>
      <c r="P100" s="28">
        <f t="shared" si="54"/>
        <v>0</v>
      </c>
      <c r="Q100" s="28">
        <f t="shared" si="54"/>
        <v>0</v>
      </c>
      <c r="R100" s="28">
        <f t="shared" si="54"/>
        <v>3293604</v>
      </c>
      <c r="S100" s="28">
        <f t="shared" si="54"/>
        <v>0</v>
      </c>
      <c r="T100" s="28">
        <f t="shared" si="54"/>
        <v>0</v>
      </c>
      <c r="U100" s="28">
        <f t="shared" si="54"/>
        <v>0</v>
      </c>
      <c r="V100" s="28">
        <f t="shared" si="54"/>
        <v>0</v>
      </c>
      <c r="W100" s="28">
        <f t="shared" si="54"/>
        <v>0</v>
      </c>
      <c r="X100" s="28">
        <f t="shared" si="54"/>
        <v>0</v>
      </c>
      <c r="Y100" s="28">
        <f t="shared" si="54"/>
        <v>0</v>
      </c>
      <c r="Z100" s="28">
        <f t="shared" si="54"/>
        <v>0</v>
      </c>
      <c r="AA100" s="28">
        <f t="shared" si="54"/>
        <v>0</v>
      </c>
      <c r="AB100" s="28">
        <f t="shared" si="54"/>
        <v>0</v>
      </c>
      <c r="AC100" s="28">
        <f t="shared" si="54"/>
        <v>0</v>
      </c>
      <c r="AD100" s="28">
        <f t="shared" si="54"/>
        <v>0</v>
      </c>
      <c r="AE100" s="28">
        <f t="shared" si="54"/>
        <v>0</v>
      </c>
      <c r="AF100" s="28">
        <f t="shared" si="54"/>
        <v>0</v>
      </c>
      <c r="AG100" s="28">
        <f t="shared" si="54"/>
        <v>0</v>
      </c>
      <c r="AH100" s="28">
        <f t="shared" si="54"/>
        <v>0</v>
      </c>
      <c r="AI100" s="28">
        <f t="shared" si="54"/>
        <v>0</v>
      </c>
      <c r="AJ100" s="28">
        <f t="shared" si="54"/>
        <v>0</v>
      </c>
      <c r="AK100" s="28">
        <f t="shared" si="54"/>
        <v>0</v>
      </c>
      <c r="AL100" s="28">
        <f t="shared" si="54"/>
        <v>0</v>
      </c>
      <c r="AM100" s="28">
        <f t="shared" si="54"/>
        <v>0</v>
      </c>
      <c r="AN100" s="28">
        <f t="shared" ref="AN100:AN112" si="55">SUM(B100:AM100)</f>
        <v>6587208</v>
      </c>
    </row>
    <row r="101" spans="1:40" s="26" customFormat="1" x14ac:dyDescent="0.25">
      <c r="A101" s="26">
        <f t="shared" si="51"/>
        <v>2001</v>
      </c>
      <c r="B101" s="28">
        <f t="shared" ref="B101:AM101" si="56">B53-B77</f>
        <v>28923</v>
      </c>
      <c r="C101" s="28">
        <f t="shared" si="56"/>
        <v>0</v>
      </c>
      <c r="D101" s="28">
        <f t="shared" si="56"/>
        <v>0</v>
      </c>
      <c r="E101" s="28">
        <f t="shared" si="56"/>
        <v>1424</v>
      </c>
      <c r="F101" s="28">
        <f t="shared" si="56"/>
        <v>0</v>
      </c>
      <c r="G101" s="28">
        <f t="shared" si="56"/>
        <v>35208</v>
      </c>
      <c r="H101" s="28">
        <f t="shared" si="56"/>
        <v>14163</v>
      </c>
      <c r="I101" s="28">
        <f t="shared" si="56"/>
        <v>0</v>
      </c>
      <c r="J101" s="28">
        <f t="shared" si="56"/>
        <v>4380756</v>
      </c>
      <c r="K101" s="28">
        <f t="shared" si="56"/>
        <v>0</v>
      </c>
      <c r="L101" s="28">
        <f t="shared" si="56"/>
        <v>199547</v>
      </c>
      <c r="M101" s="28">
        <f t="shared" si="56"/>
        <v>0</v>
      </c>
      <c r="N101" s="28">
        <f t="shared" si="56"/>
        <v>0</v>
      </c>
      <c r="O101" s="28">
        <f t="shared" si="56"/>
        <v>163779</v>
      </c>
      <c r="P101" s="28">
        <f t="shared" si="56"/>
        <v>37</v>
      </c>
      <c r="Q101" s="28">
        <f t="shared" si="56"/>
        <v>0</v>
      </c>
      <c r="R101" s="28">
        <f t="shared" si="56"/>
        <v>4823837</v>
      </c>
      <c r="S101" s="28">
        <f t="shared" si="56"/>
        <v>0</v>
      </c>
      <c r="T101" s="28">
        <f t="shared" si="56"/>
        <v>0</v>
      </c>
      <c r="U101" s="28">
        <f t="shared" si="56"/>
        <v>0</v>
      </c>
      <c r="V101" s="28">
        <f t="shared" si="56"/>
        <v>0</v>
      </c>
      <c r="W101" s="28">
        <f t="shared" si="56"/>
        <v>0</v>
      </c>
      <c r="X101" s="28">
        <f t="shared" si="56"/>
        <v>0</v>
      </c>
      <c r="Y101" s="28">
        <f t="shared" si="56"/>
        <v>0</v>
      </c>
      <c r="Z101" s="28">
        <f t="shared" si="56"/>
        <v>0</v>
      </c>
      <c r="AA101" s="28">
        <f t="shared" si="56"/>
        <v>0</v>
      </c>
      <c r="AB101" s="28">
        <f t="shared" si="56"/>
        <v>0</v>
      </c>
      <c r="AC101" s="28">
        <f t="shared" si="56"/>
        <v>0</v>
      </c>
      <c r="AD101" s="28">
        <f t="shared" si="56"/>
        <v>0</v>
      </c>
      <c r="AE101" s="28">
        <f t="shared" si="56"/>
        <v>0</v>
      </c>
      <c r="AF101" s="28">
        <f t="shared" si="56"/>
        <v>0</v>
      </c>
      <c r="AG101" s="28">
        <f t="shared" si="56"/>
        <v>0</v>
      </c>
      <c r="AH101" s="28">
        <f t="shared" si="56"/>
        <v>0</v>
      </c>
      <c r="AI101" s="28">
        <f t="shared" si="56"/>
        <v>0</v>
      </c>
      <c r="AJ101" s="28">
        <f t="shared" si="56"/>
        <v>0</v>
      </c>
      <c r="AK101" s="28">
        <f t="shared" si="56"/>
        <v>0</v>
      </c>
      <c r="AL101" s="28">
        <f t="shared" si="56"/>
        <v>0</v>
      </c>
      <c r="AM101" s="28">
        <f t="shared" si="56"/>
        <v>0</v>
      </c>
      <c r="AN101" s="28">
        <f t="shared" si="55"/>
        <v>9647674</v>
      </c>
    </row>
    <row r="102" spans="1:40" s="26" customFormat="1" x14ac:dyDescent="0.25">
      <c r="A102" s="26">
        <f t="shared" si="51"/>
        <v>2002</v>
      </c>
      <c r="B102" s="28">
        <f t="shared" ref="B102:AM102" si="57">B54-B78</f>
        <v>9512</v>
      </c>
      <c r="C102" s="28">
        <f t="shared" si="57"/>
        <v>0</v>
      </c>
      <c r="D102" s="28">
        <f t="shared" si="57"/>
        <v>800</v>
      </c>
      <c r="E102" s="28">
        <f t="shared" si="57"/>
        <v>0</v>
      </c>
      <c r="F102" s="28">
        <f t="shared" si="57"/>
        <v>0</v>
      </c>
      <c r="G102" s="28">
        <f t="shared" si="57"/>
        <v>7511</v>
      </c>
      <c r="H102" s="28">
        <f t="shared" si="57"/>
        <v>19999</v>
      </c>
      <c r="I102" s="28">
        <f t="shared" si="57"/>
        <v>0</v>
      </c>
      <c r="J102" s="28">
        <f t="shared" si="57"/>
        <v>9785306</v>
      </c>
      <c r="K102" s="28">
        <f t="shared" si="57"/>
        <v>0</v>
      </c>
      <c r="L102" s="28">
        <f t="shared" si="57"/>
        <v>632744</v>
      </c>
      <c r="M102" s="28">
        <f t="shared" si="57"/>
        <v>0</v>
      </c>
      <c r="N102" s="28">
        <f t="shared" si="57"/>
        <v>0</v>
      </c>
      <c r="O102" s="28">
        <f t="shared" si="57"/>
        <v>119381</v>
      </c>
      <c r="P102" s="28">
        <f t="shared" si="57"/>
        <v>0</v>
      </c>
      <c r="Q102" s="28">
        <f t="shared" si="57"/>
        <v>0</v>
      </c>
      <c r="R102" s="28">
        <f t="shared" si="57"/>
        <v>10575253</v>
      </c>
      <c r="S102" s="28">
        <f t="shared" si="57"/>
        <v>0</v>
      </c>
      <c r="T102" s="28">
        <f t="shared" si="57"/>
        <v>0</v>
      </c>
      <c r="U102" s="28">
        <f t="shared" si="57"/>
        <v>0</v>
      </c>
      <c r="V102" s="28">
        <f t="shared" si="57"/>
        <v>0</v>
      </c>
      <c r="W102" s="28">
        <f t="shared" si="57"/>
        <v>0</v>
      </c>
      <c r="X102" s="28">
        <f t="shared" si="57"/>
        <v>0</v>
      </c>
      <c r="Y102" s="28">
        <f t="shared" si="57"/>
        <v>0</v>
      </c>
      <c r="Z102" s="28">
        <f t="shared" si="57"/>
        <v>0</v>
      </c>
      <c r="AA102" s="28">
        <f t="shared" si="57"/>
        <v>0</v>
      </c>
      <c r="AB102" s="28">
        <f t="shared" si="57"/>
        <v>0</v>
      </c>
      <c r="AC102" s="28">
        <f t="shared" si="57"/>
        <v>0</v>
      </c>
      <c r="AD102" s="28">
        <f t="shared" si="57"/>
        <v>0</v>
      </c>
      <c r="AE102" s="28">
        <f t="shared" si="57"/>
        <v>0</v>
      </c>
      <c r="AF102" s="28">
        <f t="shared" si="57"/>
        <v>0</v>
      </c>
      <c r="AG102" s="28">
        <f t="shared" si="57"/>
        <v>0</v>
      </c>
      <c r="AH102" s="28">
        <f t="shared" si="57"/>
        <v>0</v>
      </c>
      <c r="AI102" s="28">
        <f t="shared" si="57"/>
        <v>0</v>
      </c>
      <c r="AJ102" s="28">
        <f t="shared" si="57"/>
        <v>0</v>
      </c>
      <c r="AK102" s="28">
        <f t="shared" si="57"/>
        <v>0</v>
      </c>
      <c r="AL102" s="28">
        <f t="shared" si="57"/>
        <v>0</v>
      </c>
      <c r="AM102" s="28">
        <f t="shared" si="57"/>
        <v>0</v>
      </c>
      <c r="AN102" s="28">
        <f t="shared" si="55"/>
        <v>21150506</v>
      </c>
    </row>
    <row r="103" spans="1:40" s="26" customFormat="1" x14ac:dyDescent="0.25">
      <c r="A103" s="26">
        <f t="shared" si="51"/>
        <v>2003</v>
      </c>
      <c r="B103" s="28">
        <f t="shared" ref="B103:AM103" si="58">B55-B79</f>
        <v>19178</v>
      </c>
      <c r="C103" s="28">
        <f t="shared" si="58"/>
        <v>0</v>
      </c>
      <c r="D103" s="28">
        <f t="shared" si="58"/>
        <v>0</v>
      </c>
      <c r="E103" s="28">
        <f t="shared" si="58"/>
        <v>59</v>
      </c>
      <c r="F103" s="28">
        <f t="shared" si="58"/>
        <v>0</v>
      </c>
      <c r="G103" s="28">
        <f t="shared" si="58"/>
        <v>13397</v>
      </c>
      <c r="H103" s="28">
        <f t="shared" si="58"/>
        <v>3345</v>
      </c>
      <c r="I103" s="28">
        <f t="shared" si="58"/>
        <v>0</v>
      </c>
      <c r="J103" s="28">
        <f t="shared" si="58"/>
        <v>18674065</v>
      </c>
      <c r="K103" s="28">
        <f t="shared" si="58"/>
        <v>0</v>
      </c>
      <c r="L103" s="28">
        <f t="shared" si="58"/>
        <v>258117</v>
      </c>
      <c r="M103" s="28">
        <f t="shared" si="58"/>
        <v>0</v>
      </c>
      <c r="N103" s="28">
        <f t="shared" si="58"/>
        <v>0</v>
      </c>
      <c r="O103" s="28">
        <f t="shared" si="58"/>
        <v>191301</v>
      </c>
      <c r="P103" s="28">
        <f t="shared" si="58"/>
        <v>38</v>
      </c>
      <c r="Q103" s="28">
        <f t="shared" si="58"/>
        <v>0</v>
      </c>
      <c r="R103" s="28">
        <f t="shared" si="58"/>
        <v>19159500</v>
      </c>
      <c r="S103" s="28">
        <f t="shared" si="58"/>
        <v>0</v>
      </c>
      <c r="T103" s="28">
        <f t="shared" si="58"/>
        <v>0</v>
      </c>
      <c r="U103" s="28">
        <f t="shared" si="58"/>
        <v>0</v>
      </c>
      <c r="V103" s="28">
        <f t="shared" si="58"/>
        <v>0</v>
      </c>
      <c r="W103" s="28">
        <f t="shared" si="58"/>
        <v>0</v>
      </c>
      <c r="X103" s="28">
        <f t="shared" si="58"/>
        <v>0</v>
      </c>
      <c r="Y103" s="28">
        <f t="shared" si="58"/>
        <v>0</v>
      </c>
      <c r="Z103" s="28">
        <f t="shared" si="58"/>
        <v>0</v>
      </c>
      <c r="AA103" s="28">
        <f t="shared" si="58"/>
        <v>0</v>
      </c>
      <c r="AB103" s="28">
        <f t="shared" si="58"/>
        <v>0</v>
      </c>
      <c r="AC103" s="28">
        <f t="shared" si="58"/>
        <v>0</v>
      </c>
      <c r="AD103" s="28">
        <f t="shared" si="58"/>
        <v>0</v>
      </c>
      <c r="AE103" s="28">
        <f t="shared" si="58"/>
        <v>0</v>
      </c>
      <c r="AF103" s="28">
        <f t="shared" si="58"/>
        <v>0</v>
      </c>
      <c r="AG103" s="28">
        <f t="shared" si="58"/>
        <v>0</v>
      </c>
      <c r="AH103" s="28">
        <f t="shared" si="58"/>
        <v>0</v>
      </c>
      <c r="AI103" s="28">
        <f t="shared" si="58"/>
        <v>0</v>
      </c>
      <c r="AJ103" s="28">
        <f t="shared" si="58"/>
        <v>0</v>
      </c>
      <c r="AK103" s="28">
        <f t="shared" si="58"/>
        <v>0</v>
      </c>
      <c r="AL103" s="28">
        <f t="shared" si="58"/>
        <v>0</v>
      </c>
      <c r="AM103" s="28">
        <f t="shared" si="58"/>
        <v>0</v>
      </c>
      <c r="AN103" s="28">
        <f t="shared" si="55"/>
        <v>38319000</v>
      </c>
    </row>
    <row r="104" spans="1:40" s="26" customFormat="1" x14ac:dyDescent="0.25">
      <c r="A104" s="26">
        <f t="shared" si="51"/>
        <v>2004</v>
      </c>
      <c r="B104" s="28">
        <f t="shared" ref="B104:AM104" si="59">B56-B80</f>
        <v>10359</v>
      </c>
      <c r="C104" s="28">
        <f t="shared" si="59"/>
        <v>0</v>
      </c>
      <c r="D104" s="28">
        <f t="shared" si="59"/>
        <v>2839</v>
      </c>
      <c r="E104" s="28">
        <f t="shared" si="59"/>
        <v>0</v>
      </c>
      <c r="F104" s="28">
        <f t="shared" si="59"/>
        <v>0</v>
      </c>
      <c r="G104" s="28">
        <f t="shared" si="59"/>
        <v>119923</v>
      </c>
      <c r="H104" s="28">
        <f t="shared" si="59"/>
        <v>2225</v>
      </c>
      <c r="I104" s="28">
        <f t="shared" si="59"/>
        <v>0</v>
      </c>
      <c r="J104" s="28">
        <f t="shared" si="59"/>
        <v>27994127</v>
      </c>
      <c r="K104" s="28">
        <f t="shared" si="59"/>
        <v>0</v>
      </c>
      <c r="L104" s="28">
        <f t="shared" si="59"/>
        <v>310016</v>
      </c>
      <c r="M104" s="28">
        <f t="shared" si="59"/>
        <v>0</v>
      </c>
      <c r="N104" s="28">
        <f t="shared" si="59"/>
        <v>0</v>
      </c>
      <c r="O104" s="28">
        <f t="shared" si="59"/>
        <v>86656</v>
      </c>
      <c r="P104" s="28">
        <f t="shared" si="59"/>
        <v>425</v>
      </c>
      <c r="Q104" s="28">
        <f t="shared" si="59"/>
        <v>0</v>
      </c>
      <c r="R104" s="28">
        <f t="shared" si="59"/>
        <v>28526570</v>
      </c>
      <c r="S104" s="28">
        <f t="shared" si="59"/>
        <v>0</v>
      </c>
      <c r="T104" s="28">
        <f t="shared" si="59"/>
        <v>0</v>
      </c>
      <c r="U104" s="28">
        <f t="shared" si="59"/>
        <v>0</v>
      </c>
      <c r="V104" s="28">
        <f t="shared" si="59"/>
        <v>0</v>
      </c>
      <c r="W104" s="28">
        <f t="shared" si="59"/>
        <v>0</v>
      </c>
      <c r="X104" s="28">
        <f t="shared" si="59"/>
        <v>0</v>
      </c>
      <c r="Y104" s="28">
        <f t="shared" si="59"/>
        <v>0</v>
      </c>
      <c r="Z104" s="28">
        <f t="shared" si="59"/>
        <v>0</v>
      </c>
      <c r="AA104" s="28">
        <f t="shared" si="59"/>
        <v>0</v>
      </c>
      <c r="AB104" s="28">
        <f t="shared" si="59"/>
        <v>0</v>
      </c>
      <c r="AC104" s="28">
        <f t="shared" si="59"/>
        <v>0</v>
      </c>
      <c r="AD104" s="28">
        <f t="shared" si="59"/>
        <v>0</v>
      </c>
      <c r="AE104" s="28">
        <f t="shared" si="59"/>
        <v>0</v>
      </c>
      <c r="AF104" s="28">
        <f t="shared" si="59"/>
        <v>0</v>
      </c>
      <c r="AG104" s="28">
        <f t="shared" si="59"/>
        <v>0</v>
      </c>
      <c r="AH104" s="28">
        <f t="shared" si="59"/>
        <v>0</v>
      </c>
      <c r="AI104" s="28">
        <f t="shared" si="59"/>
        <v>0</v>
      </c>
      <c r="AJ104" s="28">
        <f t="shared" si="59"/>
        <v>0</v>
      </c>
      <c r="AK104" s="28">
        <f t="shared" si="59"/>
        <v>0</v>
      </c>
      <c r="AL104" s="28">
        <f t="shared" si="59"/>
        <v>0</v>
      </c>
      <c r="AM104" s="28">
        <f t="shared" si="59"/>
        <v>0</v>
      </c>
      <c r="AN104" s="28">
        <f t="shared" si="55"/>
        <v>57053140</v>
      </c>
    </row>
    <row r="105" spans="1:40" s="26" customFormat="1" x14ac:dyDescent="0.25">
      <c r="A105" s="26">
        <f t="shared" si="51"/>
        <v>2005</v>
      </c>
      <c r="B105" s="28">
        <f t="shared" ref="B105:AM105" si="60">B57-B81</f>
        <v>20068</v>
      </c>
      <c r="C105" s="28">
        <f t="shared" si="60"/>
        <v>0</v>
      </c>
      <c r="D105" s="28">
        <f t="shared" si="60"/>
        <v>0</v>
      </c>
      <c r="E105" s="28">
        <f t="shared" si="60"/>
        <v>0</v>
      </c>
      <c r="F105" s="28">
        <f t="shared" si="60"/>
        <v>325</v>
      </c>
      <c r="G105" s="28">
        <f t="shared" si="60"/>
        <v>18601</v>
      </c>
      <c r="H105" s="28">
        <f t="shared" si="60"/>
        <v>1297</v>
      </c>
      <c r="I105" s="28">
        <f t="shared" si="60"/>
        <v>0</v>
      </c>
      <c r="J105" s="28">
        <f t="shared" si="60"/>
        <v>52509096</v>
      </c>
      <c r="K105" s="28">
        <f t="shared" si="60"/>
        <v>0</v>
      </c>
      <c r="L105" s="28">
        <f t="shared" si="60"/>
        <v>64619</v>
      </c>
      <c r="M105" s="28">
        <f t="shared" si="60"/>
        <v>0</v>
      </c>
      <c r="N105" s="28">
        <f t="shared" si="60"/>
        <v>0</v>
      </c>
      <c r="O105" s="28">
        <f t="shared" si="60"/>
        <v>66129</v>
      </c>
      <c r="P105" s="28">
        <f t="shared" si="60"/>
        <v>231</v>
      </c>
      <c r="Q105" s="28">
        <f t="shared" si="60"/>
        <v>0</v>
      </c>
      <c r="R105" s="28">
        <f t="shared" si="60"/>
        <v>52680366</v>
      </c>
      <c r="S105" s="28">
        <f t="shared" si="60"/>
        <v>0</v>
      </c>
      <c r="T105" s="28">
        <f t="shared" si="60"/>
        <v>0</v>
      </c>
      <c r="U105" s="28">
        <f t="shared" si="60"/>
        <v>0</v>
      </c>
      <c r="V105" s="28">
        <f t="shared" si="60"/>
        <v>0</v>
      </c>
      <c r="W105" s="28">
        <f t="shared" si="60"/>
        <v>0</v>
      </c>
      <c r="X105" s="28">
        <f t="shared" si="60"/>
        <v>0</v>
      </c>
      <c r="Y105" s="28">
        <f t="shared" si="60"/>
        <v>0</v>
      </c>
      <c r="Z105" s="28">
        <f t="shared" si="60"/>
        <v>0</v>
      </c>
      <c r="AA105" s="28">
        <f t="shared" si="60"/>
        <v>0</v>
      </c>
      <c r="AB105" s="28">
        <f t="shared" si="60"/>
        <v>0</v>
      </c>
      <c r="AC105" s="28">
        <f t="shared" si="60"/>
        <v>0</v>
      </c>
      <c r="AD105" s="28">
        <f t="shared" si="60"/>
        <v>0</v>
      </c>
      <c r="AE105" s="28">
        <f t="shared" si="60"/>
        <v>0</v>
      </c>
      <c r="AF105" s="28">
        <f t="shared" si="60"/>
        <v>0</v>
      </c>
      <c r="AG105" s="28">
        <f t="shared" si="60"/>
        <v>0</v>
      </c>
      <c r="AH105" s="28">
        <f t="shared" si="60"/>
        <v>0</v>
      </c>
      <c r="AI105" s="28">
        <f t="shared" si="60"/>
        <v>0</v>
      </c>
      <c r="AJ105" s="28">
        <f t="shared" si="60"/>
        <v>0</v>
      </c>
      <c r="AK105" s="28">
        <f t="shared" si="60"/>
        <v>0</v>
      </c>
      <c r="AL105" s="28">
        <f t="shared" si="60"/>
        <v>0</v>
      </c>
      <c r="AM105" s="28">
        <f t="shared" si="60"/>
        <v>0</v>
      </c>
      <c r="AN105" s="28">
        <f t="shared" si="55"/>
        <v>105360732</v>
      </c>
    </row>
    <row r="106" spans="1:40" s="26" customFormat="1" x14ac:dyDescent="0.25">
      <c r="A106" s="26">
        <f t="shared" si="51"/>
        <v>2006</v>
      </c>
      <c r="B106" s="28">
        <f t="shared" ref="B106:AM106" si="61">B58-B82</f>
        <v>13187</v>
      </c>
      <c r="C106" s="28">
        <f t="shared" si="61"/>
        <v>0</v>
      </c>
      <c r="D106" s="28">
        <f t="shared" si="61"/>
        <v>578</v>
      </c>
      <c r="E106" s="28">
        <f t="shared" si="61"/>
        <v>0</v>
      </c>
      <c r="F106" s="28">
        <f t="shared" si="61"/>
        <v>0</v>
      </c>
      <c r="G106" s="28">
        <f t="shared" si="61"/>
        <v>217419</v>
      </c>
      <c r="H106" s="28">
        <f t="shared" si="61"/>
        <v>659</v>
      </c>
      <c r="I106" s="28">
        <f t="shared" si="61"/>
        <v>0</v>
      </c>
      <c r="J106" s="28">
        <f t="shared" si="61"/>
        <v>40287235</v>
      </c>
      <c r="K106" s="28">
        <f t="shared" si="61"/>
        <v>0</v>
      </c>
      <c r="L106" s="28">
        <f t="shared" si="61"/>
        <v>57979</v>
      </c>
      <c r="M106" s="28">
        <f t="shared" si="61"/>
        <v>0</v>
      </c>
      <c r="N106" s="28">
        <f t="shared" si="61"/>
        <v>0</v>
      </c>
      <c r="O106" s="28">
        <f t="shared" si="61"/>
        <v>31129</v>
      </c>
      <c r="P106" s="28">
        <f t="shared" si="61"/>
        <v>0</v>
      </c>
      <c r="Q106" s="28">
        <f t="shared" si="61"/>
        <v>291</v>
      </c>
      <c r="R106" s="28">
        <f t="shared" si="61"/>
        <v>40608477</v>
      </c>
      <c r="S106" s="28">
        <f t="shared" si="61"/>
        <v>0</v>
      </c>
      <c r="T106" s="28">
        <f t="shared" si="61"/>
        <v>0</v>
      </c>
      <c r="U106" s="28">
        <f t="shared" si="61"/>
        <v>0</v>
      </c>
      <c r="V106" s="28">
        <f t="shared" si="61"/>
        <v>0</v>
      </c>
      <c r="W106" s="28">
        <f t="shared" si="61"/>
        <v>0</v>
      </c>
      <c r="X106" s="28">
        <f t="shared" si="61"/>
        <v>0</v>
      </c>
      <c r="Y106" s="28">
        <f t="shared" si="61"/>
        <v>0</v>
      </c>
      <c r="Z106" s="28">
        <f t="shared" si="61"/>
        <v>0</v>
      </c>
      <c r="AA106" s="28">
        <f t="shared" si="61"/>
        <v>0</v>
      </c>
      <c r="AB106" s="28">
        <f t="shared" si="61"/>
        <v>0</v>
      </c>
      <c r="AC106" s="28">
        <f t="shared" si="61"/>
        <v>0</v>
      </c>
      <c r="AD106" s="28">
        <f t="shared" si="61"/>
        <v>0</v>
      </c>
      <c r="AE106" s="28">
        <f t="shared" si="61"/>
        <v>0</v>
      </c>
      <c r="AF106" s="28">
        <f t="shared" si="61"/>
        <v>0</v>
      </c>
      <c r="AG106" s="28">
        <f t="shared" si="61"/>
        <v>0</v>
      </c>
      <c r="AH106" s="28">
        <f t="shared" si="61"/>
        <v>0</v>
      </c>
      <c r="AI106" s="28">
        <f t="shared" si="61"/>
        <v>0</v>
      </c>
      <c r="AJ106" s="28">
        <f t="shared" si="61"/>
        <v>0</v>
      </c>
      <c r="AK106" s="28">
        <f t="shared" si="61"/>
        <v>0</v>
      </c>
      <c r="AL106" s="28">
        <f t="shared" si="61"/>
        <v>0</v>
      </c>
      <c r="AM106" s="28">
        <f t="shared" si="61"/>
        <v>0</v>
      </c>
      <c r="AN106" s="28">
        <f t="shared" si="55"/>
        <v>81216954</v>
      </c>
    </row>
    <row r="107" spans="1:40" s="26" customFormat="1" x14ac:dyDescent="0.25">
      <c r="A107" s="26">
        <f t="shared" si="51"/>
        <v>2007</v>
      </c>
      <c r="B107" s="28">
        <f t="shared" ref="B107:AM107" si="62">B59-B83</f>
        <v>12879</v>
      </c>
      <c r="C107" s="28">
        <f t="shared" si="62"/>
        <v>0</v>
      </c>
      <c r="D107" s="28">
        <f t="shared" si="62"/>
        <v>0</v>
      </c>
      <c r="E107" s="28">
        <f t="shared" si="62"/>
        <v>0</v>
      </c>
      <c r="F107" s="28">
        <f t="shared" si="62"/>
        <v>0</v>
      </c>
      <c r="G107" s="28">
        <f t="shared" si="62"/>
        <v>36652</v>
      </c>
      <c r="H107" s="28">
        <f t="shared" si="62"/>
        <v>764</v>
      </c>
      <c r="I107" s="28">
        <f t="shared" si="62"/>
        <v>0</v>
      </c>
      <c r="J107" s="28">
        <f t="shared" si="62"/>
        <v>32546842</v>
      </c>
      <c r="K107" s="28">
        <f t="shared" si="62"/>
        <v>0</v>
      </c>
      <c r="L107" s="28">
        <f t="shared" si="62"/>
        <v>81830</v>
      </c>
      <c r="M107" s="28">
        <f t="shared" si="62"/>
        <v>0</v>
      </c>
      <c r="N107" s="28">
        <f t="shared" si="62"/>
        <v>0</v>
      </c>
      <c r="O107" s="28">
        <f t="shared" si="62"/>
        <v>31878</v>
      </c>
      <c r="P107" s="28">
        <f t="shared" si="62"/>
        <v>0</v>
      </c>
      <c r="Q107" s="28">
        <f t="shared" si="62"/>
        <v>2737</v>
      </c>
      <c r="R107" s="28">
        <f t="shared" si="62"/>
        <v>32713582</v>
      </c>
      <c r="S107" s="28">
        <f t="shared" si="62"/>
        <v>0</v>
      </c>
      <c r="T107" s="28">
        <f t="shared" si="62"/>
        <v>0</v>
      </c>
      <c r="U107" s="28">
        <f t="shared" si="62"/>
        <v>0</v>
      </c>
      <c r="V107" s="28">
        <f t="shared" si="62"/>
        <v>0</v>
      </c>
      <c r="W107" s="28">
        <f t="shared" si="62"/>
        <v>0</v>
      </c>
      <c r="X107" s="28">
        <f t="shared" si="62"/>
        <v>0</v>
      </c>
      <c r="Y107" s="28">
        <f t="shared" si="62"/>
        <v>0</v>
      </c>
      <c r="Z107" s="28">
        <f t="shared" si="62"/>
        <v>0</v>
      </c>
      <c r="AA107" s="28">
        <f t="shared" si="62"/>
        <v>0</v>
      </c>
      <c r="AB107" s="28">
        <f t="shared" si="62"/>
        <v>0</v>
      </c>
      <c r="AC107" s="28">
        <f t="shared" si="62"/>
        <v>0</v>
      </c>
      <c r="AD107" s="28">
        <f t="shared" si="62"/>
        <v>0</v>
      </c>
      <c r="AE107" s="28">
        <f t="shared" si="62"/>
        <v>0</v>
      </c>
      <c r="AF107" s="28">
        <f t="shared" si="62"/>
        <v>0</v>
      </c>
      <c r="AG107" s="28">
        <f t="shared" si="62"/>
        <v>0</v>
      </c>
      <c r="AH107" s="28">
        <f t="shared" si="62"/>
        <v>0</v>
      </c>
      <c r="AI107" s="28">
        <f t="shared" si="62"/>
        <v>0</v>
      </c>
      <c r="AJ107" s="28">
        <f t="shared" si="62"/>
        <v>0</v>
      </c>
      <c r="AK107" s="28">
        <f t="shared" si="62"/>
        <v>0</v>
      </c>
      <c r="AL107" s="28">
        <f t="shared" si="62"/>
        <v>0</v>
      </c>
      <c r="AM107" s="28">
        <f t="shared" si="62"/>
        <v>0</v>
      </c>
      <c r="AN107" s="28">
        <f t="shared" si="55"/>
        <v>65427164</v>
      </c>
    </row>
    <row r="108" spans="1:40" s="26" customFormat="1" x14ac:dyDescent="0.25">
      <c r="A108" s="26">
        <f t="shared" si="51"/>
        <v>2008</v>
      </c>
      <c r="B108" s="28">
        <f t="shared" ref="B108:AM108" si="63">B60-B84</f>
        <v>10375</v>
      </c>
      <c r="C108" s="28">
        <f t="shared" si="63"/>
        <v>1013</v>
      </c>
      <c r="D108" s="28">
        <f t="shared" si="63"/>
        <v>0</v>
      </c>
      <c r="E108" s="28">
        <f t="shared" si="63"/>
        <v>0</v>
      </c>
      <c r="F108" s="28">
        <f t="shared" si="63"/>
        <v>0</v>
      </c>
      <c r="G108" s="28">
        <f t="shared" si="63"/>
        <v>70107</v>
      </c>
      <c r="H108" s="28">
        <f t="shared" si="63"/>
        <v>0</v>
      </c>
      <c r="I108" s="28">
        <f t="shared" si="63"/>
        <v>0</v>
      </c>
      <c r="J108" s="28">
        <f t="shared" si="63"/>
        <v>14470838</v>
      </c>
      <c r="K108" s="28">
        <f t="shared" si="63"/>
        <v>0</v>
      </c>
      <c r="L108" s="28">
        <f t="shared" si="63"/>
        <v>16411</v>
      </c>
      <c r="M108" s="28">
        <f t="shared" si="63"/>
        <v>0</v>
      </c>
      <c r="N108" s="28">
        <f t="shared" si="63"/>
        <v>0</v>
      </c>
      <c r="O108" s="28">
        <f t="shared" si="63"/>
        <v>5056</v>
      </c>
      <c r="P108" s="28">
        <f t="shared" si="63"/>
        <v>0</v>
      </c>
      <c r="Q108" s="28">
        <f t="shared" si="63"/>
        <v>3011</v>
      </c>
      <c r="R108" s="28">
        <f t="shared" si="63"/>
        <v>14576811</v>
      </c>
      <c r="S108" s="28">
        <f t="shared" si="63"/>
        <v>0</v>
      </c>
      <c r="T108" s="28">
        <f t="shared" si="63"/>
        <v>0</v>
      </c>
      <c r="U108" s="28">
        <f t="shared" si="63"/>
        <v>0</v>
      </c>
      <c r="V108" s="28">
        <f t="shared" si="63"/>
        <v>0</v>
      </c>
      <c r="W108" s="28">
        <f t="shared" si="63"/>
        <v>0</v>
      </c>
      <c r="X108" s="28">
        <f t="shared" si="63"/>
        <v>0</v>
      </c>
      <c r="Y108" s="28">
        <f t="shared" si="63"/>
        <v>0</v>
      </c>
      <c r="Z108" s="28">
        <f t="shared" si="63"/>
        <v>0</v>
      </c>
      <c r="AA108" s="28">
        <f t="shared" si="63"/>
        <v>0</v>
      </c>
      <c r="AB108" s="28">
        <f t="shared" si="63"/>
        <v>0</v>
      </c>
      <c r="AC108" s="28">
        <f t="shared" si="63"/>
        <v>0</v>
      </c>
      <c r="AD108" s="28">
        <f t="shared" si="63"/>
        <v>0</v>
      </c>
      <c r="AE108" s="28">
        <f t="shared" si="63"/>
        <v>0</v>
      </c>
      <c r="AF108" s="28">
        <f t="shared" si="63"/>
        <v>0</v>
      </c>
      <c r="AG108" s="28">
        <f t="shared" si="63"/>
        <v>0</v>
      </c>
      <c r="AH108" s="28">
        <f t="shared" si="63"/>
        <v>0</v>
      </c>
      <c r="AI108" s="28">
        <f t="shared" si="63"/>
        <v>0</v>
      </c>
      <c r="AJ108" s="28">
        <f t="shared" si="63"/>
        <v>0</v>
      </c>
      <c r="AK108" s="28">
        <f t="shared" si="63"/>
        <v>0</v>
      </c>
      <c r="AL108" s="28">
        <f t="shared" si="63"/>
        <v>0</v>
      </c>
      <c r="AM108" s="28">
        <f t="shared" si="63"/>
        <v>0</v>
      </c>
      <c r="AN108" s="28">
        <f t="shared" si="55"/>
        <v>29153622</v>
      </c>
    </row>
    <row r="109" spans="1:40" s="26" customFormat="1" x14ac:dyDescent="0.25">
      <c r="A109" s="26">
        <f t="shared" si="51"/>
        <v>2009</v>
      </c>
      <c r="B109" s="28">
        <f t="shared" ref="B109:AM109" si="64">B61-B85</f>
        <v>11145</v>
      </c>
      <c r="C109" s="28">
        <f t="shared" si="64"/>
        <v>1728</v>
      </c>
      <c r="D109" s="28">
        <f t="shared" si="64"/>
        <v>33231</v>
      </c>
      <c r="E109" s="28">
        <f t="shared" si="64"/>
        <v>0</v>
      </c>
      <c r="F109" s="28">
        <f t="shared" si="64"/>
        <v>0</v>
      </c>
      <c r="G109" s="28">
        <f t="shared" si="64"/>
        <v>101729</v>
      </c>
      <c r="H109" s="28">
        <f t="shared" si="64"/>
        <v>259</v>
      </c>
      <c r="I109" s="28">
        <f t="shared" si="64"/>
        <v>0</v>
      </c>
      <c r="J109" s="28">
        <f t="shared" si="64"/>
        <v>7913778</v>
      </c>
      <c r="K109" s="28">
        <f t="shared" si="64"/>
        <v>0</v>
      </c>
      <c r="L109" s="28">
        <f t="shared" si="64"/>
        <v>75385</v>
      </c>
      <c r="M109" s="28">
        <f t="shared" si="64"/>
        <v>0</v>
      </c>
      <c r="N109" s="28">
        <f t="shared" si="64"/>
        <v>0</v>
      </c>
      <c r="O109" s="28">
        <f t="shared" si="64"/>
        <v>18297</v>
      </c>
      <c r="P109" s="28">
        <f t="shared" si="64"/>
        <v>0</v>
      </c>
      <c r="Q109" s="28">
        <f t="shared" si="64"/>
        <v>659</v>
      </c>
      <c r="R109" s="28">
        <f t="shared" si="64"/>
        <v>8156211</v>
      </c>
      <c r="S109" s="28">
        <f t="shared" si="64"/>
        <v>0</v>
      </c>
      <c r="T109" s="28">
        <f t="shared" si="64"/>
        <v>0</v>
      </c>
      <c r="U109" s="28">
        <f t="shared" si="64"/>
        <v>0</v>
      </c>
      <c r="V109" s="28">
        <f t="shared" si="64"/>
        <v>0</v>
      </c>
      <c r="W109" s="28">
        <f t="shared" si="64"/>
        <v>0</v>
      </c>
      <c r="X109" s="28">
        <f t="shared" si="64"/>
        <v>0</v>
      </c>
      <c r="Y109" s="28">
        <f t="shared" si="64"/>
        <v>0</v>
      </c>
      <c r="Z109" s="28">
        <f t="shared" si="64"/>
        <v>0</v>
      </c>
      <c r="AA109" s="28">
        <f t="shared" si="64"/>
        <v>0</v>
      </c>
      <c r="AB109" s="28">
        <f t="shared" si="64"/>
        <v>0</v>
      </c>
      <c r="AC109" s="28">
        <f t="shared" si="64"/>
        <v>0</v>
      </c>
      <c r="AD109" s="28">
        <f t="shared" si="64"/>
        <v>0</v>
      </c>
      <c r="AE109" s="28">
        <f t="shared" si="64"/>
        <v>0</v>
      </c>
      <c r="AF109" s="28">
        <f t="shared" si="64"/>
        <v>0</v>
      </c>
      <c r="AG109" s="28">
        <f t="shared" si="64"/>
        <v>0</v>
      </c>
      <c r="AH109" s="28">
        <f t="shared" si="64"/>
        <v>0</v>
      </c>
      <c r="AI109" s="28">
        <f t="shared" si="64"/>
        <v>0</v>
      </c>
      <c r="AJ109" s="28">
        <f t="shared" si="64"/>
        <v>0</v>
      </c>
      <c r="AK109" s="28">
        <f t="shared" si="64"/>
        <v>0</v>
      </c>
      <c r="AL109" s="28">
        <f t="shared" si="64"/>
        <v>0</v>
      </c>
      <c r="AM109" s="28">
        <f t="shared" si="64"/>
        <v>0</v>
      </c>
      <c r="AN109" s="28">
        <f t="shared" si="55"/>
        <v>16312422</v>
      </c>
    </row>
    <row r="110" spans="1:40" s="26" customFormat="1" x14ac:dyDescent="0.25">
      <c r="A110" s="26">
        <f t="shared" si="51"/>
        <v>2010</v>
      </c>
      <c r="B110" s="28">
        <f t="shared" ref="B110:AM110" si="65">B62-B86</f>
        <v>11658</v>
      </c>
      <c r="C110" s="28">
        <f t="shared" si="65"/>
        <v>463</v>
      </c>
      <c r="D110" s="28">
        <f t="shared" si="65"/>
        <v>32</v>
      </c>
      <c r="E110" s="28">
        <f t="shared" si="65"/>
        <v>0</v>
      </c>
      <c r="F110" s="28">
        <f t="shared" si="65"/>
        <v>0</v>
      </c>
      <c r="G110" s="28">
        <f t="shared" si="65"/>
        <v>148989</v>
      </c>
      <c r="H110" s="28">
        <f t="shared" si="65"/>
        <v>304</v>
      </c>
      <c r="I110" s="28">
        <f t="shared" si="65"/>
        <v>0</v>
      </c>
      <c r="J110" s="28">
        <f t="shared" si="65"/>
        <v>4446513</v>
      </c>
      <c r="K110" s="28">
        <f t="shared" si="65"/>
        <v>0</v>
      </c>
      <c r="L110" s="28">
        <f t="shared" si="65"/>
        <v>62860</v>
      </c>
      <c r="M110" s="28">
        <f t="shared" si="65"/>
        <v>0</v>
      </c>
      <c r="N110" s="28">
        <f t="shared" si="65"/>
        <v>0</v>
      </c>
      <c r="O110" s="28">
        <f t="shared" si="65"/>
        <v>27395</v>
      </c>
      <c r="P110" s="28">
        <f t="shared" si="65"/>
        <v>0</v>
      </c>
      <c r="Q110" s="28">
        <f t="shared" si="65"/>
        <v>69</v>
      </c>
      <c r="R110" s="28">
        <f t="shared" si="65"/>
        <v>4698283</v>
      </c>
      <c r="S110" s="28">
        <f t="shared" si="65"/>
        <v>0</v>
      </c>
      <c r="T110" s="28">
        <f t="shared" si="65"/>
        <v>0</v>
      </c>
      <c r="U110" s="28">
        <f t="shared" si="65"/>
        <v>0</v>
      </c>
      <c r="V110" s="28">
        <f t="shared" si="65"/>
        <v>0</v>
      </c>
      <c r="W110" s="28">
        <f t="shared" si="65"/>
        <v>0</v>
      </c>
      <c r="X110" s="28">
        <f t="shared" si="65"/>
        <v>0</v>
      </c>
      <c r="Y110" s="28">
        <f t="shared" si="65"/>
        <v>0</v>
      </c>
      <c r="Z110" s="28">
        <f t="shared" si="65"/>
        <v>0</v>
      </c>
      <c r="AA110" s="28">
        <f t="shared" si="65"/>
        <v>0</v>
      </c>
      <c r="AB110" s="28">
        <f t="shared" si="65"/>
        <v>0</v>
      </c>
      <c r="AC110" s="28">
        <f t="shared" si="65"/>
        <v>0</v>
      </c>
      <c r="AD110" s="28">
        <f t="shared" si="65"/>
        <v>0</v>
      </c>
      <c r="AE110" s="28">
        <f t="shared" si="65"/>
        <v>0</v>
      </c>
      <c r="AF110" s="28">
        <f t="shared" si="65"/>
        <v>0</v>
      </c>
      <c r="AG110" s="28">
        <f t="shared" si="65"/>
        <v>0</v>
      </c>
      <c r="AH110" s="28">
        <f t="shared" si="65"/>
        <v>0</v>
      </c>
      <c r="AI110" s="28">
        <f t="shared" si="65"/>
        <v>0</v>
      </c>
      <c r="AJ110" s="28">
        <f t="shared" si="65"/>
        <v>0</v>
      </c>
      <c r="AK110" s="28">
        <f t="shared" si="65"/>
        <v>0</v>
      </c>
      <c r="AL110" s="28">
        <f t="shared" si="65"/>
        <v>0</v>
      </c>
      <c r="AM110" s="28">
        <f t="shared" si="65"/>
        <v>0</v>
      </c>
      <c r="AN110" s="28">
        <f t="shared" si="55"/>
        <v>9396566</v>
      </c>
    </row>
    <row r="111" spans="1:40" s="26" customFormat="1" x14ac:dyDescent="0.25">
      <c r="A111" s="26">
        <f t="shared" si="51"/>
        <v>2011</v>
      </c>
      <c r="B111" s="28">
        <f t="shared" ref="B111:AM111" si="66">B63-B87</f>
        <v>4161</v>
      </c>
      <c r="C111" s="28">
        <f t="shared" si="66"/>
        <v>1284</v>
      </c>
      <c r="D111" s="28">
        <f t="shared" si="66"/>
        <v>0</v>
      </c>
      <c r="E111" s="28">
        <f t="shared" si="66"/>
        <v>0</v>
      </c>
      <c r="F111" s="28">
        <f t="shared" si="66"/>
        <v>0</v>
      </c>
      <c r="G111" s="28">
        <f t="shared" si="66"/>
        <v>1339</v>
      </c>
      <c r="H111" s="28">
        <f t="shared" si="66"/>
        <v>453</v>
      </c>
      <c r="I111" s="28">
        <f t="shared" si="66"/>
        <v>0</v>
      </c>
      <c r="J111" s="28">
        <f t="shared" si="66"/>
        <v>2121726</v>
      </c>
      <c r="K111" s="28">
        <f t="shared" si="66"/>
        <v>0</v>
      </c>
      <c r="L111" s="28">
        <f t="shared" si="66"/>
        <v>31059</v>
      </c>
      <c r="M111" s="28">
        <f t="shared" si="66"/>
        <v>0</v>
      </c>
      <c r="N111" s="28">
        <f t="shared" si="66"/>
        <v>0</v>
      </c>
      <c r="O111" s="28">
        <f t="shared" si="66"/>
        <v>4213</v>
      </c>
      <c r="P111" s="28">
        <f t="shared" si="66"/>
        <v>0</v>
      </c>
      <c r="Q111" s="28">
        <f t="shared" si="66"/>
        <v>94</v>
      </c>
      <c r="R111" s="28">
        <f t="shared" si="66"/>
        <v>2164329</v>
      </c>
      <c r="S111" s="28">
        <f t="shared" si="66"/>
        <v>0</v>
      </c>
      <c r="T111" s="28">
        <f t="shared" si="66"/>
        <v>0</v>
      </c>
      <c r="U111" s="28">
        <f t="shared" si="66"/>
        <v>0</v>
      </c>
      <c r="V111" s="28">
        <f t="shared" si="66"/>
        <v>0</v>
      </c>
      <c r="W111" s="28">
        <f t="shared" si="66"/>
        <v>0</v>
      </c>
      <c r="X111" s="28">
        <f t="shared" si="66"/>
        <v>0</v>
      </c>
      <c r="Y111" s="28">
        <f t="shared" si="66"/>
        <v>0</v>
      </c>
      <c r="Z111" s="28">
        <f t="shared" si="66"/>
        <v>0</v>
      </c>
      <c r="AA111" s="28">
        <f t="shared" si="66"/>
        <v>0</v>
      </c>
      <c r="AB111" s="28">
        <f t="shared" si="66"/>
        <v>0</v>
      </c>
      <c r="AC111" s="28">
        <f t="shared" si="66"/>
        <v>0</v>
      </c>
      <c r="AD111" s="28">
        <f t="shared" si="66"/>
        <v>0</v>
      </c>
      <c r="AE111" s="28">
        <f t="shared" si="66"/>
        <v>0</v>
      </c>
      <c r="AF111" s="28">
        <f t="shared" si="66"/>
        <v>0</v>
      </c>
      <c r="AG111" s="28">
        <f t="shared" si="66"/>
        <v>0</v>
      </c>
      <c r="AH111" s="28">
        <f t="shared" si="66"/>
        <v>0</v>
      </c>
      <c r="AI111" s="28">
        <f t="shared" si="66"/>
        <v>0</v>
      </c>
      <c r="AJ111" s="28">
        <f t="shared" si="66"/>
        <v>0</v>
      </c>
      <c r="AK111" s="28">
        <f t="shared" si="66"/>
        <v>0</v>
      </c>
      <c r="AL111" s="28">
        <f t="shared" si="66"/>
        <v>0</v>
      </c>
      <c r="AM111" s="28">
        <f t="shared" si="66"/>
        <v>0</v>
      </c>
      <c r="AN111" s="28">
        <f t="shared" si="55"/>
        <v>4328658</v>
      </c>
    </row>
    <row r="112" spans="1:40" s="26" customFormat="1" x14ac:dyDescent="0.25">
      <c r="A112" s="26">
        <f t="shared" si="51"/>
        <v>2012</v>
      </c>
      <c r="B112" s="28">
        <f t="shared" ref="B112:AM112" si="67">B64-B88</f>
        <v>8530</v>
      </c>
      <c r="C112" s="28">
        <f t="shared" si="67"/>
        <v>0</v>
      </c>
      <c r="D112" s="28">
        <f t="shared" si="67"/>
        <v>5295</v>
      </c>
      <c r="E112" s="28">
        <f t="shared" si="67"/>
        <v>0</v>
      </c>
      <c r="F112" s="28">
        <f t="shared" si="67"/>
        <v>0</v>
      </c>
      <c r="G112" s="28">
        <f t="shared" si="67"/>
        <v>5500</v>
      </c>
      <c r="H112" s="28">
        <f t="shared" si="67"/>
        <v>359</v>
      </c>
      <c r="I112" s="28">
        <f t="shared" si="67"/>
        <v>0</v>
      </c>
      <c r="J112" s="28">
        <f t="shared" si="67"/>
        <v>1064872</v>
      </c>
      <c r="K112" s="28">
        <f t="shared" si="67"/>
        <v>0</v>
      </c>
      <c r="L112" s="28">
        <f t="shared" si="67"/>
        <v>43370</v>
      </c>
      <c r="M112" s="28">
        <f t="shared" si="67"/>
        <v>0</v>
      </c>
      <c r="N112" s="28">
        <f t="shared" si="67"/>
        <v>2642</v>
      </c>
      <c r="O112" s="28">
        <f t="shared" si="67"/>
        <v>10881</v>
      </c>
      <c r="P112" s="28">
        <f t="shared" si="67"/>
        <v>0</v>
      </c>
      <c r="Q112" s="28">
        <f t="shared" si="67"/>
        <v>7</v>
      </c>
      <c r="R112" s="28">
        <f t="shared" si="67"/>
        <v>1141456</v>
      </c>
      <c r="S112" s="28">
        <f t="shared" si="67"/>
        <v>0</v>
      </c>
      <c r="T112" s="28">
        <f t="shared" si="67"/>
        <v>0</v>
      </c>
      <c r="U112" s="28">
        <f t="shared" si="67"/>
        <v>0</v>
      </c>
      <c r="V112" s="28">
        <f t="shared" si="67"/>
        <v>0</v>
      </c>
      <c r="W112" s="28">
        <f t="shared" si="67"/>
        <v>0</v>
      </c>
      <c r="X112" s="28">
        <f t="shared" si="67"/>
        <v>0</v>
      </c>
      <c r="Y112" s="28">
        <f t="shared" si="67"/>
        <v>0</v>
      </c>
      <c r="Z112" s="28">
        <f t="shared" si="67"/>
        <v>0</v>
      </c>
      <c r="AA112" s="28">
        <f t="shared" si="67"/>
        <v>0</v>
      </c>
      <c r="AB112" s="28">
        <f t="shared" si="67"/>
        <v>0</v>
      </c>
      <c r="AC112" s="28">
        <f t="shared" si="67"/>
        <v>0</v>
      </c>
      <c r="AD112" s="28">
        <f t="shared" si="67"/>
        <v>0</v>
      </c>
      <c r="AE112" s="28">
        <f t="shared" si="67"/>
        <v>0</v>
      </c>
      <c r="AF112" s="28">
        <f t="shared" si="67"/>
        <v>0</v>
      </c>
      <c r="AG112" s="28">
        <f t="shared" si="67"/>
        <v>0</v>
      </c>
      <c r="AH112" s="28">
        <f t="shared" si="67"/>
        <v>0</v>
      </c>
      <c r="AI112" s="28">
        <f t="shared" si="67"/>
        <v>0</v>
      </c>
      <c r="AJ112" s="28">
        <f t="shared" si="67"/>
        <v>0</v>
      </c>
      <c r="AK112" s="28">
        <f t="shared" si="67"/>
        <v>0</v>
      </c>
      <c r="AL112" s="28">
        <f t="shared" si="67"/>
        <v>0</v>
      </c>
      <c r="AM112" s="28">
        <f t="shared" si="67"/>
        <v>0</v>
      </c>
      <c r="AN112" s="28">
        <f t="shared" si="55"/>
        <v>2282912</v>
      </c>
    </row>
    <row r="113" spans="1:40" s="26" customFormat="1" x14ac:dyDescent="0.25">
      <c r="A113" s="26">
        <f t="shared" si="51"/>
        <v>2013</v>
      </c>
      <c r="B113" s="28">
        <f t="shared" ref="B113:AM113" si="68">B65-B89</f>
        <v>3662</v>
      </c>
      <c r="C113" s="28">
        <f t="shared" si="68"/>
        <v>0</v>
      </c>
      <c r="D113" s="28">
        <f t="shared" si="68"/>
        <v>0</v>
      </c>
      <c r="E113" s="28">
        <f t="shared" si="68"/>
        <v>0</v>
      </c>
      <c r="F113" s="28">
        <f t="shared" si="68"/>
        <v>0</v>
      </c>
      <c r="G113" s="28">
        <f t="shared" si="68"/>
        <v>7769</v>
      </c>
      <c r="H113" s="28">
        <f t="shared" si="68"/>
        <v>3327</v>
      </c>
      <c r="I113" s="28">
        <f t="shared" si="68"/>
        <v>0</v>
      </c>
      <c r="J113" s="28">
        <f t="shared" si="68"/>
        <v>369750</v>
      </c>
      <c r="K113" s="28">
        <f t="shared" si="68"/>
        <v>0</v>
      </c>
      <c r="L113" s="28">
        <f t="shared" si="68"/>
        <v>5331</v>
      </c>
      <c r="M113" s="28">
        <f t="shared" si="68"/>
        <v>0</v>
      </c>
      <c r="N113" s="28">
        <f t="shared" si="68"/>
        <v>91</v>
      </c>
      <c r="O113" s="28">
        <f t="shared" si="68"/>
        <v>4991</v>
      </c>
      <c r="P113" s="28">
        <f t="shared" si="68"/>
        <v>0</v>
      </c>
      <c r="Q113" s="28">
        <f t="shared" si="68"/>
        <v>127</v>
      </c>
      <c r="R113" s="28">
        <f t="shared" si="68"/>
        <v>395048</v>
      </c>
      <c r="S113" s="28">
        <f t="shared" si="68"/>
        <v>0</v>
      </c>
      <c r="T113" s="28">
        <f t="shared" si="68"/>
        <v>0</v>
      </c>
      <c r="U113" s="28">
        <f t="shared" si="68"/>
        <v>0</v>
      </c>
      <c r="V113" s="28">
        <f t="shared" si="68"/>
        <v>0</v>
      </c>
      <c r="W113" s="28">
        <f t="shared" si="68"/>
        <v>0</v>
      </c>
      <c r="X113" s="28">
        <f t="shared" si="68"/>
        <v>0</v>
      </c>
      <c r="Y113" s="28">
        <f t="shared" si="68"/>
        <v>0</v>
      </c>
      <c r="Z113" s="28">
        <f t="shared" si="68"/>
        <v>0</v>
      </c>
      <c r="AA113" s="28">
        <f t="shared" si="68"/>
        <v>0</v>
      </c>
      <c r="AB113" s="28">
        <f t="shared" si="68"/>
        <v>0</v>
      </c>
      <c r="AC113" s="28">
        <f t="shared" si="68"/>
        <v>0</v>
      </c>
      <c r="AD113" s="28">
        <f t="shared" si="68"/>
        <v>0</v>
      </c>
      <c r="AE113" s="28">
        <f t="shared" si="68"/>
        <v>0</v>
      </c>
      <c r="AF113" s="28">
        <f t="shared" si="68"/>
        <v>0</v>
      </c>
      <c r="AG113" s="28">
        <f t="shared" si="68"/>
        <v>0</v>
      </c>
      <c r="AH113" s="28">
        <f t="shared" si="68"/>
        <v>0</v>
      </c>
      <c r="AI113" s="28">
        <f t="shared" si="68"/>
        <v>0</v>
      </c>
      <c r="AJ113" s="28">
        <f t="shared" si="68"/>
        <v>0</v>
      </c>
      <c r="AK113" s="28">
        <f t="shared" si="68"/>
        <v>0</v>
      </c>
      <c r="AL113" s="28">
        <f t="shared" si="68"/>
        <v>0</v>
      </c>
      <c r="AM113" s="28">
        <f t="shared" si="68"/>
        <v>0</v>
      </c>
      <c r="AN113" s="28">
        <f t="shared" ref="AN113:AN114" si="69">SUM(B113:AM113)</f>
        <v>790096</v>
      </c>
    </row>
    <row r="114" spans="1:40" s="26" customFormat="1" x14ac:dyDescent="0.25">
      <c r="A114" s="26">
        <f t="shared" si="51"/>
        <v>2014</v>
      </c>
      <c r="B114" s="28">
        <f t="shared" ref="B114:AM114" si="70">B66-B90</f>
        <v>3012</v>
      </c>
      <c r="C114" s="28">
        <f t="shared" si="70"/>
        <v>0</v>
      </c>
      <c r="D114" s="28">
        <f t="shared" si="70"/>
        <v>1746</v>
      </c>
      <c r="E114" s="28">
        <f t="shared" si="70"/>
        <v>0</v>
      </c>
      <c r="F114" s="28">
        <f t="shared" si="70"/>
        <v>0</v>
      </c>
      <c r="G114" s="28">
        <f t="shared" si="70"/>
        <v>176240</v>
      </c>
      <c r="H114" s="28">
        <f t="shared" si="70"/>
        <v>1043</v>
      </c>
      <c r="I114" s="28">
        <f t="shared" si="70"/>
        <v>0</v>
      </c>
      <c r="J114" s="28">
        <f t="shared" si="70"/>
        <v>96402</v>
      </c>
      <c r="K114" s="28">
        <f t="shared" si="70"/>
        <v>0</v>
      </c>
      <c r="L114" s="28">
        <f t="shared" si="70"/>
        <v>83707</v>
      </c>
      <c r="M114" s="28">
        <f t="shared" si="70"/>
        <v>0</v>
      </c>
      <c r="N114" s="28">
        <f t="shared" si="70"/>
        <v>0</v>
      </c>
      <c r="O114" s="28">
        <f t="shared" si="70"/>
        <v>40003</v>
      </c>
      <c r="P114" s="28">
        <f t="shared" si="70"/>
        <v>0</v>
      </c>
      <c r="Q114" s="28">
        <f t="shared" si="70"/>
        <v>74</v>
      </c>
      <c r="R114" s="28">
        <f t="shared" si="70"/>
        <v>402227</v>
      </c>
      <c r="S114" s="28">
        <f t="shared" si="70"/>
        <v>0</v>
      </c>
      <c r="T114" s="28">
        <f t="shared" si="70"/>
        <v>0</v>
      </c>
      <c r="U114" s="28">
        <f t="shared" si="70"/>
        <v>0</v>
      </c>
      <c r="V114" s="28">
        <f t="shared" si="70"/>
        <v>0</v>
      </c>
      <c r="W114" s="28">
        <f t="shared" si="70"/>
        <v>0</v>
      </c>
      <c r="X114" s="28">
        <f t="shared" si="70"/>
        <v>0</v>
      </c>
      <c r="Y114" s="28">
        <f t="shared" si="70"/>
        <v>0</v>
      </c>
      <c r="Z114" s="28">
        <f t="shared" si="70"/>
        <v>0</v>
      </c>
      <c r="AA114" s="28">
        <f t="shared" si="70"/>
        <v>0</v>
      </c>
      <c r="AB114" s="28">
        <f t="shared" si="70"/>
        <v>0</v>
      </c>
      <c r="AC114" s="28">
        <f t="shared" si="70"/>
        <v>0</v>
      </c>
      <c r="AD114" s="28">
        <f t="shared" si="70"/>
        <v>0</v>
      </c>
      <c r="AE114" s="28">
        <f t="shared" si="70"/>
        <v>0</v>
      </c>
      <c r="AF114" s="28">
        <f t="shared" si="70"/>
        <v>0</v>
      </c>
      <c r="AG114" s="28">
        <f t="shared" si="70"/>
        <v>0</v>
      </c>
      <c r="AH114" s="28">
        <f t="shared" si="70"/>
        <v>0</v>
      </c>
      <c r="AI114" s="28">
        <f t="shared" si="70"/>
        <v>0</v>
      </c>
      <c r="AJ114" s="28">
        <f t="shared" si="70"/>
        <v>0</v>
      </c>
      <c r="AK114" s="28">
        <f t="shared" si="70"/>
        <v>0</v>
      </c>
      <c r="AL114" s="28">
        <f t="shared" si="70"/>
        <v>0</v>
      </c>
      <c r="AM114" s="28">
        <f t="shared" si="70"/>
        <v>0</v>
      </c>
      <c r="AN114" s="28">
        <f t="shared" si="69"/>
        <v>804454</v>
      </c>
    </row>
    <row r="115" spans="1:40" s="26" customFormat="1" x14ac:dyDescent="0.25">
      <c r="A115" s="26">
        <f t="shared" si="51"/>
        <v>2015</v>
      </c>
      <c r="B115" s="28">
        <f t="shared" ref="B115:AM115" si="71">B67-B91</f>
        <v>5761</v>
      </c>
      <c r="C115" s="28">
        <f t="shared" si="71"/>
        <v>0</v>
      </c>
      <c r="D115" s="28">
        <f t="shared" si="71"/>
        <v>2380</v>
      </c>
      <c r="E115" s="28">
        <f t="shared" si="71"/>
        <v>0</v>
      </c>
      <c r="F115" s="28">
        <f t="shared" si="71"/>
        <v>0</v>
      </c>
      <c r="G115" s="28">
        <f t="shared" si="71"/>
        <v>85826</v>
      </c>
      <c r="H115" s="28">
        <f t="shared" si="71"/>
        <v>1510</v>
      </c>
      <c r="I115" s="28">
        <f t="shared" si="71"/>
        <v>0</v>
      </c>
      <c r="J115" s="28">
        <f t="shared" si="71"/>
        <v>41021</v>
      </c>
      <c r="K115" s="28">
        <f t="shared" si="71"/>
        <v>0</v>
      </c>
      <c r="L115" s="28">
        <f t="shared" si="71"/>
        <v>157626</v>
      </c>
      <c r="M115" s="28">
        <f t="shared" si="71"/>
        <v>0</v>
      </c>
      <c r="N115" s="28">
        <f t="shared" si="71"/>
        <v>0</v>
      </c>
      <c r="O115" s="28">
        <f t="shared" si="71"/>
        <v>37685</v>
      </c>
      <c r="P115" s="28">
        <f t="shared" si="71"/>
        <v>0</v>
      </c>
      <c r="Q115" s="28">
        <f t="shared" si="71"/>
        <v>329</v>
      </c>
      <c r="R115" s="28">
        <f t="shared" si="71"/>
        <v>332138</v>
      </c>
      <c r="S115" s="28">
        <f t="shared" si="71"/>
        <v>0</v>
      </c>
      <c r="T115" s="28">
        <f t="shared" si="71"/>
        <v>0</v>
      </c>
      <c r="U115" s="28">
        <f t="shared" si="71"/>
        <v>0</v>
      </c>
      <c r="V115" s="28">
        <f t="shared" si="71"/>
        <v>0</v>
      </c>
      <c r="W115" s="28">
        <f t="shared" si="71"/>
        <v>0</v>
      </c>
      <c r="X115" s="28">
        <f t="shared" si="71"/>
        <v>0</v>
      </c>
      <c r="Y115" s="28">
        <f t="shared" si="71"/>
        <v>0</v>
      </c>
      <c r="Z115" s="28">
        <f t="shared" si="71"/>
        <v>0</v>
      </c>
      <c r="AA115" s="28">
        <f t="shared" si="71"/>
        <v>0</v>
      </c>
      <c r="AB115" s="28">
        <f t="shared" si="71"/>
        <v>0</v>
      </c>
      <c r="AC115" s="28">
        <f t="shared" si="71"/>
        <v>0</v>
      </c>
      <c r="AD115" s="28">
        <f t="shared" si="71"/>
        <v>0</v>
      </c>
      <c r="AE115" s="28">
        <f t="shared" si="71"/>
        <v>0</v>
      </c>
      <c r="AF115" s="28">
        <f t="shared" si="71"/>
        <v>0</v>
      </c>
      <c r="AG115" s="28">
        <f t="shared" si="71"/>
        <v>0</v>
      </c>
      <c r="AH115" s="28">
        <f t="shared" si="71"/>
        <v>0</v>
      </c>
      <c r="AI115" s="28">
        <f t="shared" si="71"/>
        <v>0</v>
      </c>
      <c r="AJ115" s="28">
        <f t="shared" si="71"/>
        <v>0</v>
      </c>
      <c r="AK115" s="28">
        <f t="shared" si="71"/>
        <v>0</v>
      </c>
      <c r="AL115" s="28">
        <f t="shared" si="71"/>
        <v>0</v>
      </c>
      <c r="AM115" s="28">
        <f t="shared" si="71"/>
        <v>0</v>
      </c>
      <c r="AN115" s="28">
        <f t="shared" ref="AN115" si="72">SUM(B115:AM115)</f>
        <v>664276</v>
      </c>
    </row>
    <row r="116" spans="1:40" s="26" customFormat="1" x14ac:dyDescent="0.25">
      <c r="A116" s="26">
        <f t="shared" ref="A116:A117" si="73">A92</f>
        <v>2016</v>
      </c>
      <c r="B116" s="28">
        <f t="shared" ref="B116:AM116" si="74">B68-B92</f>
        <v>9058</v>
      </c>
      <c r="C116" s="28">
        <f t="shared" si="74"/>
        <v>0</v>
      </c>
      <c r="D116" s="28">
        <f t="shared" si="74"/>
        <v>635</v>
      </c>
      <c r="E116" s="28">
        <f t="shared" si="74"/>
        <v>0</v>
      </c>
      <c r="F116" s="28">
        <f t="shared" si="74"/>
        <v>0</v>
      </c>
      <c r="G116" s="28">
        <f t="shared" si="74"/>
        <v>157458</v>
      </c>
      <c r="H116" s="28">
        <f t="shared" si="74"/>
        <v>625</v>
      </c>
      <c r="I116" s="28">
        <f t="shared" si="74"/>
        <v>0</v>
      </c>
      <c r="J116" s="28">
        <f t="shared" si="74"/>
        <v>30081</v>
      </c>
      <c r="K116" s="28">
        <f t="shared" si="74"/>
        <v>0</v>
      </c>
      <c r="L116" s="28">
        <f t="shared" si="74"/>
        <v>94733</v>
      </c>
      <c r="M116" s="28">
        <f t="shared" si="74"/>
        <v>0</v>
      </c>
      <c r="N116" s="28">
        <f t="shared" si="74"/>
        <v>0</v>
      </c>
      <c r="O116" s="28">
        <f t="shared" si="74"/>
        <v>36828</v>
      </c>
      <c r="P116" s="28">
        <f t="shared" si="74"/>
        <v>0</v>
      </c>
      <c r="Q116" s="28">
        <f t="shared" si="74"/>
        <v>232</v>
      </c>
      <c r="R116" s="28">
        <f t="shared" si="74"/>
        <v>329650</v>
      </c>
      <c r="S116" s="28">
        <f t="shared" si="74"/>
        <v>0</v>
      </c>
      <c r="T116" s="28">
        <f t="shared" si="74"/>
        <v>0</v>
      </c>
      <c r="U116" s="28">
        <f t="shared" si="74"/>
        <v>0</v>
      </c>
      <c r="V116" s="28">
        <f t="shared" si="74"/>
        <v>0</v>
      </c>
      <c r="W116" s="28">
        <f t="shared" si="74"/>
        <v>0</v>
      </c>
      <c r="X116" s="28">
        <f t="shared" si="74"/>
        <v>0</v>
      </c>
      <c r="Y116" s="28">
        <f t="shared" si="74"/>
        <v>0</v>
      </c>
      <c r="Z116" s="28">
        <f t="shared" si="74"/>
        <v>0</v>
      </c>
      <c r="AA116" s="28">
        <f t="shared" si="74"/>
        <v>0</v>
      </c>
      <c r="AB116" s="28">
        <f t="shared" si="74"/>
        <v>0</v>
      </c>
      <c r="AC116" s="28">
        <f t="shared" si="74"/>
        <v>0</v>
      </c>
      <c r="AD116" s="28">
        <f t="shared" si="74"/>
        <v>0</v>
      </c>
      <c r="AE116" s="28">
        <f t="shared" si="74"/>
        <v>0</v>
      </c>
      <c r="AF116" s="28">
        <f t="shared" si="74"/>
        <v>0</v>
      </c>
      <c r="AG116" s="28">
        <f t="shared" si="74"/>
        <v>0</v>
      </c>
      <c r="AH116" s="28">
        <f t="shared" si="74"/>
        <v>0</v>
      </c>
      <c r="AI116" s="28">
        <f t="shared" si="74"/>
        <v>0</v>
      </c>
      <c r="AJ116" s="28">
        <f t="shared" si="74"/>
        <v>0</v>
      </c>
      <c r="AK116" s="28">
        <f t="shared" si="74"/>
        <v>0</v>
      </c>
      <c r="AL116" s="28">
        <f t="shared" si="74"/>
        <v>0</v>
      </c>
      <c r="AM116" s="28">
        <f t="shared" si="74"/>
        <v>0</v>
      </c>
      <c r="AN116" s="28">
        <f t="shared" ref="AN116:AN117" si="75">SUM(B116:AM116)</f>
        <v>659300</v>
      </c>
    </row>
    <row r="117" spans="1:40" s="26" customFormat="1" x14ac:dyDescent="0.25">
      <c r="A117" s="26">
        <f t="shared" si="73"/>
        <v>2017</v>
      </c>
      <c r="B117" s="28">
        <f t="shared" ref="B117:AM117" si="76">B69-B93</f>
        <v>10360</v>
      </c>
      <c r="C117" s="28">
        <f t="shared" si="76"/>
        <v>0</v>
      </c>
      <c r="D117" s="28">
        <f t="shared" si="76"/>
        <v>274</v>
      </c>
      <c r="E117" s="28">
        <f t="shared" si="76"/>
        <v>0</v>
      </c>
      <c r="F117" s="28">
        <f t="shared" si="76"/>
        <v>0</v>
      </c>
      <c r="G117" s="28">
        <f t="shared" si="76"/>
        <v>478121</v>
      </c>
      <c r="H117" s="28">
        <f t="shared" si="76"/>
        <v>1419</v>
      </c>
      <c r="I117" s="28">
        <f t="shared" si="76"/>
        <v>0</v>
      </c>
      <c r="J117" s="28">
        <f t="shared" si="76"/>
        <v>10898</v>
      </c>
      <c r="K117" s="28">
        <f t="shared" si="76"/>
        <v>0</v>
      </c>
      <c r="L117" s="28">
        <f t="shared" si="76"/>
        <v>78761</v>
      </c>
      <c r="M117" s="28">
        <f t="shared" si="76"/>
        <v>0</v>
      </c>
      <c r="N117" s="28">
        <f t="shared" si="76"/>
        <v>0</v>
      </c>
      <c r="O117" s="28">
        <f t="shared" si="76"/>
        <v>27607</v>
      </c>
      <c r="P117" s="28">
        <f t="shared" si="76"/>
        <v>0</v>
      </c>
      <c r="Q117" s="28">
        <f t="shared" si="76"/>
        <v>180</v>
      </c>
      <c r="R117" s="28">
        <f t="shared" si="76"/>
        <v>607620</v>
      </c>
      <c r="S117" s="28">
        <f t="shared" si="76"/>
        <v>0</v>
      </c>
      <c r="T117" s="28">
        <f t="shared" si="76"/>
        <v>0</v>
      </c>
      <c r="U117" s="28">
        <f t="shared" si="76"/>
        <v>0</v>
      </c>
      <c r="V117" s="28">
        <f t="shared" si="76"/>
        <v>0</v>
      </c>
      <c r="W117" s="28">
        <f t="shared" si="76"/>
        <v>0</v>
      </c>
      <c r="X117" s="28">
        <f t="shared" si="76"/>
        <v>0</v>
      </c>
      <c r="Y117" s="28">
        <f t="shared" si="76"/>
        <v>0</v>
      </c>
      <c r="Z117" s="28">
        <f t="shared" si="76"/>
        <v>0</v>
      </c>
      <c r="AA117" s="28">
        <f t="shared" si="76"/>
        <v>0</v>
      </c>
      <c r="AB117" s="28">
        <f t="shared" si="76"/>
        <v>0</v>
      </c>
      <c r="AC117" s="28">
        <f t="shared" si="76"/>
        <v>0</v>
      </c>
      <c r="AD117" s="28">
        <f t="shared" si="76"/>
        <v>0</v>
      </c>
      <c r="AE117" s="28">
        <f t="shared" si="76"/>
        <v>0</v>
      </c>
      <c r="AF117" s="28">
        <f t="shared" si="76"/>
        <v>0</v>
      </c>
      <c r="AG117" s="28">
        <f t="shared" si="76"/>
        <v>0</v>
      </c>
      <c r="AH117" s="28">
        <f t="shared" si="76"/>
        <v>0</v>
      </c>
      <c r="AI117" s="28">
        <f t="shared" si="76"/>
        <v>0</v>
      </c>
      <c r="AJ117" s="28">
        <f t="shared" si="76"/>
        <v>0</v>
      </c>
      <c r="AK117" s="28">
        <f t="shared" si="76"/>
        <v>0</v>
      </c>
      <c r="AL117" s="28">
        <f t="shared" si="76"/>
        <v>0</v>
      </c>
      <c r="AM117" s="28">
        <f t="shared" si="76"/>
        <v>0</v>
      </c>
      <c r="AN117" s="28">
        <f t="shared" si="75"/>
        <v>1215240</v>
      </c>
    </row>
    <row r="118" spans="1:40" s="4" customFormat="1" x14ac:dyDescent="0.25">
      <c r="A118" s="4" t="s">
        <v>38</v>
      </c>
      <c r="B118" s="29">
        <f>SUM(B99:B117)</f>
        <v>241199</v>
      </c>
      <c r="C118" s="29">
        <f t="shared" ref="C118:AN118" si="77">SUM(C99:C117)</f>
        <v>4488</v>
      </c>
      <c r="D118" s="29">
        <f t="shared" si="77"/>
        <v>103460</v>
      </c>
      <c r="E118" s="29">
        <f t="shared" si="77"/>
        <v>1968</v>
      </c>
      <c r="F118" s="29">
        <f t="shared" si="77"/>
        <v>325</v>
      </c>
      <c r="G118" s="29">
        <f t="shared" si="77"/>
        <v>1759598</v>
      </c>
      <c r="H118" s="29">
        <f t="shared" si="77"/>
        <v>54710</v>
      </c>
      <c r="I118" s="29">
        <f t="shared" si="77"/>
        <v>0</v>
      </c>
      <c r="J118" s="29">
        <f t="shared" si="77"/>
        <v>221178192</v>
      </c>
      <c r="K118" s="29">
        <f t="shared" si="77"/>
        <v>0</v>
      </c>
      <c r="L118" s="29">
        <f t="shared" si="77"/>
        <v>3034088</v>
      </c>
      <c r="M118" s="29">
        <f t="shared" si="77"/>
        <v>0</v>
      </c>
      <c r="N118" s="29">
        <f t="shared" si="77"/>
        <v>2733</v>
      </c>
      <c r="O118" s="29">
        <f t="shared" si="77"/>
        <v>1189449</v>
      </c>
      <c r="P118" s="29">
        <f t="shared" si="77"/>
        <v>731</v>
      </c>
      <c r="Q118" s="29">
        <f t="shared" si="77"/>
        <v>7810</v>
      </c>
      <c r="R118" s="29">
        <f t="shared" si="77"/>
        <v>227578751</v>
      </c>
      <c r="S118" s="29">
        <f t="shared" si="77"/>
        <v>0</v>
      </c>
      <c r="T118" s="29">
        <f t="shared" si="77"/>
        <v>0</v>
      </c>
      <c r="U118" s="29">
        <f t="shared" si="77"/>
        <v>0</v>
      </c>
      <c r="V118" s="29">
        <f t="shared" si="77"/>
        <v>0</v>
      </c>
      <c r="W118" s="29">
        <f t="shared" si="77"/>
        <v>0</v>
      </c>
      <c r="X118" s="29">
        <f t="shared" si="77"/>
        <v>0</v>
      </c>
      <c r="Y118" s="29">
        <f t="shared" si="77"/>
        <v>0</v>
      </c>
      <c r="Z118" s="29">
        <f t="shared" si="77"/>
        <v>0</v>
      </c>
      <c r="AA118" s="29">
        <f t="shared" si="77"/>
        <v>0</v>
      </c>
      <c r="AB118" s="29">
        <f t="shared" si="77"/>
        <v>0</v>
      </c>
      <c r="AC118" s="29">
        <f t="shared" si="77"/>
        <v>0</v>
      </c>
      <c r="AD118" s="29">
        <f t="shared" si="77"/>
        <v>0</v>
      </c>
      <c r="AE118" s="29">
        <f t="shared" si="77"/>
        <v>0</v>
      </c>
      <c r="AF118" s="29">
        <f t="shared" si="77"/>
        <v>0</v>
      </c>
      <c r="AG118" s="29">
        <f t="shared" si="77"/>
        <v>0</v>
      </c>
      <c r="AH118" s="29">
        <f t="shared" si="77"/>
        <v>0</v>
      </c>
      <c r="AI118" s="29">
        <f t="shared" si="77"/>
        <v>0</v>
      </c>
      <c r="AJ118" s="29">
        <f t="shared" si="77"/>
        <v>0</v>
      </c>
      <c r="AK118" s="29">
        <f t="shared" si="77"/>
        <v>0</v>
      </c>
      <c r="AL118" s="29">
        <f t="shared" si="77"/>
        <v>0</v>
      </c>
      <c r="AM118" s="29">
        <f t="shared" si="77"/>
        <v>0</v>
      </c>
      <c r="AN118" s="29">
        <f t="shared" si="77"/>
        <v>455157502</v>
      </c>
    </row>
    <row r="121" spans="1:40" x14ac:dyDescent="0.25">
      <c r="A121" s="4" t="str">
        <f>CONCATENATE("Cumulative Volume Killed on the CFLB and Not Harvested as of 2017 -- ",IF($B$2 = "(ALL)","ALL TSAs",$B$2))</f>
        <v>Cumulative Volume Killed on the CFLB and Not Harvested as of 2017 -- ALL TSAs</v>
      </c>
    </row>
    <row r="122" spans="1:40" s="26" customFormat="1" x14ac:dyDescent="0.25">
      <c r="A122" s="4" t="str">
        <f t="shared" ref="A122:AM122" si="78">A28</f>
        <v>Year</v>
      </c>
      <c r="B122" s="4" t="str">
        <f t="shared" si="78"/>
        <v>Douglas-fir Beetle</v>
      </c>
      <c r="C122" s="4" t="str">
        <f t="shared" si="78"/>
        <v>Douglas-fir Tussock Moth</v>
      </c>
      <c r="D122" s="4" t="str">
        <f t="shared" si="78"/>
        <v>Drought</v>
      </c>
      <c r="E122" s="4" t="str">
        <f t="shared" si="78"/>
        <v>Engraver Beetle (Ips species)</v>
      </c>
      <c r="F122" s="4" t="str">
        <f t="shared" si="78"/>
        <v>Fir engraver Beetle</v>
      </c>
      <c r="G122" s="4" t="str">
        <f t="shared" si="78"/>
        <v>Fire</v>
      </c>
      <c r="H122" s="4" t="str">
        <f t="shared" si="78"/>
        <v>Flooding</v>
      </c>
      <c r="I122" s="4" t="str">
        <f t="shared" si="78"/>
        <v>Lodgepole Pine Beetle</v>
      </c>
      <c r="J122" s="4" t="str">
        <f t="shared" si="78"/>
        <v>Mountain Pine Beetle</v>
      </c>
      <c r="K122" s="4" t="str">
        <f t="shared" si="78"/>
        <v>Red Turpentine Beetle</v>
      </c>
      <c r="L122" s="4" t="str">
        <f t="shared" si="78"/>
        <v>Spruce Beetle</v>
      </c>
      <c r="M122" s="4" t="str">
        <f t="shared" si="78"/>
        <v>Twig Beetle</v>
      </c>
      <c r="N122" s="4" t="str">
        <f t="shared" si="78"/>
        <v>Unknown Beetle</v>
      </c>
      <c r="O122" s="4" t="str">
        <f t="shared" si="78"/>
        <v>Western Balsam Bark Beetle</v>
      </c>
      <c r="P122" s="4" t="str">
        <f t="shared" si="78"/>
        <v>Western Pine Beetle</v>
      </c>
      <c r="Q122" s="4" t="str">
        <f t="shared" si="78"/>
        <v>Yellow cedar decline</v>
      </c>
      <c r="R122" s="4" t="str">
        <f t="shared" si="78"/>
        <v>(blank)</v>
      </c>
      <c r="S122" s="4" t="str">
        <f t="shared" si="78"/>
        <v>#N/A</v>
      </c>
      <c r="T122" s="4">
        <f t="shared" si="78"/>
        <v>0</v>
      </c>
      <c r="U122" s="4">
        <f t="shared" si="78"/>
        <v>0</v>
      </c>
      <c r="V122" s="4">
        <f t="shared" si="78"/>
        <v>0</v>
      </c>
      <c r="W122" s="4">
        <f t="shared" si="78"/>
        <v>0</v>
      </c>
      <c r="X122" s="4">
        <f t="shared" si="78"/>
        <v>0</v>
      </c>
      <c r="Y122" s="4">
        <f t="shared" si="78"/>
        <v>0</v>
      </c>
      <c r="Z122" s="4">
        <f t="shared" si="78"/>
        <v>0</v>
      </c>
      <c r="AA122" s="4">
        <f t="shared" si="78"/>
        <v>0</v>
      </c>
      <c r="AB122" s="4">
        <f t="shared" si="78"/>
        <v>0</v>
      </c>
      <c r="AC122" s="4">
        <f t="shared" si="78"/>
        <v>0</v>
      </c>
      <c r="AD122" s="4">
        <f t="shared" si="78"/>
        <v>0</v>
      </c>
      <c r="AE122" s="4">
        <f t="shared" si="78"/>
        <v>0</v>
      </c>
      <c r="AF122" s="4">
        <f t="shared" si="78"/>
        <v>0</v>
      </c>
      <c r="AG122" s="4">
        <f t="shared" si="78"/>
        <v>0</v>
      </c>
      <c r="AH122" s="4">
        <f t="shared" si="78"/>
        <v>0</v>
      </c>
      <c r="AI122" s="4">
        <f t="shared" si="78"/>
        <v>0</v>
      </c>
      <c r="AJ122" s="4">
        <f t="shared" si="78"/>
        <v>0</v>
      </c>
      <c r="AK122" s="4">
        <f t="shared" si="78"/>
        <v>0</v>
      </c>
      <c r="AL122" s="4">
        <f t="shared" si="78"/>
        <v>0</v>
      </c>
      <c r="AM122" s="4">
        <f t="shared" si="78"/>
        <v>0</v>
      </c>
      <c r="AN122" s="4" t="s">
        <v>38</v>
      </c>
    </row>
    <row r="123" spans="1:40" s="26" customFormat="1" x14ac:dyDescent="0.25">
      <c r="A123" s="12">
        <f t="shared" ref="A123:AM123" si="79">A29</f>
        <v>1999</v>
      </c>
      <c r="B123" s="13">
        <f t="shared" si="79"/>
        <v>45236</v>
      </c>
      <c r="C123" s="13">
        <f t="shared" si="79"/>
        <v>0</v>
      </c>
      <c r="D123" s="13">
        <f t="shared" si="79"/>
        <v>175152</v>
      </c>
      <c r="E123" s="13">
        <f t="shared" si="79"/>
        <v>3869</v>
      </c>
      <c r="F123" s="13">
        <f t="shared" si="79"/>
        <v>0</v>
      </c>
      <c r="G123" s="13">
        <f t="shared" si="79"/>
        <v>314182</v>
      </c>
      <c r="H123" s="13">
        <f t="shared" si="79"/>
        <v>14809</v>
      </c>
      <c r="I123" s="13">
        <f t="shared" si="79"/>
        <v>0</v>
      </c>
      <c r="J123" s="13">
        <f t="shared" si="79"/>
        <v>7011093</v>
      </c>
      <c r="K123" s="13">
        <f t="shared" si="79"/>
        <v>0</v>
      </c>
      <c r="L123" s="13">
        <f t="shared" si="79"/>
        <v>1227764</v>
      </c>
      <c r="M123" s="13">
        <f t="shared" si="79"/>
        <v>0</v>
      </c>
      <c r="N123" s="13">
        <f t="shared" si="79"/>
        <v>0</v>
      </c>
      <c r="O123" s="13">
        <f t="shared" si="79"/>
        <v>3736516</v>
      </c>
      <c r="P123" s="13">
        <f t="shared" si="79"/>
        <v>198</v>
      </c>
      <c r="Q123" s="13">
        <f t="shared" si="79"/>
        <v>0</v>
      </c>
      <c r="R123" s="13">
        <f t="shared" si="79"/>
        <v>0</v>
      </c>
      <c r="S123" s="13">
        <f t="shared" si="79"/>
        <v>0</v>
      </c>
      <c r="T123" s="13">
        <f t="shared" si="79"/>
        <v>0</v>
      </c>
      <c r="U123" s="13">
        <f t="shared" si="79"/>
        <v>0</v>
      </c>
      <c r="V123" s="13">
        <f t="shared" si="79"/>
        <v>0</v>
      </c>
      <c r="W123" s="13">
        <f t="shared" si="79"/>
        <v>0</v>
      </c>
      <c r="X123" s="13">
        <f t="shared" si="79"/>
        <v>0</v>
      </c>
      <c r="Y123" s="13">
        <f t="shared" si="79"/>
        <v>0</v>
      </c>
      <c r="Z123" s="13">
        <f t="shared" si="79"/>
        <v>0</v>
      </c>
      <c r="AA123" s="13">
        <f t="shared" si="79"/>
        <v>0</v>
      </c>
      <c r="AB123" s="13">
        <f t="shared" si="79"/>
        <v>0</v>
      </c>
      <c r="AC123" s="13">
        <f t="shared" si="79"/>
        <v>0</v>
      </c>
      <c r="AD123" s="13">
        <f t="shared" si="79"/>
        <v>0</v>
      </c>
      <c r="AE123" s="13">
        <f t="shared" si="79"/>
        <v>0</v>
      </c>
      <c r="AF123" s="13">
        <f t="shared" si="79"/>
        <v>0</v>
      </c>
      <c r="AG123" s="13">
        <f t="shared" si="79"/>
        <v>0</v>
      </c>
      <c r="AH123" s="13">
        <f t="shared" si="79"/>
        <v>0</v>
      </c>
      <c r="AI123" s="13">
        <f t="shared" si="79"/>
        <v>0</v>
      </c>
      <c r="AJ123" s="13">
        <f t="shared" si="79"/>
        <v>0</v>
      </c>
      <c r="AK123" s="13">
        <f t="shared" si="79"/>
        <v>0</v>
      </c>
      <c r="AL123" s="13">
        <f t="shared" si="79"/>
        <v>0</v>
      </c>
      <c r="AM123" s="13">
        <f t="shared" si="79"/>
        <v>0</v>
      </c>
      <c r="AN123" s="14">
        <f>SUM(B123:AM123)</f>
        <v>12528819</v>
      </c>
    </row>
    <row r="124" spans="1:40" s="26" customFormat="1" x14ac:dyDescent="0.25">
      <c r="A124" s="12">
        <f t="shared" ref="A124:A139" si="80">A30</f>
        <v>2000</v>
      </c>
      <c r="B124" s="13">
        <f t="shared" ref="B124:B139" si="81">B123+B30</f>
        <v>289530</v>
      </c>
      <c r="C124" s="13">
        <f t="shared" ref="C124:C139" si="82">C123+C30</f>
        <v>0</v>
      </c>
      <c r="D124" s="13">
        <f t="shared" ref="D124:D139" si="83">D123+D30</f>
        <v>175267</v>
      </c>
      <c r="E124" s="13">
        <f t="shared" ref="E124:E139" si="84">E123+E30</f>
        <v>3943</v>
      </c>
      <c r="F124" s="13">
        <f t="shared" ref="F124:F139" si="85">F123+F30</f>
        <v>0</v>
      </c>
      <c r="G124" s="13">
        <f t="shared" ref="G124:G139" si="86">G123+G30</f>
        <v>389847</v>
      </c>
      <c r="H124" s="13">
        <f t="shared" ref="H124:H139" si="87">H123+H30</f>
        <v>28100</v>
      </c>
      <c r="I124" s="13">
        <f t="shared" ref="I124:I139" si="88">I123+I30</f>
        <v>0</v>
      </c>
      <c r="J124" s="13">
        <f t="shared" ref="J124:J139" si="89">J123+J30</f>
        <v>19927872</v>
      </c>
      <c r="K124" s="13">
        <f t="shared" ref="K124:K139" si="90">K123+K30</f>
        <v>0</v>
      </c>
      <c r="L124" s="13">
        <f t="shared" ref="L124:L139" si="91">L123+L30</f>
        <v>3675805</v>
      </c>
      <c r="M124" s="13">
        <f t="shared" ref="M124:M139" si="92">M123+M30</f>
        <v>0</v>
      </c>
      <c r="N124" s="13">
        <f t="shared" ref="N124:N139" si="93">N123+N30</f>
        <v>0</v>
      </c>
      <c r="O124" s="13">
        <f t="shared" ref="O124:O139" si="94">O123+O30</f>
        <v>11682599</v>
      </c>
      <c r="P124" s="13">
        <f t="shared" ref="P124:P139" si="95">P123+P30</f>
        <v>330</v>
      </c>
      <c r="Q124" s="13">
        <f t="shared" ref="Q124:Q139" si="96">Q123+Q30</f>
        <v>0</v>
      </c>
      <c r="R124" s="13">
        <f t="shared" ref="R124:R139" si="97">R123+R30</f>
        <v>0</v>
      </c>
      <c r="S124" s="13">
        <f t="shared" ref="S124:S139" si="98">S123+S30</f>
        <v>0</v>
      </c>
      <c r="T124" s="13">
        <f t="shared" ref="T124:T139" si="99">T123+T30</f>
        <v>0</v>
      </c>
      <c r="U124" s="13">
        <f t="shared" ref="U124:U139" si="100">U123+U30</f>
        <v>0</v>
      </c>
      <c r="V124" s="13">
        <f t="shared" ref="V124:V139" si="101">V123+V30</f>
        <v>0</v>
      </c>
      <c r="W124" s="13">
        <f t="shared" ref="W124:W139" si="102">W123+W30</f>
        <v>0</v>
      </c>
      <c r="X124" s="13">
        <f t="shared" ref="X124:X139" si="103">X123+X30</f>
        <v>0</v>
      </c>
      <c r="Y124" s="13">
        <f t="shared" ref="Y124:Y139" si="104">Y123+Y30</f>
        <v>0</v>
      </c>
      <c r="Z124" s="13">
        <f t="shared" ref="Z124:Z139" si="105">Z123+Z30</f>
        <v>0</v>
      </c>
      <c r="AA124" s="13">
        <f t="shared" ref="AA124:AA139" si="106">AA123+AA30</f>
        <v>0</v>
      </c>
      <c r="AB124" s="13">
        <f t="shared" ref="AB124:AB139" si="107">AB123+AB30</f>
        <v>0</v>
      </c>
      <c r="AC124" s="13">
        <f t="shared" ref="AC124:AC139" si="108">AC123+AC30</f>
        <v>0</v>
      </c>
      <c r="AD124" s="13">
        <f t="shared" ref="AD124:AD139" si="109">AD123+AD30</f>
        <v>0</v>
      </c>
      <c r="AE124" s="13">
        <f t="shared" ref="AE124:AE139" si="110">AE123+AE30</f>
        <v>0</v>
      </c>
      <c r="AF124" s="13">
        <f t="shared" ref="AF124:AF139" si="111">AF123+AF30</f>
        <v>0</v>
      </c>
      <c r="AG124" s="13">
        <f t="shared" ref="AG124:AG139" si="112">AG123+AG30</f>
        <v>0</v>
      </c>
      <c r="AH124" s="13">
        <f t="shared" ref="AH124:AH139" si="113">AH123+AH30</f>
        <v>0</v>
      </c>
      <c r="AI124" s="13">
        <f t="shared" ref="AI124:AI139" si="114">AI123+AI30</f>
        <v>0</v>
      </c>
      <c r="AJ124" s="13">
        <f t="shared" ref="AJ124:AJ139" si="115">AJ123+AJ30</f>
        <v>0</v>
      </c>
      <c r="AK124" s="13">
        <f t="shared" ref="AK124:AK139" si="116">AK123+AK30</f>
        <v>0</v>
      </c>
      <c r="AL124" s="13">
        <f t="shared" ref="AL124:AL139" si="117">AL123+AL30</f>
        <v>0</v>
      </c>
      <c r="AM124" s="13">
        <f t="shared" ref="AM124:AM139" si="118">AM123+AM30</f>
        <v>0</v>
      </c>
      <c r="AN124" s="14">
        <f t="shared" ref="AN124:AN137" si="119">SUM(B124:AM124)</f>
        <v>36173293</v>
      </c>
    </row>
    <row r="125" spans="1:40" s="26" customFormat="1" x14ac:dyDescent="0.25">
      <c r="A125" s="12">
        <f t="shared" si="80"/>
        <v>2001</v>
      </c>
      <c r="B125" s="13">
        <f t="shared" si="81"/>
        <v>580434</v>
      </c>
      <c r="C125" s="13">
        <f t="shared" si="82"/>
        <v>108</v>
      </c>
      <c r="D125" s="13">
        <f t="shared" si="83"/>
        <v>175283</v>
      </c>
      <c r="E125" s="13">
        <f t="shared" si="84"/>
        <v>5395</v>
      </c>
      <c r="F125" s="13">
        <f t="shared" si="85"/>
        <v>0</v>
      </c>
      <c r="G125" s="13">
        <f t="shared" si="86"/>
        <v>526540</v>
      </c>
      <c r="H125" s="13">
        <f t="shared" si="87"/>
        <v>211541</v>
      </c>
      <c r="I125" s="13">
        <f t="shared" si="88"/>
        <v>0</v>
      </c>
      <c r="J125" s="13">
        <f t="shared" si="89"/>
        <v>41882579</v>
      </c>
      <c r="K125" s="13">
        <f t="shared" si="90"/>
        <v>0</v>
      </c>
      <c r="L125" s="13">
        <f t="shared" si="91"/>
        <v>4808503</v>
      </c>
      <c r="M125" s="13">
        <f t="shared" si="92"/>
        <v>0</v>
      </c>
      <c r="N125" s="13">
        <f t="shared" si="93"/>
        <v>18</v>
      </c>
      <c r="O125" s="13">
        <f t="shared" si="94"/>
        <v>17747536</v>
      </c>
      <c r="P125" s="13">
        <f t="shared" si="95"/>
        <v>597</v>
      </c>
      <c r="Q125" s="13">
        <f t="shared" si="96"/>
        <v>0</v>
      </c>
      <c r="R125" s="13">
        <f t="shared" si="97"/>
        <v>0</v>
      </c>
      <c r="S125" s="13">
        <f t="shared" si="98"/>
        <v>0</v>
      </c>
      <c r="T125" s="13">
        <f t="shared" si="99"/>
        <v>0</v>
      </c>
      <c r="U125" s="13">
        <f t="shared" si="100"/>
        <v>0</v>
      </c>
      <c r="V125" s="13">
        <f t="shared" si="101"/>
        <v>0</v>
      </c>
      <c r="W125" s="13">
        <f t="shared" si="102"/>
        <v>0</v>
      </c>
      <c r="X125" s="13">
        <f t="shared" si="103"/>
        <v>0</v>
      </c>
      <c r="Y125" s="13">
        <f t="shared" si="104"/>
        <v>0</v>
      </c>
      <c r="Z125" s="13">
        <f t="shared" si="105"/>
        <v>0</v>
      </c>
      <c r="AA125" s="13">
        <f t="shared" si="106"/>
        <v>0</v>
      </c>
      <c r="AB125" s="13">
        <f t="shared" si="107"/>
        <v>0</v>
      </c>
      <c r="AC125" s="13">
        <f t="shared" si="108"/>
        <v>0</v>
      </c>
      <c r="AD125" s="13">
        <f t="shared" si="109"/>
        <v>0</v>
      </c>
      <c r="AE125" s="13">
        <f t="shared" si="110"/>
        <v>0</v>
      </c>
      <c r="AF125" s="13">
        <f t="shared" si="111"/>
        <v>0</v>
      </c>
      <c r="AG125" s="13">
        <f t="shared" si="112"/>
        <v>0</v>
      </c>
      <c r="AH125" s="13">
        <f t="shared" si="113"/>
        <v>0</v>
      </c>
      <c r="AI125" s="13">
        <f t="shared" si="114"/>
        <v>0</v>
      </c>
      <c r="AJ125" s="13">
        <f t="shared" si="115"/>
        <v>0</v>
      </c>
      <c r="AK125" s="13">
        <f t="shared" si="116"/>
        <v>0</v>
      </c>
      <c r="AL125" s="13">
        <f t="shared" si="117"/>
        <v>0</v>
      </c>
      <c r="AM125" s="13">
        <f t="shared" si="118"/>
        <v>0</v>
      </c>
      <c r="AN125" s="14">
        <f t="shared" si="119"/>
        <v>65938534</v>
      </c>
    </row>
    <row r="126" spans="1:40" s="26" customFormat="1" x14ac:dyDescent="0.25">
      <c r="A126" s="12">
        <f t="shared" si="80"/>
        <v>2002</v>
      </c>
      <c r="B126" s="13">
        <f t="shared" si="81"/>
        <v>714692</v>
      </c>
      <c r="C126" s="13">
        <f t="shared" si="82"/>
        <v>108</v>
      </c>
      <c r="D126" s="13">
        <f t="shared" si="83"/>
        <v>182498</v>
      </c>
      <c r="E126" s="13">
        <f t="shared" si="84"/>
        <v>5565</v>
      </c>
      <c r="F126" s="13">
        <f t="shared" si="85"/>
        <v>0</v>
      </c>
      <c r="G126" s="13">
        <f t="shared" si="86"/>
        <v>687031</v>
      </c>
      <c r="H126" s="13">
        <f t="shared" si="87"/>
        <v>357389</v>
      </c>
      <c r="I126" s="13">
        <f t="shared" si="88"/>
        <v>2173</v>
      </c>
      <c r="J126" s="13">
        <f t="shared" si="89"/>
        <v>82702630</v>
      </c>
      <c r="K126" s="13">
        <f t="shared" si="90"/>
        <v>0</v>
      </c>
      <c r="L126" s="13">
        <f t="shared" si="91"/>
        <v>9028876</v>
      </c>
      <c r="M126" s="13">
        <f t="shared" si="92"/>
        <v>0</v>
      </c>
      <c r="N126" s="13">
        <f t="shared" si="93"/>
        <v>18</v>
      </c>
      <c r="O126" s="13">
        <f t="shared" si="94"/>
        <v>23243959</v>
      </c>
      <c r="P126" s="13">
        <f t="shared" si="95"/>
        <v>645</v>
      </c>
      <c r="Q126" s="13">
        <f t="shared" si="96"/>
        <v>0</v>
      </c>
      <c r="R126" s="13">
        <f t="shared" si="97"/>
        <v>0</v>
      </c>
      <c r="S126" s="13">
        <f t="shared" si="98"/>
        <v>0</v>
      </c>
      <c r="T126" s="13">
        <f t="shared" si="99"/>
        <v>0</v>
      </c>
      <c r="U126" s="13">
        <f t="shared" si="100"/>
        <v>0</v>
      </c>
      <c r="V126" s="13">
        <f t="shared" si="101"/>
        <v>0</v>
      </c>
      <c r="W126" s="13">
        <f t="shared" si="102"/>
        <v>0</v>
      </c>
      <c r="X126" s="13">
        <f t="shared" si="103"/>
        <v>0</v>
      </c>
      <c r="Y126" s="13">
        <f t="shared" si="104"/>
        <v>0</v>
      </c>
      <c r="Z126" s="13">
        <f t="shared" si="105"/>
        <v>0</v>
      </c>
      <c r="AA126" s="13">
        <f t="shared" si="106"/>
        <v>0</v>
      </c>
      <c r="AB126" s="13">
        <f t="shared" si="107"/>
        <v>0</v>
      </c>
      <c r="AC126" s="13">
        <f t="shared" si="108"/>
        <v>0</v>
      </c>
      <c r="AD126" s="13">
        <f t="shared" si="109"/>
        <v>0</v>
      </c>
      <c r="AE126" s="13">
        <f t="shared" si="110"/>
        <v>0</v>
      </c>
      <c r="AF126" s="13">
        <f t="shared" si="111"/>
        <v>0</v>
      </c>
      <c r="AG126" s="13">
        <f t="shared" si="112"/>
        <v>0</v>
      </c>
      <c r="AH126" s="13">
        <f t="shared" si="113"/>
        <v>0</v>
      </c>
      <c r="AI126" s="13">
        <f t="shared" si="114"/>
        <v>0</v>
      </c>
      <c r="AJ126" s="13">
        <f t="shared" si="115"/>
        <v>0</v>
      </c>
      <c r="AK126" s="13">
        <f t="shared" si="116"/>
        <v>0</v>
      </c>
      <c r="AL126" s="13">
        <f t="shared" si="117"/>
        <v>0</v>
      </c>
      <c r="AM126" s="13">
        <f t="shared" si="118"/>
        <v>0</v>
      </c>
      <c r="AN126" s="14">
        <f t="shared" si="119"/>
        <v>116925584</v>
      </c>
    </row>
    <row r="127" spans="1:40" s="26" customFormat="1" x14ac:dyDescent="0.25">
      <c r="A127" s="12">
        <f t="shared" si="80"/>
        <v>2003</v>
      </c>
      <c r="B127" s="13">
        <f t="shared" si="81"/>
        <v>917444</v>
      </c>
      <c r="C127" s="13">
        <f t="shared" si="82"/>
        <v>1341</v>
      </c>
      <c r="D127" s="13">
        <f t="shared" si="83"/>
        <v>191005</v>
      </c>
      <c r="E127" s="13">
        <f t="shared" si="84"/>
        <v>12359</v>
      </c>
      <c r="F127" s="13">
        <f t="shared" si="85"/>
        <v>0</v>
      </c>
      <c r="G127" s="13">
        <f t="shared" si="86"/>
        <v>1367456</v>
      </c>
      <c r="H127" s="13">
        <f t="shared" si="87"/>
        <v>494781</v>
      </c>
      <c r="I127" s="13">
        <f t="shared" si="88"/>
        <v>2229</v>
      </c>
      <c r="J127" s="13">
        <f t="shared" si="89"/>
        <v>148151141</v>
      </c>
      <c r="K127" s="13">
        <f t="shared" si="90"/>
        <v>0</v>
      </c>
      <c r="L127" s="13">
        <f t="shared" si="91"/>
        <v>12512303</v>
      </c>
      <c r="M127" s="13">
        <f t="shared" si="92"/>
        <v>0</v>
      </c>
      <c r="N127" s="13">
        <f t="shared" si="93"/>
        <v>18</v>
      </c>
      <c r="O127" s="13">
        <f t="shared" si="94"/>
        <v>31603729</v>
      </c>
      <c r="P127" s="13">
        <f t="shared" si="95"/>
        <v>1232</v>
      </c>
      <c r="Q127" s="13">
        <f t="shared" si="96"/>
        <v>0</v>
      </c>
      <c r="R127" s="13">
        <f t="shared" si="97"/>
        <v>0</v>
      </c>
      <c r="S127" s="13">
        <f t="shared" si="98"/>
        <v>0</v>
      </c>
      <c r="T127" s="13">
        <f t="shared" si="99"/>
        <v>0</v>
      </c>
      <c r="U127" s="13">
        <f t="shared" si="100"/>
        <v>0</v>
      </c>
      <c r="V127" s="13">
        <f t="shared" si="101"/>
        <v>0</v>
      </c>
      <c r="W127" s="13">
        <f t="shared" si="102"/>
        <v>0</v>
      </c>
      <c r="X127" s="13">
        <f t="shared" si="103"/>
        <v>0</v>
      </c>
      <c r="Y127" s="13">
        <f t="shared" si="104"/>
        <v>0</v>
      </c>
      <c r="Z127" s="13">
        <f t="shared" si="105"/>
        <v>0</v>
      </c>
      <c r="AA127" s="13">
        <f t="shared" si="106"/>
        <v>0</v>
      </c>
      <c r="AB127" s="13">
        <f t="shared" si="107"/>
        <v>0</v>
      </c>
      <c r="AC127" s="13">
        <f t="shared" si="108"/>
        <v>0</v>
      </c>
      <c r="AD127" s="13">
        <f t="shared" si="109"/>
        <v>0</v>
      </c>
      <c r="AE127" s="13">
        <f t="shared" si="110"/>
        <v>0</v>
      </c>
      <c r="AF127" s="13">
        <f t="shared" si="111"/>
        <v>0</v>
      </c>
      <c r="AG127" s="13">
        <f t="shared" si="112"/>
        <v>0</v>
      </c>
      <c r="AH127" s="13">
        <f t="shared" si="113"/>
        <v>0</v>
      </c>
      <c r="AI127" s="13">
        <f t="shared" si="114"/>
        <v>0</v>
      </c>
      <c r="AJ127" s="13">
        <f t="shared" si="115"/>
        <v>0</v>
      </c>
      <c r="AK127" s="13">
        <f t="shared" si="116"/>
        <v>0</v>
      </c>
      <c r="AL127" s="13">
        <f t="shared" si="117"/>
        <v>0</v>
      </c>
      <c r="AM127" s="13">
        <f t="shared" si="118"/>
        <v>0</v>
      </c>
      <c r="AN127" s="14">
        <f t="shared" si="119"/>
        <v>195255038</v>
      </c>
    </row>
    <row r="128" spans="1:40" s="26" customFormat="1" x14ac:dyDescent="0.25">
      <c r="A128" s="12">
        <f t="shared" si="80"/>
        <v>2004</v>
      </c>
      <c r="B128" s="13">
        <f t="shared" si="81"/>
        <v>1150596</v>
      </c>
      <c r="C128" s="13">
        <f t="shared" si="82"/>
        <v>1341</v>
      </c>
      <c r="D128" s="13">
        <f t="shared" si="83"/>
        <v>252060</v>
      </c>
      <c r="E128" s="13">
        <f t="shared" si="84"/>
        <v>12359</v>
      </c>
      <c r="F128" s="13">
        <f t="shared" si="85"/>
        <v>0</v>
      </c>
      <c r="G128" s="13">
        <f t="shared" si="86"/>
        <v>8445631</v>
      </c>
      <c r="H128" s="13">
        <f t="shared" si="87"/>
        <v>569082</v>
      </c>
      <c r="I128" s="13">
        <f t="shared" si="88"/>
        <v>2229</v>
      </c>
      <c r="J128" s="13">
        <f t="shared" si="89"/>
        <v>225651969</v>
      </c>
      <c r="K128" s="13">
        <f t="shared" si="90"/>
        <v>0</v>
      </c>
      <c r="L128" s="13">
        <f t="shared" si="91"/>
        <v>15139598</v>
      </c>
      <c r="M128" s="13">
        <f t="shared" si="92"/>
        <v>0</v>
      </c>
      <c r="N128" s="13">
        <f t="shared" si="93"/>
        <v>18</v>
      </c>
      <c r="O128" s="13">
        <f t="shared" si="94"/>
        <v>34574064</v>
      </c>
      <c r="P128" s="13">
        <f t="shared" si="95"/>
        <v>1357</v>
      </c>
      <c r="Q128" s="13">
        <f t="shared" si="96"/>
        <v>0</v>
      </c>
      <c r="R128" s="13">
        <f t="shared" si="97"/>
        <v>0</v>
      </c>
      <c r="S128" s="13">
        <f t="shared" si="98"/>
        <v>0</v>
      </c>
      <c r="T128" s="13">
        <f t="shared" si="99"/>
        <v>0</v>
      </c>
      <c r="U128" s="13">
        <f t="shared" si="100"/>
        <v>0</v>
      </c>
      <c r="V128" s="13">
        <f t="shared" si="101"/>
        <v>0</v>
      </c>
      <c r="W128" s="13">
        <f t="shared" si="102"/>
        <v>0</v>
      </c>
      <c r="X128" s="13">
        <f t="shared" si="103"/>
        <v>0</v>
      </c>
      <c r="Y128" s="13">
        <f t="shared" si="104"/>
        <v>0</v>
      </c>
      <c r="Z128" s="13">
        <f t="shared" si="105"/>
        <v>0</v>
      </c>
      <c r="AA128" s="13">
        <f t="shared" si="106"/>
        <v>0</v>
      </c>
      <c r="AB128" s="13">
        <f t="shared" si="107"/>
        <v>0</v>
      </c>
      <c r="AC128" s="13">
        <f t="shared" si="108"/>
        <v>0</v>
      </c>
      <c r="AD128" s="13">
        <f t="shared" si="109"/>
        <v>0</v>
      </c>
      <c r="AE128" s="13">
        <f t="shared" si="110"/>
        <v>0</v>
      </c>
      <c r="AF128" s="13">
        <f t="shared" si="111"/>
        <v>0</v>
      </c>
      <c r="AG128" s="13">
        <f t="shared" si="112"/>
        <v>0</v>
      </c>
      <c r="AH128" s="13">
        <f t="shared" si="113"/>
        <v>0</v>
      </c>
      <c r="AI128" s="13">
        <f t="shared" si="114"/>
        <v>0</v>
      </c>
      <c r="AJ128" s="13">
        <f t="shared" si="115"/>
        <v>0</v>
      </c>
      <c r="AK128" s="13">
        <f t="shared" si="116"/>
        <v>0</v>
      </c>
      <c r="AL128" s="13">
        <f t="shared" si="117"/>
        <v>0</v>
      </c>
      <c r="AM128" s="13">
        <f t="shared" si="118"/>
        <v>0</v>
      </c>
      <c r="AN128" s="14">
        <f t="shared" si="119"/>
        <v>285800304</v>
      </c>
    </row>
    <row r="129" spans="1:40" s="26" customFormat="1" x14ac:dyDescent="0.25">
      <c r="A129" s="12">
        <f t="shared" si="80"/>
        <v>2005</v>
      </c>
      <c r="B129" s="13">
        <f t="shared" si="81"/>
        <v>1396598</v>
      </c>
      <c r="C129" s="13">
        <f t="shared" si="82"/>
        <v>1427</v>
      </c>
      <c r="D129" s="13">
        <f t="shared" si="83"/>
        <v>254995</v>
      </c>
      <c r="E129" s="13">
        <f t="shared" si="84"/>
        <v>12359</v>
      </c>
      <c r="F129" s="13">
        <f t="shared" si="85"/>
        <v>4781</v>
      </c>
      <c r="G129" s="13">
        <f t="shared" si="86"/>
        <v>9195055</v>
      </c>
      <c r="H129" s="13">
        <f t="shared" si="87"/>
        <v>627564</v>
      </c>
      <c r="I129" s="13">
        <f t="shared" si="88"/>
        <v>2229</v>
      </c>
      <c r="J129" s="13">
        <f t="shared" si="89"/>
        <v>357321507</v>
      </c>
      <c r="K129" s="13">
        <f t="shared" si="90"/>
        <v>0</v>
      </c>
      <c r="L129" s="13">
        <f t="shared" si="91"/>
        <v>16022017</v>
      </c>
      <c r="M129" s="13">
        <f t="shared" si="92"/>
        <v>0</v>
      </c>
      <c r="N129" s="13">
        <f t="shared" si="93"/>
        <v>18</v>
      </c>
      <c r="O129" s="13">
        <f t="shared" si="94"/>
        <v>37588489</v>
      </c>
      <c r="P129" s="13">
        <f t="shared" si="95"/>
        <v>1432</v>
      </c>
      <c r="Q129" s="13">
        <f t="shared" si="96"/>
        <v>0</v>
      </c>
      <c r="R129" s="13">
        <f t="shared" si="97"/>
        <v>0</v>
      </c>
      <c r="S129" s="13">
        <f t="shared" si="98"/>
        <v>0</v>
      </c>
      <c r="T129" s="13">
        <f t="shared" si="99"/>
        <v>0</v>
      </c>
      <c r="U129" s="13">
        <f t="shared" si="100"/>
        <v>0</v>
      </c>
      <c r="V129" s="13">
        <f t="shared" si="101"/>
        <v>0</v>
      </c>
      <c r="W129" s="13">
        <f t="shared" si="102"/>
        <v>0</v>
      </c>
      <c r="X129" s="13">
        <f t="shared" si="103"/>
        <v>0</v>
      </c>
      <c r="Y129" s="13">
        <f t="shared" si="104"/>
        <v>0</v>
      </c>
      <c r="Z129" s="13">
        <f t="shared" si="105"/>
        <v>0</v>
      </c>
      <c r="AA129" s="13">
        <f t="shared" si="106"/>
        <v>0</v>
      </c>
      <c r="AB129" s="13">
        <f t="shared" si="107"/>
        <v>0</v>
      </c>
      <c r="AC129" s="13">
        <f t="shared" si="108"/>
        <v>0</v>
      </c>
      <c r="AD129" s="13">
        <f t="shared" si="109"/>
        <v>0</v>
      </c>
      <c r="AE129" s="13">
        <f t="shared" si="110"/>
        <v>0</v>
      </c>
      <c r="AF129" s="13">
        <f t="shared" si="111"/>
        <v>0</v>
      </c>
      <c r="AG129" s="13">
        <f t="shared" si="112"/>
        <v>0</v>
      </c>
      <c r="AH129" s="13">
        <f t="shared" si="113"/>
        <v>0</v>
      </c>
      <c r="AI129" s="13">
        <f t="shared" si="114"/>
        <v>0</v>
      </c>
      <c r="AJ129" s="13">
        <f t="shared" si="115"/>
        <v>0</v>
      </c>
      <c r="AK129" s="13">
        <f t="shared" si="116"/>
        <v>0</v>
      </c>
      <c r="AL129" s="13">
        <f t="shared" si="117"/>
        <v>0</v>
      </c>
      <c r="AM129" s="13">
        <f t="shared" si="118"/>
        <v>0</v>
      </c>
      <c r="AN129" s="14">
        <f t="shared" si="119"/>
        <v>422428471</v>
      </c>
    </row>
    <row r="130" spans="1:40" s="26" customFormat="1" x14ac:dyDescent="0.25">
      <c r="A130" s="12">
        <f t="shared" si="80"/>
        <v>2006</v>
      </c>
      <c r="B130" s="13">
        <f t="shared" si="81"/>
        <v>1617071</v>
      </c>
      <c r="C130" s="13">
        <f t="shared" si="82"/>
        <v>1427</v>
      </c>
      <c r="D130" s="13">
        <f t="shared" si="83"/>
        <v>380796</v>
      </c>
      <c r="E130" s="13">
        <f t="shared" si="84"/>
        <v>12359</v>
      </c>
      <c r="F130" s="13">
        <f t="shared" si="85"/>
        <v>4781</v>
      </c>
      <c r="G130" s="13">
        <f t="shared" si="86"/>
        <v>13365346</v>
      </c>
      <c r="H130" s="13">
        <f t="shared" si="87"/>
        <v>691435</v>
      </c>
      <c r="I130" s="13">
        <f t="shared" si="88"/>
        <v>2229</v>
      </c>
      <c r="J130" s="13">
        <f t="shared" si="89"/>
        <v>470422912</v>
      </c>
      <c r="K130" s="13">
        <f t="shared" si="90"/>
        <v>0</v>
      </c>
      <c r="L130" s="13">
        <f t="shared" si="91"/>
        <v>16596093</v>
      </c>
      <c r="M130" s="13">
        <f t="shared" si="92"/>
        <v>0</v>
      </c>
      <c r="N130" s="13">
        <f t="shared" si="93"/>
        <v>18</v>
      </c>
      <c r="O130" s="13">
        <f t="shared" si="94"/>
        <v>40125645</v>
      </c>
      <c r="P130" s="13">
        <f t="shared" si="95"/>
        <v>1432</v>
      </c>
      <c r="Q130" s="13">
        <f t="shared" si="96"/>
        <v>130232</v>
      </c>
      <c r="R130" s="13">
        <f t="shared" si="97"/>
        <v>0</v>
      </c>
      <c r="S130" s="13">
        <f t="shared" si="98"/>
        <v>0</v>
      </c>
      <c r="T130" s="13">
        <f t="shared" si="99"/>
        <v>0</v>
      </c>
      <c r="U130" s="13">
        <f t="shared" si="100"/>
        <v>0</v>
      </c>
      <c r="V130" s="13">
        <f t="shared" si="101"/>
        <v>0</v>
      </c>
      <c r="W130" s="13">
        <f t="shared" si="102"/>
        <v>0</v>
      </c>
      <c r="X130" s="13">
        <f t="shared" si="103"/>
        <v>0</v>
      </c>
      <c r="Y130" s="13">
        <f t="shared" si="104"/>
        <v>0</v>
      </c>
      <c r="Z130" s="13">
        <f t="shared" si="105"/>
        <v>0</v>
      </c>
      <c r="AA130" s="13">
        <f t="shared" si="106"/>
        <v>0</v>
      </c>
      <c r="AB130" s="13">
        <f t="shared" si="107"/>
        <v>0</v>
      </c>
      <c r="AC130" s="13">
        <f t="shared" si="108"/>
        <v>0</v>
      </c>
      <c r="AD130" s="13">
        <f t="shared" si="109"/>
        <v>0</v>
      </c>
      <c r="AE130" s="13">
        <f t="shared" si="110"/>
        <v>0</v>
      </c>
      <c r="AF130" s="13">
        <f t="shared" si="111"/>
        <v>0</v>
      </c>
      <c r="AG130" s="13">
        <f t="shared" si="112"/>
        <v>0</v>
      </c>
      <c r="AH130" s="13">
        <f t="shared" si="113"/>
        <v>0</v>
      </c>
      <c r="AI130" s="13">
        <f t="shared" si="114"/>
        <v>0</v>
      </c>
      <c r="AJ130" s="13">
        <f t="shared" si="115"/>
        <v>0</v>
      </c>
      <c r="AK130" s="13">
        <f t="shared" si="116"/>
        <v>0</v>
      </c>
      <c r="AL130" s="13">
        <f t="shared" si="117"/>
        <v>0</v>
      </c>
      <c r="AM130" s="13">
        <f t="shared" si="118"/>
        <v>0</v>
      </c>
      <c r="AN130" s="14">
        <f t="shared" si="119"/>
        <v>543351776</v>
      </c>
    </row>
    <row r="131" spans="1:40" s="26" customFormat="1" x14ac:dyDescent="0.25">
      <c r="A131" s="12">
        <f t="shared" si="80"/>
        <v>2007</v>
      </c>
      <c r="B131" s="13">
        <f t="shared" si="81"/>
        <v>1889931</v>
      </c>
      <c r="C131" s="13">
        <f t="shared" si="82"/>
        <v>2044</v>
      </c>
      <c r="D131" s="13">
        <f t="shared" si="83"/>
        <v>381536</v>
      </c>
      <c r="E131" s="13">
        <f t="shared" si="84"/>
        <v>12359</v>
      </c>
      <c r="F131" s="13">
        <f t="shared" si="85"/>
        <v>4781</v>
      </c>
      <c r="G131" s="13">
        <f t="shared" si="86"/>
        <v>14604835</v>
      </c>
      <c r="H131" s="13">
        <f t="shared" si="87"/>
        <v>749397</v>
      </c>
      <c r="I131" s="13">
        <f t="shared" si="88"/>
        <v>2229</v>
      </c>
      <c r="J131" s="13">
        <f t="shared" si="89"/>
        <v>578219273</v>
      </c>
      <c r="K131" s="13">
        <f t="shared" si="90"/>
        <v>0</v>
      </c>
      <c r="L131" s="13">
        <f t="shared" si="91"/>
        <v>17244880</v>
      </c>
      <c r="M131" s="13">
        <f t="shared" si="92"/>
        <v>0</v>
      </c>
      <c r="N131" s="13">
        <f t="shared" si="93"/>
        <v>142</v>
      </c>
      <c r="O131" s="13">
        <f t="shared" si="94"/>
        <v>41535363</v>
      </c>
      <c r="P131" s="13">
        <f t="shared" si="95"/>
        <v>1432</v>
      </c>
      <c r="Q131" s="13">
        <f t="shared" si="96"/>
        <v>531476</v>
      </c>
      <c r="R131" s="13">
        <f t="shared" si="97"/>
        <v>0</v>
      </c>
      <c r="S131" s="13">
        <f t="shared" si="98"/>
        <v>0</v>
      </c>
      <c r="T131" s="13">
        <f t="shared" si="99"/>
        <v>0</v>
      </c>
      <c r="U131" s="13">
        <f t="shared" si="100"/>
        <v>0</v>
      </c>
      <c r="V131" s="13">
        <f t="shared" si="101"/>
        <v>0</v>
      </c>
      <c r="W131" s="13">
        <f t="shared" si="102"/>
        <v>0</v>
      </c>
      <c r="X131" s="13">
        <f t="shared" si="103"/>
        <v>0</v>
      </c>
      <c r="Y131" s="13">
        <f t="shared" si="104"/>
        <v>0</v>
      </c>
      <c r="Z131" s="13">
        <f t="shared" si="105"/>
        <v>0</v>
      </c>
      <c r="AA131" s="13">
        <f t="shared" si="106"/>
        <v>0</v>
      </c>
      <c r="AB131" s="13">
        <f t="shared" si="107"/>
        <v>0</v>
      </c>
      <c r="AC131" s="13">
        <f t="shared" si="108"/>
        <v>0</v>
      </c>
      <c r="AD131" s="13">
        <f t="shared" si="109"/>
        <v>0</v>
      </c>
      <c r="AE131" s="13">
        <f t="shared" si="110"/>
        <v>0</v>
      </c>
      <c r="AF131" s="13">
        <f t="shared" si="111"/>
        <v>0</v>
      </c>
      <c r="AG131" s="13">
        <f t="shared" si="112"/>
        <v>0</v>
      </c>
      <c r="AH131" s="13">
        <f t="shared" si="113"/>
        <v>0</v>
      </c>
      <c r="AI131" s="13">
        <f t="shared" si="114"/>
        <v>0</v>
      </c>
      <c r="AJ131" s="13">
        <f t="shared" si="115"/>
        <v>0</v>
      </c>
      <c r="AK131" s="13">
        <f t="shared" si="116"/>
        <v>0</v>
      </c>
      <c r="AL131" s="13">
        <f t="shared" si="117"/>
        <v>0</v>
      </c>
      <c r="AM131" s="13">
        <f t="shared" si="118"/>
        <v>0</v>
      </c>
      <c r="AN131" s="14">
        <f t="shared" si="119"/>
        <v>655179678</v>
      </c>
    </row>
    <row r="132" spans="1:40" s="26" customFormat="1" x14ac:dyDescent="0.25">
      <c r="A132" s="12">
        <f t="shared" si="80"/>
        <v>2008</v>
      </c>
      <c r="B132" s="13">
        <f t="shared" si="81"/>
        <v>2278634</v>
      </c>
      <c r="C132" s="13">
        <f t="shared" si="82"/>
        <v>15071</v>
      </c>
      <c r="D132" s="13">
        <f t="shared" si="83"/>
        <v>385862</v>
      </c>
      <c r="E132" s="13">
        <f t="shared" si="84"/>
        <v>12359</v>
      </c>
      <c r="F132" s="13">
        <f t="shared" si="85"/>
        <v>4781</v>
      </c>
      <c r="G132" s="13">
        <f t="shared" si="86"/>
        <v>15295353</v>
      </c>
      <c r="H132" s="13">
        <f t="shared" si="87"/>
        <v>806442</v>
      </c>
      <c r="I132" s="13">
        <f t="shared" si="88"/>
        <v>2229</v>
      </c>
      <c r="J132" s="13">
        <f t="shared" si="89"/>
        <v>647168661</v>
      </c>
      <c r="K132" s="13">
        <f t="shared" si="90"/>
        <v>0</v>
      </c>
      <c r="L132" s="13">
        <f t="shared" si="91"/>
        <v>17566813</v>
      </c>
      <c r="M132" s="13">
        <f t="shared" si="92"/>
        <v>0</v>
      </c>
      <c r="N132" s="13">
        <f t="shared" si="93"/>
        <v>616</v>
      </c>
      <c r="O132" s="13">
        <f t="shared" si="94"/>
        <v>41752563</v>
      </c>
      <c r="P132" s="13">
        <f t="shared" si="95"/>
        <v>1432</v>
      </c>
      <c r="Q132" s="13">
        <f t="shared" si="96"/>
        <v>1061142</v>
      </c>
      <c r="R132" s="13">
        <f t="shared" si="97"/>
        <v>0</v>
      </c>
      <c r="S132" s="13">
        <f t="shared" si="98"/>
        <v>0</v>
      </c>
      <c r="T132" s="13">
        <f t="shared" si="99"/>
        <v>0</v>
      </c>
      <c r="U132" s="13">
        <f t="shared" si="100"/>
        <v>0</v>
      </c>
      <c r="V132" s="13">
        <f t="shared" si="101"/>
        <v>0</v>
      </c>
      <c r="W132" s="13">
        <f t="shared" si="102"/>
        <v>0</v>
      </c>
      <c r="X132" s="13">
        <f t="shared" si="103"/>
        <v>0</v>
      </c>
      <c r="Y132" s="13">
        <f t="shared" si="104"/>
        <v>0</v>
      </c>
      <c r="Z132" s="13">
        <f t="shared" si="105"/>
        <v>0</v>
      </c>
      <c r="AA132" s="13">
        <f t="shared" si="106"/>
        <v>0</v>
      </c>
      <c r="AB132" s="13">
        <f t="shared" si="107"/>
        <v>0</v>
      </c>
      <c r="AC132" s="13">
        <f t="shared" si="108"/>
        <v>0</v>
      </c>
      <c r="AD132" s="13">
        <f t="shared" si="109"/>
        <v>0</v>
      </c>
      <c r="AE132" s="13">
        <f t="shared" si="110"/>
        <v>0</v>
      </c>
      <c r="AF132" s="13">
        <f t="shared" si="111"/>
        <v>0</v>
      </c>
      <c r="AG132" s="13">
        <f t="shared" si="112"/>
        <v>0</v>
      </c>
      <c r="AH132" s="13">
        <f t="shared" si="113"/>
        <v>0</v>
      </c>
      <c r="AI132" s="13">
        <f t="shared" si="114"/>
        <v>0</v>
      </c>
      <c r="AJ132" s="13">
        <f t="shared" si="115"/>
        <v>0</v>
      </c>
      <c r="AK132" s="13">
        <f t="shared" si="116"/>
        <v>0</v>
      </c>
      <c r="AL132" s="13">
        <f t="shared" si="117"/>
        <v>0</v>
      </c>
      <c r="AM132" s="13">
        <f t="shared" si="118"/>
        <v>0</v>
      </c>
      <c r="AN132" s="14">
        <f t="shared" si="119"/>
        <v>726351958</v>
      </c>
    </row>
    <row r="133" spans="1:40" s="26" customFormat="1" x14ac:dyDescent="0.25">
      <c r="A133" s="12">
        <f t="shared" si="80"/>
        <v>2009</v>
      </c>
      <c r="B133" s="13">
        <f t="shared" si="81"/>
        <v>2689448</v>
      </c>
      <c r="C133" s="13">
        <f t="shared" si="82"/>
        <v>160312</v>
      </c>
      <c r="D133" s="13">
        <f t="shared" si="83"/>
        <v>4690963</v>
      </c>
      <c r="E133" s="13">
        <f t="shared" si="84"/>
        <v>13046</v>
      </c>
      <c r="F133" s="13">
        <f t="shared" si="85"/>
        <v>4781</v>
      </c>
      <c r="G133" s="13">
        <f t="shared" si="86"/>
        <v>23174320</v>
      </c>
      <c r="H133" s="13">
        <f t="shared" si="87"/>
        <v>911867</v>
      </c>
      <c r="I133" s="13">
        <f t="shared" si="88"/>
        <v>2276</v>
      </c>
      <c r="J133" s="13">
        <f t="shared" si="89"/>
        <v>710024861</v>
      </c>
      <c r="K133" s="13">
        <f t="shared" si="90"/>
        <v>0</v>
      </c>
      <c r="L133" s="13">
        <f t="shared" si="91"/>
        <v>18162376</v>
      </c>
      <c r="M133" s="13">
        <f t="shared" si="92"/>
        <v>0</v>
      </c>
      <c r="N133" s="13">
        <f t="shared" si="93"/>
        <v>616</v>
      </c>
      <c r="O133" s="13">
        <f t="shared" si="94"/>
        <v>42971823</v>
      </c>
      <c r="P133" s="13">
        <f t="shared" si="95"/>
        <v>1432</v>
      </c>
      <c r="Q133" s="13">
        <f t="shared" si="96"/>
        <v>1125890</v>
      </c>
      <c r="R133" s="13">
        <f t="shared" si="97"/>
        <v>0</v>
      </c>
      <c r="S133" s="13">
        <f t="shared" si="98"/>
        <v>0</v>
      </c>
      <c r="T133" s="13">
        <f t="shared" si="99"/>
        <v>0</v>
      </c>
      <c r="U133" s="13">
        <f t="shared" si="100"/>
        <v>0</v>
      </c>
      <c r="V133" s="13">
        <f t="shared" si="101"/>
        <v>0</v>
      </c>
      <c r="W133" s="13">
        <f t="shared" si="102"/>
        <v>0</v>
      </c>
      <c r="X133" s="13">
        <f t="shared" si="103"/>
        <v>0</v>
      </c>
      <c r="Y133" s="13">
        <f t="shared" si="104"/>
        <v>0</v>
      </c>
      <c r="Z133" s="13">
        <f t="shared" si="105"/>
        <v>0</v>
      </c>
      <c r="AA133" s="13">
        <f t="shared" si="106"/>
        <v>0</v>
      </c>
      <c r="AB133" s="13">
        <f t="shared" si="107"/>
        <v>0</v>
      </c>
      <c r="AC133" s="13">
        <f t="shared" si="108"/>
        <v>0</v>
      </c>
      <c r="AD133" s="13">
        <f t="shared" si="109"/>
        <v>0</v>
      </c>
      <c r="AE133" s="13">
        <f t="shared" si="110"/>
        <v>0</v>
      </c>
      <c r="AF133" s="13">
        <f t="shared" si="111"/>
        <v>0</v>
      </c>
      <c r="AG133" s="13">
        <f t="shared" si="112"/>
        <v>0</v>
      </c>
      <c r="AH133" s="13">
        <f t="shared" si="113"/>
        <v>0</v>
      </c>
      <c r="AI133" s="13">
        <f t="shared" si="114"/>
        <v>0</v>
      </c>
      <c r="AJ133" s="13">
        <f t="shared" si="115"/>
        <v>0</v>
      </c>
      <c r="AK133" s="13">
        <f t="shared" si="116"/>
        <v>0</v>
      </c>
      <c r="AL133" s="13">
        <f t="shared" si="117"/>
        <v>0</v>
      </c>
      <c r="AM133" s="13">
        <f t="shared" si="118"/>
        <v>0</v>
      </c>
      <c r="AN133" s="14">
        <f t="shared" si="119"/>
        <v>803934011</v>
      </c>
    </row>
    <row r="134" spans="1:40" s="26" customFormat="1" x14ac:dyDescent="0.25">
      <c r="A134" s="12">
        <f t="shared" si="80"/>
        <v>2010</v>
      </c>
      <c r="B134" s="13">
        <f t="shared" si="81"/>
        <v>2842790</v>
      </c>
      <c r="C134" s="13">
        <f t="shared" si="82"/>
        <v>417221</v>
      </c>
      <c r="D134" s="13">
        <f t="shared" si="83"/>
        <v>4697714</v>
      </c>
      <c r="E134" s="13">
        <f t="shared" si="84"/>
        <v>13046</v>
      </c>
      <c r="F134" s="13">
        <f t="shared" si="85"/>
        <v>4781</v>
      </c>
      <c r="G134" s="13">
        <f t="shared" si="86"/>
        <v>29350988</v>
      </c>
      <c r="H134" s="13">
        <f t="shared" si="87"/>
        <v>953580</v>
      </c>
      <c r="I134" s="13">
        <f t="shared" si="88"/>
        <v>2276</v>
      </c>
      <c r="J134" s="13">
        <f t="shared" si="89"/>
        <v>769935676</v>
      </c>
      <c r="K134" s="13">
        <f t="shared" si="90"/>
        <v>0</v>
      </c>
      <c r="L134" s="13">
        <f t="shared" si="91"/>
        <v>18732007</v>
      </c>
      <c r="M134" s="13">
        <f t="shared" si="92"/>
        <v>0</v>
      </c>
      <c r="N134" s="13">
        <f t="shared" si="93"/>
        <v>616</v>
      </c>
      <c r="O134" s="13">
        <f t="shared" si="94"/>
        <v>44223972</v>
      </c>
      <c r="P134" s="13">
        <f t="shared" si="95"/>
        <v>1432</v>
      </c>
      <c r="Q134" s="13">
        <f t="shared" si="96"/>
        <v>1270960</v>
      </c>
      <c r="R134" s="13">
        <f t="shared" si="97"/>
        <v>0</v>
      </c>
      <c r="S134" s="13">
        <f t="shared" si="98"/>
        <v>0</v>
      </c>
      <c r="T134" s="13">
        <f t="shared" si="99"/>
        <v>0</v>
      </c>
      <c r="U134" s="13">
        <f t="shared" si="100"/>
        <v>0</v>
      </c>
      <c r="V134" s="13">
        <f t="shared" si="101"/>
        <v>0</v>
      </c>
      <c r="W134" s="13">
        <f t="shared" si="102"/>
        <v>0</v>
      </c>
      <c r="X134" s="13">
        <f t="shared" si="103"/>
        <v>0</v>
      </c>
      <c r="Y134" s="13">
        <f t="shared" si="104"/>
        <v>0</v>
      </c>
      <c r="Z134" s="13">
        <f t="shared" si="105"/>
        <v>0</v>
      </c>
      <c r="AA134" s="13">
        <f t="shared" si="106"/>
        <v>0</v>
      </c>
      <c r="AB134" s="13">
        <f t="shared" si="107"/>
        <v>0</v>
      </c>
      <c r="AC134" s="13">
        <f t="shared" si="108"/>
        <v>0</v>
      </c>
      <c r="AD134" s="13">
        <f t="shared" si="109"/>
        <v>0</v>
      </c>
      <c r="AE134" s="13">
        <f t="shared" si="110"/>
        <v>0</v>
      </c>
      <c r="AF134" s="13">
        <f t="shared" si="111"/>
        <v>0</v>
      </c>
      <c r="AG134" s="13">
        <f t="shared" si="112"/>
        <v>0</v>
      </c>
      <c r="AH134" s="13">
        <f t="shared" si="113"/>
        <v>0</v>
      </c>
      <c r="AI134" s="13">
        <f t="shared" si="114"/>
        <v>0</v>
      </c>
      <c r="AJ134" s="13">
        <f t="shared" si="115"/>
        <v>0</v>
      </c>
      <c r="AK134" s="13">
        <f t="shared" si="116"/>
        <v>0</v>
      </c>
      <c r="AL134" s="13">
        <f t="shared" si="117"/>
        <v>0</v>
      </c>
      <c r="AM134" s="13">
        <f t="shared" si="118"/>
        <v>0</v>
      </c>
      <c r="AN134" s="14">
        <f t="shared" si="119"/>
        <v>872447059</v>
      </c>
    </row>
    <row r="135" spans="1:40" s="26" customFormat="1" x14ac:dyDescent="0.25">
      <c r="A135" s="12">
        <f t="shared" si="80"/>
        <v>2011</v>
      </c>
      <c r="B135" s="13">
        <f t="shared" si="81"/>
        <v>3053202</v>
      </c>
      <c r="C135" s="13">
        <f t="shared" si="82"/>
        <v>468531</v>
      </c>
      <c r="D135" s="13">
        <f t="shared" si="83"/>
        <v>4698418</v>
      </c>
      <c r="E135" s="13">
        <f t="shared" si="84"/>
        <v>13055</v>
      </c>
      <c r="F135" s="13">
        <f t="shared" si="85"/>
        <v>4781</v>
      </c>
      <c r="G135" s="13">
        <f t="shared" si="86"/>
        <v>29724085</v>
      </c>
      <c r="H135" s="13">
        <f t="shared" si="87"/>
        <v>1273185</v>
      </c>
      <c r="I135" s="13">
        <f t="shared" si="88"/>
        <v>2276</v>
      </c>
      <c r="J135" s="13">
        <f t="shared" si="89"/>
        <v>806562846</v>
      </c>
      <c r="K135" s="13">
        <f t="shared" si="90"/>
        <v>0</v>
      </c>
      <c r="L135" s="13">
        <f t="shared" si="91"/>
        <v>18938251</v>
      </c>
      <c r="M135" s="13">
        <f t="shared" si="92"/>
        <v>0</v>
      </c>
      <c r="N135" s="13">
        <f t="shared" si="93"/>
        <v>616</v>
      </c>
      <c r="O135" s="13">
        <f t="shared" si="94"/>
        <v>44418665</v>
      </c>
      <c r="P135" s="13">
        <f t="shared" si="95"/>
        <v>1432</v>
      </c>
      <c r="Q135" s="13">
        <f t="shared" si="96"/>
        <v>1314642</v>
      </c>
      <c r="R135" s="13">
        <f t="shared" si="97"/>
        <v>0</v>
      </c>
      <c r="S135" s="13">
        <f t="shared" si="98"/>
        <v>0</v>
      </c>
      <c r="T135" s="13">
        <f t="shared" si="99"/>
        <v>0</v>
      </c>
      <c r="U135" s="13">
        <f t="shared" si="100"/>
        <v>0</v>
      </c>
      <c r="V135" s="13">
        <f t="shared" si="101"/>
        <v>0</v>
      </c>
      <c r="W135" s="13">
        <f t="shared" si="102"/>
        <v>0</v>
      </c>
      <c r="X135" s="13">
        <f t="shared" si="103"/>
        <v>0</v>
      </c>
      <c r="Y135" s="13">
        <f t="shared" si="104"/>
        <v>0</v>
      </c>
      <c r="Z135" s="13">
        <f t="shared" si="105"/>
        <v>0</v>
      </c>
      <c r="AA135" s="13">
        <f t="shared" si="106"/>
        <v>0</v>
      </c>
      <c r="AB135" s="13">
        <f t="shared" si="107"/>
        <v>0</v>
      </c>
      <c r="AC135" s="13">
        <f t="shared" si="108"/>
        <v>0</v>
      </c>
      <c r="AD135" s="13">
        <f t="shared" si="109"/>
        <v>0</v>
      </c>
      <c r="AE135" s="13">
        <f t="shared" si="110"/>
        <v>0</v>
      </c>
      <c r="AF135" s="13">
        <f t="shared" si="111"/>
        <v>0</v>
      </c>
      <c r="AG135" s="13">
        <f t="shared" si="112"/>
        <v>0</v>
      </c>
      <c r="AH135" s="13">
        <f t="shared" si="113"/>
        <v>0</v>
      </c>
      <c r="AI135" s="13">
        <f t="shared" si="114"/>
        <v>0</v>
      </c>
      <c r="AJ135" s="13">
        <f t="shared" si="115"/>
        <v>0</v>
      </c>
      <c r="AK135" s="13">
        <f t="shared" si="116"/>
        <v>0</v>
      </c>
      <c r="AL135" s="13">
        <f t="shared" si="117"/>
        <v>0</v>
      </c>
      <c r="AM135" s="13">
        <f t="shared" si="118"/>
        <v>0</v>
      </c>
      <c r="AN135" s="14">
        <f t="shared" si="119"/>
        <v>910473985</v>
      </c>
    </row>
    <row r="136" spans="1:40" s="26" customFormat="1" x14ac:dyDescent="0.25">
      <c r="A136" s="12">
        <f t="shared" si="80"/>
        <v>2012</v>
      </c>
      <c r="B136" s="13">
        <f t="shared" si="81"/>
        <v>3225728</v>
      </c>
      <c r="C136" s="13">
        <f t="shared" si="82"/>
        <v>468911</v>
      </c>
      <c r="D136" s="13">
        <f t="shared" si="83"/>
        <v>5244715</v>
      </c>
      <c r="E136" s="13">
        <f t="shared" si="84"/>
        <v>13055</v>
      </c>
      <c r="F136" s="13">
        <f t="shared" si="85"/>
        <v>4781</v>
      </c>
      <c r="G136" s="13">
        <f t="shared" si="86"/>
        <v>31858265</v>
      </c>
      <c r="H136" s="13">
        <f t="shared" si="87"/>
        <v>1650084</v>
      </c>
      <c r="I136" s="13">
        <f t="shared" si="88"/>
        <v>2276</v>
      </c>
      <c r="J136" s="13">
        <f t="shared" si="89"/>
        <v>828157999</v>
      </c>
      <c r="K136" s="13">
        <f t="shared" si="90"/>
        <v>0</v>
      </c>
      <c r="L136" s="13">
        <f t="shared" si="91"/>
        <v>19629693</v>
      </c>
      <c r="M136" s="13">
        <f t="shared" si="92"/>
        <v>0</v>
      </c>
      <c r="N136" s="13">
        <f t="shared" si="93"/>
        <v>55623</v>
      </c>
      <c r="O136" s="13">
        <f t="shared" si="94"/>
        <v>44942541</v>
      </c>
      <c r="P136" s="13">
        <f t="shared" si="95"/>
        <v>1432</v>
      </c>
      <c r="Q136" s="13">
        <f t="shared" si="96"/>
        <v>1348781</v>
      </c>
      <c r="R136" s="13">
        <f t="shared" si="97"/>
        <v>0</v>
      </c>
      <c r="S136" s="13">
        <f t="shared" si="98"/>
        <v>0</v>
      </c>
      <c r="T136" s="13">
        <f t="shared" si="99"/>
        <v>0</v>
      </c>
      <c r="U136" s="13">
        <f t="shared" si="100"/>
        <v>0</v>
      </c>
      <c r="V136" s="13">
        <f t="shared" si="101"/>
        <v>0</v>
      </c>
      <c r="W136" s="13">
        <f t="shared" si="102"/>
        <v>0</v>
      </c>
      <c r="X136" s="13">
        <f t="shared" si="103"/>
        <v>0</v>
      </c>
      <c r="Y136" s="13">
        <f t="shared" si="104"/>
        <v>0</v>
      </c>
      <c r="Z136" s="13">
        <f t="shared" si="105"/>
        <v>0</v>
      </c>
      <c r="AA136" s="13">
        <f t="shared" si="106"/>
        <v>0</v>
      </c>
      <c r="AB136" s="13">
        <f t="shared" si="107"/>
        <v>0</v>
      </c>
      <c r="AC136" s="13">
        <f t="shared" si="108"/>
        <v>0</v>
      </c>
      <c r="AD136" s="13">
        <f t="shared" si="109"/>
        <v>0</v>
      </c>
      <c r="AE136" s="13">
        <f t="shared" si="110"/>
        <v>0</v>
      </c>
      <c r="AF136" s="13">
        <f t="shared" si="111"/>
        <v>0</v>
      </c>
      <c r="AG136" s="13">
        <f t="shared" si="112"/>
        <v>0</v>
      </c>
      <c r="AH136" s="13">
        <f t="shared" si="113"/>
        <v>0</v>
      </c>
      <c r="AI136" s="13">
        <f t="shared" si="114"/>
        <v>0</v>
      </c>
      <c r="AJ136" s="13">
        <f t="shared" si="115"/>
        <v>0</v>
      </c>
      <c r="AK136" s="13">
        <f t="shared" si="116"/>
        <v>0</v>
      </c>
      <c r="AL136" s="13">
        <f t="shared" si="117"/>
        <v>0</v>
      </c>
      <c r="AM136" s="13">
        <f t="shared" si="118"/>
        <v>0</v>
      </c>
      <c r="AN136" s="14">
        <f t="shared" si="119"/>
        <v>936603884</v>
      </c>
    </row>
    <row r="137" spans="1:40" s="26" customFormat="1" x14ac:dyDescent="0.25">
      <c r="A137" s="12">
        <f t="shared" si="80"/>
        <v>2013</v>
      </c>
      <c r="B137" s="13">
        <f t="shared" si="81"/>
        <v>3330791</v>
      </c>
      <c r="C137" s="13">
        <f t="shared" si="82"/>
        <v>468911</v>
      </c>
      <c r="D137" s="13">
        <f t="shared" si="83"/>
        <v>5244715</v>
      </c>
      <c r="E137" s="13">
        <f t="shared" si="84"/>
        <v>13063</v>
      </c>
      <c r="F137" s="13">
        <f t="shared" si="85"/>
        <v>4781</v>
      </c>
      <c r="G137" s="13">
        <f t="shared" si="86"/>
        <v>32360310</v>
      </c>
      <c r="H137" s="13">
        <f t="shared" si="87"/>
        <v>1827310</v>
      </c>
      <c r="I137" s="13">
        <f t="shared" si="88"/>
        <v>2386</v>
      </c>
      <c r="J137" s="13">
        <f t="shared" si="89"/>
        <v>838856003</v>
      </c>
      <c r="K137" s="13">
        <f t="shared" si="90"/>
        <v>0</v>
      </c>
      <c r="L137" s="13">
        <f t="shared" si="91"/>
        <v>19777518</v>
      </c>
      <c r="M137" s="13">
        <f t="shared" si="92"/>
        <v>0</v>
      </c>
      <c r="N137" s="13">
        <f t="shared" si="93"/>
        <v>57887</v>
      </c>
      <c r="O137" s="13">
        <f t="shared" si="94"/>
        <v>45392593</v>
      </c>
      <c r="P137" s="13">
        <f t="shared" si="95"/>
        <v>1432</v>
      </c>
      <c r="Q137" s="13">
        <f t="shared" si="96"/>
        <v>1416279</v>
      </c>
      <c r="R137" s="13">
        <f t="shared" si="97"/>
        <v>0</v>
      </c>
      <c r="S137" s="13">
        <f t="shared" si="98"/>
        <v>0</v>
      </c>
      <c r="T137" s="13">
        <f t="shared" si="99"/>
        <v>0</v>
      </c>
      <c r="U137" s="13">
        <f t="shared" si="100"/>
        <v>0</v>
      </c>
      <c r="V137" s="13">
        <f t="shared" si="101"/>
        <v>0</v>
      </c>
      <c r="W137" s="13">
        <f t="shared" si="102"/>
        <v>0</v>
      </c>
      <c r="X137" s="13">
        <f t="shared" si="103"/>
        <v>0</v>
      </c>
      <c r="Y137" s="13">
        <f t="shared" si="104"/>
        <v>0</v>
      </c>
      <c r="Z137" s="13">
        <f t="shared" si="105"/>
        <v>0</v>
      </c>
      <c r="AA137" s="13">
        <f t="shared" si="106"/>
        <v>0</v>
      </c>
      <c r="AB137" s="13">
        <f t="shared" si="107"/>
        <v>0</v>
      </c>
      <c r="AC137" s="13">
        <f t="shared" si="108"/>
        <v>0</v>
      </c>
      <c r="AD137" s="13">
        <f t="shared" si="109"/>
        <v>0</v>
      </c>
      <c r="AE137" s="13">
        <f t="shared" si="110"/>
        <v>0</v>
      </c>
      <c r="AF137" s="13">
        <f t="shared" si="111"/>
        <v>0</v>
      </c>
      <c r="AG137" s="13">
        <f t="shared" si="112"/>
        <v>0</v>
      </c>
      <c r="AH137" s="13">
        <f t="shared" si="113"/>
        <v>0</v>
      </c>
      <c r="AI137" s="13">
        <f t="shared" si="114"/>
        <v>0</v>
      </c>
      <c r="AJ137" s="13">
        <f t="shared" si="115"/>
        <v>0</v>
      </c>
      <c r="AK137" s="13">
        <f t="shared" si="116"/>
        <v>0</v>
      </c>
      <c r="AL137" s="13">
        <f t="shared" si="117"/>
        <v>0</v>
      </c>
      <c r="AM137" s="13">
        <f t="shared" si="118"/>
        <v>0</v>
      </c>
      <c r="AN137" s="14">
        <f t="shared" si="119"/>
        <v>948753979</v>
      </c>
    </row>
    <row r="138" spans="1:40" x14ac:dyDescent="0.25">
      <c r="A138" s="12">
        <f t="shared" si="80"/>
        <v>2014</v>
      </c>
      <c r="B138" s="13">
        <f t="shared" si="81"/>
        <v>3576696</v>
      </c>
      <c r="C138" s="13">
        <f t="shared" si="82"/>
        <v>468911</v>
      </c>
      <c r="D138" s="13">
        <f t="shared" si="83"/>
        <v>5342806</v>
      </c>
      <c r="E138" s="13">
        <f t="shared" si="84"/>
        <v>13063</v>
      </c>
      <c r="F138" s="13">
        <f t="shared" si="85"/>
        <v>4781</v>
      </c>
      <c r="G138" s="13">
        <f t="shared" si="86"/>
        <v>42070499</v>
      </c>
      <c r="H138" s="13">
        <f t="shared" si="87"/>
        <v>2254147</v>
      </c>
      <c r="I138" s="13">
        <f t="shared" si="88"/>
        <v>17922</v>
      </c>
      <c r="J138" s="13">
        <f t="shared" si="89"/>
        <v>844234861</v>
      </c>
      <c r="K138" s="13">
        <f t="shared" si="90"/>
        <v>0</v>
      </c>
      <c r="L138" s="13">
        <f t="shared" si="91"/>
        <v>20876294</v>
      </c>
      <c r="M138" s="13">
        <f t="shared" si="92"/>
        <v>0</v>
      </c>
      <c r="N138" s="13">
        <f t="shared" si="93"/>
        <v>58202</v>
      </c>
      <c r="O138" s="13">
        <f t="shared" si="94"/>
        <v>48786567</v>
      </c>
      <c r="P138" s="13">
        <f t="shared" si="95"/>
        <v>1432</v>
      </c>
      <c r="Q138" s="13">
        <f t="shared" si="96"/>
        <v>1520482</v>
      </c>
      <c r="R138" s="13">
        <f t="shared" si="97"/>
        <v>0</v>
      </c>
      <c r="S138" s="13">
        <f t="shared" si="98"/>
        <v>0</v>
      </c>
      <c r="T138" s="13">
        <f t="shared" si="99"/>
        <v>0</v>
      </c>
      <c r="U138" s="13">
        <f t="shared" si="100"/>
        <v>0</v>
      </c>
      <c r="V138" s="13">
        <f t="shared" si="101"/>
        <v>0</v>
      </c>
      <c r="W138" s="13">
        <f t="shared" si="102"/>
        <v>0</v>
      </c>
      <c r="X138" s="13">
        <f t="shared" si="103"/>
        <v>0</v>
      </c>
      <c r="Y138" s="13">
        <f t="shared" si="104"/>
        <v>0</v>
      </c>
      <c r="Z138" s="13">
        <f t="shared" si="105"/>
        <v>0</v>
      </c>
      <c r="AA138" s="13">
        <f t="shared" si="106"/>
        <v>0</v>
      </c>
      <c r="AB138" s="13">
        <f t="shared" si="107"/>
        <v>0</v>
      </c>
      <c r="AC138" s="13">
        <f t="shared" si="108"/>
        <v>0</v>
      </c>
      <c r="AD138" s="13">
        <f t="shared" si="109"/>
        <v>0</v>
      </c>
      <c r="AE138" s="13">
        <f t="shared" si="110"/>
        <v>0</v>
      </c>
      <c r="AF138" s="13">
        <f t="shared" si="111"/>
        <v>0</v>
      </c>
      <c r="AG138" s="13">
        <f t="shared" si="112"/>
        <v>0</v>
      </c>
      <c r="AH138" s="13">
        <f t="shared" si="113"/>
        <v>0</v>
      </c>
      <c r="AI138" s="13">
        <f t="shared" si="114"/>
        <v>0</v>
      </c>
      <c r="AJ138" s="13">
        <f t="shared" si="115"/>
        <v>0</v>
      </c>
      <c r="AK138" s="13">
        <f t="shared" si="116"/>
        <v>0</v>
      </c>
      <c r="AL138" s="13">
        <f t="shared" si="117"/>
        <v>0</v>
      </c>
      <c r="AM138" s="13">
        <f t="shared" si="118"/>
        <v>0</v>
      </c>
      <c r="AN138" s="14">
        <f t="shared" ref="AN138" si="120">SUM(B138:AM138)</f>
        <v>969226663</v>
      </c>
    </row>
    <row r="139" spans="1:40" x14ac:dyDescent="0.25">
      <c r="A139" s="12">
        <f t="shared" si="80"/>
        <v>2015</v>
      </c>
      <c r="B139" s="13">
        <f t="shared" si="81"/>
        <v>3942339</v>
      </c>
      <c r="C139" s="13">
        <f t="shared" si="82"/>
        <v>468911</v>
      </c>
      <c r="D139" s="13">
        <f t="shared" si="83"/>
        <v>6093918</v>
      </c>
      <c r="E139" s="13">
        <f t="shared" si="84"/>
        <v>13063</v>
      </c>
      <c r="F139" s="13">
        <f t="shared" si="85"/>
        <v>4781</v>
      </c>
      <c r="G139" s="13">
        <f t="shared" si="86"/>
        <v>48317366</v>
      </c>
      <c r="H139" s="13">
        <f t="shared" si="87"/>
        <v>2637305</v>
      </c>
      <c r="I139" s="13">
        <f t="shared" si="88"/>
        <v>17922</v>
      </c>
      <c r="J139" s="13">
        <f t="shared" si="89"/>
        <v>846364552</v>
      </c>
      <c r="K139" s="13">
        <f t="shared" si="90"/>
        <v>0</v>
      </c>
      <c r="L139" s="13">
        <f t="shared" si="91"/>
        <v>23703756</v>
      </c>
      <c r="M139" s="13">
        <f t="shared" si="92"/>
        <v>0</v>
      </c>
      <c r="N139" s="13">
        <f t="shared" si="93"/>
        <v>58248</v>
      </c>
      <c r="O139" s="13">
        <f t="shared" si="94"/>
        <v>52444567</v>
      </c>
      <c r="P139" s="13">
        <f t="shared" si="95"/>
        <v>1432</v>
      </c>
      <c r="Q139" s="13">
        <f t="shared" si="96"/>
        <v>1632267</v>
      </c>
      <c r="R139" s="13">
        <f t="shared" si="97"/>
        <v>0</v>
      </c>
      <c r="S139" s="13">
        <f t="shared" si="98"/>
        <v>0</v>
      </c>
      <c r="T139" s="13">
        <f t="shared" si="99"/>
        <v>0</v>
      </c>
      <c r="U139" s="13">
        <f t="shared" si="100"/>
        <v>0</v>
      </c>
      <c r="V139" s="13">
        <f t="shared" si="101"/>
        <v>0</v>
      </c>
      <c r="W139" s="13">
        <f t="shared" si="102"/>
        <v>0</v>
      </c>
      <c r="X139" s="13">
        <f t="shared" si="103"/>
        <v>0</v>
      </c>
      <c r="Y139" s="13">
        <f t="shared" si="104"/>
        <v>0</v>
      </c>
      <c r="Z139" s="13">
        <f t="shared" si="105"/>
        <v>0</v>
      </c>
      <c r="AA139" s="13">
        <f t="shared" si="106"/>
        <v>0</v>
      </c>
      <c r="AB139" s="13">
        <f t="shared" si="107"/>
        <v>0</v>
      </c>
      <c r="AC139" s="13">
        <f t="shared" si="108"/>
        <v>0</v>
      </c>
      <c r="AD139" s="13">
        <f t="shared" si="109"/>
        <v>0</v>
      </c>
      <c r="AE139" s="13">
        <f t="shared" si="110"/>
        <v>0</v>
      </c>
      <c r="AF139" s="13">
        <f t="shared" si="111"/>
        <v>0</v>
      </c>
      <c r="AG139" s="13">
        <f t="shared" si="112"/>
        <v>0</v>
      </c>
      <c r="AH139" s="13">
        <f t="shared" si="113"/>
        <v>0</v>
      </c>
      <c r="AI139" s="13">
        <f t="shared" si="114"/>
        <v>0</v>
      </c>
      <c r="AJ139" s="13">
        <f t="shared" si="115"/>
        <v>0</v>
      </c>
      <c r="AK139" s="13">
        <f t="shared" si="116"/>
        <v>0</v>
      </c>
      <c r="AL139" s="13">
        <f t="shared" si="117"/>
        <v>0</v>
      </c>
      <c r="AM139" s="13">
        <f t="shared" si="118"/>
        <v>0</v>
      </c>
      <c r="AN139" s="14">
        <f t="shared" ref="AN139" si="121">SUM(B139:AM139)</f>
        <v>985700427</v>
      </c>
    </row>
    <row r="140" spans="1:40" x14ac:dyDescent="0.25">
      <c r="A140" s="12">
        <f t="shared" ref="A140:A141" si="122">A46</f>
        <v>2016</v>
      </c>
      <c r="B140" s="13">
        <f t="shared" ref="B140:AM140" si="123">B139+B46</f>
        <v>4672254</v>
      </c>
      <c r="C140" s="13">
        <f t="shared" si="123"/>
        <v>468911</v>
      </c>
      <c r="D140" s="13">
        <f t="shared" si="123"/>
        <v>6199447</v>
      </c>
      <c r="E140" s="13">
        <f t="shared" si="123"/>
        <v>13063</v>
      </c>
      <c r="F140" s="13">
        <f t="shared" si="123"/>
        <v>4781</v>
      </c>
      <c r="G140" s="13">
        <f t="shared" si="123"/>
        <v>50211262</v>
      </c>
      <c r="H140" s="13">
        <f t="shared" si="123"/>
        <v>2973089</v>
      </c>
      <c r="I140" s="13">
        <f t="shared" si="123"/>
        <v>18053</v>
      </c>
      <c r="J140" s="13">
        <f t="shared" si="123"/>
        <v>848192490</v>
      </c>
      <c r="K140" s="13">
        <f t="shared" si="123"/>
        <v>0</v>
      </c>
      <c r="L140" s="13">
        <f t="shared" si="123"/>
        <v>27124305</v>
      </c>
      <c r="M140" s="13">
        <f t="shared" si="123"/>
        <v>0</v>
      </c>
      <c r="N140" s="13">
        <f t="shared" si="123"/>
        <v>58248</v>
      </c>
      <c r="O140" s="13">
        <f t="shared" si="123"/>
        <v>58691308</v>
      </c>
      <c r="P140" s="13">
        <f t="shared" si="123"/>
        <v>1662</v>
      </c>
      <c r="Q140" s="13">
        <f t="shared" si="123"/>
        <v>1807983</v>
      </c>
      <c r="R140" s="13">
        <f t="shared" si="123"/>
        <v>0</v>
      </c>
      <c r="S140" s="13">
        <f t="shared" si="123"/>
        <v>0</v>
      </c>
      <c r="T140" s="13">
        <f t="shared" si="123"/>
        <v>0</v>
      </c>
      <c r="U140" s="13">
        <f t="shared" si="123"/>
        <v>0</v>
      </c>
      <c r="V140" s="13">
        <f t="shared" si="123"/>
        <v>0</v>
      </c>
      <c r="W140" s="13">
        <f t="shared" si="123"/>
        <v>0</v>
      </c>
      <c r="X140" s="13">
        <f t="shared" si="123"/>
        <v>0</v>
      </c>
      <c r="Y140" s="13">
        <f t="shared" si="123"/>
        <v>0</v>
      </c>
      <c r="Z140" s="13">
        <f t="shared" si="123"/>
        <v>0</v>
      </c>
      <c r="AA140" s="13">
        <f t="shared" si="123"/>
        <v>0</v>
      </c>
      <c r="AB140" s="13">
        <f t="shared" si="123"/>
        <v>0</v>
      </c>
      <c r="AC140" s="13">
        <f t="shared" si="123"/>
        <v>0</v>
      </c>
      <c r="AD140" s="13">
        <f t="shared" si="123"/>
        <v>0</v>
      </c>
      <c r="AE140" s="13">
        <f t="shared" si="123"/>
        <v>0</v>
      </c>
      <c r="AF140" s="13">
        <f t="shared" si="123"/>
        <v>0</v>
      </c>
      <c r="AG140" s="13">
        <f t="shared" si="123"/>
        <v>0</v>
      </c>
      <c r="AH140" s="13">
        <f t="shared" si="123"/>
        <v>0</v>
      </c>
      <c r="AI140" s="13">
        <f t="shared" si="123"/>
        <v>0</v>
      </c>
      <c r="AJ140" s="13">
        <f t="shared" si="123"/>
        <v>0</v>
      </c>
      <c r="AK140" s="13">
        <f t="shared" si="123"/>
        <v>0</v>
      </c>
      <c r="AL140" s="13">
        <f t="shared" si="123"/>
        <v>0</v>
      </c>
      <c r="AM140" s="13">
        <f t="shared" si="123"/>
        <v>0</v>
      </c>
      <c r="AN140" s="14">
        <f t="shared" ref="AN140:AN141" si="124">SUM(B140:AM140)</f>
        <v>1000436856</v>
      </c>
    </row>
    <row r="141" spans="1:40" x14ac:dyDescent="0.25">
      <c r="A141" s="12">
        <f t="shared" si="122"/>
        <v>2017</v>
      </c>
      <c r="B141" s="13">
        <f t="shared" ref="B141:AM141" si="125">B140+B47</f>
        <v>5822364</v>
      </c>
      <c r="C141" s="13">
        <f t="shared" si="125"/>
        <v>468911</v>
      </c>
      <c r="D141" s="13">
        <f t="shared" si="125"/>
        <v>6260339</v>
      </c>
      <c r="E141" s="13">
        <f t="shared" si="125"/>
        <v>13063</v>
      </c>
      <c r="F141" s="13">
        <f t="shared" si="125"/>
        <v>4781</v>
      </c>
      <c r="G141" s="13">
        <f t="shared" si="125"/>
        <v>65974436</v>
      </c>
      <c r="H141" s="13">
        <f t="shared" si="125"/>
        <v>3926507</v>
      </c>
      <c r="I141" s="13">
        <f t="shared" si="125"/>
        <v>18676</v>
      </c>
      <c r="J141" s="13">
        <f t="shared" si="125"/>
        <v>848844055</v>
      </c>
      <c r="K141" s="13">
        <f t="shared" si="125"/>
        <v>0</v>
      </c>
      <c r="L141" s="13">
        <f t="shared" si="125"/>
        <v>31444675</v>
      </c>
      <c r="M141" s="13">
        <f t="shared" si="125"/>
        <v>0</v>
      </c>
      <c r="N141" s="13">
        <f t="shared" si="125"/>
        <v>58248</v>
      </c>
      <c r="O141" s="13">
        <f t="shared" si="125"/>
        <v>63116355</v>
      </c>
      <c r="P141" s="13">
        <f t="shared" si="125"/>
        <v>1674</v>
      </c>
      <c r="Q141" s="13">
        <f t="shared" si="125"/>
        <v>1990600</v>
      </c>
      <c r="R141" s="13">
        <f t="shared" si="125"/>
        <v>0</v>
      </c>
      <c r="S141" s="13">
        <f t="shared" si="125"/>
        <v>0</v>
      </c>
      <c r="T141" s="13">
        <f t="shared" si="125"/>
        <v>0</v>
      </c>
      <c r="U141" s="13">
        <f t="shared" si="125"/>
        <v>0</v>
      </c>
      <c r="V141" s="13">
        <f t="shared" si="125"/>
        <v>0</v>
      </c>
      <c r="W141" s="13">
        <f t="shared" si="125"/>
        <v>0</v>
      </c>
      <c r="X141" s="13">
        <f t="shared" si="125"/>
        <v>0</v>
      </c>
      <c r="Y141" s="13">
        <f t="shared" si="125"/>
        <v>0</v>
      </c>
      <c r="Z141" s="13">
        <f t="shared" si="125"/>
        <v>0</v>
      </c>
      <c r="AA141" s="13">
        <f t="shared" si="125"/>
        <v>0</v>
      </c>
      <c r="AB141" s="13">
        <f t="shared" si="125"/>
        <v>0</v>
      </c>
      <c r="AC141" s="13">
        <f t="shared" si="125"/>
        <v>0</v>
      </c>
      <c r="AD141" s="13">
        <f t="shared" si="125"/>
        <v>0</v>
      </c>
      <c r="AE141" s="13">
        <f t="shared" si="125"/>
        <v>0</v>
      </c>
      <c r="AF141" s="13">
        <f t="shared" si="125"/>
        <v>0</v>
      </c>
      <c r="AG141" s="13">
        <f t="shared" si="125"/>
        <v>0</v>
      </c>
      <c r="AH141" s="13">
        <f t="shared" si="125"/>
        <v>0</v>
      </c>
      <c r="AI141" s="13">
        <f t="shared" si="125"/>
        <v>0</v>
      </c>
      <c r="AJ141" s="13">
        <f t="shared" si="125"/>
        <v>0</v>
      </c>
      <c r="AK141" s="13">
        <f t="shared" si="125"/>
        <v>0</v>
      </c>
      <c r="AL141" s="13">
        <f t="shared" si="125"/>
        <v>0</v>
      </c>
      <c r="AM141" s="13">
        <f t="shared" si="125"/>
        <v>0</v>
      </c>
      <c r="AN141" s="14">
        <f t="shared" si="124"/>
        <v>1027944684</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C000"/>
  </sheetPr>
  <dimension ref="A1"/>
  <sheetViews>
    <sheetView workbookViewId="0">
      <selection activeCell="Y48" sqref="Y48"/>
    </sheetView>
  </sheetViews>
  <sheetFormatPr defaultRowHeight="15" x14ac:dyDescent="0.25"/>
  <cols>
    <col min="1" max="16384" width="9.140625" style="35"/>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14999847407452621"/>
  </sheetPr>
  <dimension ref="A1:M101"/>
  <sheetViews>
    <sheetView topLeftCell="B1" workbookViewId="0">
      <selection activeCell="H4" sqref="H4"/>
    </sheetView>
  </sheetViews>
  <sheetFormatPr defaultRowHeight="15" x14ac:dyDescent="0.25"/>
  <cols>
    <col min="1" max="1" width="19.28515625" bestFit="1" customWidth="1"/>
    <col min="2" max="2" width="29.7109375" customWidth="1"/>
    <col min="3" max="3" width="19.42578125" customWidth="1"/>
    <col min="4" max="4" width="42.5703125" customWidth="1"/>
    <col min="5" max="5" width="15.5703125" customWidth="1"/>
    <col min="7" max="7" width="19.28515625" bestFit="1" customWidth="1"/>
    <col min="8" max="8" width="23.5703125" customWidth="1"/>
    <col min="9" max="9" width="52.42578125" bestFit="1" customWidth="1"/>
  </cols>
  <sheetData>
    <row r="1" spans="1:13" x14ac:dyDescent="0.25">
      <c r="A1" s="5" t="s">
        <v>46</v>
      </c>
      <c r="B1" s="26" t="s">
        <v>181</v>
      </c>
      <c r="C1" s="26"/>
      <c r="D1" s="26"/>
      <c r="E1" s="26"/>
      <c r="F1" s="26"/>
      <c r="G1" s="26"/>
      <c r="H1" s="65"/>
      <c r="I1" s="26"/>
      <c r="J1" s="26"/>
      <c r="K1" s="26"/>
      <c r="L1" s="26"/>
      <c r="M1" s="26"/>
    </row>
    <row r="2" spans="1:13" ht="26.25" x14ac:dyDescent="0.25">
      <c r="A2" s="66" t="s">
        <v>289</v>
      </c>
      <c r="B2" s="10" t="s">
        <v>182</v>
      </c>
      <c r="C2" s="26"/>
      <c r="D2" s="26"/>
      <c r="E2" s="26"/>
      <c r="F2" s="26"/>
      <c r="G2" s="26"/>
      <c r="H2" s="65"/>
      <c r="I2" s="26"/>
      <c r="J2" s="26"/>
      <c r="K2" s="26"/>
      <c r="L2" s="26"/>
      <c r="M2" s="26"/>
    </row>
    <row r="3" spans="1:13" x14ac:dyDescent="0.25">
      <c r="A3" s="26"/>
      <c r="B3" s="26"/>
      <c r="C3" s="26"/>
      <c r="D3" s="5"/>
      <c r="E3" s="26"/>
      <c r="F3" s="26"/>
      <c r="G3" s="26"/>
      <c r="H3" s="65"/>
      <c r="I3" s="26"/>
      <c r="J3" s="26"/>
      <c r="K3" s="26"/>
      <c r="L3" s="26"/>
      <c r="M3" s="26"/>
    </row>
    <row r="4" spans="1:13" ht="40.5" customHeight="1" x14ac:dyDescent="0.25">
      <c r="A4" s="5" t="s">
        <v>41</v>
      </c>
      <c r="B4" s="5" t="s">
        <v>42</v>
      </c>
      <c r="C4" s="5" t="s">
        <v>43</v>
      </c>
      <c r="D4" s="5" t="s">
        <v>44</v>
      </c>
      <c r="E4" s="5" t="s">
        <v>45</v>
      </c>
      <c r="F4" s="66" t="s">
        <v>46</v>
      </c>
      <c r="G4" s="66" t="s">
        <v>289</v>
      </c>
      <c r="H4" s="67" t="s">
        <v>292</v>
      </c>
      <c r="I4" s="5" t="s">
        <v>47</v>
      </c>
      <c r="J4" s="26"/>
      <c r="K4" s="26"/>
      <c r="L4" s="26"/>
      <c r="M4" s="26"/>
    </row>
    <row r="5" spans="1:13" x14ac:dyDescent="0.25">
      <c r="A5" s="26" t="str">
        <f t="shared" ref="A5:A63" si="0">TRIM(LEFT(D5,FIND("=",D5)-1))</f>
        <v>A</v>
      </c>
      <c r="B5" s="26" t="str">
        <f t="shared" ref="B5:B63" si="1">TRIM(MID(D5,FIND("=",D5)+1,100))</f>
        <v>Animal</v>
      </c>
      <c r="C5" s="26" t="s">
        <v>48</v>
      </c>
      <c r="D5" s="26" t="s">
        <v>49</v>
      </c>
      <c r="E5" s="26" t="s">
        <v>50</v>
      </c>
      <c r="F5" s="26" t="s">
        <v>51</v>
      </c>
      <c r="G5" s="26" t="s">
        <v>52</v>
      </c>
      <c r="H5" s="68" t="s">
        <v>290</v>
      </c>
      <c r="I5" s="26" t="s">
        <v>53</v>
      </c>
      <c r="J5" s="26"/>
      <c r="K5" s="26"/>
      <c r="L5" s="26"/>
      <c r="M5" s="26"/>
    </row>
    <row r="6" spans="1:13" x14ac:dyDescent="0.25">
      <c r="A6" s="26" t="str">
        <f t="shared" si="0"/>
        <v>AB</v>
      </c>
      <c r="B6" s="26" t="str">
        <f t="shared" si="1"/>
        <v>Bear</v>
      </c>
      <c r="C6" s="26" t="s">
        <v>48</v>
      </c>
      <c r="D6" s="26" t="s">
        <v>54</v>
      </c>
      <c r="E6" s="26" t="s">
        <v>50</v>
      </c>
      <c r="F6" s="26" t="s">
        <v>51</v>
      </c>
      <c r="G6" s="26" t="s">
        <v>52</v>
      </c>
      <c r="H6" s="68" t="s">
        <v>290</v>
      </c>
      <c r="I6" s="26" t="s">
        <v>53</v>
      </c>
      <c r="J6" s="26"/>
      <c r="K6" s="26"/>
      <c r="L6" s="26"/>
      <c r="M6" s="26"/>
    </row>
    <row r="7" spans="1:13" x14ac:dyDescent="0.25">
      <c r="A7" s="26" t="str">
        <f t="shared" si="0"/>
        <v>AD</v>
      </c>
      <c r="B7" s="26" t="str">
        <f t="shared" si="1"/>
        <v>Deer</v>
      </c>
      <c r="C7" s="26" t="s">
        <v>48</v>
      </c>
      <c r="D7" s="26" t="s">
        <v>55</v>
      </c>
      <c r="E7" s="26" t="s">
        <v>50</v>
      </c>
      <c r="F7" s="26" t="s">
        <v>51</v>
      </c>
      <c r="G7" s="26" t="s">
        <v>52</v>
      </c>
      <c r="H7" s="68" t="s">
        <v>290</v>
      </c>
      <c r="I7" s="26" t="s">
        <v>53</v>
      </c>
      <c r="J7" s="26"/>
      <c r="K7" s="26"/>
      <c r="L7" s="26"/>
      <c r="M7" s="26"/>
    </row>
    <row r="8" spans="1:13" x14ac:dyDescent="0.25">
      <c r="A8" s="26" t="str">
        <f t="shared" si="0"/>
        <v>AH</v>
      </c>
      <c r="B8" s="26" t="str">
        <f t="shared" si="1"/>
        <v>Hare/Rabbits</v>
      </c>
      <c r="C8" s="26" t="s">
        <v>48</v>
      </c>
      <c r="D8" s="26" t="s">
        <v>56</v>
      </c>
      <c r="E8" s="26" t="s">
        <v>50</v>
      </c>
      <c r="F8" s="26" t="s">
        <v>51</v>
      </c>
      <c r="G8" s="26" t="s">
        <v>52</v>
      </c>
      <c r="H8" s="68" t="s">
        <v>290</v>
      </c>
      <c r="I8" s="26" t="s">
        <v>53</v>
      </c>
      <c r="J8" s="26"/>
      <c r="K8" s="26"/>
      <c r="L8" s="26"/>
      <c r="M8" s="26"/>
    </row>
    <row r="9" spans="1:13" x14ac:dyDescent="0.25">
      <c r="A9" s="26" t="str">
        <f t="shared" si="0"/>
        <v>AP</v>
      </c>
      <c r="B9" s="26" t="str">
        <f t="shared" si="1"/>
        <v>Porcupine</v>
      </c>
      <c r="C9" s="26" t="s">
        <v>48</v>
      </c>
      <c r="D9" s="26" t="s">
        <v>57</v>
      </c>
      <c r="E9" s="26" t="s">
        <v>50</v>
      </c>
      <c r="F9" s="26" t="s">
        <v>51</v>
      </c>
      <c r="G9" s="26" t="s">
        <v>52</v>
      </c>
      <c r="H9" s="68" t="s">
        <v>290</v>
      </c>
      <c r="I9" s="26" t="s">
        <v>53</v>
      </c>
      <c r="J9" s="26"/>
      <c r="K9" s="26"/>
      <c r="L9" s="26"/>
      <c r="M9" s="26"/>
    </row>
    <row r="10" spans="1:13" x14ac:dyDescent="0.25">
      <c r="A10" s="26" t="str">
        <f t="shared" si="0"/>
        <v>DF</v>
      </c>
      <c r="B10" s="26" t="str">
        <f t="shared" si="1"/>
        <v>Unknown Disease</v>
      </c>
      <c r="C10" s="26" t="s">
        <v>58</v>
      </c>
      <c r="D10" s="26" t="s">
        <v>59</v>
      </c>
      <c r="E10" s="26" t="s">
        <v>50</v>
      </c>
      <c r="F10" s="26" t="s">
        <v>60</v>
      </c>
      <c r="G10" s="26" t="s">
        <v>52</v>
      </c>
      <c r="H10" s="68" t="s">
        <v>290</v>
      </c>
      <c r="I10" s="26" t="s">
        <v>53</v>
      </c>
      <c r="J10" s="26"/>
      <c r="K10" s="26"/>
      <c r="L10" s="26"/>
      <c r="M10" s="26"/>
    </row>
    <row r="11" spans="1:13" x14ac:dyDescent="0.25">
      <c r="A11" s="26" t="str">
        <f t="shared" si="0"/>
        <v>DFB</v>
      </c>
      <c r="B11" s="26" t="str">
        <f t="shared" si="1"/>
        <v>Delphinella needle cast</v>
      </c>
      <c r="C11" s="26" t="s">
        <v>58</v>
      </c>
      <c r="D11" s="26" t="s">
        <v>61</v>
      </c>
      <c r="E11" s="26" t="s">
        <v>62</v>
      </c>
      <c r="F11" s="26" t="s">
        <v>60</v>
      </c>
      <c r="G11" s="26" t="s">
        <v>52</v>
      </c>
      <c r="H11" s="68" t="s">
        <v>290</v>
      </c>
      <c r="I11" s="26" t="s">
        <v>53</v>
      </c>
      <c r="J11" s="26"/>
      <c r="K11" s="26"/>
      <c r="L11" s="26"/>
      <c r="M11" s="26"/>
    </row>
    <row r="12" spans="1:13" x14ac:dyDescent="0.25">
      <c r="A12" s="26" t="str">
        <f t="shared" si="0"/>
        <v>DFC</v>
      </c>
      <c r="B12" s="26" t="str">
        <f t="shared" si="1"/>
        <v>Large-spored Spruce-labrador Tea Rust</v>
      </c>
      <c r="C12" s="26" t="s">
        <v>58</v>
      </c>
      <c r="D12" s="26" t="s">
        <v>63</v>
      </c>
      <c r="E12" s="26" t="s">
        <v>64</v>
      </c>
      <c r="F12" s="26" t="s">
        <v>60</v>
      </c>
      <c r="G12" s="26" t="s">
        <v>52</v>
      </c>
      <c r="H12" s="68" t="s">
        <v>290</v>
      </c>
      <c r="I12" s="26" t="s">
        <v>53</v>
      </c>
      <c r="J12" s="26"/>
      <c r="K12" s="26"/>
      <c r="L12" s="26"/>
      <c r="M12" s="26"/>
    </row>
    <row r="13" spans="1:13" x14ac:dyDescent="0.25">
      <c r="A13" s="26" t="str">
        <f t="shared" si="0"/>
        <v>DFH</v>
      </c>
      <c r="B13" s="26" t="str">
        <f t="shared" si="1"/>
        <v>Larch Needle Blight</v>
      </c>
      <c r="C13" s="26" t="s">
        <v>58</v>
      </c>
      <c r="D13" s="26" t="s">
        <v>65</v>
      </c>
      <c r="E13" s="26" t="s">
        <v>66</v>
      </c>
      <c r="F13" s="26" t="s">
        <v>60</v>
      </c>
      <c r="G13" s="26" t="s">
        <v>51</v>
      </c>
      <c r="H13" s="68" t="s">
        <v>290</v>
      </c>
      <c r="I13" s="26" t="s">
        <v>53</v>
      </c>
      <c r="J13" s="26"/>
      <c r="K13" s="26"/>
      <c r="L13" s="26"/>
      <c r="M13" s="26"/>
    </row>
    <row r="14" spans="1:13" x14ac:dyDescent="0.25">
      <c r="A14" s="26" t="str">
        <f t="shared" si="0"/>
        <v>DFL</v>
      </c>
      <c r="B14" s="26" t="str">
        <f t="shared" si="1"/>
        <v>Lophodermella Needle Cast</v>
      </c>
      <c r="C14" s="26" t="s">
        <v>58</v>
      </c>
      <c r="D14" s="26" t="s">
        <v>67</v>
      </c>
      <c r="E14" s="26" t="s">
        <v>68</v>
      </c>
      <c r="F14" s="26" t="s">
        <v>60</v>
      </c>
      <c r="G14" s="26" t="s">
        <v>69</v>
      </c>
      <c r="H14" s="68" t="s">
        <v>290</v>
      </c>
      <c r="I14" s="26" t="s">
        <v>53</v>
      </c>
      <c r="J14" s="26"/>
      <c r="K14" s="26"/>
      <c r="L14" s="26"/>
      <c r="M14" s="26"/>
    </row>
    <row r="15" spans="1:13" x14ac:dyDescent="0.25">
      <c r="A15" s="26" t="str">
        <f t="shared" si="0"/>
        <v>DFM</v>
      </c>
      <c r="B15" s="26" t="str">
        <f t="shared" si="1"/>
        <v>Larch Needle Cast</v>
      </c>
      <c r="C15" s="26" t="s">
        <v>58</v>
      </c>
      <c r="D15" s="26" t="s">
        <v>70</v>
      </c>
      <c r="E15" s="26" t="s">
        <v>66</v>
      </c>
      <c r="F15" s="26" t="s">
        <v>60</v>
      </c>
      <c r="G15" s="26" t="s">
        <v>52</v>
      </c>
      <c r="H15" s="68" t="s">
        <v>290</v>
      </c>
      <c r="I15" s="26" t="s">
        <v>53</v>
      </c>
      <c r="J15" s="26"/>
      <c r="K15" s="26"/>
      <c r="L15" s="26"/>
      <c r="M15" s="26"/>
    </row>
    <row r="16" spans="1:13" x14ac:dyDescent="0.25">
      <c r="A16" s="26" t="str">
        <f t="shared" si="0"/>
        <v>DFR</v>
      </c>
      <c r="B16" s="26" t="str">
        <f t="shared" si="1"/>
        <v>Douglas-fir Needle Cast</v>
      </c>
      <c r="C16" s="26" t="s">
        <v>58</v>
      </c>
      <c r="D16" s="26" t="s">
        <v>71</v>
      </c>
      <c r="E16" s="26" t="s">
        <v>72</v>
      </c>
      <c r="F16" s="26" t="s">
        <v>60</v>
      </c>
      <c r="G16" s="26" t="s">
        <v>51</v>
      </c>
      <c r="H16" s="68" t="s">
        <v>290</v>
      </c>
      <c r="I16" s="26" t="s">
        <v>53</v>
      </c>
      <c r="J16" s="26"/>
      <c r="K16" s="26"/>
      <c r="L16" s="26"/>
      <c r="M16" s="26"/>
    </row>
    <row r="17" spans="1:13" x14ac:dyDescent="0.25">
      <c r="A17" s="26" t="str">
        <f t="shared" si="0"/>
        <v>DFS</v>
      </c>
      <c r="B17" s="26" t="str">
        <f t="shared" si="1"/>
        <v>Dothistroma Needle Blight</v>
      </c>
      <c r="C17" s="26" t="s">
        <v>58</v>
      </c>
      <c r="D17" s="26" t="s">
        <v>73</v>
      </c>
      <c r="E17" s="26" t="s">
        <v>68</v>
      </c>
      <c r="F17" s="26" t="s">
        <v>74</v>
      </c>
      <c r="G17" s="26" t="s">
        <v>51</v>
      </c>
      <c r="H17" s="68" t="s">
        <v>290</v>
      </c>
      <c r="I17" s="26" t="s">
        <v>75</v>
      </c>
      <c r="J17" s="26"/>
      <c r="K17" s="26"/>
      <c r="L17" s="26"/>
      <c r="M17" s="26"/>
    </row>
    <row r="18" spans="1:13" x14ac:dyDescent="0.25">
      <c r="A18" s="26" t="str">
        <f t="shared" si="0"/>
        <v>DFZ</v>
      </c>
      <c r="B18" s="26" t="str">
        <f t="shared" si="1"/>
        <v>Rhizosphaera Needle Cast</v>
      </c>
      <c r="C18" s="26" t="s">
        <v>58</v>
      </c>
      <c r="D18" s="26" t="s">
        <v>76</v>
      </c>
      <c r="E18" s="26" t="s">
        <v>64</v>
      </c>
      <c r="F18" s="26" t="s">
        <v>60</v>
      </c>
      <c r="G18" s="26" t="s">
        <v>52</v>
      </c>
      <c r="H18" s="68" t="s">
        <v>290</v>
      </c>
      <c r="I18" s="26" t="s">
        <v>53</v>
      </c>
      <c r="J18" s="26"/>
      <c r="K18" s="26"/>
      <c r="L18" s="26"/>
      <c r="M18" s="26"/>
    </row>
    <row r="19" spans="1:13" x14ac:dyDescent="0.25">
      <c r="A19" s="26" t="str">
        <f t="shared" si="0"/>
        <v>DL</v>
      </c>
      <c r="B19" s="26" t="str">
        <f t="shared" si="1"/>
        <v>Unknown Dieback</v>
      </c>
      <c r="C19" s="26" t="s">
        <v>58</v>
      </c>
      <c r="D19" s="26" t="s">
        <v>77</v>
      </c>
      <c r="E19" s="26" t="s">
        <v>50</v>
      </c>
      <c r="F19" s="26" t="s">
        <v>74</v>
      </c>
      <c r="G19" s="26" t="s">
        <v>52</v>
      </c>
      <c r="H19" s="68" t="s">
        <v>290</v>
      </c>
      <c r="I19" s="26" t="s">
        <v>53</v>
      </c>
      <c r="J19" s="26"/>
      <c r="K19" s="26"/>
      <c r="L19" s="26"/>
      <c r="M19" s="26"/>
    </row>
    <row r="20" spans="1:13" x14ac:dyDescent="0.25">
      <c r="A20" s="26" t="str">
        <f t="shared" si="0"/>
        <v>DLV</v>
      </c>
      <c r="B20" s="26" t="str">
        <f t="shared" si="1"/>
        <v>Venturia Blight</v>
      </c>
      <c r="C20" s="26" t="s">
        <v>58</v>
      </c>
      <c r="D20" s="26" t="s">
        <v>78</v>
      </c>
      <c r="E20" s="26" t="s">
        <v>79</v>
      </c>
      <c r="F20" s="26" t="s">
        <v>60</v>
      </c>
      <c r="G20" s="26" t="s">
        <v>52</v>
      </c>
      <c r="H20" s="68" t="s">
        <v>290</v>
      </c>
      <c r="I20" s="26" t="s">
        <v>80</v>
      </c>
      <c r="J20" s="26"/>
      <c r="K20" s="26"/>
      <c r="L20" s="26"/>
      <c r="M20" s="26"/>
    </row>
    <row r="21" spans="1:13" x14ac:dyDescent="0.25">
      <c r="A21" s="26" t="str">
        <f t="shared" si="0"/>
        <v>DMP</v>
      </c>
      <c r="B21" s="26" t="str">
        <f t="shared" si="1"/>
        <v>Lodgepole Pine Dwarf Mistletoe</v>
      </c>
      <c r="C21" s="26" t="s">
        <v>58</v>
      </c>
      <c r="D21" s="26" t="s">
        <v>81</v>
      </c>
      <c r="E21" s="26" t="s">
        <v>68</v>
      </c>
      <c r="F21" s="26" t="s">
        <v>60</v>
      </c>
      <c r="G21" s="26" t="s">
        <v>51</v>
      </c>
      <c r="H21" s="68" t="s">
        <v>290</v>
      </c>
      <c r="I21" s="26" t="s">
        <v>53</v>
      </c>
      <c r="J21" s="26"/>
      <c r="K21" s="26"/>
      <c r="L21" s="26"/>
      <c r="M21" s="26"/>
    </row>
    <row r="22" spans="1:13" x14ac:dyDescent="0.25">
      <c r="A22" s="26" t="str">
        <f t="shared" si="0"/>
        <v>DR</v>
      </c>
      <c r="B22" s="26" t="str">
        <f t="shared" si="1"/>
        <v>Unknown Root Disease</v>
      </c>
      <c r="C22" s="26" t="s">
        <v>58</v>
      </c>
      <c r="D22" s="26" t="s">
        <v>82</v>
      </c>
      <c r="E22" s="26" t="s">
        <v>50</v>
      </c>
      <c r="F22" s="26" t="s">
        <v>74</v>
      </c>
      <c r="G22" s="26" t="s">
        <v>51</v>
      </c>
      <c r="H22" s="68" t="s">
        <v>290</v>
      </c>
      <c r="I22" s="26" t="s">
        <v>53</v>
      </c>
      <c r="J22" s="26"/>
      <c r="K22" s="26"/>
      <c r="L22" s="26"/>
      <c r="M22" s="26"/>
    </row>
    <row r="23" spans="1:13" x14ac:dyDescent="0.25">
      <c r="A23" s="26" t="str">
        <f t="shared" si="0"/>
        <v>DRA</v>
      </c>
      <c r="B23" s="26" t="str">
        <f t="shared" si="1"/>
        <v>Armillaria Root Disease</v>
      </c>
      <c r="C23" s="26" t="s">
        <v>58</v>
      </c>
      <c r="D23" s="26" t="s">
        <v>83</v>
      </c>
      <c r="E23" s="26" t="s">
        <v>50</v>
      </c>
      <c r="F23" s="26" t="s">
        <v>74</v>
      </c>
      <c r="G23" s="26" t="s">
        <v>69</v>
      </c>
      <c r="H23" s="68" t="s">
        <v>290</v>
      </c>
      <c r="I23" s="26" t="s">
        <v>53</v>
      </c>
      <c r="J23" s="26"/>
      <c r="K23" s="26"/>
      <c r="L23" s="26"/>
      <c r="M23" s="26"/>
    </row>
    <row r="24" spans="1:13" x14ac:dyDescent="0.25">
      <c r="A24" s="26" t="str">
        <f t="shared" si="0"/>
        <v>DRB</v>
      </c>
      <c r="B24" s="26" t="str">
        <f t="shared" si="1"/>
        <v>Blackstain root disease</v>
      </c>
      <c r="C24" s="26" t="s">
        <v>58</v>
      </c>
      <c r="D24" s="26" t="s">
        <v>84</v>
      </c>
      <c r="E24" s="26" t="s">
        <v>72</v>
      </c>
      <c r="F24" s="26" t="s">
        <v>74</v>
      </c>
      <c r="G24" s="26" t="s">
        <v>69</v>
      </c>
      <c r="H24" s="68" t="s">
        <v>290</v>
      </c>
      <c r="I24" s="26" t="s">
        <v>53</v>
      </c>
      <c r="J24" s="26"/>
      <c r="K24" s="26"/>
      <c r="L24" s="26"/>
      <c r="M24" s="26"/>
    </row>
    <row r="25" spans="1:13" x14ac:dyDescent="0.25">
      <c r="A25" s="26" t="str">
        <f t="shared" si="0"/>
        <v>DRL</v>
      </c>
      <c r="B25" s="26" t="str">
        <f t="shared" si="1"/>
        <v>Laminated Root Disease</v>
      </c>
      <c r="C25" s="26" t="s">
        <v>58</v>
      </c>
      <c r="D25" s="26" t="s">
        <v>85</v>
      </c>
      <c r="E25" s="26" t="s">
        <v>72</v>
      </c>
      <c r="F25" s="26" t="s">
        <v>74</v>
      </c>
      <c r="G25" s="26" t="s">
        <v>51</v>
      </c>
      <c r="H25" s="68" t="s">
        <v>290</v>
      </c>
      <c r="I25" s="26" t="s">
        <v>53</v>
      </c>
      <c r="J25" s="26"/>
      <c r="K25" s="26"/>
      <c r="L25" s="26"/>
      <c r="M25" s="26"/>
    </row>
    <row r="26" spans="1:13" x14ac:dyDescent="0.25">
      <c r="A26" s="26" t="str">
        <f t="shared" si="0"/>
        <v>DSB</v>
      </c>
      <c r="B26" s="26" t="str">
        <f t="shared" si="1"/>
        <v>White Pine Blister Rust</v>
      </c>
      <c r="C26" s="26" t="s">
        <v>58</v>
      </c>
      <c r="D26" s="26" t="s">
        <v>86</v>
      </c>
      <c r="E26" s="26" t="s">
        <v>87</v>
      </c>
      <c r="F26" s="26" t="s">
        <v>51</v>
      </c>
      <c r="G26" s="26" t="s">
        <v>69</v>
      </c>
      <c r="H26" s="68" t="s">
        <v>290</v>
      </c>
      <c r="I26" s="26" t="s">
        <v>53</v>
      </c>
      <c r="J26" s="26"/>
      <c r="K26" s="26"/>
      <c r="L26" s="26"/>
      <c r="M26" s="26"/>
    </row>
    <row r="27" spans="1:13" x14ac:dyDescent="0.25">
      <c r="A27" s="26" t="str">
        <f t="shared" si="0"/>
        <v>DSC</v>
      </c>
      <c r="B27" s="26" t="str">
        <f t="shared" si="1"/>
        <v>Comandra Blister Rust</v>
      </c>
      <c r="C27" s="26" t="s">
        <v>58</v>
      </c>
      <c r="D27" s="26" t="s">
        <v>88</v>
      </c>
      <c r="E27" s="26" t="s">
        <v>68</v>
      </c>
      <c r="F27" s="26" t="s">
        <v>51</v>
      </c>
      <c r="G27" s="26" t="s">
        <v>69</v>
      </c>
      <c r="H27" s="68" t="s">
        <v>290</v>
      </c>
      <c r="I27" s="26" t="s">
        <v>53</v>
      </c>
      <c r="J27" s="26"/>
      <c r="K27" s="26"/>
      <c r="L27" s="26"/>
      <c r="M27" s="26"/>
    </row>
    <row r="28" spans="1:13" x14ac:dyDescent="0.25">
      <c r="A28" s="26" t="str">
        <f t="shared" si="0"/>
        <v>IAB</v>
      </c>
      <c r="B28" s="26" t="str">
        <f t="shared" si="1"/>
        <v>Balsam Woolly Adelgid</v>
      </c>
      <c r="C28" s="26" t="s">
        <v>89</v>
      </c>
      <c r="D28" s="26" t="s">
        <v>90</v>
      </c>
      <c r="E28" s="26" t="s">
        <v>91</v>
      </c>
      <c r="F28" s="26" t="s">
        <v>60</v>
      </c>
      <c r="G28" s="26" t="s">
        <v>52</v>
      </c>
      <c r="H28" s="68" t="s">
        <v>290</v>
      </c>
      <c r="I28" s="26" t="s">
        <v>92</v>
      </c>
      <c r="J28" s="26"/>
      <c r="K28" s="26"/>
      <c r="L28" s="26"/>
      <c r="M28" s="26"/>
    </row>
    <row r="29" spans="1:13" x14ac:dyDescent="0.25">
      <c r="A29" s="26" t="str">
        <f t="shared" si="0"/>
        <v>IAS</v>
      </c>
      <c r="B29" s="26" t="str">
        <f t="shared" si="1"/>
        <v>Green Spruce Aphid</v>
      </c>
      <c r="C29" s="26" t="s">
        <v>89</v>
      </c>
      <c r="D29" s="26" t="s">
        <v>93</v>
      </c>
      <c r="E29" s="26" t="s">
        <v>94</v>
      </c>
      <c r="F29" s="26" t="s">
        <v>60</v>
      </c>
      <c r="G29" s="26" t="s">
        <v>52</v>
      </c>
      <c r="H29" s="68" t="s">
        <v>290</v>
      </c>
      <c r="I29" s="26" t="s">
        <v>95</v>
      </c>
      <c r="J29" s="26"/>
      <c r="K29" s="26"/>
      <c r="L29" s="26"/>
      <c r="M29" s="26"/>
    </row>
    <row r="30" spans="1:13" x14ac:dyDescent="0.25">
      <c r="A30" s="6" t="str">
        <f t="shared" si="0"/>
        <v>IB</v>
      </c>
      <c r="B30" s="6" t="str">
        <f t="shared" si="1"/>
        <v>Unknown Beetle</v>
      </c>
      <c r="C30" s="6" t="s">
        <v>96</v>
      </c>
      <c r="D30" s="6" t="s">
        <v>97</v>
      </c>
      <c r="E30" s="6" t="s">
        <v>98</v>
      </c>
      <c r="F30" s="6" t="s">
        <v>51</v>
      </c>
      <c r="G30" s="6" t="s">
        <v>52</v>
      </c>
      <c r="H30" s="69" t="s">
        <v>291</v>
      </c>
      <c r="I30" s="6"/>
      <c r="J30" s="26"/>
      <c r="K30" s="26"/>
      <c r="L30" s="26"/>
      <c r="M30" s="26"/>
    </row>
    <row r="31" spans="1:13" x14ac:dyDescent="0.25">
      <c r="A31" s="6" t="str">
        <f t="shared" si="0"/>
        <v>IBB</v>
      </c>
      <c r="B31" s="6" t="str">
        <f t="shared" si="1"/>
        <v>Western Balsam Bark Beetle</v>
      </c>
      <c r="C31" s="6" t="s">
        <v>96</v>
      </c>
      <c r="D31" s="6" t="s">
        <v>99</v>
      </c>
      <c r="E31" s="6" t="s">
        <v>62</v>
      </c>
      <c r="F31" s="6" t="s">
        <v>51</v>
      </c>
      <c r="G31" s="6" t="s">
        <v>51</v>
      </c>
      <c r="H31" s="69" t="s">
        <v>291</v>
      </c>
      <c r="I31" s="6" t="s">
        <v>100</v>
      </c>
      <c r="J31" s="26"/>
      <c r="K31" s="26"/>
      <c r="L31" s="26"/>
      <c r="M31" s="26"/>
    </row>
    <row r="32" spans="1:13" x14ac:dyDescent="0.25">
      <c r="A32" s="6" t="str">
        <f t="shared" si="0"/>
        <v>IBD</v>
      </c>
      <c r="B32" s="6" t="str">
        <f t="shared" si="1"/>
        <v>Douglas-fir Beetle</v>
      </c>
      <c r="C32" s="6" t="s">
        <v>96</v>
      </c>
      <c r="D32" s="6" t="s">
        <v>101</v>
      </c>
      <c r="E32" s="6" t="s">
        <v>72</v>
      </c>
      <c r="F32" s="6" t="s">
        <v>51</v>
      </c>
      <c r="G32" s="6" t="s">
        <v>69</v>
      </c>
      <c r="H32" s="69" t="s">
        <v>291</v>
      </c>
      <c r="I32" s="6" t="s">
        <v>102</v>
      </c>
      <c r="J32" s="26"/>
      <c r="K32" s="26"/>
      <c r="L32" s="26"/>
      <c r="M32" s="26"/>
    </row>
    <row r="33" spans="1:13" x14ac:dyDescent="0.25">
      <c r="A33" s="6" t="str">
        <f t="shared" si="0"/>
        <v>IBF</v>
      </c>
      <c r="B33" s="6" t="str">
        <f t="shared" si="1"/>
        <v>Fir engraver Beetle</v>
      </c>
      <c r="C33" s="6" t="s">
        <v>96</v>
      </c>
      <c r="D33" s="6" t="s">
        <v>103</v>
      </c>
      <c r="E33" s="6" t="s">
        <v>91</v>
      </c>
      <c r="F33" s="6" t="s">
        <v>51</v>
      </c>
      <c r="G33" s="6" t="s">
        <v>52</v>
      </c>
      <c r="H33" s="69" t="s">
        <v>291</v>
      </c>
      <c r="I33" s="6" t="s">
        <v>104</v>
      </c>
      <c r="J33" s="26"/>
      <c r="K33" s="26"/>
      <c r="L33" s="26"/>
      <c r="M33" s="26"/>
    </row>
    <row r="34" spans="1:13" x14ac:dyDescent="0.25">
      <c r="A34" s="6" t="str">
        <f t="shared" si="0"/>
        <v>IBI</v>
      </c>
      <c r="B34" s="6" t="str">
        <f t="shared" si="1"/>
        <v>Engraver Beetle (Ips species)</v>
      </c>
      <c r="C34" s="6" t="s">
        <v>96</v>
      </c>
      <c r="D34" s="6" t="s">
        <v>105</v>
      </c>
      <c r="E34" s="6" t="s">
        <v>68</v>
      </c>
      <c r="F34" s="6" t="s">
        <v>51</v>
      </c>
      <c r="G34" s="6" t="s">
        <v>52</v>
      </c>
      <c r="H34" s="69" t="s">
        <v>291</v>
      </c>
      <c r="I34" s="6" t="s">
        <v>106</v>
      </c>
      <c r="J34" s="26"/>
      <c r="K34" s="26"/>
      <c r="L34" s="26"/>
      <c r="M34" s="26"/>
    </row>
    <row r="35" spans="1:13" x14ac:dyDescent="0.25">
      <c r="A35" s="6" t="str">
        <f t="shared" si="0"/>
        <v>IBL</v>
      </c>
      <c r="B35" s="6" t="str">
        <f t="shared" si="1"/>
        <v>Lodgepole Pine Beetle</v>
      </c>
      <c r="C35" s="6" t="s">
        <v>96</v>
      </c>
      <c r="D35" s="6" t="s">
        <v>107</v>
      </c>
      <c r="E35" s="6" t="s">
        <v>68</v>
      </c>
      <c r="F35" s="6" t="s">
        <v>51</v>
      </c>
      <c r="G35" s="6" t="s">
        <v>52</v>
      </c>
      <c r="H35" s="69" t="s">
        <v>291</v>
      </c>
      <c r="I35" s="6" t="s">
        <v>108</v>
      </c>
      <c r="J35" s="26"/>
      <c r="K35" s="26"/>
      <c r="L35" s="26"/>
      <c r="M35" s="26"/>
    </row>
    <row r="36" spans="1:13" x14ac:dyDescent="0.25">
      <c r="A36" s="6" t="str">
        <f t="shared" si="0"/>
        <v>IBM</v>
      </c>
      <c r="B36" s="6" t="str">
        <f t="shared" si="1"/>
        <v>Mountain Pine Beetle</v>
      </c>
      <c r="C36" s="6" t="s">
        <v>96</v>
      </c>
      <c r="D36" s="6" t="s">
        <v>109</v>
      </c>
      <c r="E36" s="6" t="s">
        <v>110</v>
      </c>
      <c r="F36" s="6" t="s">
        <v>51</v>
      </c>
      <c r="G36" s="6" t="s">
        <v>69</v>
      </c>
      <c r="H36" s="69" t="s">
        <v>291</v>
      </c>
      <c r="I36" s="6" t="s">
        <v>102</v>
      </c>
      <c r="J36" s="26"/>
      <c r="K36" s="26"/>
      <c r="L36" s="26"/>
      <c r="M36" s="26"/>
    </row>
    <row r="37" spans="1:13" x14ac:dyDescent="0.25">
      <c r="A37" s="6" t="str">
        <f t="shared" si="0"/>
        <v>IBP</v>
      </c>
      <c r="B37" s="6" t="str">
        <f t="shared" si="1"/>
        <v>Twig Beetle</v>
      </c>
      <c r="C37" s="6" t="s">
        <v>96</v>
      </c>
      <c r="D37" s="6" t="s">
        <v>217</v>
      </c>
      <c r="E37" s="6" t="s">
        <v>68</v>
      </c>
      <c r="F37" s="6" t="s">
        <v>51</v>
      </c>
      <c r="G37" s="6" t="s">
        <v>52</v>
      </c>
      <c r="H37" s="69" t="s">
        <v>291</v>
      </c>
      <c r="I37" s="6" t="s">
        <v>106</v>
      </c>
      <c r="J37" s="26"/>
      <c r="K37" s="26"/>
      <c r="L37" s="26"/>
      <c r="M37" s="26"/>
    </row>
    <row r="38" spans="1:13" x14ac:dyDescent="0.25">
      <c r="A38" s="6" t="str">
        <f t="shared" si="0"/>
        <v>IBS</v>
      </c>
      <c r="B38" s="6" t="str">
        <f t="shared" si="1"/>
        <v>Spruce Beetle</v>
      </c>
      <c r="C38" s="6" t="s">
        <v>96</v>
      </c>
      <c r="D38" s="6" t="s">
        <v>111</v>
      </c>
      <c r="E38" s="6" t="s">
        <v>64</v>
      </c>
      <c r="F38" s="6" t="s">
        <v>51</v>
      </c>
      <c r="G38" s="6" t="s">
        <v>69</v>
      </c>
      <c r="H38" s="69" t="s">
        <v>291</v>
      </c>
      <c r="I38" s="6" t="s">
        <v>102</v>
      </c>
      <c r="J38" s="26"/>
      <c r="K38" s="26"/>
      <c r="L38" s="26"/>
      <c r="M38" s="26"/>
    </row>
    <row r="39" spans="1:13" x14ac:dyDescent="0.25">
      <c r="A39" s="6" t="str">
        <f t="shared" si="0"/>
        <v>IBT</v>
      </c>
      <c r="B39" s="6" t="str">
        <f t="shared" si="1"/>
        <v>Red Turpentine Beetle</v>
      </c>
      <c r="C39" s="6" t="s">
        <v>96</v>
      </c>
      <c r="D39" s="6" t="s">
        <v>112</v>
      </c>
      <c r="E39" s="6" t="s">
        <v>68</v>
      </c>
      <c r="F39" s="6" t="s">
        <v>51</v>
      </c>
      <c r="G39" s="6" t="s">
        <v>52</v>
      </c>
      <c r="H39" s="69" t="s">
        <v>291</v>
      </c>
      <c r="I39" s="6" t="s">
        <v>108</v>
      </c>
      <c r="J39" s="26"/>
      <c r="K39" s="26"/>
      <c r="L39" s="26"/>
      <c r="M39" s="26"/>
    </row>
    <row r="40" spans="1:13" x14ac:dyDescent="0.25">
      <c r="A40" s="6" t="str">
        <f t="shared" si="0"/>
        <v>IBW</v>
      </c>
      <c r="B40" s="6" t="str">
        <f t="shared" si="1"/>
        <v>Western Pine Beetle</v>
      </c>
      <c r="C40" s="6" t="s">
        <v>96</v>
      </c>
      <c r="D40" s="6" t="s">
        <v>113</v>
      </c>
      <c r="E40" s="6" t="s">
        <v>114</v>
      </c>
      <c r="F40" s="6" t="s">
        <v>51</v>
      </c>
      <c r="G40" s="6" t="s">
        <v>52</v>
      </c>
      <c r="H40" s="69" t="s">
        <v>291</v>
      </c>
      <c r="I40" s="6" t="s">
        <v>115</v>
      </c>
      <c r="J40" s="26"/>
      <c r="K40" s="26"/>
      <c r="L40" s="26"/>
      <c r="M40" s="26"/>
    </row>
    <row r="41" spans="1:13" x14ac:dyDescent="0.25">
      <c r="A41" s="26" t="str">
        <f t="shared" si="0"/>
        <v>ID</v>
      </c>
      <c r="B41" s="26" t="str">
        <f t="shared" si="1"/>
        <v>Defoliators</v>
      </c>
      <c r="C41" s="26" t="s">
        <v>89</v>
      </c>
      <c r="D41" s="26" t="s">
        <v>116</v>
      </c>
      <c r="E41" s="26" t="s">
        <v>50</v>
      </c>
      <c r="F41" s="26" t="s">
        <v>60</v>
      </c>
      <c r="G41" s="26"/>
      <c r="H41" s="68" t="s">
        <v>290</v>
      </c>
      <c r="I41" s="26"/>
      <c r="J41" s="26"/>
      <c r="K41" s="26"/>
      <c r="L41" s="26"/>
      <c r="M41" s="26"/>
    </row>
    <row r="42" spans="1:13" x14ac:dyDescent="0.25">
      <c r="A42" s="26" t="str">
        <f t="shared" si="0"/>
        <v>ID2</v>
      </c>
      <c r="B42" s="26" t="str">
        <f t="shared" si="1"/>
        <v>Bruce spanworm</v>
      </c>
      <c r="C42" s="26" t="s">
        <v>89</v>
      </c>
      <c r="D42" s="26" t="s">
        <v>117</v>
      </c>
      <c r="E42" s="26" t="s">
        <v>118</v>
      </c>
      <c r="F42" s="26" t="s">
        <v>60</v>
      </c>
      <c r="G42" s="26" t="s">
        <v>52</v>
      </c>
      <c r="H42" s="68" t="s">
        <v>290</v>
      </c>
      <c r="I42" s="26" t="s">
        <v>80</v>
      </c>
      <c r="J42" s="26"/>
      <c r="K42" s="26"/>
      <c r="L42" s="26"/>
      <c r="M42" s="26"/>
    </row>
    <row r="43" spans="1:13" x14ac:dyDescent="0.25">
      <c r="A43" s="26" t="str">
        <f t="shared" si="0"/>
        <v>ID6</v>
      </c>
      <c r="B43" s="26" t="str">
        <f t="shared" si="1"/>
        <v>Aspen Leaf Miner</v>
      </c>
      <c r="C43" s="26" t="s">
        <v>89</v>
      </c>
      <c r="D43" s="26" t="s">
        <v>119</v>
      </c>
      <c r="E43" s="26" t="s">
        <v>118</v>
      </c>
      <c r="F43" s="26" t="s">
        <v>60</v>
      </c>
      <c r="G43" s="26" t="s">
        <v>52</v>
      </c>
      <c r="H43" s="68" t="s">
        <v>290</v>
      </c>
      <c r="I43" s="26" t="s">
        <v>80</v>
      </c>
      <c r="J43" s="26"/>
      <c r="K43" s="26"/>
      <c r="L43" s="26"/>
      <c r="M43" s="26"/>
    </row>
    <row r="44" spans="1:13" x14ac:dyDescent="0.25">
      <c r="A44" s="26" t="str">
        <f t="shared" si="0"/>
        <v>IDA</v>
      </c>
      <c r="B44" s="26" t="str">
        <f t="shared" si="1"/>
        <v>Black Army Cutworm</v>
      </c>
      <c r="C44" s="26" t="s">
        <v>89</v>
      </c>
      <c r="D44" s="26" t="s">
        <v>120</v>
      </c>
      <c r="E44" s="26" t="s">
        <v>50</v>
      </c>
      <c r="F44" s="26" t="s">
        <v>51</v>
      </c>
      <c r="G44" s="26" t="s">
        <v>52</v>
      </c>
      <c r="H44" s="68" t="s">
        <v>290</v>
      </c>
      <c r="I44" s="26" t="s">
        <v>121</v>
      </c>
      <c r="J44" s="26"/>
      <c r="K44" s="26"/>
      <c r="L44" s="26"/>
      <c r="M44" s="26"/>
    </row>
    <row r="45" spans="1:13" x14ac:dyDescent="0.25">
      <c r="A45" s="26" t="str">
        <f t="shared" si="0"/>
        <v>IDB</v>
      </c>
      <c r="B45" s="26" t="str">
        <f t="shared" si="1"/>
        <v>2-Year Budworm</v>
      </c>
      <c r="C45" s="26" t="s">
        <v>89</v>
      </c>
      <c r="D45" s="26" t="s">
        <v>122</v>
      </c>
      <c r="E45" s="26" t="s">
        <v>123</v>
      </c>
      <c r="F45" s="26" t="s">
        <v>74</v>
      </c>
      <c r="G45" s="26" t="s">
        <v>51</v>
      </c>
      <c r="H45" s="68" t="s">
        <v>290</v>
      </c>
      <c r="I45" s="11" t="s">
        <v>124</v>
      </c>
      <c r="J45" s="26"/>
      <c r="K45" s="26"/>
      <c r="L45" s="26"/>
      <c r="M45" s="26"/>
    </row>
    <row r="46" spans="1:13" x14ac:dyDescent="0.25">
      <c r="A46" s="26" t="str">
        <f t="shared" si="0"/>
        <v>IDC</v>
      </c>
      <c r="B46" s="26" t="str">
        <f t="shared" si="1"/>
        <v>Larch casebearer</v>
      </c>
      <c r="C46" s="26" t="s">
        <v>89</v>
      </c>
      <c r="D46" s="26" t="s">
        <v>125</v>
      </c>
      <c r="E46" s="26" t="s">
        <v>66</v>
      </c>
      <c r="F46" s="26" t="s">
        <v>60</v>
      </c>
      <c r="G46" s="26" t="s">
        <v>52</v>
      </c>
      <c r="H46" s="68" t="s">
        <v>290</v>
      </c>
      <c r="I46" s="26" t="s">
        <v>126</v>
      </c>
      <c r="J46" s="26"/>
      <c r="K46" s="26"/>
      <c r="L46" s="26"/>
      <c r="M46" s="26"/>
    </row>
    <row r="47" spans="1:13" x14ac:dyDescent="0.25">
      <c r="A47" s="26" t="str">
        <f t="shared" si="0"/>
        <v>IDE</v>
      </c>
      <c r="B47" s="26" t="str">
        <f t="shared" si="1"/>
        <v>Spruce Budworm</v>
      </c>
      <c r="C47" s="26" t="s">
        <v>89</v>
      </c>
      <c r="D47" s="26" t="s">
        <v>127</v>
      </c>
      <c r="E47" s="26" t="s">
        <v>123</v>
      </c>
      <c r="F47" s="26" t="s">
        <v>60</v>
      </c>
      <c r="G47" s="26" t="s">
        <v>51</v>
      </c>
      <c r="H47" s="68" t="s">
        <v>290</v>
      </c>
      <c r="I47" s="26" t="s">
        <v>128</v>
      </c>
      <c r="J47" s="26"/>
      <c r="K47" s="26"/>
      <c r="L47" s="26"/>
      <c r="M47" s="26"/>
    </row>
    <row r="48" spans="1:13" x14ac:dyDescent="0.25">
      <c r="A48" s="26" t="str">
        <f t="shared" si="0"/>
        <v>IDF</v>
      </c>
      <c r="B48" s="26" t="str">
        <f t="shared" si="1"/>
        <v>Forest Tent Caterpillar</v>
      </c>
      <c r="C48" s="26" t="s">
        <v>89</v>
      </c>
      <c r="D48" s="26" t="s">
        <v>129</v>
      </c>
      <c r="E48" s="26" t="s">
        <v>130</v>
      </c>
      <c r="F48" s="26" t="s">
        <v>74</v>
      </c>
      <c r="G48" s="26" t="s">
        <v>51</v>
      </c>
      <c r="H48" s="68" t="s">
        <v>290</v>
      </c>
      <c r="I48" s="26" t="s">
        <v>80</v>
      </c>
      <c r="J48" s="26"/>
      <c r="K48" s="26"/>
      <c r="L48" s="26"/>
      <c r="M48" s="26"/>
    </row>
    <row r="49" spans="1:13" x14ac:dyDescent="0.25">
      <c r="A49" s="26" t="str">
        <f t="shared" si="0"/>
        <v>IDH</v>
      </c>
      <c r="B49" s="26" t="str">
        <f t="shared" si="1"/>
        <v>Western Blackheaded Budworm</v>
      </c>
      <c r="C49" s="26" t="s">
        <v>89</v>
      </c>
      <c r="D49" s="26" t="s">
        <v>131</v>
      </c>
      <c r="E49" s="26" t="s">
        <v>132</v>
      </c>
      <c r="F49" s="26" t="s">
        <v>74</v>
      </c>
      <c r="G49" s="26" t="s">
        <v>69</v>
      </c>
      <c r="H49" s="68" t="s">
        <v>290</v>
      </c>
      <c r="I49" s="26" t="s">
        <v>133</v>
      </c>
      <c r="J49" s="26"/>
      <c r="K49" s="26"/>
      <c r="L49" s="26"/>
      <c r="M49" s="26"/>
    </row>
    <row r="50" spans="1:13" x14ac:dyDescent="0.25">
      <c r="A50" s="26" t="str">
        <f t="shared" si="0"/>
        <v>IDI</v>
      </c>
      <c r="B50" s="26" t="str">
        <f t="shared" si="1"/>
        <v>Pine needle sheathminer</v>
      </c>
      <c r="C50" s="26" t="s">
        <v>89</v>
      </c>
      <c r="D50" s="26" t="s">
        <v>134</v>
      </c>
      <c r="E50" s="26" t="s">
        <v>68</v>
      </c>
      <c r="F50" s="26" t="s">
        <v>60</v>
      </c>
      <c r="G50" s="26" t="s">
        <v>52</v>
      </c>
      <c r="H50" s="68" t="s">
        <v>290</v>
      </c>
      <c r="I50" s="26" t="s">
        <v>126</v>
      </c>
      <c r="J50" s="26"/>
      <c r="K50" s="26"/>
      <c r="L50" s="26"/>
      <c r="M50" s="26"/>
    </row>
    <row r="51" spans="1:13" x14ac:dyDescent="0.25">
      <c r="A51" s="26" t="str">
        <f t="shared" si="0"/>
        <v>IDK</v>
      </c>
      <c r="B51" s="26" t="str">
        <f t="shared" si="1"/>
        <v>Northern Tent Caterpillar</v>
      </c>
      <c r="C51" s="26" t="s">
        <v>89</v>
      </c>
      <c r="D51" s="26" t="s">
        <v>135</v>
      </c>
      <c r="E51" s="26" t="s">
        <v>136</v>
      </c>
      <c r="F51" s="26" t="s">
        <v>60</v>
      </c>
      <c r="G51" s="26" t="s">
        <v>52</v>
      </c>
      <c r="H51" s="68" t="s">
        <v>290</v>
      </c>
      <c r="I51" s="26" t="s">
        <v>80</v>
      </c>
      <c r="J51" s="26"/>
      <c r="K51" s="26"/>
      <c r="L51" s="26"/>
      <c r="M51" s="26"/>
    </row>
    <row r="52" spans="1:13" x14ac:dyDescent="0.25">
      <c r="A52" s="26" t="str">
        <f t="shared" si="0"/>
        <v>IDL</v>
      </c>
      <c r="B52" s="26" t="str">
        <f t="shared" si="1"/>
        <v>Western Hemlock Looper</v>
      </c>
      <c r="C52" s="26" t="s">
        <v>89</v>
      </c>
      <c r="D52" s="26" t="s">
        <v>137</v>
      </c>
      <c r="E52" s="26" t="s">
        <v>138</v>
      </c>
      <c r="F52" s="26" t="s">
        <v>74</v>
      </c>
      <c r="G52" s="26" t="s">
        <v>69</v>
      </c>
      <c r="H52" s="68" t="s">
        <v>290</v>
      </c>
      <c r="I52" s="11" t="s">
        <v>124</v>
      </c>
      <c r="J52" s="26"/>
      <c r="K52" s="26"/>
      <c r="L52" s="26"/>
      <c r="M52" s="26"/>
    </row>
    <row r="53" spans="1:13" x14ac:dyDescent="0.25">
      <c r="A53" s="26" t="str">
        <f t="shared" si="0"/>
        <v>IDN</v>
      </c>
      <c r="B53" s="26" t="str">
        <f t="shared" si="1"/>
        <v>Birch Leaf Miner</v>
      </c>
      <c r="C53" s="26" t="s">
        <v>89</v>
      </c>
      <c r="D53" s="26" t="s">
        <v>139</v>
      </c>
      <c r="E53" s="26" t="s">
        <v>140</v>
      </c>
      <c r="F53" s="26" t="s">
        <v>60</v>
      </c>
      <c r="G53" s="26" t="s">
        <v>52</v>
      </c>
      <c r="H53" s="68" t="s">
        <v>290</v>
      </c>
      <c r="I53" s="26" t="s">
        <v>80</v>
      </c>
      <c r="J53" s="26"/>
      <c r="K53" s="26"/>
      <c r="L53" s="26"/>
      <c r="M53" s="26"/>
    </row>
    <row r="54" spans="1:13" x14ac:dyDescent="0.25">
      <c r="A54" s="26" t="str">
        <f t="shared" si="0"/>
        <v>IDP</v>
      </c>
      <c r="B54" s="26" t="str">
        <f t="shared" si="1"/>
        <v>Larch Sawfly</v>
      </c>
      <c r="C54" s="26" t="s">
        <v>89</v>
      </c>
      <c r="D54" s="26" t="s">
        <v>141</v>
      </c>
      <c r="E54" s="26" t="s">
        <v>66</v>
      </c>
      <c r="F54" s="26" t="s">
        <v>60</v>
      </c>
      <c r="G54" s="26" t="s">
        <v>52</v>
      </c>
      <c r="H54" s="68" t="s">
        <v>290</v>
      </c>
      <c r="I54" s="26" t="s">
        <v>126</v>
      </c>
      <c r="J54" s="26"/>
      <c r="K54" s="26"/>
      <c r="L54" s="26"/>
      <c r="M54" s="26"/>
    </row>
    <row r="55" spans="1:13" x14ac:dyDescent="0.25">
      <c r="A55" s="26" t="str">
        <f t="shared" si="0"/>
        <v>IDR</v>
      </c>
      <c r="B55" s="26" t="str">
        <f t="shared" si="1"/>
        <v>Alder Sawfly</v>
      </c>
      <c r="C55" s="26" t="s">
        <v>89</v>
      </c>
      <c r="D55" s="26" t="s">
        <v>142</v>
      </c>
      <c r="E55" s="26" t="s">
        <v>143</v>
      </c>
      <c r="F55" s="26" t="s">
        <v>60</v>
      </c>
      <c r="G55" s="26" t="s">
        <v>52</v>
      </c>
      <c r="H55" s="68" t="s">
        <v>290</v>
      </c>
      <c r="I55" s="26" t="s">
        <v>80</v>
      </c>
      <c r="J55" s="26"/>
      <c r="K55" s="26"/>
      <c r="L55" s="26"/>
      <c r="M55" s="26"/>
    </row>
    <row r="56" spans="1:13" x14ac:dyDescent="0.25">
      <c r="A56" s="26" t="str">
        <f t="shared" si="0"/>
        <v>IDS</v>
      </c>
      <c r="B56" s="26" t="str">
        <f t="shared" si="1"/>
        <v>Conifer Sawflies</v>
      </c>
      <c r="C56" s="26" t="s">
        <v>89</v>
      </c>
      <c r="D56" s="26" t="s">
        <v>144</v>
      </c>
      <c r="E56" s="26" t="s">
        <v>145</v>
      </c>
      <c r="F56" s="26" t="s">
        <v>60</v>
      </c>
      <c r="G56" s="26" t="s">
        <v>52</v>
      </c>
      <c r="H56" s="68" t="s">
        <v>290</v>
      </c>
      <c r="I56" s="26" t="s">
        <v>126</v>
      </c>
      <c r="J56" s="26"/>
      <c r="K56" s="26"/>
      <c r="L56" s="26"/>
      <c r="M56" s="26"/>
    </row>
    <row r="57" spans="1:13" x14ac:dyDescent="0.25">
      <c r="A57" s="6" t="str">
        <f t="shared" si="0"/>
        <v>IDT</v>
      </c>
      <c r="B57" s="6" t="str">
        <f t="shared" si="1"/>
        <v>Douglas-fir Tussock Moth</v>
      </c>
      <c r="C57" s="6" t="s">
        <v>89</v>
      </c>
      <c r="D57" s="6" t="s">
        <v>146</v>
      </c>
      <c r="E57" s="6" t="s">
        <v>72</v>
      </c>
      <c r="F57" s="6" t="s">
        <v>74</v>
      </c>
      <c r="G57" s="6" t="s">
        <v>51</v>
      </c>
      <c r="H57" s="69" t="s">
        <v>291</v>
      </c>
      <c r="I57" s="6" t="s">
        <v>147</v>
      </c>
      <c r="J57" s="11"/>
      <c r="K57" s="11"/>
      <c r="L57" s="11"/>
      <c r="M57" s="11"/>
    </row>
    <row r="58" spans="1:13" x14ac:dyDescent="0.25">
      <c r="A58" s="26" t="str">
        <f t="shared" si="0"/>
        <v>IDU</v>
      </c>
      <c r="B58" s="26" t="str">
        <f t="shared" si="1"/>
        <v>Satin Moth</v>
      </c>
      <c r="C58" s="26" t="s">
        <v>89</v>
      </c>
      <c r="D58" s="26" t="s">
        <v>148</v>
      </c>
      <c r="E58" s="26" t="s">
        <v>79</v>
      </c>
      <c r="F58" s="26" t="s">
        <v>60</v>
      </c>
      <c r="G58" s="26" t="s">
        <v>52</v>
      </c>
      <c r="H58" s="68" t="s">
        <v>290</v>
      </c>
      <c r="I58" s="26" t="s">
        <v>80</v>
      </c>
      <c r="J58" s="11"/>
      <c r="K58" s="11"/>
      <c r="L58" s="11"/>
      <c r="M58" s="11"/>
    </row>
    <row r="59" spans="1:13" x14ac:dyDescent="0.25">
      <c r="A59" s="26" t="str">
        <f t="shared" si="0"/>
        <v>IDW</v>
      </c>
      <c r="B59" s="26" t="str">
        <f t="shared" si="1"/>
        <v>Western Spruce Budworm</v>
      </c>
      <c r="C59" s="26" t="s">
        <v>89</v>
      </c>
      <c r="D59" s="26" t="s">
        <v>149</v>
      </c>
      <c r="E59" s="26" t="s">
        <v>72</v>
      </c>
      <c r="F59" s="26" t="s">
        <v>74</v>
      </c>
      <c r="G59" s="26" t="s">
        <v>69</v>
      </c>
      <c r="H59" s="68" t="s">
        <v>290</v>
      </c>
      <c r="I59" s="26" t="s">
        <v>150</v>
      </c>
      <c r="J59" s="11"/>
      <c r="K59" s="11"/>
      <c r="L59" s="11"/>
      <c r="M59" s="11"/>
    </row>
    <row r="60" spans="1:13" x14ac:dyDescent="0.25">
      <c r="A60" s="26" t="str">
        <f t="shared" si="0"/>
        <v>IDX</v>
      </c>
      <c r="B60" s="26" t="str">
        <f t="shared" si="1"/>
        <v>Large Aspen Tortrix</v>
      </c>
      <c r="C60" s="26" t="s">
        <v>89</v>
      </c>
      <c r="D60" s="26" t="s">
        <v>151</v>
      </c>
      <c r="E60" s="26" t="s">
        <v>79</v>
      </c>
      <c r="F60" s="26" t="s">
        <v>60</v>
      </c>
      <c r="G60" s="26" t="s">
        <v>52</v>
      </c>
      <c r="H60" s="68" t="s">
        <v>290</v>
      </c>
      <c r="I60" s="26" t="s">
        <v>80</v>
      </c>
      <c r="J60" s="11"/>
      <c r="K60" s="11"/>
      <c r="L60" s="11"/>
      <c r="M60" s="11"/>
    </row>
    <row r="61" spans="1:13" x14ac:dyDescent="0.25">
      <c r="A61" s="26" t="str">
        <f t="shared" si="0"/>
        <v>IDZ</v>
      </c>
      <c r="B61" s="26" t="str">
        <f t="shared" si="1"/>
        <v>False Hemlock Looper</v>
      </c>
      <c r="C61" s="26" t="s">
        <v>89</v>
      </c>
      <c r="D61" s="26" t="s">
        <v>152</v>
      </c>
      <c r="E61" s="26" t="s">
        <v>145</v>
      </c>
      <c r="F61" s="26" t="s">
        <v>60</v>
      </c>
      <c r="G61" s="26" t="s">
        <v>52</v>
      </c>
      <c r="H61" s="68" t="s">
        <v>290</v>
      </c>
      <c r="I61" s="26" t="s">
        <v>126</v>
      </c>
      <c r="J61" s="11"/>
      <c r="K61" s="11"/>
      <c r="L61" s="11"/>
      <c r="M61" s="11"/>
    </row>
    <row r="62" spans="1:13" x14ac:dyDescent="0.25">
      <c r="A62" s="26" t="str">
        <f t="shared" si="0"/>
        <v>IEB</v>
      </c>
      <c r="B62" s="26" t="str">
        <f t="shared" si="1"/>
        <v>Hemlock Sawfly</v>
      </c>
      <c r="C62" s="26" t="s">
        <v>89</v>
      </c>
      <c r="D62" s="26" t="s">
        <v>153</v>
      </c>
      <c r="E62" s="26" t="s">
        <v>145</v>
      </c>
      <c r="F62" s="26" t="s">
        <v>60</v>
      </c>
      <c r="G62" s="26" t="s">
        <v>51</v>
      </c>
      <c r="H62" s="68" t="s">
        <v>290</v>
      </c>
      <c r="I62" s="26" t="s">
        <v>126</v>
      </c>
      <c r="J62" s="11"/>
      <c r="K62" s="11"/>
      <c r="L62" s="11"/>
      <c r="M62" s="11"/>
    </row>
    <row r="63" spans="1:13" x14ac:dyDescent="0.25">
      <c r="A63" s="26" t="str">
        <f t="shared" si="0"/>
        <v>IWW</v>
      </c>
      <c r="B63" s="26" t="str">
        <f t="shared" si="1"/>
        <v>Warrens Root Collar Weevil</v>
      </c>
      <c r="C63" s="26" t="s">
        <v>96</v>
      </c>
      <c r="D63" s="26" t="s">
        <v>154</v>
      </c>
      <c r="E63" s="26" t="s">
        <v>155</v>
      </c>
      <c r="F63" s="26" t="s">
        <v>51</v>
      </c>
      <c r="G63" s="26" t="s">
        <v>52</v>
      </c>
      <c r="H63" s="68" t="s">
        <v>290</v>
      </c>
      <c r="I63" s="26" t="s">
        <v>53</v>
      </c>
      <c r="J63" s="11"/>
      <c r="K63" s="11"/>
      <c r="L63" s="11"/>
      <c r="M63" s="11"/>
    </row>
    <row r="64" spans="1:13" x14ac:dyDescent="0.25">
      <c r="A64" s="26" t="s">
        <v>156</v>
      </c>
      <c r="B64" s="26" t="s">
        <v>157</v>
      </c>
      <c r="C64" s="26" t="s">
        <v>157</v>
      </c>
      <c r="D64" s="26" t="s">
        <v>156</v>
      </c>
      <c r="E64" s="26"/>
      <c r="F64" s="26"/>
      <c r="G64" s="26"/>
      <c r="H64" s="68" t="s">
        <v>290</v>
      </c>
      <c r="I64" s="26"/>
      <c r="J64" s="11"/>
      <c r="K64" s="11"/>
      <c r="L64" s="11"/>
      <c r="M64" s="11"/>
    </row>
    <row r="65" spans="1:13" x14ac:dyDescent="0.25">
      <c r="A65" s="26" t="str">
        <f t="shared" ref="A65:A79" si="2">TRIM(LEFT(D65,FIND("=",D65)-1))</f>
        <v>NAV</v>
      </c>
      <c r="B65" s="26" t="str">
        <f t="shared" ref="B65:B79" si="3">TRIM(MID(D65,FIND("=",D65)+1,100))</f>
        <v>Avalanche or snow slide</v>
      </c>
      <c r="C65" s="26" t="s">
        <v>157</v>
      </c>
      <c r="D65" s="26" t="s">
        <v>158</v>
      </c>
      <c r="E65" s="26" t="s">
        <v>50</v>
      </c>
      <c r="F65" s="26" t="s">
        <v>51</v>
      </c>
      <c r="G65" s="26" t="s">
        <v>52</v>
      </c>
      <c r="H65" s="68" t="s">
        <v>290</v>
      </c>
      <c r="I65" s="26"/>
      <c r="J65" s="11"/>
      <c r="K65" s="11"/>
      <c r="L65" s="11"/>
      <c r="M65" s="11"/>
    </row>
    <row r="66" spans="1:13" x14ac:dyDescent="0.25">
      <c r="A66" s="6" t="str">
        <f t="shared" si="2"/>
        <v>NB</v>
      </c>
      <c r="B66" s="6" t="str">
        <f t="shared" si="3"/>
        <v>Fire</v>
      </c>
      <c r="C66" s="6" t="s">
        <v>157</v>
      </c>
      <c r="D66" s="6" t="s">
        <v>159</v>
      </c>
      <c r="E66" s="6" t="s">
        <v>50</v>
      </c>
      <c r="F66" s="6" t="s">
        <v>51</v>
      </c>
      <c r="G66" s="6" t="s">
        <v>69</v>
      </c>
      <c r="H66" s="69" t="s">
        <v>291</v>
      </c>
      <c r="I66" s="6"/>
      <c r="J66" s="11"/>
      <c r="K66" s="11"/>
      <c r="L66" s="11"/>
      <c r="M66" s="11"/>
    </row>
    <row r="67" spans="1:13" x14ac:dyDescent="0.25">
      <c r="A67" s="26" t="str">
        <f t="shared" si="2"/>
        <v>NCA</v>
      </c>
      <c r="B67" s="26" t="str">
        <f t="shared" si="3"/>
        <v>Aspen decline</v>
      </c>
      <c r="C67" s="26" t="s">
        <v>157</v>
      </c>
      <c r="D67" s="26" t="s">
        <v>160</v>
      </c>
      <c r="E67" s="26" t="s">
        <v>118</v>
      </c>
      <c r="F67" s="26" t="s">
        <v>74</v>
      </c>
      <c r="G67" s="26" t="s">
        <v>161</v>
      </c>
      <c r="H67" s="68" t="s">
        <v>290</v>
      </c>
      <c r="I67" s="11" t="s">
        <v>124</v>
      </c>
      <c r="J67" s="11"/>
      <c r="K67" s="11"/>
      <c r="L67" s="11"/>
      <c r="M67" s="11"/>
    </row>
    <row r="68" spans="1:13" x14ac:dyDescent="0.25">
      <c r="A68" s="26" t="str">
        <f t="shared" si="2"/>
        <v>NCB</v>
      </c>
      <c r="B68" s="26" t="str">
        <f t="shared" si="3"/>
        <v>Birch decline</v>
      </c>
      <c r="C68" s="26" t="s">
        <v>157</v>
      </c>
      <c r="D68" s="26" t="s">
        <v>162</v>
      </c>
      <c r="E68" s="26" t="s">
        <v>140</v>
      </c>
      <c r="F68" s="26" t="s">
        <v>74</v>
      </c>
      <c r="G68" s="26" t="s">
        <v>161</v>
      </c>
      <c r="H68" s="68" t="s">
        <v>290</v>
      </c>
      <c r="I68" s="11" t="s">
        <v>124</v>
      </c>
      <c r="J68" s="11"/>
      <c r="K68" s="11"/>
      <c r="L68" s="11"/>
      <c r="M68" s="11"/>
    </row>
    <row r="69" spans="1:13" x14ac:dyDescent="0.25">
      <c r="A69" s="6" t="str">
        <f t="shared" si="2"/>
        <v>NCY</v>
      </c>
      <c r="B69" s="6" t="str">
        <f t="shared" si="3"/>
        <v>Yellow cedar decline</v>
      </c>
      <c r="C69" s="6" t="s">
        <v>157</v>
      </c>
      <c r="D69" s="6" t="s">
        <v>163</v>
      </c>
      <c r="E69" s="6" t="s">
        <v>164</v>
      </c>
      <c r="F69" s="6" t="s">
        <v>74</v>
      </c>
      <c r="G69" s="6" t="s">
        <v>51</v>
      </c>
      <c r="H69" s="69" t="s">
        <v>291</v>
      </c>
      <c r="I69" s="6" t="s">
        <v>165</v>
      </c>
      <c r="J69" s="11"/>
      <c r="K69" s="11"/>
      <c r="L69" s="11"/>
      <c r="M69" s="11"/>
    </row>
    <row r="70" spans="1:13" x14ac:dyDescent="0.25">
      <c r="A70" s="6" t="str">
        <f t="shared" si="2"/>
        <v>ND</v>
      </c>
      <c r="B70" s="6" t="str">
        <f t="shared" si="3"/>
        <v>Drought</v>
      </c>
      <c r="C70" s="6" t="s">
        <v>157</v>
      </c>
      <c r="D70" s="6" t="s">
        <v>166</v>
      </c>
      <c r="E70" s="6" t="s">
        <v>50</v>
      </c>
      <c r="F70" s="6" t="s">
        <v>51</v>
      </c>
      <c r="G70" s="6" t="s">
        <v>52</v>
      </c>
      <c r="H70" s="69" t="s">
        <v>291</v>
      </c>
      <c r="I70" s="6"/>
      <c r="J70" s="11"/>
      <c r="K70" s="11"/>
      <c r="L70" s="11"/>
      <c r="M70" s="11"/>
    </row>
    <row r="71" spans="1:13" x14ac:dyDescent="0.25">
      <c r="A71" s="6" t="str">
        <f t="shared" si="2"/>
        <v>NF</v>
      </c>
      <c r="B71" s="6" t="str">
        <f t="shared" si="3"/>
        <v>Flooding</v>
      </c>
      <c r="C71" s="6" t="s">
        <v>157</v>
      </c>
      <c r="D71" s="6" t="s">
        <v>167</v>
      </c>
      <c r="E71" s="6" t="s">
        <v>50</v>
      </c>
      <c r="F71" s="6" t="s">
        <v>51</v>
      </c>
      <c r="G71" s="6" t="s">
        <v>52</v>
      </c>
      <c r="H71" s="69" t="s">
        <v>291</v>
      </c>
      <c r="I71" s="6"/>
      <c r="J71" s="11"/>
      <c r="K71" s="11"/>
      <c r="L71" s="11"/>
      <c r="M71" s="11"/>
    </row>
    <row r="72" spans="1:13" x14ac:dyDescent="0.25">
      <c r="A72" s="26" t="str">
        <f t="shared" si="2"/>
        <v>NGK</v>
      </c>
      <c r="B72" s="26" t="str">
        <f t="shared" si="3"/>
        <v>Shoot/Bud Frost Kill</v>
      </c>
      <c r="C72" s="26" t="s">
        <v>157</v>
      </c>
      <c r="D72" s="26" t="s">
        <v>168</v>
      </c>
      <c r="E72" s="26" t="s">
        <v>50</v>
      </c>
      <c r="F72" s="26" t="s">
        <v>60</v>
      </c>
      <c r="G72" s="26" t="s">
        <v>52</v>
      </c>
      <c r="H72" s="68" t="s">
        <v>290</v>
      </c>
      <c r="I72" s="26"/>
      <c r="J72" s="26"/>
      <c r="K72" s="26"/>
      <c r="L72" s="26"/>
      <c r="M72" s="26"/>
    </row>
    <row r="73" spans="1:13" x14ac:dyDescent="0.25">
      <c r="A73" s="26" t="str">
        <f t="shared" si="2"/>
        <v>NH</v>
      </c>
      <c r="B73" s="26" t="str">
        <f t="shared" si="3"/>
        <v>Hail</v>
      </c>
      <c r="C73" s="26" t="s">
        <v>157</v>
      </c>
      <c r="D73" s="26" t="s">
        <v>169</v>
      </c>
      <c r="E73" s="26" t="s">
        <v>50</v>
      </c>
      <c r="F73" s="26" t="s">
        <v>60</v>
      </c>
      <c r="G73" s="26" t="s">
        <v>52</v>
      </c>
      <c r="H73" s="68" t="s">
        <v>290</v>
      </c>
      <c r="I73" s="26"/>
      <c r="J73" s="26"/>
      <c r="K73" s="26"/>
      <c r="L73" s="26"/>
      <c r="M73" s="26"/>
    </row>
    <row r="74" spans="1:13" x14ac:dyDescent="0.25">
      <c r="A74" s="26" t="str">
        <f t="shared" si="2"/>
        <v>NN</v>
      </c>
      <c r="B74" s="26" t="str">
        <f t="shared" si="3"/>
        <v>Road Salt</v>
      </c>
      <c r="C74" s="26" t="s">
        <v>157</v>
      </c>
      <c r="D74" s="26" t="s">
        <v>170</v>
      </c>
      <c r="E74" s="26" t="s">
        <v>50</v>
      </c>
      <c r="F74" s="26" t="s">
        <v>51</v>
      </c>
      <c r="G74" s="26" t="s">
        <v>52</v>
      </c>
      <c r="H74" s="68" t="s">
        <v>290</v>
      </c>
      <c r="I74" s="26"/>
      <c r="J74" s="26"/>
      <c r="K74" s="26"/>
      <c r="L74" s="26"/>
      <c r="M74" s="26"/>
    </row>
    <row r="75" spans="1:13" x14ac:dyDescent="0.25">
      <c r="A75" s="26" t="str">
        <f t="shared" si="2"/>
        <v>NR</v>
      </c>
      <c r="B75" s="26" t="str">
        <f t="shared" si="3"/>
        <v>Redbelt</v>
      </c>
      <c r="C75" s="26" t="s">
        <v>157</v>
      </c>
      <c r="D75" s="26" t="s">
        <v>171</v>
      </c>
      <c r="E75" s="26" t="s">
        <v>50</v>
      </c>
      <c r="F75" s="26" t="s">
        <v>60</v>
      </c>
      <c r="G75" s="26" t="s">
        <v>52</v>
      </c>
      <c r="H75" s="68" t="s">
        <v>290</v>
      </c>
      <c r="I75" s="26"/>
      <c r="J75" s="26"/>
      <c r="K75" s="26"/>
      <c r="L75" s="26"/>
      <c r="M75" s="26"/>
    </row>
    <row r="76" spans="1:13" x14ac:dyDescent="0.25">
      <c r="A76" s="26" t="str">
        <f t="shared" si="2"/>
        <v>NS</v>
      </c>
      <c r="B76" s="26" t="str">
        <f t="shared" si="3"/>
        <v>Slide</v>
      </c>
      <c r="C76" s="26" t="s">
        <v>157</v>
      </c>
      <c r="D76" s="26" t="s">
        <v>172</v>
      </c>
      <c r="E76" s="26" t="s">
        <v>50</v>
      </c>
      <c r="F76" s="26" t="s">
        <v>60</v>
      </c>
      <c r="G76" s="26" t="s">
        <v>52</v>
      </c>
      <c r="H76" s="68" t="s">
        <v>290</v>
      </c>
      <c r="I76" s="26"/>
      <c r="J76" s="26"/>
      <c r="K76" s="26"/>
      <c r="L76" s="26"/>
      <c r="M76" s="26"/>
    </row>
    <row r="77" spans="1:13" x14ac:dyDescent="0.25">
      <c r="A77" s="26" t="str">
        <f t="shared" si="2"/>
        <v>NW</v>
      </c>
      <c r="B77" s="26" t="str">
        <f t="shared" si="3"/>
        <v>Windthrow</v>
      </c>
      <c r="C77" s="26" t="s">
        <v>157</v>
      </c>
      <c r="D77" s="26" t="s">
        <v>173</v>
      </c>
      <c r="E77" s="26" t="s">
        <v>50</v>
      </c>
      <c r="F77" s="26" t="s">
        <v>60</v>
      </c>
      <c r="G77" s="26" t="s">
        <v>51</v>
      </c>
      <c r="H77" s="68" t="s">
        <v>290</v>
      </c>
      <c r="I77" s="26"/>
      <c r="J77" s="26"/>
      <c r="K77" s="26"/>
      <c r="L77" s="26"/>
      <c r="M77" s="26"/>
    </row>
    <row r="78" spans="1:13" x14ac:dyDescent="0.25">
      <c r="A78" s="26" t="str">
        <f t="shared" si="2"/>
        <v>NY</v>
      </c>
      <c r="B78" s="26" t="str">
        <f t="shared" si="3"/>
        <v>Snow/Ice</v>
      </c>
      <c r="C78" s="26" t="s">
        <v>157</v>
      </c>
      <c r="D78" s="26" t="s">
        <v>174</v>
      </c>
      <c r="E78" s="26" t="s">
        <v>50</v>
      </c>
      <c r="F78" s="26" t="s">
        <v>74</v>
      </c>
      <c r="G78" s="26" t="s">
        <v>52</v>
      </c>
      <c r="H78" s="68" t="s">
        <v>290</v>
      </c>
      <c r="I78" s="26"/>
      <c r="J78" s="26"/>
      <c r="K78" s="26"/>
      <c r="L78" s="26"/>
      <c r="M78" s="26"/>
    </row>
    <row r="79" spans="1:13" x14ac:dyDescent="0.25">
      <c r="A79" s="26" t="str">
        <f t="shared" si="2"/>
        <v>PDT</v>
      </c>
      <c r="B79" s="26" t="str">
        <f t="shared" si="3"/>
        <v>Cedar Leaf Blight</v>
      </c>
      <c r="C79" s="26" t="s">
        <v>58</v>
      </c>
      <c r="D79" s="7" t="s">
        <v>175</v>
      </c>
      <c r="E79" s="26" t="s">
        <v>176</v>
      </c>
      <c r="F79" s="26" t="s">
        <v>60</v>
      </c>
      <c r="G79" s="26" t="s">
        <v>177</v>
      </c>
      <c r="H79" s="68" t="s">
        <v>290</v>
      </c>
      <c r="I79" s="26"/>
      <c r="J79" s="26"/>
      <c r="K79" s="26"/>
      <c r="L79" s="26"/>
      <c r="M79" s="26"/>
    </row>
    <row r="80" spans="1:13" x14ac:dyDescent="0.25">
      <c r="A80" s="8" t="s">
        <v>178</v>
      </c>
      <c r="B80" s="8" t="s">
        <v>179</v>
      </c>
      <c r="C80" s="8" t="s">
        <v>157</v>
      </c>
      <c r="D80" s="8" t="s">
        <v>180</v>
      </c>
      <c r="E80" s="9" t="s">
        <v>50</v>
      </c>
      <c r="F80" s="9" t="s">
        <v>51</v>
      </c>
      <c r="G80" s="9" t="s">
        <v>69</v>
      </c>
      <c r="H80" s="70" t="s">
        <v>290</v>
      </c>
      <c r="I80" s="9"/>
      <c r="J80" s="9"/>
      <c r="K80" s="9"/>
      <c r="L80" s="9"/>
      <c r="M80" s="9"/>
    </row>
    <row r="81" spans="1:13" x14ac:dyDescent="0.25">
      <c r="A81" s="26"/>
      <c r="B81" s="26"/>
      <c r="C81" s="26"/>
      <c r="D81" s="26"/>
      <c r="E81" s="26"/>
      <c r="F81" s="26"/>
      <c r="G81" s="26"/>
      <c r="H81" s="65"/>
      <c r="I81" s="26"/>
      <c r="J81" s="26"/>
      <c r="K81" s="26"/>
      <c r="L81" s="26"/>
      <c r="M81" s="26"/>
    </row>
    <row r="82" spans="1:13" x14ac:dyDescent="0.25">
      <c r="A82" s="26"/>
      <c r="B82" s="26"/>
      <c r="C82" s="26"/>
      <c r="D82" s="26"/>
      <c r="E82" s="26"/>
      <c r="F82" s="26"/>
      <c r="G82" s="26"/>
      <c r="H82" s="65"/>
      <c r="I82" s="26"/>
      <c r="J82" s="26"/>
      <c r="K82" s="26"/>
      <c r="L82" s="26"/>
      <c r="M82" s="26"/>
    </row>
    <row r="83" spans="1:13" x14ac:dyDescent="0.25">
      <c r="A83" s="26"/>
      <c r="B83" s="26"/>
      <c r="C83" s="26"/>
      <c r="D83" s="26"/>
      <c r="E83" s="26"/>
      <c r="F83" s="26"/>
      <c r="G83" s="26"/>
      <c r="H83" s="65"/>
      <c r="I83" s="26"/>
      <c r="J83" s="26"/>
      <c r="K83" s="26"/>
      <c r="L83" s="26"/>
      <c r="M83" s="26"/>
    </row>
    <row r="84" spans="1:13" ht="33.75" customHeight="1" x14ac:dyDescent="0.25">
      <c r="A84" s="26"/>
      <c r="B84" s="5" t="s">
        <v>42</v>
      </c>
      <c r="C84" s="16" t="s">
        <v>41</v>
      </c>
      <c r="D84" s="15" t="s">
        <v>218</v>
      </c>
      <c r="E84" s="26"/>
      <c r="F84" s="26"/>
      <c r="G84" s="26"/>
      <c r="H84" s="65"/>
      <c r="I84" s="26"/>
      <c r="J84" s="26"/>
      <c r="K84" s="26"/>
      <c r="L84" s="26"/>
      <c r="M84" s="26"/>
    </row>
    <row r="85" spans="1:13" x14ac:dyDescent="0.25">
      <c r="A85" s="26"/>
      <c r="B85" s="26" t="s">
        <v>201</v>
      </c>
      <c r="C85" s="26" t="s">
        <v>189</v>
      </c>
      <c r="D85" s="26" t="s">
        <v>219</v>
      </c>
      <c r="E85" s="26"/>
      <c r="F85" s="26"/>
      <c r="G85" s="26"/>
      <c r="H85" s="65"/>
      <c r="I85" s="26"/>
      <c r="J85" s="26"/>
      <c r="K85" s="26"/>
      <c r="L85" s="26"/>
      <c r="M85" s="26"/>
    </row>
    <row r="86" spans="1:13" x14ac:dyDescent="0.25">
      <c r="A86" s="26"/>
      <c r="B86" s="26" t="s">
        <v>206</v>
      </c>
      <c r="C86" s="26" t="s">
        <v>190</v>
      </c>
      <c r="D86" s="26" t="s">
        <v>219</v>
      </c>
      <c r="E86" s="26"/>
      <c r="F86" s="26"/>
      <c r="G86" s="26"/>
      <c r="H86" s="65"/>
      <c r="I86" s="26"/>
      <c r="J86" s="26"/>
      <c r="K86" s="26"/>
      <c r="L86" s="26"/>
      <c r="M86" s="26"/>
    </row>
    <row r="87" spans="1:13" x14ac:dyDescent="0.25">
      <c r="A87" s="26"/>
      <c r="B87" s="26" t="s">
        <v>207</v>
      </c>
      <c r="C87" s="26" t="s">
        <v>191</v>
      </c>
      <c r="D87" s="26" t="s">
        <v>219</v>
      </c>
      <c r="E87" s="26"/>
      <c r="F87" s="26"/>
      <c r="G87" s="26"/>
      <c r="H87" s="65"/>
      <c r="I87" s="26"/>
      <c r="J87" s="26"/>
      <c r="K87" s="26"/>
      <c r="L87" s="26"/>
      <c r="M87" s="26"/>
    </row>
    <row r="88" spans="1:13" x14ac:dyDescent="0.25">
      <c r="A88" s="26"/>
      <c r="B88" s="26" t="s">
        <v>205</v>
      </c>
      <c r="C88" s="26" t="s">
        <v>186</v>
      </c>
      <c r="D88" s="26" t="s">
        <v>110</v>
      </c>
      <c r="E88" s="26"/>
      <c r="F88" s="26"/>
      <c r="G88" s="26"/>
      <c r="H88" s="65"/>
      <c r="I88" s="26"/>
      <c r="J88" s="26"/>
      <c r="K88" s="26"/>
      <c r="L88" s="26"/>
      <c r="M88" s="26"/>
    </row>
    <row r="89" spans="1:13" x14ac:dyDescent="0.25">
      <c r="A89" s="26"/>
      <c r="B89" s="26" t="s">
        <v>199</v>
      </c>
      <c r="C89" s="26" t="s">
        <v>183</v>
      </c>
      <c r="D89" s="26" t="s">
        <v>62</v>
      </c>
      <c r="E89" s="26"/>
      <c r="F89" s="26"/>
      <c r="G89" s="26"/>
      <c r="H89" s="65"/>
      <c r="I89" s="26"/>
      <c r="J89" s="26"/>
      <c r="K89" s="26"/>
      <c r="L89" s="26"/>
      <c r="M89" s="26"/>
    </row>
    <row r="90" spans="1:13" x14ac:dyDescent="0.25">
      <c r="A90" s="26"/>
      <c r="B90" s="26" t="s">
        <v>203</v>
      </c>
      <c r="C90" s="26" t="s">
        <v>187</v>
      </c>
      <c r="D90" s="26" t="s">
        <v>64</v>
      </c>
      <c r="E90" s="26"/>
      <c r="F90" s="26"/>
      <c r="G90" s="26"/>
      <c r="H90" s="65"/>
      <c r="I90" s="26"/>
      <c r="J90" s="26"/>
      <c r="K90" s="26"/>
      <c r="L90" s="26"/>
      <c r="M90" s="26"/>
    </row>
    <row r="91" spans="1:13" x14ac:dyDescent="0.25">
      <c r="A91" s="26"/>
      <c r="B91" s="26" t="s">
        <v>200</v>
      </c>
      <c r="C91" s="26" t="s">
        <v>184</v>
      </c>
      <c r="D91" s="26" t="s">
        <v>72</v>
      </c>
      <c r="E91" s="26"/>
      <c r="F91" s="26"/>
      <c r="G91" s="26"/>
      <c r="H91" s="65"/>
      <c r="I91" s="26"/>
      <c r="J91" s="26"/>
      <c r="K91" s="26"/>
      <c r="L91" s="26"/>
      <c r="M91" s="26"/>
    </row>
    <row r="92" spans="1:13" x14ac:dyDescent="0.25">
      <c r="A92" s="26"/>
      <c r="B92" s="26" t="s">
        <v>209</v>
      </c>
      <c r="C92" s="26" t="s">
        <v>196</v>
      </c>
      <c r="D92" s="26" t="s">
        <v>91</v>
      </c>
      <c r="E92" s="26"/>
      <c r="F92" s="26"/>
      <c r="G92" s="26"/>
      <c r="H92" s="65"/>
      <c r="I92" s="26"/>
      <c r="J92" s="26"/>
      <c r="K92" s="26"/>
      <c r="L92" s="26"/>
      <c r="M92" s="26"/>
    </row>
    <row r="93" spans="1:13" x14ac:dyDescent="0.25">
      <c r="A93" s="26"/>
      <c r="B93" s="26" t="s">
        <v>211</v>
      </c>
      <c r="C93" s="26" t="s">
        <v>185</v>
      </c>
      <c r="D93" s="26" t="s">
        <v>68</v>
      </c>
      <c r="E93" s="26"/>
      <c r="F93" s="26"/>
      <c r="G93" s="26"/>
      <c r="H93" s="65"/>
      <c r="I93" s="26"/>
      <c r="J93" s="26"/>
      <c r="K93" s="26"/>
      <c r="L93" s="26"/>
      <c r="M93" s="26"/>
    </row>
    <row r="94" spans="1:13" x14ac:dyDescent="0.25">
      <c r="A94" s="26"/>
      <c r="B94" s="26" t="s">
        <v>212</v>
      </c>
      <c r="C94" s="26" t="s">
        <v>195</v>
      </c>
      <c r="D94" s="26" t="s">
        <v>68</v>
      </c>
      <c r="E94" s="26"/>
      <c r="F94" s="26"/>
      <c r="G94" s="26"/>
      <c r="H94" s="65"/>
      <c r="I94" s="26"/>
      <c r="J94" s="26"/>
      <c r="K94" s="26"/>
      <c r="L94" s="26"/>
      <c r="M94" s="26"/>
    </row>
    <row r="95" spans="1:13" x14ac:dyDescent="0.25">
      <c r="A95" s="26"/>
      <c r="B95" s="26" t="s">
        <v>202</v>
      </c>
      <c r="C95" s="26" t="s">
        <v>198</v>
      </c>
      <c r="D95" s="26" t="s">
        <v>68</v>
      </c>
      <c r="E95" s="26"/>
      <c r="F95" s="26"/>
      <c r="G95" s="26"/>
      <c r="H95" s="65"/>
      <c r="I95" s="26"/>
      <c r="J95" s="26"/>
      <c r="K95" s="26"/>
      <c r="L95" s="26"/>
      <c r="M95" s="26"/>
    </row>
    <row r="96" spans="1:13" x14ac:dyDescent="0.25">
      <c r="A96" s="26"/>
      <c r="B96" s="26" t="s">
        <v>213</v>
      </c>
      <c r="C96" s="26" t="s">
        <v>193</v>
      </c>
      <c r="D96" s="26" t="s">
        <v>68</v>
      </c>
      <c r="E96" s="26"/>
      <c r="F96" s="26"/>
      <c r="G96" s="26"/>
      <c r="H96" s="65"/>
      <c r="I96" s="26"/>
      <c r="J96" s="26"/>
      <c r="K96" s="26"/>
      <c r="L96" s="26"/>
      <c r="M96" s="26"/>
    </row>
    <row r="97" spans="1:13" x14ac:dyDescent="0.25">
      <c r="A97" s="26"/>
      <c r="B97" s="26" t="s">
        <v>215</v>
      </c>
      <c r="C97" s="26" t="s">
        <v>188</v>
      </c>
      <c r="D97" s="26" t="s">
        <v>114</v>
      </c>
      <c r="E97" s="26"/>
      <c r="F97" s="26"/>
      <c r="G97" s="26"/>
      <c r="H97" s="65"/>
      <c r="I97" s="26"/>
      <c r="J97" s="26"/>
      <c r="K97" s="26"/>
      <c r="L97" s="26"/>
      <c r="M97" s="26"/>
    </row>
    <row r="98" spans="1:13" x14ac:dyDescent="0.25">
      <c r="A98" s="26"/>
      <c r="B98" s="26" t="s">
        <v>210</v>
      </c>
      <c r="C98" s="26" t="s">
        <v>194</v>
      </c>
      <c r="D98" s="26" t="s">
        <v>72</v>
      </c>
      <c r="E98" s="26"/>
      <c r="F98" s="26"/>
      <c r="G98" s="26"/>
      <c r="H98" s="65"/>
      <c r="I98" s="26"/>
      <c r="J98" s="26"/>
      <c r="K98" s="26"/>
      <c r="L98" s="26"/>
      <c r="M98" s="26"/>
    </row>
    <row r="99" spans="1:13" x14ac:dyDescent="0.25">
      <c r="A99" s="26"/>
      <c r="B99" s="26" t="s">
        <v>216</v>
      </c>
      <c r="C99" s="26" t="s">
        <v>197</v>
      </c>
      <c r="D99" s="26" t="s">
        <v>164</v>
      </c>
      <c r="E99" s="26"/>
      <c r="F99" s="26"/>
      <c r="G99" s="26"/>
      <c r="H99" s="65"/>
      <c r="I99" s="26"/>
      <c r="J99" s="26"/>
      <c r="K99" s="26"/>
      <c r="L99" s="26"/>
      <c r="M99" s="26"/>
    </row>
    <row r="100" spans="1:13" x14ac:dyDescent="0.25">
      <c r="A100" s="26"/>
      <c r="B100" s="26" t="s">
        <v>214</v>
      </c>
      <c r="C100" s="26" t="s">
        <v>192</v>
      </c>
      <c r="D100" s="26" t="s">
        <v>98</v>
      </c>
      <c r="E100" s="26"/>
      <c r="F100" s="26"/>
      <c r="G100" s="26"/>
      <c r="H100" s="65"/>
      <c r="I100" s="26"/>
      <c r="J100" s="26"/>
      <c r="K100" s="26"/>
      <c r="L100" s="26"/>
      <c r="M100" s="26"/>
    </row>
    <row r="101" spans="1:13" x14ac:dyDescent="0.25">
      <c r="A101" s="26"/>
      <c r="B101" s="26"/>
      <c r="C101" s="26"/>
      <c r="D101" s="26"/>
      <c r="E101" s="26"/>
      <c r="F101" s="26"/>
      <c r="G101" s="26"/>
      <c r="H101" s="65"/>
      <c r="I101" s="26"/>
      <c r="J101" s="26"/>
      <c r="K101" s="26"/>
      <c r="L101" s="26"/>
      <c r="M101" s="26"/>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sheetPr>
  <dimension ref="A1:N7290"/>
  <sheetViews>
    <sheetView workbookViewId="0">
      <selection activeCell="G7293" sqref="G7293"/>
    </sheetView>
  </sheetViews>
  <sheetFormatPr defaultRowHeight="15" x14ac:dyDescent="0.25"/>
  <cols>
    <col min="1" max="1" width="5.42578125" style="26" bestFit="1" customWidth="1"/>
    <col min="2" max="2" width="7" style="26" bestFit="1" customWidth="1"/>
    <col min="3" max="3" width="27" bestFit="1" customWidth="1"/>
    <col min="4" max="4" width="13.140625" style="26" bestFit="1" customWidth="1"/>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x14ac:dyDescent="0.25">
      <c r="A1" s="26" t="s">
        <v>0</v>
      </c>
      <c r="B1" s="26" t="s">
        <v>1</v>
      </c>
      <c r="C1" s="1" t="s">
        <v>208</v>
      </c>
      <c r="D1" s="26" t="s">
        <v>2</v>
      </c>
      <c r="E1" s="26" t="s">
        <v>233</v>
      </c>
      <c r="F1" s="26" t="s">
        <v>220</v>
      </c>
      <c r="G1" s="26" t="s">
        <v>221</v>
      </c>
    </row>
    <row r="2" spans="1:14" x14ac:dyDescent="0.25">
      <c r="A2" s="26">
        <v>1999</v>
      </c>
      <c r="B2" s="26" t="s">
        <v>183</v>
      </c>
      <c r="C2" t="str">
        <f>VLOOKUP(B2,'FHF LUT'!$A$5:$H$80,2,FALSE)</f>
        <v>Western Balsam Bark Beetle</v>
      </c>
      <c r="D2" s="26">
        <v>24</v>
      </c>
      <c r="E2" s="26" t="s">
        <v>17</v>
      </c>
      <c r="F2" s="26">
        <v>136643</v>
      </c>
      <c r="G2" s="26">
        <v>91998</v>
      </c>
    </row>
    <row r="3" spans="1:14" x14ac:dyDescent="0.25">
      <c r="A3" s="26">
        <v>1999</v>
      </c>
      <c r="B3" s="26" t="s">
        <v>183</v>
      </c>
      <c r="C3" t="str">
        <f>VLOOKUP(B3,'FHF LUT'!$A$5:$H$80,2,FALSE)</f>
        <v>Western Balsam Bark Beetle</v>
      </c>
      <c r="D3" s="26">
        <v>44</v>
      </c>
      <c r="E3" s="26" t="s">
        <v>3</v>
      </c>
      <c r="F3" s="26">
        <v>0</v>
      </c>
      <c r="G3" s="26">
        <v>0</v>
      </c>
      <c r="H3" s="26"/>
      <c r="N3" s="26"/>
    </row>
    <row r="4" spans="1:14" x14ac:dyDescent="0.25">
      <c r="A4" s="26">
        <v>1999</v>
      </c>
      <c r="B4" s="26" t="s">
        <v>183</v>
      </c>
      <c r="C4" t="str">
        <f>VLOOKUP(B4,'FHF LUT'!$A$5:$H$80,2,FALSE)</f>
        <v>Western Balsam Bark Beetle</v>
      </c>
      <c r="D4" s="26">
        <v>10</v>
      </c>
      <c r="E4" s="26" t="s">
        <v>18</v>
      </c>
      <c r="F4" s="26">
        <v>0</v>
      </c>
      <c r="G4" s="26">
        <v>0</v>
      </c>
      <c r="H4" s="26"/>
      <c r="N4" s="26"/>
    </row>
    <row r="5" spans="1:14" x14ac:dyDescent="0.25">
      <c r="A5" s="26">
        <v>1999</v>
      </c>
      <c r="B5" s="26" t="s">
        <v>183</v>
      </c>
      <c r="C5" t="str">
        <f>VLOOKUP(B5,'FHF LUT'!$A$5:$H$80,2,FALSE)</f>
        <v>Western Balsam Bark Beetle</v>
      </c>
      <c r="D5" s="26">
        <v>12</v>
      </c>
      <c r="E5" s="26" t="s">
        <v>11</v>
      </c>
      <c r="F5" s="26">
        <v>598942</v>
      </c>
      <c r="G5" s="26">
        <v>596301</v>
      </c>
      <c r="H5" s="26"/>
      <c r="N5" s="26"/>
    </row>
    <row r="6" spans="1:14" x14ac:dyDescent="0.25">
      <c r="A6" s="26">
        <v>1999</v>
      </c>
      <c r="B6" s="26" t="s">
        <v>183</v>
      </c>
      <c r="C6" t="str">
        <f>VLOOKUP(B6,'FHF LUT'!$A$5:$H$80,2,FALSE)</f>
        <v>Western Balsam Bark Beetle</v>
      </c>
      <c r="D6" s="26">
        <v>22</v>
      </c>
      <c r="E6" s="26" t="s">
        <v>19</v>
      </c>
      <c r="F6" s="26">
        <v>1589</v>
      </c>
      <c r="G6" s="26">
        <v>1412</v>
      </c>
      <c r="H6" s="26"/>
      <c r="N6" s="26"/>
    </row>
    <row r="7" spans="1:14" x14ac:dyDescent="0.25">
      <c r="A7" s="26">
        <v>1999</v>
      </c>
      <c r="B7" s="26" t="s">
        <v>183</v>
      </c>
      <c r="C7" t="str">
        <f>VLOOKUP(B7,'FHF LUT'!$A$5:$H$80,2,FALSE)</f>
        <v>Western Balsam Bark Beetle</v>
      </c>
      <c r="D7" s="26">
        <v>29</v>
      </c>
      <c r="E7" s="26" t="s">
        <v>9</v>
      </c>
      <c r="F7" s="26">
        <v>25843</v>
      </c>
      <c r="G7" s="26">
        <v>24503</v>
      </c>
      <c r="H7" s="26"/>
      <c r="N7" s="26"/>
    </row>
    <row r="8" spans="1:14" x14ac:dyDescent="0.25">
      <c r="A8" s="26">
        <v>1999</v>
      </c>
      <c r="B8" s="26" t="s">
        <v>183</v>
      </c>
      <c r="C8" t="str">
        <f>VLOOKUP(B8,'FHF LUT'!$A$5:$H$80,2,FALSE)</f>
        <v>Western Balsam Bark Beetle</v>
      </c>
      <c r="D8" s="26">
        <v>11</v>
      </c>
      <c r="E8" s="26" t="s">
        <v>4</v>
      </c>
      <c r="F8" s="26">
        <v>16772</v>
      </c>
      <c r="G8" s="26">
        <v>12614</v>
      </c>
      <c r="H8" s="26"/>
      <c r="N8" s="26"/>
    </row>
    <row r="9" spans="1:14" x14ac:dyDescent="0.25">
      <c r="A9" s="26">
        <v>1999</v>
      </c>
      <c r="B9" s="26" t="s">
        <v>183</v>
      </c>
      <c r="C9" t="str">
        <f>VLOOKUP(B9,'FHF LUT'!$A$5:$H$80,2,FALSE)</f>
        <v>Western Balsam Bark Beetle</v>
      </c>
      <c r="D9" s="26">
        <v>45</v>
      </c>
      <c r="E9" s="26" t="s">
        <v>5</v>
      </c>
      <c r="F9" s="26">
        <v>966</v>
      </c>
      <c r="G9" s="26">
        <v>628</v>
      </c>
      <c r="H9" s="26"/>
      <c r="N9" s="26"/>
    </row>
    <row r="10" spans="1:14" x14ac:dyDescent="0.25">
      <c r="A10" s="26">
        <v>1999</v>
      </c>
      <c r="B10" s="26" t="s">
        <v>183</v>
      </c>
      <c r="C10" t="str">
        <f>VLOOKUP(B10,'FHF LUT'!$A$5:$H$80,2,FALSE)</f>
        <v>Western Balsam Bark Beetle</v>
      </c>
      <c r="D10" s="26">
        <v>38</v>
      </c>
      <c r="E10" s="26" t="s">
        <v>8</v>
      </c>
      <c r="F10" s="26">
        <v>0</v>
      </c>
      <c r="G10" s="26">
        <v>0</v>
      </c>
      <c r="H10" s="26"/>
      <c r="N10" s="26"/>
    </row>
    <row r="11" spans="1:14" x14ac:dyDescent="0.25">
      <c r="A11" s="26">
        <v>1999</v>
      </c>
      <c r="B11" s="26" t="s">
        <v>183</v>
      </c>
      <c r="C11" t="str">
        <f>VLOOKUP(B11,'FHF LUT'!$A$5:$H$80,2,FALSE)</f>
        <v>Western Balsam Bark Beetle</v>
      </c>
      <c r="D11" s="26">
        <v>13</v>
      </c>
      <c r="E11" s="26" t="s">
        <v>24</v>
      </c>
      <c r="F11" s="26">
        <v>211</v>
      </c>
      <c r="G11" s="26">
        <v>211</v>
      </c>
      <c r="H11" s="26"/>
      <c r="N11" s="26"/>
    </row>
    <row r="12" spans="1:14" x14ac:dyDescent="0.25">
      <c r="A12" s="26">
        <v>1999</v>
      </c>
      <c r="B12" s="26" t="s">
        <v>183</v>
      </c>
      <c r="C12" t="str">
        <f>VLOOKUP(B12,'FHF LUT'!$A$5:$H$80,2,FALSE)</f>
        <v>Western Balsam Bark Beetle</v>
      </c>
      <c r="D12" s="26">
        <v>18</v>
      </c>
      <c r="E12" s="26" t="s">
        <v>15</v>
      </c>
      <c r="F12" s="26">
        <v>273</v>
      </c>
      <c r="G12" s="26">
        <v>260</v>
      </c>
      <c r="H12" s="26"/>
      <c r="N12" s="26"/>
    </row>
    <row r="13" spans="1:14" x14ac:dyDescent="0.25">
      <c r="A13" s="26">
        <v>1999</v>
      </c>
      <c r="B13" s="26" t="s">
        <v>183</v>
      </c>
      <c r="C13" t="str">
        <f>VLOOKUP(B13,'FHF LUT'!$A$5:$H$80,2,FALSE)</f>
        <v>Western Balsam Bark Beetle</v>
      </c>
      <c r="D13" s="26">
        <v>15</v>
      </c>
      <c r="E13" s="26" t="s">
        <v>33</v>
      </c>
      <c r="F13" s="26">
        <v>6183</v>
      </c>
      <c r="G13" s="26">
        <v>5892</v>
      </c>
      <c r="H13" s="26"/>
      <c r="N13" s="26"/>
    </row>
    <row r="14" spans="1:14" x14ac:dyDescent="0.25">
      <c r="A14" s="26">
        <v>1999</v>
      </c>
      <c r="B14" s="26" t="s">
        <v>183</v>
      </c>
      <c r="C14" t="str">
        <f>VLOOKUP(B14,'FHF LUT'!$A$5:$H$80,2,FALSE)</f>
        <v>Western Balsam Bark Beetle</v>
      </c>
      <c r="D14" s="26">
        <v>5</v>
      </c>
      <c r="E14" s="26" t="s">
        <v>16</v>
      </c>
      <c r="F14" s="26">
        <v>4786</v>
      </c>
      <c r="G14" s="26">
        <v>4311</v>
      </c>
      <c r="H14" s="26"/>
      <c r="N14" s="26"/>
    </row>
    <row r="15" spans="1:14" x14ac:dyDescent="0.25">
      <c r="A15" s="26">
        <v>1999</v>
      </c>
      <c r="B15" s="26" t="s">
        <v>183</v>
      </c>
      <c r="C15" t="str">
        <f>VLOOKUP(B15,'FHF LUT'!$A$5:$H$80,2,FALSE)</f>
        <v>Western Balsam Bark Beetle</v>
      </c>
      <c r="D15" s="26">
        <v>2</v>
      </c>
      <c r="E15" s="26" t="s">
        <v>22</v>
      </c>
      <c r="F15" s="26">
        <v>1464</v>
      </c>
      <c r="G15" s="26">
        <v>1152</v>
      </c>
      <c r="H15" s="26"/>
      <c r="N15" s="26"/>
    </row>
    <row r="16" spans="1:14" x14ac:dyDescent="0.25">
      <c r="A16" s="26">
        <v>1999</v>
      </c>
      <c r="B16" s="26" t="s">
        <v>183</v>
      </c>
      <c r="C16" t="str">
        <f>VLOOKUP(B16,'FHF LUT'!$A$5:$H$80,2,FALSE)</f>
        <v>Western Balsam Bark Beetle</v>
      </c>
      <c r="D16" s="26">
        <v>25</v>
      </c>
      <c r="E16" s="26" t="s">
        <v>23</v>
      </c>
      <c r="F16" s="26">
        <v>0</v>
      </c>
      <c r="G16" s="26">
        <v>0</v>
      </c>
      <c r="H16" s="26"/>
      <c r="N16" s="26"/>
    </row>
    <row r="17" spans="1:14" x14ac:dyDescent="0.25">
      <c r="A17" s="26">
        <v>1999</v>
      </c>
      <c r="B17" s="26" t="s">
        <v>183</v>
      </c>
      <c r="C17" t="str">
        <f>VLOOKUP(B17,'FHF LUT'!$A$5:$H$80,2,FALSE)</f>
        <v>Western Balsam Bark Beetle</v>
      </c>
      <c r="D17" s="26">
        <v>14</v>
      </c>
      <c r="E17" s="26" t="s">
        <v>30</v>
      </c>
      <c r="F17" s="26">
        <v>0</v>
      </c>
      <c r="G17" s="26">
        <v>0</v>
      </c>
      <c r="H17" s="26"/>
      <c r="N17" s="26"/>
    </row>
    <row r="18" spans="1:14" x14ac:dyDescent="0.25">
      <c r="A18" s="26">
        <v>1999</v>
      </c>
      <c r="B18" s="26" t="s">
        <v>183</v>
      </c>
      <c r="C18" t="str">
        <f>VLOOKUP(B18,'FHF LUT'!$A$5:$H$80,2,FALSE)</f>
        <v>Western Balsam Bark Beetle</v>
      </c>
      <c r="D18" s="26">
        <v>16</v>
      </c>
      <c r="E18" s="26" t="s">
        <v>12</v>
      </c>
      <c r="F18" s="26">
        <v>2434867</v>
      </c>
      <c r="G18" s="26">
        <v>2372595</v>
      </c>
      <c r="H18" s="26"/>
      <c r="N18" s="26"/>
    </row>
    <row r="19" spans="1:14" x14ac:dyDescent="0.25">
      <c r="A19" s="26">
        <v>1999</v>
      </c>
      <c r="B19" s="26" t="s">
        <v>183</v>
      </c>
      <c r="C19" t="str">
        <f>VLOOKUP(B19,'FHF LUT'!$A$5:$H$80,2,FALSE)</f>
        <v>Western Balsam Bark Beetle</v>
      </c>
      <c r="D19" s="26">
        <v>40</v>
      </c>
      <c r="E19" s="26" t="s">
        <v>31</v>
      </c>
      <c r="F19" s="26">
        <v>0</v>
      </c>
      <c r="G19" s="26">
        <v>0</v>
      </c>
      <c r="H19" s="26"/>
      <c r="N19" s="26"/>
    </row>
    <row r="20" spans="1:14" x14ac:dyDescent="0.25">
      <c r="A20" s="26">
        <v>1999</v>
      </c>
      <c r="B20" s="26" t="s">
        <v>183</v>
      </c>
      <c r="C20" t="str">
        <f>VLOOKUP(B20,'FHF LUT'!$A$5:$H$80,2,FALSE)</f>
        <v>Western Balsam Bark Beetle</v>
      </c>
      <c r="D20" s="26">
        <v>20</v>
      </c>
      <c r="E20" s="26" t="s">
        <v>6</v>
      </c>
      <c r="F20" s="26">
        <v>425262</v>
      </c>
      <c r="G20" s="26">
        <v>391447</v>
      </c>
      <c r="H20" s="26"/>
      <c r="N20" s="26"/>
    </row>
    <row r="21" spans="1:14" x14ac:dyDescent="0.25">
      <c r="A21" s="26">
        <v>1999</v>
      </c>
      <c r="B21" s="26" t="s">
        <v>183</v>
      </c>
      <c r="C21" t="str">
        <f>VLOOKUP(B21,'FHF LUT'!$A$5:$H$80,2,FALSE)</f>
        <v>Western Balsam Bark Beetle</v>
      </c>
      <c r="D21" s="26">
        <v>31</v>
      </c>
      <c r="E21" s="26" t="s">
        <v>34</v>
      </c>
      <c r="F21" s="26">
        <v>0</v>
      </c>
      <c r="G21" s="26">
        <v>0</v>
      </c>
      <c r="H21" s="26"/>
      <c r="N21" s="26"/>
    </row>
    <row r="22" spans="1:14" x14ac:dyDescent="0.25">
      <c r="A22" s="26">
        <v>1999</v>
      </c>
      <c r="B22" s="26" t="s">
        <v>183</v>
      </c>
      <c r="C22" t="str">
        <f>VLOOKUP(B22,'FHF LUT'!$A$5:$H$80,2,FALSE)</f>
        <v>Western Balsam Bark Beetle</v>
      </c>
      <c r="D22" s="26">
        <v>3</v>
      </c>
      <c r="E22" s="26" t="s">
        <v>13</v>
      </c>
      <c r="F22" s="26">
        <v>60666</v>
      </c>
      <c r="G22" s="26">
        <v>59650</v>
      </c>
      <c r="H22" s="26"/>
      <c r="N22" s="26"/>
    </row>
    <row r="23" spans="1:14" x14ac:dyDescent="0.25">
      <c r="A23" s="26">
        <v>1999</v>
      </c>
      <c r="B23" s="26" t="s">
        <v>183</v>
      </c>
      <c r="C23" t="str">
        <f>VLOOKUP(B23,'FHF LUT'!$A$5:$H$80,2,FALSE)</f>
        <v>Western Balsam Bark Beetle</v>
      </c>
      <c r="D23" s="26">
        <v>26</v>
      </c>
      <c r="E23" s="26" t="s">
        <v>14</v>
      </c>
      <c r="F23" s="26">
        <v>28744</v>
      </c>
      <c r="G23" s="26">
        <v>26507</v>
      </c>
      <c r="H23" s="26"/>
      <c r="N23" s="26"/>
    </row>
    <row r="24" spans="1:14" x14ac:dyDescent="0.25">
      <c r="A24" s="26">
        <v>1999</v>
      </c>
      <c r="B24" s="26" t="s">
        <v>183</v>
      </c>
      <c r="C24" t="str">
        <f>VLOOKUP(B24,'FHF LUT'!$A$5:$H$80,2,FALSE)</f>
        <v>Western Balsam Bark Beetle</v>
      </c>
      <c r="D24" s="26">
        <v>41</v>
      </c>
      <c r="E24" s="26" t="s">
        <v>26</v>
      </c>
      <c r="F24" s="26">
        <v>7</v>
      </c>
      <c r="G24" s="26">
        <v>7</v>
      </c>
      <c r="H24" s="26"/>
      <c r="N24" s="26"/>
    </row>
    <row r="25" spans="1:14" x14ac:dyDescent="0.25">
      <c r="A25" s="26">
        <v>1999</v>
      </c>
      <c r="B25" s="26" t="s">
        <v>183</v>
      </c>
      <c r="C25" t="str">
        <f>VLOOKUP(B25,'FHF LUT'!$A$5:$H$80,2,FALSE)</f>
        <v>Western Balsam Bark Beetle</v>
      </c>
      <c r="D25" s="26">
        <v>23</v>
      </c>
      <c r="E25" s="26" t="s">
        <v>27</v>
      </c>
      <c r="F25" s="26">
        <v>791</v>
      </c>
      <c r="G25" s="26">
        <v>779</v>
      </c>
      <c r="H25" s="26"/>
      <c r="N25" s="26"/>
    </row>
    <row r="26" spans="1:14" x14ac:dyDescent="0.25">
      <c r="A26" s="26">
        <v>1999</v>
      </c>
      <c r="B26" s="26" t="s">
        <v>183</v>
      </c>
      <c r="C26" t="str">
        <f>VLOOKUP(B26,'FHF LUT'!$A$5:$H$80,2,FALSE)</f>
        <v>Western Balsam Bark Beetle</v>
      </c>
      <c r="D26" s="26">
        <v>17</v>
      </c>
      <c r="E26" s="26" t="s">
        <v>32</v>
      </c>
      <c r="F26" s="26">
        <v>131819</v>
      </c>
      <c r="G26" s="26">
        <v>124104</v>
      </c>
      <c r="H26" s="26"/>
      <c r="N26" s="26"/>
    </row>
    <row r="27" spans="1:14" x14ac:dyDescent="0.25">
      <c r="A27" s="26">
        <v>1999</v>
      </c>
      <c r="B27" s="26" t="s">
        <v>183</v>
      </c>
      <c r="C27" t="str">
        <f>VLOOKUP(B27,'FHF LUT'!$A$5:$H$80,2,FALSE)</f>
        <v>Western Balsam Bark Beetle</v>
      </c>
      <c r="D27" s="26">
        <v>30</v>
      </c>
      <c r="E27" s="26" t="s">
        <v>35</v>
      </c>
      <c r="F27" s="26">
        <v>1672</v>
      </c>
      <c r="G27" s="26">
        <v>1258</v>
      </c>
      <c r="H27" s="26"/>
      <c r="N27" s="26"/>
    </row>
    <row r="28" spans="1:14" x14ac:dyDescent="0.25">
      <c r="A28" s="26">
        <v>1999</v>
      </c>
      <c r="B28" s="26" t="s">
        <v>183</v>
      </c>
      <c r="C28" t="str">
        <f>VLOOKUP(B28,'FHF LUT'!$A$5:$H$80,2,FALSE)</f>
        <v>Western Balsam Bark Beetle</v>
      </c>
      <c r="D28" s="26">
        <v>9</v>
      </c>
      <c r="E28" s="26" t="s">
        <v>7</v>
      </c>
      <c r="F28" s="26">
        <v>0</v>
      </c>
      <c r="G28" s="26">
        <v>0</v>
      </c>
      <c r="H28" s="26"/>
      <c r="N28" s="26"/>
    </row>
    <row r="29" spans="1:14" x14ac:dyDescent="0.25">
      <c r="A29" s="26">
        <v>1999</v>
      </c>
      <c r="B29" s="26" t="s">
        <v>183</v>
      </c>
      <c r="C29" t="str">
        <f>VLOOKUP(B29,'FHF LUT'!$A$5:$H$80,2,FALSE)</f>
        <v>Western Balsam Bark Beetle</v>
      </c>
      <c r="D29" s="26">
        <v>43</v>
      </c>
      <c r="E29" s="26" t="s">
        <v>20</v>
      </c>
      <c r="F29" s="26">
        <v>10838</v>
      </c>
      <c r="G29" s="26">
        <v>10544</v>
      </c>
      <c r="H29" s="26"/>
      <c r="N29" s="26"/>
    </row>
    <row r="30" spans="1:14" x14ac:dyDescent="0.25">
      <c r="A30" s="26">
        <v>1999</v>
      </c>
      <c r="B30" s="26" t="s">
        <v>183</v>
      </c>
      <c r="C30" t="str">
        <f>VLOOKUP(B30,'FHF LUT'!$A$5:$H$80,2,FALSE)</f>
        <v>Western Balsam Bark Beetle</v>
      </c>
      <c r="D30" s="26">
        <v>39</v>
      </c>
      <c r="E30" s="26" t="s">
        <v>36</v>
      </c>
      <c r="F30" s="26">
        <v>0</v>
      </c>
      <c r="G30" s="26">
        <v>0</v>
      </c>
      <c r="H30" s="26"/>
      <c r="N30" s="26"/>
    </row>
    <row r="31" spans="1:14" x14ac:dyDescent="0.25">
      <c r="A31" s="26">
        <v>1999</v>
      </c>
      <c r="B31" s="26" t="s">
        <v>183</v>
      </c>
      <c r="C31" t="str">
        <f>VLOOKUP(B31,'FHF LUT'!$A$5:$H$80,2,FALSE)</f>
        <v>Western Balsam Bark Beetle</v>
      </c>
      <c r="D31" s="26">
        <v>4</v>
      </c>
      <c r="E31" s="26" t="s">
        <v>28</v>
      </c>
      <c r="F31" s="26">
        <v>0</v>
      </c>
      <c r="G31" s="26">
        <v>0</v>
      </c>
      <c r="H31" s="26"/>
      <c r="N31" s="26"/>
    </row>
    <row r="32" spans="1:14" x14ac:dyDescent="0.25">
      <c r="A32" s="26">
        <v>1999</v>
      </c>
      <c r="B32" s="26" t="s">
        <v>183</v>
      </c>
      <c r="C32" t="str">
        <f>VLOOKUP(B32,'FHF LUT'!$A$5:$H$80,2,FALSE)</f>
        <v>Western Balsam Bark Beetle</v>
      </c>
      <c r="D32" s="26">
        <v>8</v>
      </c>
      <c r="E32" s="26" t="s">
        <v>29</v>
      </c>
      <c r="F32" s="26">
        <v>0</v>
      </c>
      <c r="G32" s="26">
        <v>0</v>
      </c>
      <c r="H32" s="26"/>
      <c r="N32" s="26"/>
    </row>
    <row r="33" spans="1:14" x14ac:dyDescent="0.25">
      <c r="A33" s="26">
        <v>1999</v>
      </c>
      <c r="B33" s="26" t="s">
        <v>183</v>
      </c>
      <c r="C33" t="str">
        <f>VLOOKUP(B33,'FHF LUT'!$A$5:$H$80,2,FALSE)</f>
        <v>Western Balsam Bark Beetle</v>
      </c>
      <c r="D33" s="26">
        <v>7</v>
      </c>
      <c r="E33" s="26" t="s">
        <v>25</v>
      </c>
      <c r="F33" s="26">
        <v>0</v>
      </c>
      <c r="G33" s="26">
        <v>0</v>
      </c>
      <c r="H33" s="26"/>
      <c r="N33" s="26"/>
    </row>
    <row r="34" spans="1:14" x14ac:dyDescent="0.25">
      <c r="A34" s="26">
        <v>1999</v>
      </c>
      <c r="B34" s="26" t="s">
        <v>183</v>
      </c>
      <c r="C34" t="str">
        <f>VLOOKUP(B34,'FHF LUT'!$A$5:$H$80,2,FALSE)</f>
        <v>Western Balsam Bark Beetle</v>
      </c>
      <c r="D34" s="26">
        <v>27</v>
      </c>
      <c r="E34" s="26" t="s">
        <v>21</v>
      </c>
      <c r="F34" s="26">
        <v>0</v>
      </c>
      <c r="G34" s="26">
        <v>0</v>
      </c>
      <c r="H34" s="26"/>
      <c r="N34" s="26"/>
    </row>
    <row r="35" spans="1:14" x14ac:dyDescent="0.25">
      <c r="A35" s="26">
        <v>1999</v>
      </c>
      <c r="B35" s="26" t="s">
        <v>183</v>
      </c>
      <c r="C35" t="str">
        <f>VLOOKUP(B35,'FHF LUT'!$A$5:$H$80,2,FALSE)</f>
        <v>Western Balsam Bark Beetle</v>
      </c>
      <c r="D35" s="26">
        <v>47</v>
      </c>
      <c r="E35" s="26" t="s">
        <v>238</v>
      </c>
      <c r="F35" s="26">
        <v>0</v>
      </c>
      <c r="G35" s="26">
        <v>0</v>
      </c>
      <c r="H35" s="26"/>
      <c r="N35" s="26"/>
    </row>
    <row r="36" spans="1:14" x14ac:dyDescent="0.25">
      <c r="A36" s="26">
        <v>1999</v>
      </c>
      <c r="B36" s="26" t="s">
        <v>183</v>
      </c>
      <c r="C36" t="str">
        <f>VLOOKUP(B36,'FHF LUT'!$A$5:$H$80,2,FALSE)</f>
        <v>Western Balsam Bark Beetle</v>
      </c>
      <c r="D36" s="26">
        <v>46</v>
      </c>
      <c r="E36" s="26" t="s">
        <v>239</v>
      </c>
      <c r="F36" s="26">
        <v>0</v>
      </c>
      <c r="G36" s="26">
        <v>0</v>
      </c>
      <c r="H36" s="26"/>
      <c r="N36" s="26"/>
    </row>
    <row r="37" spans="1:14" x14ac:dyDescent="0.25">
      <c r="A37" s="26">
        <v>1999</v>
      </c>
      <c r="B37" s="26" t="s">
        <v>183</v>
      </c>
      <c r="C37" t="str">
        <f>VLOOKUP(B37,'FHF LUT'!$A$5:$H$80,2,FALSE)</f>
        <v>Western Balsam Bark Beetle</v>
      </c>
      <c r="D37" s="26">
        <v>48</v>
      </c>
      <c r="E37" s="26" t="s">
        <v>240</v>
      </c>
      <c r="F37" s="26">
        <v>0</v>
      </c>
      <c r="G37" s="26">
        <v>0</v>
      </c>
      <c r="H37" s="26"/>
      <c r="N37" s="26"/>
    </row>
    <row r="38" spans="1:14" x14ac:dyDescent="0.25">
      <c r="A38" s="26">
        <v>1999</v>
      </c>
      <c r="B38" s="26" t="s">
        <v>183</v>
      </c>
      <c r="C38" t="str">
        <f>VLOOKUP(B38,'FHF LUT'!$A$5:$H$80,2,FALSE)</f>
        <v>Western Balsam Bark Beetle</v>
      </c>
      <c r="D38" s="26">
        <v>1</v>
      </c>
      <c r="E38" s="26" t="s">
        <v>10</v>
      </c>
      <c r="F38" s="26">
        <v>15255</v>
      </c>
      <c r="G38" s="26">
        <v>10343</v>
      </c>
      <c r="H38" s="26"/>
      <c r="N38" s="26"/>
    </row>
    <row r="39" spans="1:14" x14ac:dyDescent="0.25">
      <c r="A39" s="26">
        <v>1999</v>
      </c>
      <c r="B39" s="26" t="s">
        <v>184</v>
      </c>
      <c r="C39" t="str">
        <f>VLOOKUP(B39,'FHF LUT'!$A$5:$H$80,2,FALSE)</f>
        <v>Douglas-fir Beetle</v>
      </c>
      <c r="D39" s="26">
        <v>24</v>
      </c>
      <c r="E39" s="26" t="s">
        <v>17</v>
      </c>
      <c r="F39" s="26">
        <v>7285</v>
      </c>
      <c r="G39" s="26">
        <v>6190</v>
      </c>
      <c r="H39" s="26"/>
      <c r="N39" s="26"/>
    </row>
    <row r="40" spans="1:14" x14ac:dyDescent="0.25">
      <c r="A40" s="26">
        <v>1999</v>
      </c>
      <c r="B40" s="26" t="s">
        <v>184</v>
      </c>
      <c r="C40" t="str">
        <f>VLOOKUP(B40,'FHF LUT'!$A$5:$H$80,2,FALSE)</f>
        <v>Douglas-fir Beetle</v>
      </c>
      <c r="D40" s="26">
        <v>44</v>
      </c>
      <c r="E40" s="26" t="s">
        <v>3</v>
      </c>
      <c r="F40" s="26">
        <v>0</v>
      </c>
      <c r="G40" s="26">
        <v>0</v>
      </c>
      <c r="H40" s="26"/>
      <c r="N40" s="26"/>
    </row>
    <row r="41" spans="1:14" x14ac:dyDescent="0.25">
      <c r="A41" s="26">
        <v>1999</v>
      </c>
      <c r="B41" s="26" t="s">
        <v>184</v>
      </c>
      <c r="C41" t="str">
        <f>VLOOKUP(B41,'FHF LUT'!$A$5:$H$80,2,FALSE)</f>
        <v>Douglas-fir Beetle</v>
      </c>
      <c r="D41" s="26">
        <v>10</v>
      </c>
      <c r="E41" s="26" t="s">
        <v>18</v>
      </c>
      <c r="F41" s="26">
        <v>0</v>
      </c>
      <c r="G41" s="26">
        <v>0</v>
      </c>
      <c r="H41" s="26"/>
      <c r="N41" s="26"/>
    </row>
    <row r="42" spans="1:14" x14ac:dyDescent="0.25">
      <c r="A42" s="26">
        <v>1999</v>
      </c>
      <c r="B42" s="26" t="s">
        <v>184</v>
      </c>
      <c r="C42" t="str">
        <f>VLOOKUP(B42,'FHF LUT'!$A$5:$H$80,2,FALSE)</f>
        <v>Douglas-fir Beetle</v>
      </c>
      <c r="D42" s="26">
        <v>12</v>
      </c>
      <c r="E42" s="26" t="s">
        <v>11</v>
      </c>
      <c r="F42" s="26">
        <v>0</v>
      </c>
      <c r="G42" s="26">
        <v>0</v>
      </c>
      <c r="H42" s="26"/>
      <c r="N42" s="26"/>
    </row>
    <row r="43" spans="1:14" x14ac:dyDescent="0.25">
      <c r="A43" s="26">
        <v>1999</v>
      </c>
      <c r="B43" s="26" t="s">
        <v>184</v>
      </c>
      <c r="C43" t="str">
        <f>VLOOKUP(B43,'FHF LUT'!$A$5:$H$80,2,FALSE)</f>
        <v>Douglas-fir Beetle</v>
      </c>
      <c r="D43" s="26">
        <v>22</v>
      </c>
      <c r="E43" s="26" t="s">
        <v>19</v>
      </c>
      <c r="F43" s="26">
        <v>1717</v>
      </c>
      <c r="G43" s="26">
        <v>1639</v>
      </c>
      <c r="H43" s="26"/>
      <c r="N43" s="26"/>
    </row>
    <row r="44" spans="1:14" x14ac:dyDescent="0.25">
      <c r="A44" s="26">
        <v>1999</v>
      </c>
      <c r="B44" s="26" t="s">
        <v>184</v>
      </c>
      <c r="C44" t="str">
        <f>VLOOKUP(B44,'FHF LUT'!$A$5:$H$80,2,FALSE)</f>
        <v>Douglas-fir Beetle</v>
      </c>
      <c r="D44" s="26">
        <v>29</v>
      </c>
      <c r="E44" s="26" t="s">
        <v>9</v>
      </c>
      <c r="F44" s="26">
        <v>15494</v>
      </c>
      <c r="G44" s="26">
        <v>13521</v>
      </c>
      <c r="H44" s="26"/>
      <c r="N44" s="26"/>
    </row>
    <row r="45" spans="1:14" x14ac:dyDescent="0.25">
      <c r="A45" s="26">
        <v>1999</v>
      </c>
      <c r="B45" s="26" t="s">
        <v>184</v>
      </c>
      <c r="C45" t="str">
        <f>VLOOKUP(B45,'FHF LUT'!$A$5:$H$80,2,FALSE)</f>
        <v>Douglas-fir Beetle</v>
      </c>
      <c r="D45" s="26">
        <v>11</v>
      </c>
      <c r="E45" s="26" t="s">
        <v>4</v>
      </c>
      <c r="F45" s="26">
        <v>1096</v>
      </c>
      <c r="G45" s="26">
        <v>1096</v>
      </c>
      <c r="H45" s="26"/>
      <c r="N45" s="26"/>
    </row>
    <row r="46" spans="1:14" x14ac:dyDescent="0.25">
      <c r="A46" s="26">
        <v>1999</v>
      </c>
      <c r="B46" s="26" t="s">
        <v>184</v>
      </c>
      <c r="C46" t="str">
        <f>VLOOKUP(B46,'FHF LUT'!$A$5:$H$80,2,FALSE)</f>
        <v>Douglas-fir Beetle</v>
      </c>
      <c r="D46" s="26">
        <v>45</v>
      </c>
      <c r="E46" s="26" t="s">
        <v>5</v>
      </c>
      <c r="F46" s="26">
        <v>0</v>
      </c>
      <c r="G46" s="26">
        <v>0</v>
      </c>
      <c r="H46" s="26"/>
      <c r="N46" s="26"/>
    </row>
    <row r="47" spans="1:14" x14ac:dyDescent="0.25">
      <c r="A47" s="26">
        <v>1999</v>
      </c>
      <c r="B47" s="26" t="s">
        <v>184</v>
      </c>
      <c r="C47" t="str">
        <f>VLOOKUP(B47,'FHF LUT'!$A$5:$H$80,2,FALSE)</f>
        <v>Douglas-fir Beetle</v>
      </c>
      <c r="D47" s="26">
        <v>38</v>
      </c>
      <c r="E47" s="26" t="s">
        <v>8</v>
      </c>
      <c r="F47" s="26">
        <v>0</v>
      </c>
      <c r="G47" s="26">
        <v>0</v>
      </c>
      <c r="H47" s="26"/>
      <c r="N47" s="26"/>
    </row>
    <row r="48" spans="1:14" x14ac:dyDescent="0.25">
      <c r="A48" s="26">
        <v>1999</v>
      </c>
      <c r="B48" s="26" t="s">
        <v>184</v>
      </c>
      <c r="C48" t="str">
        <f>VLOOKUP(B48,'FHF LUT'!$A$5:$H$80,2,FALSE)</f>
        <v>Douglas-fir Beetle</v>
      </c>
      <c r="D48" s="26">
        <v>13</v>
      </c>
      <c r="E48" s="26" t="s">
        <v>24</v>
      </c>
      <c r="F48" s="26">
        <v>16002</v>
      </c>
      <c r="G48" s="26">
        <v>13809</v>
      </c>
      <c r="H48" s="26"/>
      <c r="N48" s="26"/>
    </row>
    <row r="49" spans="1:14" x14ac:dyDescent="0.25">
      <c r="A49" s="26">
        <v>1999</v>
      </c>
      <c r="B49" s="26" t="s">
        <v>184</v>
      </c>
      <c r="C49" t="str">
        <f>VLOOKUP(B49,'FHF LUT'!$A$5:$H$80,2,FALSE)</f>
        <v>Douglas-fir Beetle</v>
      </c>
      <c r="D49" s="26">
        <v>18</v>
      </c>
      <c r="E49" s="26" t="s">
        <v>15</v>
      </c>
      <c r="F49" s="26">
        <v>25</v>
      </c>
      <c r="G49" s="26">
        <v>25</v>
      </c>
      <c r="H49" s="26"/>
      <c r="N49" s="26"/>
    </row>
    <row r="50" spans="1:14" x14ac:dyDescent="0.25">
      <c r="A50" s="26">
        <v>1999</v>
      </c>
      <c r="B50" s="26" t="s">
        <v>184</v>
      </c>
      <c r="C50" t="str">
        <f>VLOOKUP(B50,'FHF LUT'!$A$5:$H$80,2,FALSE)</f>
        <v>Douglas-fir Beetle</v>
      </c>
      <c r="D50" s="26">
        <v>15</v>
      </c>
      <c r="E50" s="26" t="s">
        <v>33</v>
      </c>
      <c r="F50" s="26">
        <v>35</v>
      </c>
      <c r="G50" s="26">
        <v>35</v>
      </c>
      <c r="H50" s="26"/>
      <c r="N50" s="26"/>
    </row>
    <row r="51" spans="1:14" x14ac:dyDescent="0.25">
      <c r="A51" s="26">
        <v>1999</v>
      </c>
      <c r="B51" s="26" t="s">
        <v>184</v>
      </c>
      <c r="C51" t="str">
        <f>VLOOKUP(B51,'FHF LUT'!$A$5:$H$80,2,FALSE)</f>
        <v>Douglas-fir Beetle</v>
      </c>
      <c r="D51" s="26">
        <v>5</v>
      </c>
      <c r="E51" s="26" t="s">
        <v>16</v>
      </c>
      <c r="F51" s="26">
        <v>856</v>
      </c>
      <c r="G51" s="26">
        <v>729</v>
      </c>
      <c r="H51" s="26"/>
      <c r="N51" s="26"/>
    </row>
    <row r="52" spans="1:14" x14ac:dyDescent="0.25">
      <c r="A52" s="26">
        <v>1999</v>
      </c>
      <c r="B52" s="26" t="s">
        <v>184</v>
      </c>
      <c r="C52" t="str">
        <f>VLOOKUP(B52,'FHF LUT'!$A$5:$H$80,2,FALSE)</f>
        <v>Douglas-fir Beetle</v>
      </c>
      <c r="D52" s="26">
        <v>2</v>
      </c>
      <c r="E52" s="26" t="s">
        <v>22</v>
      </c>
      <c r="F52" s="26">
        <v>2345</v>
      </c>
      <c r="G52" s="26">
        <v>1067</v>
      </c>
      <c r="H52" s="26"/>
      <c r="N52" s="26"/>
    </row>
    <row r="53" spans="1:14" x14ac:dyDescent="0.25">
      <c r="A53" s="26">
        <v>1999</v>
      </c>
      <c r="B53" s="26" t="s">
        <v>184</v>
      </c>
      <c r="C53" t="str">
        <f>VLOOKUP(B53,'FHF LUT'!$A$5:$H$80,2,FALSE)</f>
        <v>Douglas-fir Beetle</v>
      </c>
      <c r="D53" s="26">
        <v>25</v>
      </c>
      <c r="E53" s="26" t="s">
        <v>23</v>
      </c>
      <c r="F53" s="26">
        <v>0</v>
      </c>
      <c r="G53" s="26">
        <v>0</v>
      </c>
      <c r="H53" s="26"/>
      <c r="N53" s="26"/>
    </row>
    <row r="54" spans="1:14" x14ac:dyDescent="0.25">
      <c r="A54" s="26">
        <v>1999</v>
      </c>
      <c r="B54" s="26" t="s">
        <v>184</v>
      </c>
      <c r="C54" t="str">
        <f>VLOOKUP(B54,'FHF LUT'!$A$5:$H$80,2,FALSE)</f>
        <v>Douglas-fir Beetle</v>
      </c>
      <c r="D54" s="26">
        <v>14</v>
      </c>
      <c r="E54" s="26" t="s">
        <v>30</v>
      </c>
      <c r="F54" s="26">
        <v>0</v>
      </c>
      <c r="G54" s="26">
        <v>0</v>
      </c>
      <c r="H54" s="26"/>
      <c r="N54" s="26"/>
    </row>
    <row r="55" spans="1:14" x14ac:dyDescent="0.25">
      <c r="A55" s="26">
        <v>1999</v>
      </c>
      <c r="B55" s="26" t="s">
        <v>184</v>
      </c>
      <c r="C55" t="str">
        <f>VLOOKUP(B55,'FHF LUT'!$A$5:$H$80,2,FALSE)</f>
        <v>Douglas-fir Beetle</v>
      </c>
      <c r="D55" s="26">
        <v>16</v>
      </c>
      <c r="E55" s="26" t="s">
        <v>12</v>
      </c>
      <c r="F55" s="26">
        <v>0</v>
      </c>
      <c r="G55" s="26">
        <v>0</v>
      </c>
      <c r="H55" s="26"/>
      <c r="N55" s="26"/>
    </row>
    <row r="56" spans="1:14" x14ac:dyDescent="0.25">
      <c r="A56" s="26">
        <v>1999</v>
      </c>
      <c r="B56" s="26" t="s">
        <v>184</v>
      </c>
      <c r="C56" t="str">
        <f>VLOOKUP(B56,'FHF LUT'!$A$5:$H$80,2,FALSE)</f>
        <v>Douglas-fir Beetle</v>
      </c>
      <c r="D56" s="26">
        <v>40</v>
      </c>
      <c r="E56" s="26" t="s">
        <v>31</v>
      </c>
      <c r="F56" s="26">
        <v>0</v>
      </c>
      <c r="G56" s="26">
        <v>0</v>
      </c>
      <c r="H56" s="26"/>
      <c r="N56" s="26"/>
    </row>
    <row r="57" spans="1:14" x14ac:dyDescent="0.25">
      <c r="A57" s="26">
        <v>1999</v>
      </c>
      <c r="B57" s="26" t="s">
        <v>184</v>
      </c>
      <c r="C57" t="str">
        <f>VLOOKUP(B57,'FHF LUT'!$A$5:$H$80,2,FALSE)</f>
        <v>Douglas-fir Beetle</v>
      </c>
      <c r="D57" s="26">
        <v>20</v>
      </c>
      <c r="E57" s="26" t="s">
        <v>6</v>
      </c>
      <c r="F57" s="26">
        <v>0</v>
      </c>
      <c r="G57" s="26">
        <v>0</v>
      </c>
      <c r="H57" s="26"/>
      <c r="N57" s="26"/>
    </row>
    <row r="58" spans="1:14" x14ac:dyDescent="0.25">
      <c r="A58" s="26">
        <v>1999</v>
      </c>
      <c r="B58" s="26" t="s">
        <v>184</v>
      </c>
      <c r="C58" t="str">
        <f>VLOOKUP(B58,'FHF LUT'!$A$5:$H$80,2,FALSE)</f>
        <v>Douglas-fir Beetle</v>
      </c>
      <c r="D58" s="26">
        <v>31</v>
      </c>
      <c r="E58" s="26" t="s">
        <v>34</v>
      </c>
      <c r="F58" s="26">
        <v>76</v>
      </c>
      <c r="G58" s="26">
        <v>76</v>
      </c>
      <c r="H58" s="26"/>
      <c r="N58" s="26"/>
    </row>
    <row r="59" spans="1:14" x14ac:dyDescent="0.25">
      <c r="A59" s="26">
        <v>1999</v>
      </c>
      <c r="B59" s="26" t="s">
        <v>184</v>
      </c>
      <c r="C59" t="str">
        <f>VLOOKUP(B59,'FHF LUT'!$A$5:$H$80,2,FALSE)</f>
        <v>Douglas-fir Beetle</v>
      </c>
      <c r="D59" s="26">
        <v>3</v>
      </c>
      <c r="E59" s="26" t="s">
        <v>13</v>
      </c>
      <c r="F59" s="26">
        <v>0</v>
      </c>
      <c r="G59" s="26">
        <v>0</v>
      </c>
      <c r="H59" s="26"/>
      <c r="N59" s="26"/>
    </row>
    <row r="60" spans="1:14" x14ac:dyDescent="0.25">
      <c r="A60" s="26">
        <v>1999</v>
      </c>
      <c r="B60" s="26" t="s">
        <v>184</v>
      </c>
      <c r="C60" t="str">
        <f>VLOOKUP(B60,'FHF LUT'!$A$5:$H$80,2,FALSE)</f>
        <v>Douglas-fir Beetle</v>
      </c>
      <c r="D60" s="26">
        <v>26</v>
      </c>
      <c r="E60" s="26" t="s">
        <v>14</v>
      </c>
      <c r="F60" s="26">
        <v>629</v>
      </c>
      <c r="G60" s="26">
        <v>474</v>
      </c>
      <c r="H60" s="26"/>
      <c r="N60" s="26"/>
    </row>
    <row r="61" spans="1:14" x14ac:dyDescent="0.25">
      <c r="A61" s="26">
        <v>1999</v>
      </c>
      <c r="B61" s="26" t="s">
        <v>184</v>
      </c>
      <c r="C61" t="str">
        <f>VLOOKUP(B61,'FHF LUT'!$A$5:$H$80,2,FALSE)</f>
        <v>Douglas-fir Beetle</v>
      </c>
      <c r="D61" s="26">
        <v>41</v>
      </c>
      <c r="E61" s="26" t="s">
        <v>26</v>
      </c>
      <c r="F61" s="26">
        <v>0</v>
      </c>
      <c r="G61" s="26">
        <v>0</v>
      </c>
      <c r="H61" s="26"/>
      <c r="N61" s="26"/>
    </row>
    <row r="62" spans="1:14" x14ac:dyDescent="0.25">
      <c r="A62" s="26">
        <v>1999</v>
      </c>
      <c r="B62" s="26" t="s">
        <v>184</v>
      </c>
      <c r="C62" t="str">
        <f>VLOOKUP(B62,'FHF LUT'!$A$5:$H$80,2,FALSE)</f>
        <v>Douglas-fir Beetle</v>
      </c>
      <c r="D62" s="26">
        <v>23</v>
      </c>
      <c r="E62" s="26" t="s">
        <v>27</v>
      </c>
      <c r="F62" s="26">
        <v>3862</v>
      </c>
      <c r="G62" s="26">
        <v>3793</v>
      </c>
      <c r="H62" s="26"/>
      <c r="N62" s="26"/>
    </row>
    <row r="63" spans="1:14" x14ac:dyDescent="0.25">
      <c r="A63" s="26">
        <v>1999</v>
      </c>
      <c r="B63" s="26" t="s">
        <v>184</v>
      </c>
      <c r="C63" t="str">
        <f>VLOOKUP(B63,'FHF LUT'!$A$5:$H$80,2,FALSE)</f>
        <v>Douglas-fir Beetle</v>
      </c>
      <c r="D63" s="26">
        <v>17</v>
      </c>
      <c r="E63" s="26" t="s">
        <v>32</v>
      </c>
      <c r="F63" s="26">
        <v>60</v>
      </c>
      <c r="G63" s="26">
        <v>60</v>
      </c>
      <c r="H63" s="26"/>
      <c r="N63" s="26"/>
    </row>
    <row r="64" spans="1:14" x14ac:dyDescent="0.25">
      <c r="A64" s="26">
        <v>1999</v>
      </c>
      <c r="B64" s="26" t="s">
        <v>184</v>
      </c>
      <c r="C64" t="str">
        <f>VLOOKUP(B64,'FHF LUT'!$A$5:$H$80,2,FALSE)</f>
        <v>Douglas-fir Beetle</v>
      </c>
      <c r="D64" s="26">
        <v>30</v>
      </c>
      <c r="E64" s="26" t="s">
        <v>35</v>
      </c>
      <c r="F64" s="26">
        <v>195</v>
      </c>
      <c r="G64" s="26">
        <v>195</v>
      </c>
      <c r="H64" s="26"/>
      <c r="N64" s="26"/>
    </row>
    <row r="65" spans="1:14" x14ac:dyDescent="0.25">
      <c r="A65" s="26">
        <v>1999</v>
      </c>
      <c r="B65" s="26" t="s">
        <v>184</v>
      </c>
      <c r="C65" t="str">
        <f>VLOOKUP(B65,'FHF LUT'!$A$5:$H$80,2,FALSE)</f>
        <v>Douglas-fir Beetle</v>
      </c>
      <c r="D65" s="26">
        <v>9</v>
      </c>
      <c r="E65" s="26" t="s">
        <v>7</v>
      </c>
      <c r="F65" s="26">
        <v>3087</v>
      </c>
      <c r="G65" s="26">
        <v>2421</v>
      </c>
      <c r="H65" s="26"/>
      <c r="N65" s="26"/>
    </row>
    <row r="66" spans="1:14" x14ac:dyDescent="0.25">
      <c r="A66" s="26">
        <v>1999</v>
      </c>
      <c r="B66" s="26" t="s">
        <v>184</v>
      </c>
      <c r="C66" t="str">
        <f>VLOOKUP(B66,'FHF LUT'!$A$5:$H$80,2,FALSE)</f>
        <v>Douglas-fir Beetle</v>
      </c>
      <c r="D66" s="26">
        <v>43</v>
      </c>
      <c r="E66" s="26" t="s">
        <v>20</v>
      </c>
      <c r="F66" s="26">
        <v>0</v>
      </c>
      <c r="G66" s="26">
        <v>0</v>
      </c>
      <c r="H66" s="26"/>
      <c r="N66" s="26"/>
    </row>
    <row r="67" spans="1:14" x14ac:dyDescent="0.25">
      <c r="A67" s="26">
        <v>1999</v>
      </c>
      <c r="B67" s="26" t="s">
        <v>184</v>
      </c>
      <c r="C67" t="str">
        <f>VLOOKUP(B67,'FHF LUT'!$A$5:$H$80,2,FALSE)</f>
        <v>Douglas-fir Beetle</v>
      </c>
      <c r="D67" s="26">
        <v>39</v>
      </c>
      <c r="E67" s="26" t="s">
        <v>36</v>
      </c>
      <c r="F67" s="26">
        <v>0</v>
      </c>
      <c r="G67" s="26">
        <v>0</v>
      </c>
      <c r="H67" s="26"/>
      <c r="N67" s="26"/>
    </row>
    <row r="68" spans="1:14" x14ac:dyDescent="0.25">
      <c r="A68" s="26">
        <v>1999</v>
      </c>
      <c r="B68" s="26" t="s">
        <v>184</v>
      </c>
      <c r="C68" t="str">
        <f>VLOOKUP(B68,'FHF LUT'!$A$5:$H$80,2,FALSE)</f>
        <v>Douglas-fir Beetle</v>
      </c>
      <c r="D68" s="26">
        <v>4</v>
      </c>
      <c r="E68" s="26" t="s">
        <v>28</v>
      </c>
      <c r="F68" s="26">
        <v>0</v>
      </c>
      <c r="G68" s="26">
        <v>0</v>
      </c>
      <c r="H68" s="26"/>
      <c r="N68" s="26"/>
    </row>
    <row r="69" spans="1:14" x14ac:dyDescent="0.25">
      <c r="A69" s="26">
        <v>1999</v>
      </c>
      <c r="B69" s="26" t="s">
        <v>184</v>
      </c>
      <c r="C69" t="str">
        <f>VLOOKUP(B69,'FHF LUT'!$A$5:$H$80,2,FALSE)</f>
        <v>Douglas-fir Beetle</v>
      </c>
      <c r="D69" s="26">
        <v>8</v>
      </c>
      <c r="E69" s="26" t="s">
        <v>29</v>
      </c>
      <c r="F69" s="26">
        <v>0</v>
      </c>
      <c r="G69" s="26">
        <v>0</v>
      </c>
      <c r="H69" s="26"/>
      <c r="N69" s="26"/>
    </row>
    <row r="70" spans="1:14" x14ac:dyDescent="0.25">
      <c r="A70" s="26">
        <v>1999</v>
      </c>
      <c r="B70" s="26" t="s">
        <v>184</v>
      </c>
      <c r="C70" t="str">
        <f>VLOOKUP(B70,'FHF LUT'!$A$5:$H$80,2,FALSE)</f>
        <v>Douglas-fir Beetle</v>
      </c>
      <c r="D70" s="26">
        <v>7</v>
      </c>
      <c r="E70" s="26" t="s">
        <v>25</v>
      </c>
      <c r="F70" s="26">
        <v>0</v>
      </c>
      <c r="G70" s="26">
        <v>0</v>
      </c>
      <c r="H70" s="26"/>
      <c r="N70" s="26"/>
    </row>
    <row r="71" spans="1:14" x14ac:dyDescent="0.25">
      <c r="A71" s="26">
        <v>1999</v>
      </c>
      <c r="B71" s="26" t="s">
        <v>184</v>
      </c>
      <c r="C71" t="str">
        <f>VLOOKUP(B71,'FHF LUT'!$A$5:$H$80,2,FALSE)</f>
        <v>Douglas-fir Beetle</v>
      </c>
      <c r="D71" s="26">
        <v>27</v>
      </c>
      <c r="E71" s="26" t="s">
        <v>21</v>
      </c>
      <c r="F71" s="26">
        <v>0</v>
      </c>
      <c r="G71" s="26">
        <v>0</v>
      </c>
      <c r="H71" s="26"/>
      <c r="N71" s="26"/>
    </row>
    <row r="72" spans="1:14" x14ac:dyDescent="0.25">
      <c r="A72" s="26">
        <v>1999</v>
      </c>
      <c r="B72" s="26" t="s">
        <v>184</v>
      </c>
      <c r="C72" t="str">
        <f>VLOOKUP(B72,'FHF LUT'!$A$5:$H$80,2,FALSE)</f>
        <v>Douglas-fir Beetle</v>
      </c>
      <c r="D72" s="26">
        <v>47</v>
      </c>
      <c r="E72" s="26" t="s">
        <v>238</v>
      </c>
      <c r="F72" s="26">
        <v>0</v>
      </c>
      <c r="G72" s="26">
        <v>0</v>
      </c>
      <c r="H72" s="26"/>
      <c r="N72" s="26"/>
    </row>
    <row r="73" spans="1:14" x14ac:dyDescent="0.25">
      <c r="A73" s="26">
        <v>1999</v>
      </c>
      <c r="B73" s="26" t="s">
        <v>184</v>
      </c>
      <c r="C73" t="str">
        <f>VLOOKUP(B73,'FHF LUT'!$A$5:$H$80,2,FALSE)</f>
        <v>Douglas-fir Beetle</v>
      </c>
      <c r="D73" s="26">
        <v>46</v>
      </c>
      <c r="E73" s="26" t="s">
        <v>239</v>
      </c>
      <c r="F73" s="26">
        <v>0</v>
      </c>
      <c r="G73" s="26">
        <v>0</v>
      </c>
      <c r="H73" s="26"/>
      <c r="N73" s="26"/>
    </row>
    <row r="74" spans="1:14" x14ac:dyDescent="0.25">
      <c r="A74" s="26">
        <v>1999</v>
      </c>
      <c r="B74" s="26" t="s">
        <v>184</v>
      </c>
      <c r="C74" t="str">
        <f>VLOOKUP(B74,'FHF LUT'!$A$5:$H$80,2,FALSE)</f>
        <v>Douglas-fir Beetle</v>
      </c>
      <c r="D74" s="26">
        <v>48</v>
      </c>
      <c r="E74" s="26" t="s">
        <v>240</v>
      </c>
      <c r="F74" s="26">
        <v>0</v>
      </c>
      <c r="G74" s="26">
        <v>0</v>
      </c>
      <c r="H74" s="26"/>
      <c r="N74" s="26"/>
    </row>
    <row r="75" spans="1:14" x14ac:dyDescent="0.25">
      <c r="A75" s="26">
        <v>1999</v>
      </c>
      <c r="B75" s="26" t="s">
        <v>184</v>
      </c>
      <c r="C75" t="str">
        <f>VLOOKUP(B75,'FHF LUT'!$A$5:$H$80,2,FALSE)</f>
        <v>Douglas-fir Beetle</v>
      </c>
      <c r="D75" s="26">
        <v>1</v>
      </c>
      <c r="E75" s="26" t="s">
        <v>10</v>
      </c>
      <c r="F75" s="26">
        <v>106</v>
      </c>
      <c r="G75" s="26">
        <v>106</v>
      </c>
      <c r="H75" s="26"/>
      <c r="N75" s="26"/>
    </row>
    <row r="76" spans="1:14" x14ac:dyDescent="0.25">
      <c r="A76" s="26">
        <v>1999</v>
      </c>
      <c r="B76" s="26" t="s">
        <v>185</v>
      </c>
      <c r="C76" t="str">
        <f>VLOOKUP(B76,'FHF LUT'!$A$5:$H$80,2,FALSE)</f>
        <v>Engraver Beetle (Ips species)</v>
      </c>
      <c r="D76" s="26">
        <v>24</v>
      </c>
      <c r="E76" s="26" t="s">
        <v>17</v>
      </c>
      <c r="F76" s="26">
        <v>0</v>
      </c>
      <c r="G76" s="26">
        <v>0</v>
      </c>
      <c r="H76" s="26"/>
      <c r="N76" s="26"/>
    </row>
    <row r="77" spans="1:14" x14ac:dyDescent="0.25">
      <c r="A77" s="26">
        <v>1999</v>
      </c>
      <c r="B77" s="26" t="s">
        <v>185</v>
      </c>
      <c r="C77" t="str">
        <f>VLOOKUP(B77,'FHF LUT'!$A$5:$H$80,2,FALSE)</f>
        <v>Engraver Beetle (Ips species)</v>
      </c>
      <c r="D77" s="26">
        <v>44</v>
      </c>
      <c r="E77" s="26" t="s">
        <v>3</v>
      </c>
      <c r="F77" s="26">
        <v>0</v>
      </c>
      <c r="G77" s="26">
        <v>0</v>
      </c>
      <c r="H77" s="26"/>
      <c r="N77" s="26"/>
    </row>
    <row r="78" spans="1:14" x14ac:dyDescent="0.25">
      <c r="A78" s="26">
        <v>1999</v>
      </c>
      <c r="B78" s="26" t="s">
        <v>185</v>
      </c>
      <c r="C78" t="str">
        <f>VLOOKUP(B78,'FHF LUT'!$A$5:$H$80,2,FALSE)</f>
        <v>Engraver Beetle (Ips species)</v>
      </c>
      <c r="D78" s="26">
        <v>10</v>
      </c>
      <c r="E78" s="26" t="s">
        <v>18</v>
      </c>
      <c r="F78" s="26">
        <v>0</v>
      </c>
      <c r="G78" s="26">
        <v>0</v>
      </c>
      <c r="H78" s="26"/>
      <c r="N78" s="26"/>
    </row>
    <row r="79" spans="1:14" x14ac:dyDescent="0.25">
      <c r="A79" s="26">
        <v>1999</v>
      </c>
      <c r="B79" s="26" t="s">
        <v>185</v>
      </c>
      <c r="C79" t="str">
        <f>VLOOKUP(B79,'FHF LUT'!$A$5:$H$80,2,FALSE)</f>
        <v>Engraver Beetle (Ips species)</v>
      </c>
      <c r="D79" s="26">
        <v>12</v>
      </c>
      <c r="E79" s="26" t="s">
        <v>11</v>
      </c>
      <c r="F79" s="26">
        <v>0</v>
      </c>
      <c r="G79" s="26">
        <v>0</v>
      </c>
      <c r="H79" s="26"/>
      <c r="N79" s="26"/>
    </row>
    <row r="80" spans="1:14" x14ac:dyDescent="0.25">
      <c r="A80" s="26">
        <v>1999</v>
      </c>
      <c r="B80" s="26" t="s">
        <v>185</v>
      </c>
      <c r="C80" t="str">
        <f>VLOOKUP(B80,'FHF LUT'!$A$5:$H$80,2,FALSE)</f>
        <v>Engraver Beetle (Ips species)</v>
      </c>
      <c r="D80" s="26">
        <v>22</v>
      </c>
      <c r="E80" s="26" t="s">
        <v>19</v>
      </c>
      <c r="F80" s="26">
        <v>0</v>
      </c>
      <c r="G80" s="26">
        <v>0</v>
      </c>
      <c r="H80" s="26"/>
      <c r="N80" s="26"/>
    </row>
    <row r="81" spans="1:14" x14ac:dyDescent="0.25">
      <c r="A81" s="26">
        <v>1999</v>
      </c>
      <c r="B81" s="26" t="s">
        <v>185</v>
      </c>
      <c r="C81" t="str">
        <f>VLOOKUP(B81,'FHF LUT'!$A$5:$H$80,2,FALSE)</f>
        <v>Engraver Beetle (Ips species)</v>
      </c>
      <c r="D81" s="26">
        <v>29</v>
      </c>
      <c r="E81" s="26" t="s">
        <v>9</v>
      </c>
      <c r="F81" s="26">
        <v>1887</v>
      </c>
      <c r="G81" s="26">
        <v>1887</v>
      </c>
      <c r="H81" s="26"/>
      <c r="N81" s="26"/>
    </row>
    <row r="82" spans="1:14" x14ac:dyDescent="0.25">
      <c r="A82" s="26">
        <v>1999</v>
      </c>
      <c r="B82" s="26" t="s">
        <v>185</v>
      </c>
      <c r="C82" t="str">
        <f>VLOOKUP(B82,'FHF LUT'!$A$5:$H$80,2,FALSE)</f>
        <v>Engraver Beetle (Ips species)</v>
      </c>
      <c r="D82" s="26">
        <v>11</v>
      </c>
      <c r="E82" s="26" t="s">
        <v>4</v>
      </c>
      <c r="F82" s="26">
        <v>0</v>
      </c>
      <c r="G82" s="26">
        <v>0</v>
      </c>
      <c r="H82" s="26"/>
      <c r="N82" s="26"/>
    </row>
    <row r="83" spans="1:14" x14ac:dyDescent="0.25">
      <c r="A83" s="26">
        <v>1999</v>
      </c>
      <c r="B83" s="26" t="s">
        <v>185</v>
      </c>
      <c r="C83" t="str">
        <f>VLOOKUP(B83,'FHF LUT'!$A$5:$H$80,2,FALSE)</f>
        <v>Engraver Beetle (Ips species)</v>
      </c>
      <c r="D83" s="26">
        <v>45</v>
      </c>
      <c r="E83" s="26" t="s">
        <v>5</v>
      </c>
      <c r="F83" s="26">
        <v>0</v>
      </c>
      <c r="G83" s="26">
        <v>0</v>
      </c>
      <c r="H83" s="26"/>
      <c r="N83" s="26"/>
    </row>
    <row r="84" spans="1:14" x14ac:dyDescent="0.25">
      <c r="A84" s="26">
        <v>1999</v>
      </c>
      <c r="B84" s="26" t="s">
        <v>185</v>
      </c>
      <c r="C84" t="str">
        <f>VLOOKUP(B84,'FHF LUT'!$A$5:$H$80,2,FALSE)</f>
        <v>Engraver Beetle (Ips species)</v>
      </c>
      <c r="D84" s="26">
        <v>38</v>
      </c>
      <c r="E84" s="26" t="s">
        <v>8</v>
      </c>
      <c r="F84" s="26">
        <v>0</v>
      </c>
      <c r="G84" s="26">
        <v>0</v>
      </c>
      <c r="H84" s="26"/>
      <c r="N84" s="26"/>
    </row>
    <row r="85" spans="1:14" x14ac:dyDescent="0.25">
      <c r="A85" s="26">
        <v>1999</v>
      </c>
      <c r="B85" s="26" t="s">
        <v>185</v>
      </c>
      <c r="C85" t="str">
        <f>VLOOKUP(B85,'FHF LUT'!$A$5:$H$80,2,FALSE)</f>
        <v>Engraver Beetle (Ips species)</v>
      </c>
      <c r="D85" s="26">
        <v>13</v>
      </c>
      <c r="E85" s="26" t="s">
        <v>24</v>
      </c>
      <c r="F85" s="26">
        <v>0</v>
      </c>
      <c r="G85" s="26">
        <v>0</v>
      </c>
      <c r="H85" s="26"/>
      <c r="N85" s="26"/>
    </row>
    <row r="86" spans="1:14" x14ac:dyDescent="0.25">
      <c r="A86" s="26">
        <v>1999</v>
      </c>
      <c r="B86" s="26" t="s">
        <v>185</v>
      </c>
      <c r="C86" t="str">
        <f>VLOOKUP(B86,'FHF LUT'!$A$5:$H$80,2,FALSE)</f>
        <v>Engraver Beetle (Ips species)</v>
      </c>
      <c r="D86" s="26">
        <v>18</v>
      </c>
      <c r="E86" s="26" t="s">
        <v>15</v>
      </c>
      <c r="F86" s="26">
        <v>0</v>
      </c>
      <c r="G86" s="26">
        <v>0</v>
      </c>
      <c r="H86" s="26"/>
      <c r="N86" s="26"/>
    </row>
    <row r="87" spans="1:14" x14ac:dyDescent="0.25">
      <c r="A87" s="26">
        <v>1999</v>
      </c>
      <c r="B87" s="26" t="s">
        <v>185</v>
      </c>
      <c r="C87" t="str">
        <f>VLOOKUP(B87,'FHF LUT'!$A$5:$H$80,2,FALSE)</f>
        <v>Engraver Beetle (Ips species)</v>
      </c>
      <c r="D87" s="26">
        <v>15</v>
      </c>
      <c r="E87" s="26" t="s">
        <v>33</v>
      </c>
      <c r="F87" s="26">
        <v>0</v>
      </c>
      <c r="G87" s="26">
        <v>0</v>
      </c>
      <c r="H87" s="26"/>
      <c r="N87" s="26"/>
    </row>
    <row r="88" spans="1:14" x14ac:dyDescent="0.25">
      <c r="A88" s="26">
        <v>1999</v>
      </c>
      <c r="B88" s="26" t="s">
        <v>185</v>
      </c>
      <c r="C88" t="str">
        <f>VLOOKUP(B88,'FHF LUT'!$A$5:$H$80,2,FALSE)</f>
        <v>Engraver Beetle (Ips species)</v>
      </c>
      <c r="D88" s="26">
        <v>5</v>
      </c>
      <c r="E88" s="26" t="s">
        <v>16</v>
      </c>
      <c r="F88" s="26">
        <v>0</v>
      </c>
      <c r="G88" s="26">
        <v>0</v>
      </c>
      <c r="H88" s="26"/>
      <c r="N88" s="26"/>
    </row>
    <row r="89" spans="1:14" x14ac:dyDescent="0.25">
      <c r="A89" s="26">
        <v>1999</v>
      </c>
      <c r="B89" s="26" t="s">
        <v>185</v>
      </c>
      <c r="C89" t="str">
        <f>VLOOKUP(B89,'FHF LUT'!$A$5:$H$80,2,FALSE)</f>
        <v>Engraver Beetle (Ips species)</v>
      </c>
      <c r="D89" s="26">
        <v>2</v>
      </c>
      <c r="E89" s="26" t="s">
        <v>22</v>
      </c>
      <c r="F89" s="26">
        <v>0</v>
      </c>
      <c r="G89" s="26">
        <v>0</v>
      </c>
      <c r="H89" s="26"/>
      <c r="N89" s="26"/>
    </row>
    <row r="90" spans="1:14" x14ac:dyDescent="0.25">
      <c r="A90" s="26">
        <v>1999</v>
      </c>
      <c r="B90" s="26" t="s">
        <v>185</v>
      </c>
      <c r="C90" t="str">
        <f>VLOOKUP(B90,'FHF LUT'!$A$5:$H$80,2,FALSE)</f>
        <v>Engraver Beetle (Ips species)</v>
      </c>
      <c r="D90" s="26">
        <v>25</v>
      </c>
      <c r="E90" s="26" t="s">
        <v>23</v>
      </c>
      <c r="F90" s="26">
        <v>0</v>
      </c>
      <c r="G90" s="26">
        <v>0</v>
      </c>
      <c r="H90" s="26"/>
      <c r="N90" s="26"/>
    </row>
    <row r="91" spans="1:14" x14ac:dyDescent="0.25">
      <c r="A91" s="26">
        <v>1999</v>
      </c>
      <c r="B91" s="26" t="s">
        <v>185</v>
      </c>
      <c r="C91" t="str">
        <f>VLOOKUP(B91,'FHF LUT'!$A$5:$H$80,2,FALSE)</f>
        <v>Engraver Beetle (Ips species)</v>
      </c>
      <c r="D91" s="26">
        <v>14</v>
      </c>
      <c r="E91" s="26" t="s">
        <v>30</v>
      </c>
      <c r="F91" s="26">
        <v>0</v>
      </c>
      <c r="G91" s="26">
        <v>0</v>
      </c>
      <c r="H91" s="26"/>
      <c r="N91" s="26"/>
    </row>
    <row r="92" spans="1:14" x14ac:dyDescent="0.25">
      <c r="A92" s="26">
        <v>1999</v>
      </c>
      <c r="B92" s="26" t="s">
        <v>185</v>
      </c>
      <c r="C92" t="str">
        <f>VLOOKUP(B92,'FHF LUT'!$A$5:$H$80,2,FALSE)</f>
        <v>Engraver Beetle (Ips species)</v>
      </c>
      <c r="D92" s="26">
        <v>16</v>
      </c>
      <c r="E92" s="26" t="s">
        <v>12</v>
      </c>
      <c r="F92" s="26">
        <v>0</v>
      </c>
      <c r="G92" s="26">
        <v>0</v>
      </c>
      <c r="H92" s="26"/>
      <c r="N92" s="26"/>
    </row>
    <row r="93" spans="1:14" x14ac:dyDescent="0.25">
      <c r="A93" s="26">
        <v>1999</v>
      </c>
      <c r="B93" s="26" t="s">
        <v>185</v>
      </c>
      <c r="C93" t="str">
        <f>VLOOKUP(B93,'FHF LUT'!$A$5:$H$80,2,FALSE)</f>
        <v>Engraver Beetle (Ips species)</v>
      </c>
      <c r="D93" s="26">
        <v>40</v>
      </c>
      <c r="E93" s="26" t="s">
        <v>31</v>
      </c>
      <c r="F93" s="26">
        <v>0</v>
      </c>
      <c r="G93" s="26">
        <v>0</v>
      </c>
      <c r="H93" s="26"/>
      <c r="N93" s="26"/>
    </row>
    <row r="94" spans="1:14" x14ac:dyDescent="0.25">
      <c r="A94" s="26">
        <v>1999</v>
      </c>
      <c r="B94" s="26" t="s">
        <v>185</v>
      </c>
      <c r="C94" t="str">
        <f>VLOOKUP(B94,'FHF LUT'!$A$5:$H$80,2,FALSE)</f>
        <v>Engraver Beetle (Ips species)</v>
      </c>
      <c r="D94" s="26">
        <v>20</v>
      </c>
      <c r="E94" s="26" t="s">
        <v>6</v>
      </c>
      <c r="F94" s="26">
        <v>0</v>
      </c>
      <c r="G94" s="26">
        <v>0</v>
      </c>
      <c r="H94" s="26"/>
      <c r="N94" s="26"/>
    </row>
    <row r="95" spans="1:14" x14ac:dyDescent="0.25">
      <c r="A95" s="26">
        <v>1999</v>
      </c>
      <c r="B95" s="26" t="s">
        <v>185</v>
      </c>
      <c r="C95" t="str">
        <f>VLOOKUP(B95,'FHF LUT'!$A$5:$H$80,2,FALSE)</f>
        <v>Engraver Beetle (Ips species)</v>
      </c>
      <c r="D95" s="26">
        <v>31</v>
      </c>
      <c r="E95" s="26" t="s">
        <v>34</v>
      </c>
      <c r="F95" s="26">
        <v>0</v>
      </c>
      <c r="G95" s="26">
        <v>0</v>
      </c>
      <c r="H95" s="26"/>
      <c r="N95" s="26"/>
    </row>
    <row r="96" spans="1:14" x14ac:dyDescent="0.25">
      <c r="A96" s="26">
        <v>1999</v>
      </c>
      <c r="B96" s="26" t="s">
        <v>185</v>
      </c>
      <c r="C96" t="str">
        <f>VLOOKUP(B96,'FHF LUT'!$A$5:$H$80,2,FALSE)</f>
        <v>Engraver Beetle (Ips species)</v>
      </c>
      <c r="D96" s="26">
        <v>3</v>
      </c>
      <c r="E96" s="26" t="s">
        <v>13</v>
      </c>
      <c r="F96" s="26">
        <v>0</v>
      </c>
      <c r="G96" s="26">
        <v>0</v>
      </c>
      <c r="H96" s="26"/>
      <c r="N96" s="26"/>
    </row>
    <row r="97" spans="1:14" x14ac:dyDescent="0.25">
      <c r="A97" s="26">
        <v>1999</v>
      </c>
      <c r="B97" s="26" t="s">
        <v>185</v>
      </c>
      <c r="C97" t="str">
        <f>VLOOKUP(B97,'FHF LUT'!$A$5:$H$80,2,FALSE)</f>
        <v>Engraver Beetle (Ips species)</v>
      </c>
      <c r="D97" s="26">
        <v>26</v>
      </c>
      <c r="E97" s="26" t="s">
        <v>14</v>
      </c>
      <c r="F97" s="26">
        <v>64</v>
      </c>
      <c r="G97" s="26">
        <v>64</v>
      </c>
      <c r="H97" s="26"/>
      <c r="N97" s="26"/>
    </row>
    <row r="98" spans="1:14" x14ac:dyDescent="0.25">
      <c r="A98" s="26">
        <v>1999</v>
      </c>
      <c r="B98" s="26" t="s">
        <v>185</v>
      </c>
      <c r="C98" t="str">
        <f>VLOOKUP(B98,'FHF LUT'!$A$5:$H$80,2,FALSE)</f>
        <v>Engraver Beetle (Ips species)</v>
      </c>
      <c r="D98" s="26">
        <v>41</v>
      </c>
      <c r="E98" s="26" t="s">
        <v>26</v>
      </c>
      <c r="F98" s="26">
        <v>0</v>
      </c>
      <c r="G98" s="26">
        <v>0</v>
      </c>
      <c r="H98" s="26"/>
      <c r="N98" s="26"/>
    </row>
    <row r="99" spans="1:14" x14ac:dyDescent="0.25">
      <c r="A99" s="26">
        <v>1999</v>
      </c>
      <c r="B99" s="26" t="s">
        <v>185</v>
      </c>
      <c r="C99" t="str">
        <f>VLOOKUP(B99,'FHF LUT'!$A$5:$H$80,2,FALSE)</f>
        <v>Engraver Beetle (Ips species)</v>
      </c>
      <c r="D99" s="26">
        <v>23</v>
      </c>
      <c r="E99" s="26" t="s">
        <v>27</v>
      </c>
      <c r="F99" s="26">
        <v>2403</v>
      </c>
      <c r="G99" s="26">
        <v>1918</v>
      </c>
      <c r="H99" s="26"/>
      <c r="N99" s="26"/>
    </row>
    <row r="100" spans="1:14" x14ac:dyDescent="0.25">
      <c r="A100" s="26">
        <v>1999</v>
      </c>
      <c r="B100" s="26" t="s">
        <v>185</v>
      </c>
      <c r="C100" t="str">
        <f>VLOOKUP(B100,'FHF LUT'!$A$5:$H$80,2,FALSE)</f>
        <v>Engraver Beetle (Ips species)</v>
      </c>
      <c r="D100" s="26">
        <v>17</v>
      </c>
      <c r="E100" s="26" t="s">
        <v>32</v>
      </c>
      <c r="F100" s="26">
        <v>0</v>
      </c>
      <c r="G100" s="26">
        <v>0</v>
      </c>
      <c r="H100" s="26"/>
      <c r="N100" s="26"/>
    </row>
    <row r="101" spans="1:14" x14ac:dyDescent="0.25">
      <c r="A101" s="26">
        <v>1999</v>
      </c>
      <c r="B101" s="26" t="s">
        <v>185</v>
      </c>
      <c r="C101" t="str">
        <f>VLOOKUP(B101,'FHF LUT'!$A$5:$H$80,2,FALSE)</f>
        <v>Engraver Beetle (Ips species)</v>
      </c>
      <c r="D101" s="26">
        <v>30</v>
      </c>
      <c r="E101" s="26" t="s">
        <v>35</v>
      </c>
      <c r="F101" s="26">
        <v>0</v>
      </c>
      <c r="G101" s="26">
        <v>0</v>
      </c>
      <c r="H101" s="26"/>
      <c r="N101" s="26"/>
    </row>
    <row r="102" spans="1:14" x14ac:dyDescent="0.25">
      <c r="A102" s="26">
        <v>1999</v>
      </c>
      <c r="B102" s="26" t="s">
        <v>185</v>
      </c>
      <c r="C102" t="str">
        <f>VLOOKUP(B102,'FHF LUT'!$A$5:$H$80,2,FALSE)</f>
        <v>Engraver Beetle (Ips species)</v>
      </c>
      <c r="D102" s="26">
        <v>9</v>
      </c>
      <c r="E102" s="26" t="s">
        <v>7</v>
      </c>
      <c r="F102" s="26">
        <v>0</v>
      </c>
      <c r="G102" s="26">
        <v>0</v>
      </c>
      <c r="H102" s="26"/>
      <c r="N102" s="26"/>
    </row>
    <row r="103" spans="1:14" x14ac:dyDescent="0.25">
      <c r="A103" s="26">
        <v>1999</v>
      </c>
      <c r="B103" s="26" t="s">
        <v>185</v>
      </c>
      <c r="C103" t="str">
        <f>VLOOKUP(B103,'FHF LUT'!$A$5:$H$80,2,FALSE)</f>
        <v>Engraver Beetle (Ips species)</v>
      </c>
      <c r="D103" s="26">
        <v>43</v>
      </c>
      <c r="E103" s="26" t="s">
        <v>20</v>
      </c>
      <c r="F103" s="26">
        <v>0</v>
      </c>
      <c r="G103" s="26">
        <v>0</v>
      </c>
      <c r="H103" s="26"/>
      <c r="N103" s="26"/>
    </row>
    <row r="104" spans="1:14" x14ac:dyDescent="0.25">
      <c r="A104" s="26">
        <v>1999</v>
      </c>
      <c r="B104" s="26" t="s">
        <v>185</v>
      </c>
      <c r="C104" t="str">
        <f>VLOOKUP(B104,'FHF LUT'!$A$5:$H$80,2,FALSE)</f>
        <v>Engraver Beetle (Ips species)</v>
      </c>
      <c r="D104" s="26">
        <v>39</v>
      </c>
      <c r="E104" s="26" t="s">
        <v>36</v>
      </c>
      <c r="F104" s="26">
        <v>0</v>
      </c>
      <c r="G104" s="26">
        <v>0</v>
      </c>
      <c r="H104" s="26"/>
      <c r="N104" s="26"/>
    </row>
    <row r="105" spans="1:14" x14ac:dyDescent="0.25">
      <c r="A105" s="26">
        <v>1999</v>
      </c>
      <c r="B105" s="26" t="s">
        <v>185</v>
      </c>
      <c r="C105" t="str">
        <f>VLOOKUP(B105,'FHF LUT'!$A$5:$H$80,2,FALSE)</f>
        <v>Engraver Beetle (Ips species)</v>
      </c>
      <c r="D105" s="26">
        <v>4</v>
      </c>
      <c r="E105" s="26" t="s">
        <v>28</v>
      </c>
      <c r="F105" s="26">
        <v>0</v>
      </c>
      <c r="G105" s="26">
        <v>0</v>
      </c>
      <c r="H105" s="26"/>
      <c r="N105" s="26"/>
    </row>
    <row r="106" spans="1:14" x14ac:dyDescent="0.25">
      <c r="A106" s="26">
        <v>1999</v>
      </c>
      <c r="B106" s="26" t="s">
        <v>185</v>
      </c>
      <c r="C106" t="str">
        <f>VLOOKUP(B106,'FHF LUT'!$A$5:$H$80,2,FALSE)</f>
        <v>Engraver Beetle (Ips species)</v>
      </c>
      <c r="D106" s="26">
        <v>8</v>
      </c>
      <c r="E106" s="26" t="s">
        <v>29</v>
      </c>
      <c r="F106" s="26">
        <v>0</v>
      </c>
      <c r="G106" s="26">
        <v>0</v>
      </c>
      <c r="H106" s="26"/>
      <c r="N106" s="26"/>
    </row>
    <row r="107" spans="1:14" x14ac:dyDescent="0.25">
      <c r="A107" s="26">
        <v>1999</v>
      </c>
      <c r="B107" s="26" t="s">
        <v>185</v>
      </c>
      <c r="C107" t="str">
        <f>VLOOKUP(B107,'FHF LUT'!$A$5:$H$80,2,FALSE)</f>
        <v>Engraver Beetle (Ips species)</v>
      </c>
      <c r="D107" s="26">
        <v>7</v>
      </c>
      <c r="E107" s="26" t="s">
        <v>25</v>
      </c>
      <c r="F107" s="26">
        <v>0</v>
      </c>
      <c r="G107" s="26">
        <v>0</v>
      </c>
      <c r="H107" s="26"/>
      <c r="N107" s="26"/>
    </row>
    <row r="108" spans="1:14" x14ac:dyDescent="0.25">
      <c r="A108" s="26">
        <v>1999</v>
      </c>
      <c r="B108" s="26" t="s">
        <v>185</v>
      </c>
      <c r="C108" t="str">
        <f>VLOOKUP(B108,'FHF LUT'!$A$5:$H$80,2,FALSE)</f>
        <v>Engraver Beetle (Ips species)</v>
      </c>
      <c r="D108" s="26">
        <v>27</v>
      </c>
      <c r="E108" s="26" t="s">
        <v>21</v>
      </c>
      <c r="F108" s="26">
        <v>0</v>
      </c>
      <c r="G108" s="26">
        <v>0</v>
      </c>
      <c r="H108" s="26"/>
      <c r="N108" s="26"/>
    </row>
    <row r="109" spans="1:14" x14ac:dyDescent="0.25">
      <c r="A109" s="26">
        <v>1999</v>
      </c>
      <c r="B109" s="26" t="s">
        <v>185</v>
      </c>
      <c r="C109" t="str">
        <f>VLOOKUP(B109,'FHF LUT'!$A$5:$H$80,2,FALSE)</f>
        <v>Engraver Beetle (Ips species)</v>
      </c>
      <c r="D109" s="26">
        <v>47</v>
      </c>
      <c r="E109" s="26" t="s">
        <v>238</v>
      </c>
      <c r="F109" s="26">
        <v>0</v>
      </c>
      <c r="G109" s="26">
        <v>0</v>
      </c>
      <c r="H109" s="26"/>
      <c r="N109" s="26"/>
    </row>
    <row r="110" spans="1:14" x14ac:dyDescent="0.25">
      <c r="A110" s="26">
        <v>1999</v>
      </c>
      <c r="B110" s="26" t="s">
        <v>185</v>
      </c>
      <c r="C110" t="str">
        <f>VLOOKUP(B110,'FHF LUT'!$A$5:$H$80,2,FALSE)</f>
        <v>Engraver Beetle (Ips species)</v>
      </c>
      <c r="D110" s="26">
        <v>46</v>
      </c>
      <c r="E110" s="26" t="s">
        <v>239</v>
      </c>
      <c r="F110" s="26">
        <v>0</v>
      </c>
      <c r="G110" s="26">
        <v>0</v>
      </c>
      <c r="H110" s="26"/>
      <c r="N110" s="26"/>
    </row>
    <row r="111" spans="1:14" x14ac:dyDescent="0.25">
      <c r="A111" s="26">
        <v>1999</v>
      </c>
      <c r="B111" s="26" t="s">
        <v>185</v>
      </c>
      <c r="C111" t="str">
        <f>VLOOKUP(B111,'FHF LUT'!$A$5:$H$80,2,FALSE)</f>
        <v>Engraver Beetle (Ips species)</v>
      </c>
      <c r="D111" s="26">
        <v>48</v>
      </c>
      <c r="E111" s="26" t="s">
        <v>240</v>
      </c>
      <c r="F111" s="26">
        <v>0</v>
      </c>
      <c r="G111" s="26">
        <v>0</v>
      </c>
      <c r="H111" s="26"/>
      <c r="N111" s="26"/>
    </row>
    <row r="112" spans="1:14" x14ac:dyDescent="0.25">
      <c r="A112" s="26">
        <v>1999</v>
      </c>
      <c r="B112" s="26" t="s">
        <v>185</v>
      </c>
      <c r="C112" t="str">
        <f>VLOOKUP(B112,'FHF LUT'!$A$5:$H$80,2,FALSE)</f>
        <v>Engraver Beetle (Ips species)</v>
      </c>
      <c r="D112" s="26">
        <v>1</v>
      </c>
      <c r="E112" s="26" t="s">
        <v>10</v>
      </c>
      <c r="F112" s="26">
        <v>0</v>
      </c>
      <c r="G112" s="26">
        <v>0</v>
      </c>
      <c r="H112" s="26"/>
      <c r="N112" s="26"/>
    </row>
    <row r="113" spans="1:14" x14ac:dyDescent="0.25">
      <c r="A113" s="26">
        <v>1999</v>
      </c>
      <c r="B113" s="26" t="s">
        <v>186</v>
      </c>
      <c r="C113" t="str">
        <f>VLOOKUP(B113,'FHF LUT'!$A$5:$H$80,2,FALSE)</f>
        <v>Mountain Pine Beetle</v>
      </c>
      <c r="D113" s="26">
        <v>24</v>
      </c>
      <c r="E113" s="26" t="s">
        <v>17</v>
      </c>
      <c r="F113" s="26">
        <v>2612788</v>
      </c>
      <c r="G113" s="26">
        <v>1893229</v>
      </c>
      <c r="H113" s="26"/>
      <c r="N113" s="26"/>
    </row>
    <row r="114" spans="1:14" x14ac:dyDescent="0.25">
      <c r="A114" s="26">
        <v>1999</v>
      </c>
      <c r="B114" s="26" t="s">
        <v>186</v>
      </c>
      <c r="C114" t="str">
        <f>VLOOKUP(B114,'FHF LUT'!$A$5:$H$80,2,FALSE)</f>
        <v>Mountain Pine Beetle</v>
      </c>
      <c r="D114" s="26">
        <v>44</v>
      </c>
      <c r="E114" s="26" t="s">
        <v>3</v>
      </c>
      <c r="F114" s="26">
        <v>0</v>
      </c>
      <c r="G114" s="26">
        <v>0</v>
      </c>
      <c r="H114" s="26"/>
      <c r="N114" s="26"/>
    </row>
    <row r="115" spans="1:14" x14ac:dyDescent="0.25">
      <c r="A115" s="26">
        <v>1999</v>
      </c>
      <c r="B115" s="26" t="s">
        <v>186</v>
      </c>
      <c r="C115" t="str">
        <f>VLOOKUP(B115,'FHF LUT'!$A$5:$H$80,2,FALSE)</f>
        <v>Mountain Pine Beetle</v>
      </c>
      <c r="D115" s="26">
        <v>10</v>
      </c>
      <c r="E115" s="26" t="s">
        <v>18</v>
      </c>
      <c r="F115" s="26">
        <v>312</v>
      </c>
      <c r="G115" s="26">
        <v>288</v>
      </c>
      <c r="H115" s="26"/>
      <c r="N115" s="26"/>
    </row>
    <row r="116" spans="1:14" x14ac:dyDescent="0.25">
      <c r="A116" s="26">
        <v>1999</v>
      </c>
      <c r="B116" s="26" t="s">
        <v>186</v>
      </c>
      <c r="C116" t="str">
        <f>VLOOKUP(B116,'FHF LUT'!$A$5:$H$80,2,FALSE)</f>
        <v>Mountain Pine Beetle</v>
      </c>
      <c r="D116" s="26">
        <v>12</v>
      </c>
      <c r="E116" s="26" t="s">
        <v>11</v>
      </c>
      <c r="F116" s="26">
        <v>25905</v>
      </c>
      <c r="G116" s="26">
        <v>25905</v>
      </c>
      <c r="H116" s="26"/>
      <c r="N116" s="26"/>
    </row>
    <row r="117" spans="1:14" x14ac:dyDescent="0.25">
      <c r="A117" s="26">
        <v>1999</v>
      </c>
      <c r="B117" s="26" t="s">
        <v>186</v>
      </c>
      <c r="C117" t="str">
        <f>VLOOKUP(B117,'FHF LUT'!$A$5:$H$80,2,FALSE)</f>
        <v>Mountain Pine Beetle</v>
      </c>
      <c r="D117" s="26">
        <v>22</v>
      </c>
      <c r="E117" s="26" t="s">
        <v>19</v>
      </c>
      <c r="F117" s="26">
        <v>126525</v>
      </c>
      <c r="G117" s="26">
        <v>102810</v>
      </c>
      <c r="H117" s="26"/>
      <c r="N117" s="26"/>
    </row>
    <row r="118" spans="1:14" x14ac:dyDescent="0.25">
      <c r="A118" s="26">
        <v>1999</v>
      </c>
      <c r="B118" s="26" t="s">
        <v>186</v>
      </c>
      <c r="C118" t="str">
        <f>VLOOKUP(B118,'FHF LUT'!$A$5:$H$80,2,FALSE)</f>
        <v>Mountain Pine Beetle</v>
      </c>
      <c r="D118" s="26">
        <v>29</v>
      </c>
      <c r="E118" s="26" t="s">
        <v>9</v>
      </c>
      <c r="F118" s="26">
        <v>581318</v>
      </c>
      <c r="G118" s="26">
        <v>429297</v>
      </c>
      <c r="H118" s="26"/>
      <c r="N118" s="26"/>
    </row>
    <row r="119" spans="1:14" x14ac:dyDescent="0.25">
      <c r="A119" s="26">
        <v>1999</v>
      </c>
      <c r="B119" s="26" t="s">
        <v>186</v>
      </c>
      <c r="C119" t="str">
        <f>VLOOKUP(B119,'FHF LUT'!$A$5:$H$80,2,FALSE)</f>
        <v>Mountain Pine Beetle</v>
      </c>
      <c r="D119" s="26">
        <v>11</v>
      </c>
      <c r="E119" s="26" t="s">
        <v>4</v>
      </c>
      <c r="F119" s="26">
        <v>269381</v>
      </c>
      <c r="G119" s="26">
        <v>191932</v>
      </c>
      <c r="H119" s="26"/>
      <c r="N119" s="26"/>
    </row>
    <row r="120" spans="1:14" x14ac:dyDescent="0.25">
      <c r="A120" s="26">
        <v>1999</v>
      </c>
      <c r="B120" s="26" t="s">
        <v>186</v>
      </c>
      <c r="C120" t="str">
        <f>VLOOKUP(B120,'FHF LUT'!$A$5:$H$80,2,FALSE)</f>
        <v>Mountain Pine Beetle</v>
      </c>
      <c r="D120" s="26">
        <v>45</v>
      </c>
      <c r="E120" s="26" t="s">
        <v>5</v>
      </c>
      <c r="F120" s="26">
        <v>10934</v>
      </c>
      <c r="G120" s="26">
        <v>9360</v>
      </c>
      <c r="H120" s="26"/>
      <c r="N120" s="26"/>
    </row>
    <row r="121" spans="1:14" x14ac:dyDescent="0.25">
      <c r="A121" s="26">
        <v>1999</v>
      </c>
      <c r="B121" s="26" t="s">
        <v>186</v>
      </c>
      <c r="C121" t="str">
        <f>VLOOKUP(B121,'FHF LUT'!$A$5:$H$80,2,FALSE)</f>
        <v>Mountain Pine Beetle</v>
      </c>
      <c r="D121" s="26">
        <v>38</v>
      </c>
      <c r="E121" s="26" t="s">
        <v>8</v>
      </c>
      <c r="F121" s="26">
        <v>0</v>
      </c>
      <c r="G121" s="26">
        <v>0</v>
      </c>
      <c r="H121" s="26"/>
      <c r="N121" s="26"/>
    </row>
    <row r="122" spans="1:14" x14ac:dyDescent="0.25">
      <c r="A122" s="26">
        <v>1999</v>
      </c>
      <c r="B122" s="26" t="s">
        <v>186</v>
      </c>
      <c r="C122" t="str">
        <f>VLOOKUP(B122,'FHF LUT'!$A$5:$H$80,2,FALSE)</f>
        <v>Mountain Pine Beetle</v>
      </c>
      <c r="D122" s="26">
        <v>13</v>
      </c>
      <c r="E122" s="26" t="s">
        <v>24</v>
      </c>
      <c r="F122" s="26">
        <v>18405</v>
      </c>
      <c r="G122" s="26">
        <v>14087</v>
      </c>
      <c r="H122" s="26"/>
      <c r="N122" s="26"/>
    </row>
    <row r="123" spans="1:14" x14ac:dyDescent="0.25">
      <c r="A123" s="26">
        <v>1999</v>
      </c>
      <c r="B123" s="26" t="s">
        <v>186</v>
      </c>
      <c r="C123" t="str">
        <f>VLOOKUP(B123,'FHF LUT'!$A$5:$H$80,2,FALSE)</f>
        <v>Mountain Pine Beetle</v>
      </c>
      <c r="D123" s="26">
        <v>18</v>
      </c>
      <c r="E123" s="26" t="s">
        <v>15</v>
      </c>
      <c r="F123" s="26">
        <v>273458</v>
      </c>
      <c r="G123" s="26">
        <v>205671</v>
      </c>
      <c r="H123" s="26"/>
      <c r="N123" s="26"/>
    </row>
    <row r="124" spans="1:14" x14ac:dyDescent="0.25">
      <c r="A124" s="26">
        <v>1999</v>
      </c>
      <c r="B124" s="26" t="s">
        <v>186</v>
      </c>
      <c r="C124" t="str">
        <f>VLOOKUP(B124,'FHF LUT'!$A$5:$H$80,2,FALSE)</f>
        <v>Mountain Pine Beetle</v>
      </c>
      <c r="D124" s="26">
        <v>15</v>
      </c>
      <c r="E124" s="26" t="s">
        <v>33</v>
      </c>
      <c r="F124" s="26">
        <v>30367</v>
      </c>
      <c r="G124" s="26">
        <v>26373</v>
      </c>
      <c r="H124" s="26"/>
      <c r="N124" s="26"/>
    </row>
    <row r="125" spans="1:14" x14ac:dyDescent="0.25">
      <c r="A125" s="26">
        <v>1999</v>
      </c>
      <c r="B125" s="26" t="s">
        <v>186</v>
      </c>
      <c r="C125" t="str">
        <f>VLOOKUP(B125,'FHF LUT'!$A$5:$H$80,2,FALSE)</f>
        <v>Mountain Pine Beetle</v>
      </c>
      <c r="D125" s="26">
        <v>5</v>
      </c>
      <c r="E125" s="26" t="s">
        <v>16</v>
      </c>
      <c r="F125" s="26">
        <v>128432</v>
      </c>
      <c r="G125" s="26">
        <v>79993</v>
      </c>
      <c r="H125" s="26"/>
      <c r="N125" s="26"/>
    </row>
    <row r="126" spans="1:14" x14ac:dyDescent="0.25">
      <c r="A126" s="26">
        <v>1999</v>
      </c>
      <c r="B126" s="26" t="s">
        <v>186</v>
      </c>
      <c r="C126" t="str">
        <f>VLOOKUP(B126,'FHF LUT'!$A$5:$H$80,2,FALSE)</f>
        <v>Mountain Pine Beetle</v>
      </c>
      <c r="D126" s="26">
        <v>2</v>
      </c>
      <c r="E126" s="26" t="s">
        <v>22</v>
      </c>
      <c r="F126" s="26">
        <v>1819</v>
      </c>
      <c r="G126" s="26">
        <v>1660</v>
      </c>
      <c r="H126" s="26"/>
      <c r="N126" s="26"/>
    </row>
    <row r="127" spans="1:14" x14ac:dyDescent="0.25">
      <c r="A127" s="26">
        <v>1999</v>
      </c>
      <c r="B127" s="26" t="s">
        <v>186</v>
      </c>
      <c r="C127" t="str">
        <f>VLOOKUP(B127,'FHF LUT'!$A$5:$H$80,2,FALSE)</f>
        <v>Mountain Pine Beetle</v>
      </c>
      <c r="D127" s="26">
        <v>25</v>
      </c>
      <c r="E127" s="26" t="s">
        <v>23</v>
      </c>
      <c r="F127" s="26">
        <v>0</v>
      </c>
      <c r="G127" s="26">
        <v>0</v>
      </c>
      <c r="H127" s="26"/>
      <c r="N127" s="26"/>
    </row>
    <row r="128" spans="1:14" x14ac:dyDescent="0.25">
      <c r="A128" s="26">
        <v>1999</v>
      </c>
      <c r="B128" s="26" t="s">
        <v>186</v>
      </c>
      <c r="C128" t="str">
        <f>VLOOKUP(B128,'FHF LUT'!$A$5:$H$80,2,FALSE)</f>
        <v>Mountain Pine Beetle</v>
      </c>
      <c r="D128" s="26">
        <v>14</v>
      </c>
      <c r="E128" s="26" t="s">
        <v>30</v>
      </c>
      <c r="F128" s="26">
        <v>1564458</v>
      </c>
      <c r="G128" s="26">
        <v>1536006</v>
      </c>
      <c r="H128" s="26"/>
      <c r="N128" s="26"/>
    </row>
    <row r="129" spans="1:14" x14ac:dyDescent="0.25">
      <c r="A129" s="26">
        <v>1999</v>
      </c>
      <c r="B129" s="26" t="s">
        <v>186</v>
      </c>
      <c r="C129" t="str">
        <f>VLOOKUP(B129,'FHF LUT'!$A$5:$H$80,2,FALSE)</f>
        <v>Mountain Pine Beetle</v>
      </c>
      <c r="D129" s="26">
        <v>16</v>
      </c>
      <c r="E129" s="26" t="s">
        <v>12</v>
      </c>
      <c r="F129" s="26">
        <v>113388</v>
      </c>
      <c r="G129" s="26">
        <v>91816</v>
      </c>
      <c r="H129" s="26"/>
      <c r="N129" s="26"/>
    </row>
    <row r="130" spans="1:14" x14ac:dyDescent="0.25">
      <c r="A130" s="26">
        <v>1999</v>
      </c>
      <c r="B130" s="26" t="s">
        <v>186</v>
      </c>
      <c r="C130" t="str">
        <f>VLOOKUP(B130,'FHF LUT'!$A$5:$H$80,2,FALSE)</f>
        <v>Mountain Pine Beetle</v>
      </c>
      <c r="D130" s="26">
        <v>40</v>
      </c>
      <c r="E130" s="26" t="s">
        <v>31</v>
      </c>
      <c r="F130" s="6">
        <v>0</v>
      </c>
      <c r="G130" s="6">
        <v>0</v>
      </c>
      <c r="H130" s="26"/>
      <c r="N130" s="26"/>
    </row>
    <row r="131" spans="1:14" x14ac:dyDescent="0.25">
      <c r="A131" s="26">
        <v>1999</v>
      </c>
      <c r="B131" s="26" t="s">
        <v>186</v>
      </c>
      <c r="C131" t="str">
        <f>VLOOKUP(B131,'FHF LUT'!$A$5:$H$80,2,FALSE)</f>
        <v>Mountain Pine Beetle</v>
      </c>
      <c r="D131" s="26">
        <v>20</v>
      </c>
      <c r="E131" s="26" t="s">
        <v>6</v>
      </c>
      <c r="F131" s="26">
        <v>539959</v>
      </c>
      <c r="G131" s="26">
        <v>392171</v>
      </c>
      <c r="H131" s="26"/>
      <c r="N131" s="26"/>
    </row>
    <row r="132" spans="1:14" x14ac:dyDescent="0.25">
      <c r="A132" s="26">
        <v>1999</v>
      </c>
      <c r="B132" s="26" t="s">
        <v>186</v>
      </c>
      <c r="C132" t="str">
        <f>VLOOKUP(B132,'FHF LUT'!$A$5:$H$80,2,FALSE)</f>
        <v>Mountain Pine Beetle</v>
      </c>
      <c r="D132" s="26">
        <v>31</v>
      </c>
      <c r="E132" s="26" t="s">
        <v>34</v>
      </c>
      <c r="F132" s="26">
        <v>92506</v>
      </c>
      <c r="G132" s="26">
        <v>82755</v>
      </c>
      <c r="H132" s="26"/>
      <c r="N132" s="26"/>
    </row>
    <row r="133" spans="1:14" x14ac:dyDescent="0.25">
      <c r="A133" s="26">
        <v>1999</v>
      </c>
      <c r="B133" s="26" t="s">
        <v>186</v>
      </c>
      <c r="C133" t="str">
        <f>VLOOKUP(B133,'FHF LUT'!$A$5:$H$80,2,FALSE)</f>
        <v>Mountain Pine Beetle</v>
      </c>
      <c r="D133" s="26">
        <v>3</v>
      </c>
      <c r="E133" s="26" t="s">
        <v>13</v>
      </c>
      <c r="F133" s="26">
        <v>106339</v>
      </c>
      <c r="G133" s="26">
        <v>92142</v>
      </c>
      <c r="H133" s="26"/>
      <c r="N133" s="26"/>
    </row>
    <row r="134" spans="1:14" x14ac:dyDescent="0.25">
      <c r="A134" s="26">
        <v>1999</v>
      </c>
      <c r="B134" s="26" t="s">
        <v>186</v>
      </c>
      <c r="C134" t="str">
        <f>VLOOKUP(B134,'FHF LUT'!$A$5:$H$80,2,FALSE)</f>
        <v>Mountain Pine Beetle</v>
      </c>
      <c r="D134" s="26">
        <v>26</v>
      </c>
      <c r="E134" s="26" t="s">
        <v>14</v>
      </c>
      <c r="F134" s="26">
        <v>1444458</v>
      </c>
      <c r="G134" s="26">
        <v>964313</v>
      </c>
      <c r="H134" s="26"/>
      <c r="N134" s="26"/>
    </row>
    <row r="135" spans="1:14" x14ac:dyDescent="0.25">
      <c r="A135" s="26">
        <v>1999</v>
      </c>
      <c r="B135" s="26" t="s">
        <v>186</v>
      </c>
      <c r="C135" t="str">
        <f>VLOOKUP(B135,'FHF LUT'!$A$5:$H$80,2,FALSE)</f>
        <v>Mountain Pine Beetle</v>
      </c>
      <c r="D135" s="26">
        <v>41</v>
      </c>
      <c r="E135" s="26" t="s">
        <v>26</v>
      </c>
      <c r="F135" s="26">
        <v>0</v>
      </c>
      <c r="G135" s="26">
        <v>0</v>
      </c>
      <c r="H135" s="26"/>
      <c r="N135" s="26"/>
    </row>
    <row r="136" spans="1:14" x14ac:dyDescent="0.25">
      <c r="A136" s="26">
        <v>1999</v>
      </c>
      <c r="B136" s="26" t="s">
        <v>186</v>
      </c>
      <c r="C136" t="str">
        <f>VLOOKUP(B136,'FHF LUT'!$A$5:$H$80,2,FALSE)</f>
        <v>Mountain Pine Beetle</v>
      </c>
      <c r="D136" s="26">
        <v>23</v>
      </c>
      <c r="E136" s="26" t="s">
        <v>27</v>
      </c>
      <c r="F136" s="26">
        <v>304879</v>
      </c>
      <c r="G136" s="26">
        <v>214597</v>
      </c>
      <c r="H136" s="26"/>
      <c r="N136" s="26"/>
    </row>
    <row r="137" spans="1:14" x14ac:dyDescent="0.25">
      <c r="A137" s="26">
        <v>1999</v>
      </c>
      <c r="B137" s="26" t="s">
        <v>186</v>
      </c>
      <c r="C137" t="str">
        <f>VLOOKUP(B137,'FHF LUT'!$A$5:$H$80,2,FALSE)</f>
        <v>Mountain Pine Beetle</v>
      </c>
      <c r="D137" s="26">
        <v>17</v>
      </c>
      <c r="E137" s="26" t="s">
        <v>32</v>
      </c>
      <c r="F137" s="26">
        <v>56450</v>
      </c>
      <c r="G137" s="26">
        <v>45428</v>
      </c>
      <c r="H137" s="26"/>
      <c r="N137" s="26"/>
    </row>
    <row r="138" spans="1:14" x14ac:dyDescent="0.25">
      <c r="A138" s="26">
        <v>1999</v>
      </c>
      <c r="B138" s="26" t="s">
        <v>186</v>
      </c>
      <c r="C138" t="str">
        <f>VLOOKUP(B138,'FHF LUT'!$A$5:$H$80,2,FALSE)</f>
        <v>Mountain Pine Beetle</v>
      </c>
      <c r="D138" s="26">
        <v>30</v>
      </c>
      <c r="E138" s="26" t="s">
        <v>35</v>
      </c>
      <c r="F138" s="26">
        <v>48721</v>
      </c>
      <c r="G138" s="26">
        <v>48597</v>
      </c>
      <c r="H138" s="26"/>
      <c r="N138" s="26"/>
    </row>
    <row r="139" spans="1:14" x14ac:dyDescent="0.25">
      <c r="A139" s="26">
        <v>1999</v>
      </c>
      <c r="B139" s="26" t="s">
        <v>186</v>
      </c>
      <c r="C139" t="str">
        <f>VLOOKUP(B139,'FHF LUT'!$A$5:$H$80,2,FALSE)</f>
        <v>Mountain Pine Beetle</v>
      </c>
      <c r="D139" s="26">
        <v>9</v>
      </c>
      <c r="E139" s="26" t="s">
        <v>7</v>
      </c>
      <c r="F139" s="26">
        <v>62051</v>
      </c>
      <c r="G139" s="26">
        <v>46338</v>
      </c>
      <c r="H139" s="26"/>
      <c r="N139" s="26"/>
    </row>
    <row r="140" spans="1:14" x14ac:dyDescent="0.25">
      <c r="A140" s="26">
        <v>1999</v>
      </c>
      <c r="B140" s="26" t="s">
        <v>186</v>
      </c>
      <c r="C140" t="str">
        <f>VLOOKUP(B140,'FHF LUT'!$A$5:$H$80,2,FALSE)</f>
        <v>Mountain Pine Beetle</v>
      </c>
      <c r="D140" s="26">
        <v>43</v>
      </c>
      <c r="E140" s="26" t="s">
        <v>20</v>
      </c>
      <c r="F140" s="26">
        <v>0</v>
      </c>
      <c r="G140" s="26">
        <v>0</v>
      </c>
      <c r="H140" s="26"/>
      <c r="N140" s="26"/>
    </row>
    <row r="141" spans="1:14" x14ac:dyDescent="0.25">
      <c r="A141" s="26">
        <v>1999</v>
      </c>
      <c r="B141" s="26" t="s">
        <v>186</v>
      </c>
      <c r="C141" t="str">
        <f>VLOOKUP(B141,'FHF LUT'!$A$5:$H$80,2,FALSE)</f>
        <v>Mountain Pine Beetle</v>
      </c>
      <c r="D141" s="26">
        <v>39</v>
      </c>
      <c r="E141" s="26" t="s">
        <v>36</v>
      </c>
      <c r="F141" s="26">
        <v>0</v>
      </c>
      <c r="G141" s="26">
        <v>0</v>
      </c>
      <c r="H141" s="26"/>
      <c r="N141" s="26"/>
    </row>
    <row r="142" spans="1:14" x14ac:dyDescent="0.25">
      <c r="A142" s="26">
        <v>1999</v>
      </c>
      <c r="B142" s="26" t="s">
        <v>186</v>
      </c>
      <c r="C142" t="str">
        <f>VLOOKUP(B142,'FHF LUT'!$A$5:$H$80,2,FALSE)</f>
        <v>Mountain Pine Beetle</v>
      </c>
      <c r="D142" s="26">
        <v>4</v>
      </c>
      <c r="E142" s="26" t="s">
        <v>28</v>
      </c>
      <c r="F142" s="26">
        <v>0</v>
      </c>
      <c r="G142" s="26">
        <v>0</v>
      </c>
      <c r="H142" s="26"/>
      <c r="N142" s="26"/>
    </row>
    <row r="143" spans="1:14" x14ac:dyDescent="0.25">
      <c r="A143" s="26">
        <v>1999</v>
      </c>
      <c r="B143" s="26" t="s">
        <v>186</v>
      </c>
      <c r="C143" t="str">
        <f>VLOOKUP(B143,'FHF LUT'!$A$5:$H$80,2,FALSE)</f>
        <v>Mountain Pine Beetle</v>
      </c>
      <c r="D143" s="26">
        <v>8</v>
      </c>
      <c r="E143" s="26" t="s">
        <v>29</v>
      </c>
      <c r="F143" s="26">
        <v>0</v>
      </c>
      <c r="G143" s="26">
        <v>0</v>
      </c>
      <c r="H143" s="26"/>
      <c r="N143" s="26"/>
    </row>
    <row r="144" spans="1:14" x14ac:dyDescent="0.25">
      <c r="A144" s="26">
        <v>1999</v>
      </c>
      <c r="B144" s="26" t="s">
        <v>186</v>
      </c>
      <c r="C144" t="str">
        <f>VLOOKUP(B144,'FHF LUT'!$A$5:$H$80,2,FALSE)</f>
        <v>Mountain Pine Beetle</v>
      </c>
      <c r="D144" s="26">
        <v>7</v>
      </c>
      <c r="E144" s="26" t="s">
        <v>25</v>
      </c>
      <c r="F144" s="26">
        <v>126206</v>
      </c>
      <c r="G144" s="26">
        <v>91734</v>
      </c>
      <c r="H144" s="26"/>
      <c r="N144" s="26"/>
    </row>
    <row r="145" spans="1:14" x14ac:dyDescent="0.25">
      <c r="A145" s="26">
        <v>1999</v>
      </c>
      <c r="B145" s="26" t="s">
        <v>186</v>
      </c>
      <c r="C145" t="str">
        <f>VLOOKUP(B145,'FHF LUT'!$A$5:$H$80,2,FALSE)</f>
        <v>Mountain Pine Beetle</v>
      </c>
      <c r="D145" s="26">
        <v>27</v>
      </c>
      <c r="E145" s="26" t="s">
        <v>21</v>
      </c>
      <c r="F145" s="26">
        <v>0</v>
      </c>
      <c r="G145" s="26">
        <v>0</v>
      </c>
      <c r="H145" s="26"/>
      <c r="N145" s="26"/>
    </row>
    <row r="146" spans="1:14" x14ac:dyDescent="0.25">
      <c r="A146" s="26">
        <v>1999</v>
      </c>
      <c r="B146" s="26" t="s">
        <v>186</v>
      </c>
      <c r="C146" t="str">
        <f>VLOOKUP(B146,'FHF LUT'!$A$5:$H$80,2,FALSE)</f>
        <v>Mountain Pine Beetle</v>
      </c>
      <c r="D146" s="26">
        <v>47</v>
      </c>
      <c r="E146" s="26" t="s">
        <v>238</v>
      </c>
      <c r="F146" s="26">
        <v>0</v>
      </c>
      <c r="G146" s="26">
        <v>0</v>
      </c>
      <c r="H146" s="26"/>
      <c r="N146" s="26"/>
    </row>
    <row r="147" spans="1:14" x14ac:dyDescent="0.25">
      <c r="A147" s="26">
        <v>1999</v>
      </c>
      <c r="B147" s="26" t="s">
        <v>186</v>
      </c>
      <c r="C147" t="str">
        <f>VLOOKUP(B147,'FHF LUT'!$A$5:$H$80,2,FALSE)</f>
        <v>Mountain Pine Beetle</v>
      </c>
      <c r="D147" s="26">
        <v>46</v>
      </c>
      <c r="E147" s="26" t="s">
        <v>239</v>
      </c>
      <c r="F147" s="26">
        <v>333280</v>
      </c>
      <c r="G147" s="26">
        <v>333273</v>
      </c>
      <c r="H147" s="26"/>
      <c r="N147" s="26"/>
    </row>
    <row r="148" spans="1:14" x14ac:dyDescent="0.25">
      <c r="A148" s="26">
        <v>1999</v>
      </c>
      <c r="B148" s="26" t="s">
        <v>186</v>
      </c>
      <c r="C148" t="str">
        <f>VLOOKUP(B148,'FHF LUT'!$A$5:$H$80,2,FALSE)</f>
        <v>Mountain Pine Beetle</v>
      </c>
      <c r="D148" s="26">
        <v>48</v>
      </c>
      <c r="E148" s="26" t="s">
        <v>240</v>
      </c>
      <c r="F148" s="26">
        <v>0</v>
      </c>
      <c r="G148" s="26">
        <v>0</v>
      </c>
      <c r="H148" s="26"/>
      <c r="N148" s="26"/>
    </row>
    <row r="149" spans="1:14" x14ac:dyDescent="0.25">
      <c r="A149" s="26">
        <v>1999</v>
      </c>
      <c r="B149" s="26" t="s">
        <v>186</v>
      </c>
      <c r="C149" t="str">
        <f>VLOOKUP(B149,'FHF LUT'!$A$5:$H$80,2,FALSE)</f>
        <v>Mountain Pine Beetle</v>
      </c>
      <c r="D149" s="26">
        <v>1</v>
      </c>
      <c r="E149" s="26" t="s">
        <v>10</v>
      </c>
      <c r="F149" s="26">
        <v>114696</v>
      </c>
      <c r="G149" s="26">
        <v>91318</v>
      </c>
      <c r="H149" s="26"/>
      <c r="N149" s="26"/>
    </row>
    <row r="150" spans="1:14" x14ac:dyDescent="0.25">
      <c r="A150" s="26">
        <v>1999</v>
      </c>
      <c r="B150" s="26" t="s">
        <v>187</v>
      </c>
      <c r="C150" t="str">
        <f>VLOOKUP(B150,'FHF LUT'!$A$5:$H$80,2,FALSE)</f>
        <v>Spruce Beetle</v>
      </c>
      <c r="D150" s="26">
        <v>24</v>
      </c>
      <c r="E150" s="26" t="s">
        <v>17</v>
      </c>
      <c r="F150" s="26">
        <v>293782</v>
      </c>
      <c r="G150" s="26">
        <v>208815</v>
      </c>
      <c r="H150" s="26"/>
      <c r="N150" s="26"/>
    </row>
    <row r="151" spans="1:14" x14ac:dyDescent="0.25">
      <c r="A151" s="26">
        <v>1999</v>
      </c>
      <c r="B151" s="26" t="s">
        <v>187</v>
      </c>
      <c r="C151" t="str">
        <f>VLOOKUP(B151,'FHF LUT'!$A$5:$H$80,2,FALSE)</f>
        <v>Spruce Beetle</v>
      </c>
      <c r="D151" s="26">
        <v>44</v>
      </c>
      <c r="E151" s="26" t="s">
        <v>3</v>
      </c>
      <c r="F151" s="26">
        <v>0</v>
      </c>
      <c r="G151" s="26">
        <v>0</v>
      </c>
      <c r="H151" s="26"/>
      <c r="N151" s="26"/>
    </row>
    <row r="152" spans="1:14" x14ac:dyDescent="0.25">
      <c r="A152" s="26">
        <v>1999</v>
      </c>
      <c r="B152" s="26" t="s">
        <v>187</v>
      </c>
      <c r="C152" t="str">
        <f>VLOOKUP(B152,'FHF LUT'!$A$5:$H$80,2,FALSE)</f>
        <v>Spruce Beetle</v>
      </c>
      <c r="D152" s="26">
        <v>10</v>
      </c>
      <c r="E152" s="26" t="s">
        <v>18</v>
      </c>
      <c r="F152" s="26">
        <v>0</v>
      </c>
      <c r="G152" s="26">
        <v>0</v>
      </c>
      <c r="H152" s="26"/>
      <c r="N152" s="26"/>
    </row>
    <row r="153" spans="1:14" x14ac:dyDescent="0.25">
      <c r="A153" s="26">
        <v>1999</v>
      </c>
      <c r="B153" s="26" t="s">
        <v>187</v>
      </c>
      <c r="C153" t="str">
        <f>VLOOKUP(B153,'FHF LUT'!$A$5:$H$80,2,FALSE)</f>
        <v>Spruce Beetle</v>
      </c>
      <c r="D153" s="26">
        <v>12</v>
      </c>
      <c r="E153" s="26" t="s">
        <v>11</v>
      </c>
      <c r="F153" s="26">
        <v>0</v>
      </c>
      <c r="G153" s="26">
        <v>0</v>
      </c>
      <c r="H153" s="26"/>
      <c r="N153" s="26"/>
    </row>
    <row r="154" spans="1:14" x14ac:dyDescent="0.25">
      <c r="A154" s="26">
        <v>1999</v>
      </c>
      <c r="B154" s="26" t="s">
        <v>187</v>
      </c>
      <c r="C154" t="str">
        <f>VLOOKUP(B154,'FHF LUT'!$A$5:$H$80,2,FALSE)</f>
        <v>Spruce Beetle</v>
      </c>
      <c r="D154" s="26">
        <v>22</v>
      </c>
      <c r="E154" s="26" t="s">
        <v>19</v>
      </c>
      <c r="F154" s="26">
        <v>0</v>
      </c>
      <c r="G154" s="26">
        <v>0</v>
      </c>
      <c r="H154" s="26"/>
      <c r="N154" s="26"/>
    </row>
    <row r="155" spans="1:14" x14ac:dyDescent="0.25">
      <c r="A155" s="26">
        <v>1999</v>
      </c>
      <c r="B155" s="26" t="s">
        <v>187</v>
      </c>
      <c r="C155" t="str">
        <f>VLOOKUP(B155,'FHF LUT'!$A$5:$H$80,2,FALSE)</f>
        <v>Spruce Beetle</v>
      </c>
      <c r="D155" s="26">
        <v>29</v>
      </c>
      <c r="E155" s="26" t="s">
        <v>9</v>
      </c>
      <c r="F155" s="26">
        <v>9277</v>
      </c>
      <c r="G155" s="26">
        <v>8627</v>
      </c>
      <c r="H155" s="26"/>
      <c r="N155" s="26"/>
    </row>
    <row r="156" spans="1:14" x14ac:dyDescent="0.25">
      <c r="A156" s="26">
        <v>1999</v>
      </c>
      <c r="B156" s="26" t="s">
        <v>187</v>
      </c>
      <c r="C156" t="str">
        <f>VLOOKUP(B156,'FHF LUT'!$A$5:$H$80,2,FALSE)</f>
        <v>Spruce Beetle</v>
      </c>
      <c r="D156" s="26">
        <v>11</v>
      </c>
      <c r="E156" s="26" t="s">
        <v>4</v>
      </c>
      <c r="F156" s="26">
        <v>0</v>
      </c>
      <c r="G156" s="26">
        <v>0</v>
      </c>
      <c r="H156" s="26"/>
      <c r="N156" s="26"/>
    </row>
    <row r="157" spans="1:14" x14ac:dyDescent="0.25">
      <c r="A157" s="26">
        <v>1999</v>
      </c>
      <c r="B157" s="26" t="s">
        <v>187</v>
      </c>
      <c r="C157" t="str">
        <f>VLOOKUP(B157,'FHF LUT'!$A$5:$H$80,2,FALSE)</f>
        <v>Spruce Beetle</v>
      </c>
      <c r="D157" s="26">
        <v>45</v>
      </c>
      <c r="E157" s="26" t="s">
        <v>5</v>
      </c>
      <c r="F157" s="26">
        <v>0</v>
      </c>
      <c r="G157" s="26">
        <v>0</v>
      </c>
      <c r="H157" s="26"/>
      <c r="N157" s="26"/>
    </row>
    <row r="158" spans="1:14" x14ac:dyDescent="0.25">
      <c r="A158" s="26">
        <v>1999</v>
      </c>
      <c r="B158" s="26" t="s">
        <v>187</v>
      </c>
      <c r="C158" t="str">
        <f>VLOOKUP(B158,'FHF LUT'!$A$5:$H$80,2,FALSE)</f>
        <v>Spruce Beetle</v>
      </c>
      <c r="D158" s="26">
        <v>38</v>
      </c>
      <c r="E158" s="26" t="s">
        <v>8</v>
      </c>
      <c r="F158" s="26">
        <v>0</v>
      </c>
      <c r="G158" s="26">
        <v>0</v>
      </c>
      <c r="H158" s="26"/>
      <c r="N158" s="26"/>
    </row>
    <row r="159" spans="1:14" x14ac:dyDescent="0.25">
      <c r="A159" s="26">
        <v>1999</v>
      </c>
      <c r="B159" s="26" t="s">
        <v>187</v>
      </c>
      <c r="C159" t="str">
        <f>VLOOKUP(B159,'FHF LUT'!$A$5:$H$80,2,FALSE)</f>
        <v>Spruce Beetle</v>
      </c>
      <c r="D159" s="26">
        <v>13</v>
      </c>
      <c r="E159" s="26" t="s">
        <v>24</v>
      </c>
      <c r="F159" s="26">
        <v>440</v>
      </c>
      <c r="G159" s="26">
        <v>440</v>
      </c>
      <c r="H159" s="26"/>
      <c r="N159" s="26"/>
    </row>
    <row r="160" spans="1:14" x14ac:dyDescent="0.25">
      <c r="A160" s="26">
        <v>1999</v>
      </c>
      <c r="B160" s="26" t="s">
        <v>187</v>
      </c>
      <c r="C160" t="str">
        <f>VLOOKUP(B160,'FHF LUT'!$A$5:$H$80,2,FALSE)</f>
        <v>Spruce Beetle</v>
      </c>
      <c r="D160" s="26">
        <v>18</v>
      </c>
      <c r="E160" s="26" t="s">
        <v>15</v>
      </c>
      <c r="F160" s="26">
        <v>444</v>
      </c>
      <c r="G160" s="26">
        <v>0</v>
      </c>
      <c r="H160" s="26"/>
      <c r="N160" s="26"/>
    </row>
    <row r="161" spans="1:14" x14ac:dyDescent="0.25">
      <c r="A161" s="26">
        <v>1999</v>
      </c>
      <c r="B161" s="26" t="s">
        <v>187</v>
      </c>
      <c r="C161" t="str">
        <f>VLOOKUP(B161,'FHF LUT'!$A$5:$H$80,2,FALSE)</f>
        <v>Spruce Beetle</v>
      </c>
      <c r="D161" s="26">
        <v>15</v>
      </c>
      <c r="E161" s="26" t="s">
        <v>33</v>
      </c>
      <c r="F161" s="26">
        <v>255</v>
      </c>
      <c r="G161" s="26">
        <v>255</v>
      </c>
      <c r="H161" s="26"/>
      <c r="N161" s="26"/>
    </row>
    <row r="162" spans="1:14" x14ac:dyDescent="0.25">
      <c r="A162" s="26">
        <v>1999</v>
      </c>
      <c r="B162" s="26" t="s">
        <v>187</v>
      </c>
      <c r="C162" t="str">
        <f>VLOOKUP(B162,'FHF LUT'!$A$5:$H$80,2,FALSE)</f>
        <v>Spruce Beetle</v>
      </c>
      <c r="D162" s="26">
        <v>5</v>
      </c>
      <c r="E162" s="26" t="s">
        <v>16</v>
      </c>
      <c r="F162" s="26">
        <v>0</v>
      </c>
      <c r="G162" s="26">
        <v>0</v>
      </c>
      <c r="H162" s="26"/>
      <c r="N162" s="26"/>
    </row>
    <row r="163" spans="1:14" x14ac:dyDescent="0.25">
      <c r="A163" s="26">
        <v>1999</v>
      </c>
      <c r="B163" s="26" t="s">
        <v>187</v>
      </c>
      <c r="C163" t="str">
        <f>VLOOKUP(B163,'FHF LUT'!$A$5:$H$80,2,FALSE)</f>
        <v>Spruce Beetle</v>
      </c>
      <c r="D163" s="26">
        <v>2</v>
      </c>
      <c r="E163" s="26" t="s">
        <v>22</v>
      </c>
      <c r="F163" s="26">
        <v>0</v>
      </c>
      <c r="G163" s="26">
        <v>0</v>
      </c>
      <c r="H163" s="26"/>
      <c r="N163" s="26"/>
    </row>
    <row r="164" spans="1:14" x14ac:dyDescent="0.25">
      <c r="A164" s="26">
        <v>1999</v>
      </c>
      <c r="B164" s="26" t="s">
        <v>187</v>
      </c>
      <c r="C164" t="str">
        <f>VLOOKUP(B164,'FHF LUT'!$A$5:$H$80,2,FALSE)</f>
        <v>Spruce Beetle</v>
      </c>
      <c r="D164" s="26">
        <v>25</v>
      </c>
      <c r="E164" s="26" t="s">
        <v>23</v>
      </c>
      <c r="F164" s="26">
        <v>0</v>
      </c>
      <c r="G164" s="26">
        <v>0</v>
      </c>
      <c r="H164" s="26"/>
      <c r="N164" s="26"/>
    </row>
    <row r="165" spans="1:14" x14ac:dyDescent="0.25">
      <c r="A165" s="26">
        <v>1999</v>
      </c>
      <c r="B165" s="26" t="s">
        <v>187</v>
      </c>
      <c r="C165" t="str">
        <f>VLOOKUP(B165,'FHF LUT'!$A$5:$H$80,2,FALSE)</f>
        <v>Spruce Beetle</v>
      </c>
      <c r="D165" s="26">
        <v>14</v>
      </c>
      <c r="E165" s="26" t="s">
        <v>30</v>
      </c>
      <c r="F165" s="26">
        <v>825</v>
      </c>
      <c r="G165" s="26">
        <v>825</v>
      </c>
      <c r="H165" s="26"/>
      <c r="N165" s="26"/>
    </row>
    <row r="166" spans="1:14" x14ac:dyDescent="0.25">
      <c r="A166" s="26">
        <v>1999</v>
      </c>
      <c r="B166" s="26" t="s">
        <v>187</v>
      </c>
      <c r="C166" t="str">
        <f>VLOOKUP(B166,'FHF LUT'!$A$5:$H$80,2,FALSE)</f>
        <v>Spruce Beetle</v>
      </c>
      <c r="D166" s="26">
        <v>16</v>
      </c>
      <c r="E166" s="26" t="s">
        <v>12</v>
      </c>
      <c r="F166" s="26">
        <v>1064</v>
      </c>
      <c r="G166" s="26">
        <v>334</v>
      </c>
      <c r="H166" s="26"/>
      <c r="N166" s="26"/>
    </row>
    <row r="167" spans="1:14" x14ac:dyDescent="0.25">
      <c r="A167" s="26">
        <v>1999</v>
      </c>
      <c r="B167" s="26" t="s">
        <v>187</v>
      </c>
      <c r="C167" t="str">
        <f>VLOOKUP(B167,'FHF LUT'!$A$5:$H$80,2,FALSE)</f>
        <v>Spruce Beetle</v>
      </c>
      <c r="D167" s="26">
        <v>40</v>
      </c>
      <c r="E167" s="26" t="s">
        <v>31</v>
      </c>
      <c r="F167" s="26">
        <v>0</v>
      </c>
      <c r="G167" s="26">
        <v>0</v>
      </c>
      <c r="H167" s="26"/>
      <c r="N167" s="26"/>
    </row>
    <row r="168" spans="1:14" x14ac:dyDescent="0.25">
      <c r="A168" s="26">
        <v>1999</v>
      </c>
      <c r="B168" s="26" t="s">
        <v>187</v>
      </c>
      <c r="C168" t="str">
        <f>VLOOKUP(B168,'FHF LUT'!$A$5:$H$80,2,FALSE)</f>
        <v>Spruce Beetle</v>
      </c>
      <c r="D168" s="26">
        <v>20</v>
      </c>
      <c r="E168" s="26" t="s">
        <v>6</v>
      </c>
      <c r="F168" s="26">
        <v>25129</v>
      </c>
      <c r="G168" s="26">
        <v>14982</v>
      </c>
      <c r="H168" s="26"/>
      <c r="N168" s="26"/>
    </row>
    <row r="169" spans="1:14" x14ac:dyDescent="0.25">
      <c r="A169" s="26">
        <v>1999</v>
      </c>
      <c r="B169" s="26" t="s">
        <v>187</v>
      </c>
      <c r="C169" t="str">
        <f>VLOOKUP(B169,'FHF LUT'!$A$5:$H$80,2,FALSE)</f>
        <v>Spruce Beetle</v>
      </c>
      <c r="D169" s="26">
        <v>31</v>
      </c>
      <c r="E169" s="26" t="s">
        <v>34</v>
      </c>
      <c r="F169" s="26">
        <v>18102</v>
      </c>
      <c r="G169" s="26">
        <v>17386</v>
      </c>
      <c r="H169" s="26"/>
      <c r="N169" s="26"/>
    </row>
    <row r="170" spans="1:14" x14ac:dyDescent="0.25">
      <c r="A170" s="26">
        <v>1999</v>
      </c>
      <c r="B170" s="26" t="s">
        <v>187</v>
      </c>
      <c r="C170" t="str">
        <f>VLOOKUP(B170,'FHF LUT'!$A$5:$H$80,2,FALSE)</f>
        <v>Spruce Beetle</v>
      </c>
      <c r="D170" s="26">
        <v>3</v>
      </c>
      <c r="E170" s="26" t="s">
        <v>13</v>
      </c>
      <c r="F170" s="26">
        <v>161</v>
      </c>
      <c r="G170" s="26">
        <v>161</v>
      </c>
      <c r="H170" s="26"/>
      <c r="N170" s="26"/>
    </row>
    <row r="171" spans="1:14" x14ac:dyDescent="0.25">
      <c r="A171" s="26">
        <v>1999</v>
      </c>
      <c r="B171" s="26" t="s">
        <v>187</v>
      </c>
      <c r="C171" t="str">
        <f>VLOOKUP(B171,'FHF LUT'!$A$5:$H$80,2,FALSE)</f>
        <v>Spruce Beetle</v>
      </c>
      <c r="D171" s="26">
        <v>26</v>
      </c>
      <c r="E171" s="26" t="s">
        <v>14</v>
      </c>
      <c r="F171" s="26">
        <v>2591</v>
      </c>
      <c r="G171" s="26">
        <v>2591</v>
      </c>
      <c r="H171" s="26"/>
      <c r="N171" s="26"/>
    </row>
    <row r="172" spans="1:14" x14ac:dyDescent="0.25">
      <c r="A172" s="26">
        <v>1999</v>
      </c>
      <c r="B172" s="26" t="s">
        <v>187</v>
      </c>
      <c r="C172" t="str">
        <f>VLOOKUP(B172,'FHF LUT'!$A$5:$H$80,2,FALSE)</f>
        <v>Spruce Beetle</v>
      </c>
      <c r="D172" s="26">
        <v>41</v>
      </c>
      <c r="E172" s="26" t="s">
        <v>26</v>
      </c>
      <c r="F172" s="26">
        <v>0</v>
      </c>
      <c r="G172" s="26">
        <v>0</v>
      </c>
      <c r="H172" s="26"/>
      <c r="N172" s="26"/>
    </row>
    <row r="173" spans="1:14" x14ac:dyDescent="0.25">
      <c r="A173" s="26">
        <v>1999</v>
      </c>
      <c r="B173" s="26" t="s">
        <v>187</v>
      </c>
      <c r="C173" t="str">
        <f>VLOOKUP(B173,'FHF LUT'!$A$5:$H$80,2,FALSE)</f>
        <v>Spruce Beetle</v>
      </c>
      <c r="D173" s="26">
        <v>23</v>
      </c>
      <c r="E173" s="26" t="s">
        <v>27</v>
      </c>
      <c r="F173" s="26">
        <v>35555</v>
      </c>
      <c r="G173" s="26">
        <v>29111</v>
      </c>
      <c r="H173" s="26"/>
      <c r="N173" s="26"/>
    </row>
    <row r="174" spans="1:14" x14ac:dyDescent="0.25">
      <c r="A174" s="26">
        <v>1999</v>
      </c>
      <c r="B174" s="26" t="s">
        <v>187</v>
      </c>
      <c r="C174" t="str">
        <f>VLOOKUP(B174,'FHF LUT'!$A$5:$H$80,2,FALSE)</f>
        <v>Spruce Beetle</v>
      </c>
      <c r="D174" s="26">
        <v>17</v>
      </c>
      <c r="E174" s="26" t="s">
        <v>32</v>
      </c>
      <c r="F174" s="26">
        <v>950287</v>
      </c>
      <c r="G174" s="26">
        <v>943596</v>
      </c>
      <c r="H174" s="26"/>
      <c r="N174" s="26"/>
    </row>
    <row r="175" spans="1:14" x14ac:dyDescent="0.25">
      <c r="A175" s="26">
        <v>1999</v>
      </c>
      <c r="B175" s="26" t="s">
        <v>187</v>
      </c>
      <c r="C175" t="str">
        <f>VLOOKUP(B175,'FHF LUT'!$A$5:$H$80,2,FALSE)</f>
        <v>Spruce Beetle</v>
      </c>
      <c r="D175" s="26">
        <v>30</v>
      </c>
      <c r="E175" s="26" t="s">
        <v>35</v>
      </c>
      <c r="F175" s="26">
        <v>0</v>
      </c>
      <c r="G175" s="26">
        <v>0</v>
      </c>
      <c r="H175" s="26"/>
      <c r="N175" s="26"/>
    </row>
    <row r="176" spans="1:14" x14ac:dyDescent="0.25">
      <c r="A176" s="26">
        <v>1999</v>
      </c>
      <c r="B176" s="26" t="s">
        <v>187</v>
      </c>
      <c r="C176" t="str">
        <f>VLOOKUP(B176,'FHF LUT'!$A$5:$H$80,2,FALSE)</f>
        <v>Spruce Beetle</v>
      </c>
      <c r="D176" s="26">
        <v>9</v>
      </c>
      <c r="E176" s="26" t="s">
        <v>7</v>
      </c>
      <c r="F176" s="26">
        <v>0</v>
      </c>
      <c r="G176" s="26">
        <v>0</v>
      </c>
      <c r="H176" s="26"/>
      <c r="N176" s="26"/>
    </row>
    <row r="177" spans="1:14" x14ac:dyDescent="0.25">
      <c r="A177" s="26">
        <v>1999</v>
      </c>
      <c r="B177" s="26" t="s">
        <v>187</v>
      </c>
      <c r="C177" t="str">
        <f>VLOOKUP(B177,'FHF LUT'!$A$5:$H$80,2,FALSE)</f>
        <v>Spruce Beetle</v>
      </c>
      <c r="D177" s="26">
        <v>43</v>
      </c>
      <c r="E177" s="26" t="s">
        <v>20</v>
      </c>
      <c r="F177" s="26">
        <v>0</v>
      </c>
      <c r="G177" s="26">
        <v>0</v>
      </c>
      <c r="H177" s="26"/>
      <c r="N177" s="26"/>
    </row>
    <row r="178" spans="1:14" x14ac:dyDescent="0.25">
      <c r="A178" s="26">
        <v>1999</v>
      </c>
      <c r="B178" s="26" t="s">
        <v>187</v>
      </c>
      <c r="C178" t="str">
        <f>VLOOKUP(B178,'FHF LUT'!$A$5:$H$80,2,FALSE)</f>
        <v>Spruce Beetle</v>
      </c>
      <c r="D178" s="26">
        <v>39</v>
      </c>
      <c r="E178" s="26" t="s">
        <v>36</v>
      </c>
      <c r="F178" s="26">
        <v>0</v>
      </c>
      <c r="G178" s="26">
        <v>0</v>
      </c>
      <c r="H178" s="26"/>
      <c r="N178" s="26"/>
    </row>
    <row r="179" spans="1:14" x14ac:dyDescent="0.25">
      <c r="A179" s="26">
        <v>1999</v>
      </c>
      <c r="B179" s="26" t="s">
        <v>187</v>
      </c>
      <c r="C179" t="str">
        <f>VLOOKUP(B179,'FHF LUT'!$A$5:$H$80,2,FALSE)</f>
        <v>Spruce Beetle</v>
      </c>
      <c r="D179" s="26">
        <v>4</v>
      </c>
      <c r="E179" s="26" t="s">
        <v>28</v>
      </c>
      <c r="F179" s="26">
        <v>0</v>
      </c>
      <c r="G179" s="26">
        <v>0</v>
      </c>
      <c r="H179" s="26"/>
      <c r="N179" s="26"/>
    </row>
    <row r="180" spans="1:14" x14ac:dyDescent="0.25">
      <c r="A180" s="26">
        <v>1999</v>
      </c>
      <c r="B180" s="26" t="s">
        <v>187</v>
      </c>
      <c r="C180" t="str">
        <f>VLOOKUP(B180,'FHF LUT'!$A$5:$H$80,2,FALSE)</f>
        <v>Spruce Beetle</v>
      </c>
      <c r="D180" s="26">
        <v>8</v>
      </c>
      <c r="E180" s="26" t="s">
        <v>29</v>
      </c>
      <c r="F180" s="26">
        <v>0</v>
      </c>
      <c r="G180" s="26">
        <v>0</v>
      </c>
      <c r="H180" s="26"/>
      <c r="N180" s="26"/>
    </row>
    <row r="181" spans="1:14" x14ac:dyDescent="0.25">
      <c r="A181" s="26">
        <v>1999</v>
      </c>
      <c r="B181" s="26" t="s">
        <v>187</v>
      </c>
      <c r="C181" t="str">
        <f>VLOOKUP(B181,'FHF LUT'!$A$5:$H$80,2,FALSE)</f>
        <v>Spruce Beetle</v>
      </c>
      <c r="D181" s="26">
        <v>7</v>
      </c>
      <c r="E181" s="26" t="s">
        <v>25</v>
      </c>
      <c r="F181" s="26">
        <v>0</v>
      </c>
      <c r="G181" s="26">
        <v>0</v>
      </c>
      <c r="H181" s="26"/>
      <c r="N181" s="26"/>
    </row>
    <row r="182" spans="1:14" x14ac:dyDescent="0.25">
      <c r="A182" s="26">
        <v>1999</v>
      </c>
      <c r="B182" s="26" t="s">
        <v>187</v>
      </c>
      <c r="C182" t="str">
        <f>VLOOKUP(B182,'FHF LUT'!$A$5:$H$80,2,FALSE)</f>
        <v>Spruce Beetle</v>
      </c>
      <c r="D182" s="26">
        <v>27</v>
      </c>
      <c r="E182" s="26" t="s">
        <v>21</v>
      </c>
      <c r="F182" s="26">
        <v>0</v>
      </c>
      <c r="G182" s="26">
        <v>0</v>
      </c>
      <c r="H182" s="26"/>
      <c r="N182" s="26"/>
    </row>
    <row r="183" spans="1:14" x14ac:dyDescent="0.25">
      <c r="A183" s="26">
        <v>1999</v>
      </c>
      <c r="B183" s="26" t="s">
        <v>187</v>
      </c>
      <c r="C183" t="str">
        <f>VLOOKUP(B183,'FHF LUT'!$A$5:$H$80,2,FALSE)</f>
        <v>Spruce Beetle</v>
      </c>
      <c r="D183" s="26">
        <v>47</v>
      </c>
      <c r="E183" s="26" t="s">
        <v>238</v>
      </c>
      <c r="F183" s="26">
        <v>0</v>
      </c>
      <c r="G183" s="26">
        <v>0</v>
      </c>
      <c r="H183" s="26"/>
      <c r="N183" s="26"/>
    </row>
    <row r="184" spans="1:14" x14ac:dyDescent="0.25">
      <c r="A184" s="26">
        <v>1999</v>
      </c>
      <c r="B184" s="26" t="s">
        <v>187</v>
      </c>
      <c r="C184" t="str">
        <f>VLOOKUP(B184,'FHF LUT'!$A$5:$H$80,2,FALSE)</f>
        <v>Spruce Beetle</v>
      </c>
      <c r="D184" s="26">
        <v>46</v>
      </c>
      <c r="E184" s="26" t="s">
        <v>239</v>
      </c>
      <c r="F184" s="26">
        <v>641</v>
      </c>
      <c r="G184" s="26">
        <v>641</v>
      </c>
      <c r="H184" s="26"/>
      <c r="N184" s="26"/>
    </row>
    <row r="185" spans="1:14" x14ac:dyDescent="0.25">
      <c r="A185" s="26">
        <v>1999</v>
      </c>
      <c r="B185" s="26" t="s">
        <v>187</v>
      </c>
      <c r="C185" t="str">
        <f>VLOOKUP(B185,'FHF LUT'!$A$5:$H$80,2,FALSE)</f>
        <v>Spruce Beetle</v>
      </c>
      <c r="D185" s="26">
        <v>48</v>
      </c>
      <c r="E185" s="26" t="s">
        <v>240</v>
      </c>
      <c r="F185" s="26">
        <v>0</v>
      </c>
      <c r="G185" s="26">
        <v>0</v>
      </c>
      <c r="H185" s="26"/>
      <c r="N185" s="26"/>
    </row>
    <row r="186" spans="1:14" x14ac:dyDescent="0.25">
      <c r="A186" s="26">
        <v>1999</v>
      </c>
      <c r="B186" s="26" t="s">
        <v>187</v>
      </c>
      <c r="C186" t="str">
        <f>VLOOKUP(B186,'FHF LUT'!$A$5:$H$80,2,FALSE)</f>
        <v>Spruce Beetle</v>
      </c>
      <c r="D186" s="26">
        <v>1</v>
      </c>
      <c r="E186" s="26" t="s">
        <v>10</v>
      </c>
      <c r="F186" s="26">
        <v>0</v>
      </c>
      <c r="G186" s="26">
        <v>0</v>
      </c>
      <c r="H186" s="26"/>
      <c r="N186" s="26"/>
    </row>
    <row r="187" spans="1:14" x14ac:dyDescent="0.25">
      <c r="A187" s="26">
        <v>1999</v>
      </c>
      <c r="B187" s="26" t="s">
        <v>188</v>
      </c>
      <c r="C187" t="str">
        <f>VLOOKUP(B187,'FHF LUT'!$A$5:$H$80,2,FALSE)</f>
        <v>Western Pine Beetle</v>
      </c>
      <c r="D187" s="26">
        <v>24</v>
      </c>
      <c r="E187" s="26" t="s">
        <v>17</v>
      </c>
      <c r="F187" s="26">
        <v>0</v>
      </c>
      <c r="G187" s="26">
        <v>0</v>
      </c>
      <c r="H187" s="26"/>
      <c r="N187" s="26"/>
    </row>
    <row r="188" spans="1:14" x14ac:dyDescent="0.25">
      <c r="A188" s="26">
        <v>1999</v>
      </c>
      <c r="B188" s="26" t="s">
        <v>188</v>
      </c>
      <c r="C188" t="str">
        <f>VLOOKUP(B188,'FHF LUT'!$A$5:$H$80,2,FALSE)</f>
        <v>Western Pine Beetle</v>
      </c>
      <c r="D188" s="26">
        <v>44</v>
      </c>
      <c r="E188" s="26" t="s">
        <v>3</v>
      </c>
      <c r="F188" s="26">
        <v>0</v>
      </c>
      <c r="G188" s="26">
        <v>0</v>
      </c>
      <c r="H188" s="26"/>
      <c r="N188" s="26"/>
    </row>
    <row r="189" spans="1:14" x14ac:dyDescent="0.25">
      <c r="A189" s="26">
        <v>1999</v>
      </c>
      <c r="B189" s="26" t="s">
        <v>188</v>
      </c>
      <c r="C189" t="str">
        <f>VLOOKUP(B189,'FHF LUT'!$A$5:$H$80,2,FALSE)</f>
        <v>Western Pine Beetle</v>
      </c>
      <c r="D189" s="26">
        <v>10</v>
      </c>
      <c r="E189" s="26" t="s">
        <v>18</v>
      </c>
      <c r="F189" s="26">
        <v>0</v>
      </c>
      <c r="G189" s="26">
        <v>0</v>
      </c>
      <c r="H189" s="26"/>
      <c r="N189" s="26"/>
    </row>
    <row r="190" spans="1:14" x14ac:dyDescent="0.25">
      <c r="A190" s="26">
        <v>1999</v>
      </c>
      <c r="B190" s="26" t="s">
        <v>188</v>
      </c>
      <c r="C190" t="str">
        <f>VLOOKUP(B190,'FHF LUT'!$A$5:$H$80,2,FALSE)</f>
        <v>Western Pine Beetle</v>
      </c>
      <c r="D190" s="26">
        <v>12</v>
      </c>
      <c r="E190" s="26" t="s">
        <v>11</v>
      </c>
      <c r="F190" s="26">
        <v>0</v>
      </c>
      <c r="G190" s="26">
        <v>0</v>
      </c>
      <c r="H190" s="26"/>
      <c r="N190" s="26"/>
    </row>
    <row r="191" spans="1:14" x14ac:dyDescent="0.25">
      <c r="A191" s="26">
        <v>1999</v>
      </c>
      <c r="B191" s="26" t="s">
        <v>188</v>
      </c>
      <c r="C191" t="str">
        <f>VLOOKUP(B191,'FHF LUT'!$A$5:$H$80,2,FALSE)</f>
        <v>Western Pine Beetle</v>
      </c>
      <c r="D191" s="26">
        <v>22</v>
      </c>
      <c r="E191" s="26" t="s">
        <v>19</v>
      </c>
      <c r="F191" s="26">
        <v>0</v>
      </c>
      <c r="G191" s="26">
        <v>0</v>
      </c>
      <c r="H191" s="26"/>
      <c r="N191" s="26"/>
    </row>
    <row r="192" spans="1:14" x14ac:dyDescent="0.25">
      <c r="A192" s="26">
        <v>1999</v>
      </c>
      <c r="B192" s="26" t="s">
        <v>188</v>
      </c>
      <c r="C192" t="str">
        <f>VLOOKUP(B192,'FHF LUT'!$A$5:$H$80,2,FALSE)</f>
        <v>Western Pine Beetle</v>
      </c>
      <c r="D192" s="26">
        <v>29</v>
      </c>
      <c r="E192" s="26" t="s">
        <v>9</v>
      </c>
      <c r="F192" s="26">
        <v>0</v>
      </c>
      <c r="G192" s="26">
        <v>0</v>
      </c>
      <c r="H192" s="26"/>
      <c r="N192" s="26"/>
    </row>
    <row r="193" spans="1:14" x14ac:dyDescent="0.25">
      <c r="A193" s="26">
        <v>1999</v>
      </c>
      <c r="B193" s="26" t="s">
        <v>188</v>
      </c>
      <c r="C193" t="str">
        <f>VLOOKUP(B193,'FHF LUT'!$A$5:$H$80,2,FALSE)</f>
        <v>Western Pine Beetle</v>
      </c>
      <c r="D193" s="26">
        <v>11</v>
      </c>
      <c r="E193" s="26" t="s">
        <v>4</v>
      </c>
      <c r="F193" s="26">
        <v>0</v>
      </c>
      <c r="G193" s="26">
        <v>0</v>
      </c>
      <c r="H193" s="26"/>
      <c r="N193" s="26"/>
    </row>
    <row r="194" spans="1:14" x14ac:dyDescent="0.25">
      <c r="A194" s="26">
        <v>1999</v>
      </c>
      <c r="B194" s="26" t="s">
        <v>188</v>
      </c>
      <c r="C194" t="str">
        <f>VLOOKUP(B194,'FHF LUT'!$A$5:$H$80,2,FALSE)</f>
        <v>Western Pine Beetle</v>
      </c>
      <c r="D194" s="26">
        <v>45</v>
      </c>
      <c r="E194" s="26" t="s">
        <v>5</v>
      </c>
      <c r="F194" s="26">
        <v>0</v>
      </c>
      <c r="G194" s="26">
        <v>0</v>
      </c>
      <c r="H194" s="26"/>
      <c r="N194" s="26"/>
    </row>
    <row r="195" spans="1:14" x14ac:dyDescent="0.25">
      <c r="A195" s="26">
        <v>1999</v>
      </c>
      <c r="B195" s="26" t="s">
        <v>188</v>
      </c>
      <c r="C195" t="str">
        <f>VLOOKUP(B195,'FHF LUT'!$A$5:$H$80,2,FALSE)</f>
        <v>Western Pine Beetle</v>
      </c>
      <c r="D195" s="26">
        <v>38</v>
      </c>
      <c r="E195" s="26" t="s">
        <v>8</v>
      </c>
      <c r="F195" s="26">
        <v>0</v>
      </c>
      <c r="G195" s="26">
        <v>0</v>
      </c>
      <c r="H195" s="26"/>
      <c r="N195" s="26"/>
    </row>
    <row r="196" spans="1:14" x14ac:dyDescent="0.25">
      <c r="A196" s="26">
        <v>1999</v>
      </c>
      <c r="B196" s="26" t="s">
        <v>188</v>
      </c>
      <c r="C196" t="str">
        <f>VLOOKUP(B196,'FHF LUT'!$A$5:$H$80,2,FALSE)</f>
        <v>Western Pine Beetle</v>
      </c>
      <c r="D196" s="26">
        <v>13</v>
      </c>
      <c r="E196" s="26" t="s">
        <v>24</v>
      </c>
      <c r="F196" s="26">
        <v>195</v>
      </c>
      <c r="G196" s="26">
        <v>195</v>
      </c>
      <c r="H196" s="26"/>
      <c r="N196" s="26"/>
    </row>
    <row r="197" spans="1:14" x14ac:dyDescent="0.25">
      <c r="A197" s="26">
        <v>1999</v>
      </c>
      <c r="B197" s="26" t="s">
        <v>188</v>
      </c>
      <c r="C197" t="str">
        <f>VLOOKUP(B197,'FHF LUT'!$A$5:$H$80,2,FALSE)</f>
        <v>Western Pine Beetle</v>
      </c>
      <c r="D197" s="26">
        <v>18</v>
      </c>
      <c r="E197" s="26" t="s">
        <v>15</v>
      </c>
      <c r="F197" s="26">
        <v>3</v>
      </c>
      <c r="G197" s="26">
        <v>3</v>
      </c>
      <c r="H197" s="26"/>
      <c r="N197" s="26"/>
    </row>
    <row r="198" spans="1:14" x14ac:dyDescent="0.25">
      <c r="A198" s="26">
        <v>1999</v>
      </c>
      <c r="B198" s="26" t="s">
        <v>188</v>
      </c>
      <c r="C198" t="str">
        <f>VLOOKUP(B198,'FHF LUT'!$A$5:$H$80,2,FALSE)</f>
        <v>Western Pine Beetle</v>
      </c>
      <c r="D198" s="26">
        <v>15</v>
      </c>
      <c r="E198" s="26" t="s">
        <v>33</v>
      </c>
      <c r="F198" s="26">
        <v>0</v>
      </c>
      <c r="G198" s="26">
        <v>0</v>
      </c>
      <c r="H198" s="26"/>
      <c r="N198" s="26"/>
    </row>
    <row r="199" spans="1:14" x14ac:dyDescent="0.25">
      <c r="A199" s="26">
        <v>1999</v>
      </c>
      <c r="B199" s="26" t="s">
        <v>188</v>
      </c>
      <c r="C199" t="str">
        <f>VLOOKUP(B199,'FHF LUT'!$A$5:$H$80,2,FALSE)</f>
        <v>Western Pine Beetle</v>
      </c>
      <c r="D199" s="26">
        <v>5</v>
      </c>
      <c r="E199" s="26" t="s">
        <v>16</v>
      </c>
      <c r="F199" s="26">
        <v>0</v>
      </c>
      <c r="G199" s="26">
        <v>0</v>
      </c>
      <c r="H199" s="26"/>
      <c r="N199" s="26"/>
    </row>
    <row r="200" spans="1:14" x14ac:dyDescent="0.25">
      <c r="A200" s="26">
        <v>1999</v>
      </c>
      <c r="B200" s="26" t="s">
        <v>188</v>
      </c>
      <c r="C200" t="str">
        <f>VLOOKUP(B200,'FHF LUT'!$A$5:$H$80,2,FALSE)</f>
        <v>Western Pine Beetle</v>
      </c>
      <c r="D200" s="26">
        <v>2</v>
      </c>
      <c r="E200" s="26" t="s">
        <v>22</v>
      </c>
      <c r="F200" s="26">
        <v>0</v>
      </c>
      <c r="G200" s="26">
        <v>0</v>
      </c>
      <c r="H200" s="26"/>
      <c r="N200" s="26"/>
    </row>
    <row r="201" spans="1:14" x14ac:dyDescent="0.25">
      <c r="A201" s="26">
        <v>1999</v>
      </c>
      <c r="B201" s="26" t="s">
        <v>188</v>
      </c>
      <c r="C201" t="str">
        <f>VLOOKUP(B201,'FHF LUT'!$A$5:$H$80,2,FALSE)</f>
        <v>Western Pine Beetle</v>
      </c>
      <c r="D201" s="26">
        <v>25</v>
      </c>
      <c r="E201" s="26" t="s">
        <v>23</v>
      </c>
      <c r="F201" s="26">
        <v>0</v>
      </c>
      <c r="G201" s="26">
        <v>0</v>
      </c>
      <c r="H201" s="26"/>
      <c r="N201" s="26"/>
    </row>
    <row r="202" spans="1:14" x14ac:dyDescent="0.25">
      <c r="A202" s="26">
        <v>1999</v>
      </c>
      <c r="B202" s="26" t="s">
        <v>188</v>
      </c>
      <c r="C202" t="str">
        <f>VLOOKUP(B202,'FHF LUT'!$A$5:$H$80,2,FALSE)</f>
        <v>Western Pine Beetle</v>
      </c>
      <c r="D202" s="26">
        <v>14</v>
      </c>
      <c r="E202" s="26" t="s">
        <v>30</v>
      </c>
      <c r="F202" s="26">
        <v>0</v>
      </c>
      <c r="G202" s="26">
        <v>0</v>
      </c>
      <c r="H202" s="26"/>
      <c r="N202" s="26"/>
    </row>
    <row r="203" spans="1:14" x14ac:dyDescent="0.25">
      <c r="A203" s="26">
        <v>1999</v>
      </c>
      <c r="B203" s="26" t="s">
        <v>188</v>
      </c>
      <c r="C203" t="str">
        <f>VLOOKUP(B203,'FHF LUT'!$A$5:$H$80,2,FALSE)</f>
        <v>Western Pine Beetle</v>
      </c>
      <c r="D203" s="26">
        <v>16</v>
      </c>
      <c r="E203" s="26" t="s">
        <v>12</v>
      </c>
      <c r="F203" s="26">
        <v>0</v>
      </c>
      <c r="G203" s="26">
        <v>0</v>
      </c>
      <c r="H203" s="26"/>
      <c r="N203" s="26"/>
    </row>
    <row r="204" spans="1:14" x14ac:dyDescent="0.25">
      <c r="A204" s="26">
        <v>1999</v>
      </c>
      <c r="B204" s="26" t="s">
        <v>188</v>
      </c>
      <c r="C204" t="str">
        <f>VLOOKUP(B204,'FHF LUT'!$A$5:$H$80,2,FALSE)</f>
        <v>Western Pine Beetle</v>
      </c>
      <c r="D204" s="26">
        <v>40</v>
      </c>
      <c r="E204" s="26" t="s">
        <v>31</v>
      </c>
      <c r="F204" s="26">
        <v>0</v>
      </c>
      <c r="G204" s="26">
        <v>0</v>
      </c>
      <c r="H204" s="26"/>
      <c r="N204" s="26"/>
    </row>
    <row r="205" spans="1:14" x14ac:dyDescent="0.25">
      <c r="A205" s="26">
        <v>1999</v>
      </c>
      <c r="B205" s="26" t="s">
        <v>188</v>
      </c>
      <c r="C205" t="str">
        <f>VLOOKUP(B205,'FHF LUT'!$A$5:$H$80,2,FALSE)</f>
        <v>Western Pine Beetle</v>
      </c>
      <c r="D205" s="26">
        <v>20</v>
      </c>
      <c r="E205" s="26" t="s">
        <v>6</v>
      </c>
      <c r="F205" s="26">
        <v>0</v>
      </c>
      <c r="G205" s="26">
        <v>0</v>
      </c>
      <c r="H205" s="26"/>
      <c r="N205" s="26"/>
    </row>
    <row r="206" spans="1:14" x14ac:dyDescent="0.25">
      <c r="A206" s="26">
        <v>1999</v>
      </c>
      <c r="B206" s="26" t="s">
        <v>188</v>
      </c>
      <c r="C206" t="str">
        <f>VLOOKUP(B206,'FHF LUT'!$A$5:$H$80,2,FALSE)</f>
        <v>Western Pine Beetle</v>
      </c>
      <c r="D206" s="26">
        <v>31</v>
      </c>
      <c r="E206" s="26" t="s">
        <v>34</v>
      </c>
      <c r="F206" s="26">
        <v>0</v>
      </c>
      <c r="G206" s="26">
        <v>0</v>
      </c>
      <c r="H206" s="26"/>
      <c r="N206" s="26"/>
    </row>
    <row r="207" spans="1:14" x14ac:dyDescent="0.25">
      <c r="A207" s="26">
        <v>1999</v>
      </c>
      <c r="B207" s="26" t="s">
        <v>188</v>
      </c>
      <c r="C207" t="str">
        <f>VLOOKUP(B207,'FHF LUT'!$A$5:$H$80,2,FALSE)</f>
        <v>Western Pine Beetle</v>
      </c>
      <c r="D207" s="26">
        <v>3</v>
      </c>
      <c r="E207" s="26" t="s">
        <v>13</v>
      </c>
      <c r="F207" s="26">
        <v>0</v>
      </c>
      <c r="G207" s="26">
        <v>0</v>
      </c>
      <c r="H207" s="26"/>
      <c r="N207" s="26"/>
    </row>
    <row r="208" spans="1:14" x14ac:dyDescent="0.25">
      <c r="A208" s="26">
        <v>1999</v>
      </c>
      <c r="B208" s="26" t="s">
        <v>188</v>
      </c>
      <c r="C208" t="str">
        <f>VLOOKUP(B208,'FHF LUT'!$A$5:$H$80,2,FALSE)</f>
        <v>Western Pine Beetle</v>
      </c>
      <c r="D208" s="26">
        <v>26</v>
      </c>
      <c r="E208" s="26" t="s">
        <v>14</v>
      </c>
      <c r="F208" s="26">
        <v>0</v>
      </c>
      <c r="G208" s="26">
        <v>0</v>
      </c>
      <c r="H208" s="26"/>
      <c r="N208" s="26"/>
    </row>
    <row r="209" spans="1:14" x14ac:dyDescent="0.25">
      <c r="A209" s="26">
        <v>1999</v>
      </c>
      <c r="B209" s="26" t="s">
        <v>188</v>
      </c>
      <c r="C209" t="str">
        <f>VLOOKUP(B209,'FHF LUT'!$A$5:$H$80,2,FALSE)</f>
        <v>Western Pine Beetle</v>
      </c>
      <c r="D209" s="26">
        <v>41</v>
      </c>
      <c r="E209" s="26" t="s">
        <v>26</v>
      </c>
      <c r="F209" s="26">
        <v>0</v>
      </c>
      <c r="G209" s="26">
        <v>0</v>
      </c>
      <c r="H209" s="26"/>
      <c r="N209" s="26"/>
    </row>
    <row r="210" spans="1:14" x14ac:dyDescent="0.25">
      <c r="A210" s="26">
        <v>1999</v>
      </c>
      <c r="B210" s="26" t="s">
        <v>188</v>
      </c>
      <c r="C210" t="str">
        <f>VLOOKUP(B210,'FHF LUT'!$A$5:$H$80,2,FALSE)</f>
        <v>Western Pine Beetle</v>
      </c>
      <c r="D210" s="26">
        <v>23</v>
      </c>
      <c r="E210" s="26" t="s">
        <v>27</v>
      </c>
      <c r="F210" s="26">
        <v>0</v>
      </c>
      <c r="G210" s="26">
        <v>0</v>
      </c>
      <c r="H210" s="26"/>
      <c r="N210" s="26"/>
    </row>
    <row r="211" spans="1:14" x14ac:dyDescent="0.25">
      <c r="A211" s="26">
        <v>1999</v>
      </c>
      <c r="B211" s="26" t="s">
        <v>188</v>
      </c>
      <c r="C211" t="str">
        <f>VLOOKUP(B211,'FHF LUT'!$A$5:$H$80,2,FALSE)</f>
        <v>Western Pine Beetle</v>
      </c>
      <c r="D211" s="26">
        <v>17</v>
      </c>
      <c r="E211" s="26" t="s">
        <v>32</v>
      </c>
      <c r="F211" s="26">
        <v>0</v>
      </c>
      <c r="G211" s="26">
        <v>0</v>
      </c>
      <c r="H211" s="26"/>
      <c r="N211" s="26"/>
    </row>
    <row r="212" spans="1:14" x14ac:dyDescent="0.25">
      <c r="A212" s="26">
        <v>1999</v>
      </c>
      <c r="B212" s="26" t="s">
        <v>188</v>
      </c>
      <c r="C212" t="str">
        <f>VLOOKUP(B212,'FHF LUT'!$A$5:$H$80,2,FALSE)</f>
        <v>Western Pine Beetle</v>
      </c>
      <c r="D212" s="26">
        <v>30</v>
      </c>
      <c r="E212" s="26" t="s">
        <v>35</v>
      </c>
      <c r="F212" s="26">
        <v>0</v>
      </c>
      <c r="G212" s="26">
        <v>0</v>
      </c>
      <c r="H212" s="26"/>
      <c r="N212" s="26"/>
    </row>
    <row r="213" spans="1:14" x14ac:dyDescent="0.25">
      <c r="A213" s="26">
        <v>1999</v>
      </c>
      <c r="B213" s="26" t="s">
        <v>188</v>
      </c>
      <c r="C213" t="str">
        <f>VLOOKUP(B213,'FHF LUT'!$A$5:$H$80,2,FALSE)</f>
        <v>Western Pine Beetle</v>
      </c>
      <c r="D213" s="26">
        <v>9</v>
      </c>
      <c r="E213" s="26" t="s">
        <v>7</v>
      </c>
      <c r="F213" s="26">
        <v>0</v>
      </c>
      <c r="G213" s="26">
        <v>0</v>
      </c>
      <c r="H213" s="26"/>
      <c r="N213" s="26"/>
    </row>
    <row r="214" spans="1:14" x14ac:dyDescent="0.25">
      <c r="A214" s="26">
        <v>1999</v>
      </c>
      <c r="B214" s="26" t="s">
        <v>188</v>
      </c>
      <c r="C214" t="str">
        <f>VLOOKUP(B214,'FHF LUT'!$A$5:$H$80,2,FALSE)</f>
        <v>Western Pine Beetle</v>
      </c>
      <c r="D214" s="26">
        <v>43</v>
      </c>
      <c r="E214" s="26" t="s">
        <v>20</v>
      </c>
      <c r="F214" s="26">
        <v>0</v>
      </c>
      <c r="G214" s="26">
        <v>0</v>
      </c>
      <c r="H214" s="26"/>
      <c r="N214" s="26"/>
    </row>
    <row r="215" spans="1:14" x14ac:dyDescent="0.25">
      <c r="A215" s="26">
        <v>1999</v>
      </c>
      <c r="B215" s="26" t="s">
        <v>188</v>
      </c>
      <c r="C215" t="str">
        <f>VLOOKUP(B215,'FHF LUT'!$A$5:$H$80,2,FALSE)</f>
        <v>Western Pine Beetle</v>
      </c>
      <c r="D215" s="26">
        <v>39</v>
      </c>
      <c r="E215" s="26" t="s">
        <v>36</v>
      </c>
      <c r="F215" s="26">
        <v>0</v>
      </c>
      <c r="G215" s="26">
        <v>0</v>
      </c>
      <c r="H215" s="26"/>
      <c r="N215" s="26"/>
    </row>
    <row r="216" spans="1:14" x14ac:dyDescent="0.25">
      <c r="A216" s="26">
        <v>1999</v>
      </c>
      <c r="B216" s="26" t="s">
        <v>188</v>
      </c>
      <c r="C216" t="str">
        <f>VLOOKUP(B216,'FHF LUT'!$A$5:$H$80,2,FALSE)</f>
        <v>Western Pine Beetle</v>
      </c>
      <c r="D216" s="26">
        <v>4</v>
      </c>
      <c r="E216" s="26" t="s">
        <v>28</v>
      </c>
      <c r="F216" s="26">
        <v>0</v>
      </c>
      <c r="G216" s="26">
        <v>0</v>
      </c>
      <c r="H216" s="26"/>
      <c r="N216" s="26"/>
    </row>
    <row r="217" spans="1:14" x14ac:dyDescent="0.25">
      <c r="A217" s="26">
        <v>1999</v>
      </c>
      <c r="B217" s="26" t="s">
        <v>188</v>
      </c>
      <c r="C217" t="str">
        <f>VLOOKUP(B217,'FHF LUT'!$A$5:$H$80,2,FALSE)</f>
        <v>Western Pine Beetle</v>
      </c>
      <c r="D217" s="26">
        <v>8</v>
      </c>
      <c r="E217" s="26" t="s">
        <v>29</v>
      </c>
      <c r="F217" s="26">
        <v>0</v>
      </c>
      <c r="G217" s="26">
        <v>0</v>
      </c>
      <c r="H217" s="26"/>
      <c r="N217" s="26"/>
    </row>
    <row r="218" spans="1:14" x14ac:dyDescent="0.25">
      <c r="A218" s="26">
        <v>1999</v>
      </c>
      <c r="B218" s="26" t="s">
        <v>188</v>
      </c>
      <c r="C218" t="str">
        <f>VLOOKUP(B218,'FHF LUT'!$A$5:$H$80,2,FALSE)</f>
        <v>Western Pine Beetle</v>
      </c>
      <c r="D218" s="26">
        <v>7</v>
      </c>
      <c r="E218" s="26" t="s">
        <v>25</v>
      </c>
      <c r="F218" s="26">
        <v>0</v>
      </c>
      <c r="G218" s="26">
        <v>0</v>
      </c>
      <c r="H218" s="26"/>
      <c r="N218" s="26"/>
    </row>
    <row r="219" spans="1:14" x14ac:dyDescent="0.25">
      <c r="A219" s="26">
        <v>1999</v>
      </c>
      <c r="B219" s="26" t="s">
        <v>188</v>
      </c>
      <c r="C219" t="str">
        <f>VLOOKUP(B219,'FHF LUT'!$A$5:$H$80,2,FALSE)</f>
        <v>Western Pine Beetle</v>
      </c>
      <c r="D219" s="26">
        <v>27</v>
      </c>
      <c r="E219" s="26" t="s">
        <v>21</v>
      </c>
      <c r="F219" s="26">
        <v>0</v>
      </c>
      <c r="G219" s="26">
        <v>0</v>
      </c>
      <c r="H219" s="26"/>
      <c r="N219" s="26"/>
    </row>
    <row r="220" spans="1:14" x14ac:dyDescent="0.25">
      <c r="A220" s="26">
        <v>1999</v>
      </c>
      <c r="B220" s="26" t="s">
        <v>188</v>
      </c>
      <c r="C220" t="str">
        <f>VLOOKUP(B220,'FHF LUT'!$A$5:$H$80,2,FALSE)</f>
        <v>Western Pine Beetle</v>
      </c>
      <c r="D220" s="26">
        <v>47</v>
      </c>
      <c r="E220" s="26" t="s">
        <v>238</v>
      </c>
      <c r="F220" s="26">
        <v>0</v>
      </c>
      <c r="G220" s="26">
        <v>0</v>
      </c>
      <c r="H220" s="26"/>
      <c r="N220" s="26"/>
    </row>
    <row r="221" spans="1:14" x14ac:dyDescent="0.25">
      <c r="A221" s="26">
        <v>1999</v>
      </c>
      <c r="B221" s="26" t="s">
        <v>188</v>
      </c>
      <c r="C221" t="str">
        <f>VLOOKUP(B221,'FHF LUT'!$A$5:$H$80,2,FALSE)</f>
        <v>Western Pine Beetle</v>
      </c>
      <c r="D221" s="26">
        <v>46</v>
      </c>
      <c r="E221" s="26" t="s">
        <v>239</v>
      </c>
      <c r="F221" s="26">
        <v>0</v>
      </c>
      <c r="G221" s="26">
        <v>0</v>
      </c>
      <c r="H221" s="26"/>
      <c r="N221" s="26"/>
    </row>
    <row r="222" spans="1:14" x14ac:dyDescent="0.25">
      <c r="A222" s="26">
        <v>1999</v>
      </c>
      <c r="B222" s="26" t="s">
        <v>188</v>
      </c>
      <c r="C222" t="str">
        <f>VLOOKUP(B222,'FHF LUT'!$A$5:$H$80,2,FALSE)</f>
        <v>Western Pine Beetle</v>
      </c>
      <c r="D222" s="26">
        <v>48</v>
      </c>
      <c r="E222" s="26" t="s">
        <v>240</v>
      </c>
      <c r="F222" s="26">
        <v>0</v>
      </c>
      <c r="G222" s="26">
        <v>0</v>
      </c>
      <c r="H222" s="26"/>
      <c r="N222" s="26"/>
    </row>
    <row r="223" spans="1:14" x14ac:dyDescent="0.25">
      <c r="A223" s="26">
        <v>1999</v>
      </c>
      <c r="B223" s="26" t="s">
        <v>188</v>
      </c>
      <c r="C223" t="str">
        <f>VLOOKUP(B223,'FHF LUT'!$A$5:$H$80,2,FALSE)</f>
        <v>Western Pine Beetle</v>
      </c>
      <c r="D223" s="26">
        <v>1</v>
      </c>
      <c r="E223" s="26" t="s">
        <v>10</v>
      </c>
      <c r="F223" s="26">
        <v>0</v>
      </c>
      <c r="G223" s="26">
        <v>0</v>
      </c>
      <c r="H223" s="26"/>
      <c r="N223" s="26"/>
    </row>
    <row r="224" spans="1:14" x14ac:dyDescent="0.25">
      <c r="A224" s="26">
        <v>1999</v>
      </c>
      <c r="B224" s="26" t="s">
        <v>189</v>
      </c>
      <c r="C224" t="str">
        <f>VLOOKUP(B224,'FHF LUT'!$A$5:$H$80,2,FALSE)</f>
        <v>Fire</v>
      </c>
      <c r="D224" s="26">
        <v>24</v>
      </c>
      <c r="E224" s="26" t="s">
        <v>17</v>
      </c>
      <c r="F224" s="26">
        <v>5036</v>
      </c>
      <c r="G224" s="26">
        <v>4510</v>
      </c>
      <c r="H224" s="26"/>
      <c r="N224" s="26"/>
    </row>
    <row r="225" spans="1:14" x14ac:dyDescent="0.25">
      <c r="A225" s="26">
        <v>1999</v>
      </c>
      <c r="B225" s="26" t="s">
        <v>189</v>
      </c>
      <c r="C225" t="str">
        <f>VLOOKUP(B225,'FHF LUT'!$A$5:$H$80,2,FALSE)</f>
        <v>Fire</v>
      </c>
      <c r="D225" s="26">
        <v>44</v>
      </c>
      <c r="E225" s="26" t="s">
        <v>3</v>
      </c>
      <c r="F225" s="26">
        <v>0</v>
      </c>
      <c r="G225" s="26">
        <v>0</v>
      </c>
      <c r="H225" s="26"/>
      <c r="N225" s="26"/>
    </row>
    <row r="226" spans="1:14" x14ac:dyDescent="0.25">
      <c r="A226" s="26">
        <v>1999</v>
      </c>
      <c r="B226" s="26" t="s">
        <v>189</v>
      </c>
      <c r="C226" t="str">
        <f>VLOOKUP(B226,'FHF LUT'!$A$5:$H$80,2,FALSE)</f>
        <v>Fire</v>
      </c>
      <c r="D226" s="26">
        <v>10</v>
      </c>
      <c r="E226" s="26" t="s">
        <v>18</v>
      </c>
      <c r="F226" s="26">
        <v>0</v>
      </c>
      <c r="G226" s="26">
        <v>0</v>
      </c>
      <c r="H226" s="26"/>
      <c r="N226" s="26"/>
    </row>
    <row r="227" spans="1:14" x14ac:dyDescent="0.25">
      <c r="A227" s="26">
        <v>1999</v>
      </c>
      <c r="B227" s="26" t="s">
        <v>189</v>
      </c>
      <c r="C227" t="str">
        <f>VLOOKUP(B227,'FHF LUT'!$A$5:$H$80,2,FALSE)</f>
        <v>Fire</v>
      </c>
      <c r="D227" s="26">
        <v>12</v>
      </c>
      <c r="E227" s="26" t="s">
        <v>11</v>
      </c>
      <c r="F227" s="26">
        <v>0</v>
      </c>
      <c r="G227" s="26">
        <v>0</v>
      </c>
      <c r="H227" s="26"/>
      <c r="N227" s="26"/>
    </row>
    <row r="228" spans="1:14" x14ac:dyDescent="0.25">
      <c r="A228" s="26">
        <v>1999</v>
      </c>
      <c r="B228" s="26" t="s">
        <v>189</v>
      </c>
      <c r="C228" t="str">
        <f>VLOOKUP(B228,'FHF LUT'!$A$5:$H$80,2,FALSE)</f>
        <v>Fire</v>
      </c>
      <c r="D228" s="26">
        <v>22</v>
      </c>
      <c r="E228" s="26" t="s">
        <v>19</v>
      </c>
      <c r="F228" s="26">
        <v>44742</v>
      </c>
      <c r="G228" s="26">
        <v>37096</v>
      </c>
      <c r="H228" s="26"/>
      <c r="N228" s="26"/>
    </row>
    <row r="229" spans="1:14" x14ac:dyDescent="0.25">
      <c r="A229" s="26">
        <v>1999</v>
      </c>
      <c r="B229" s="26" t="s">
        <v>189</v>
      </c>
      <c r="C229" t="str">
        <f>VLOOKUP(B229,'FHF LUT'!$A$5:$H$80,2,FALSE)</f>
        <v>Fire</v>
      </c>
      <c r="D229" s="26">
        <v>29</v>
      </c>
      <c r="E229" s="26" t="s">
        <v>9</v>
      </c>
      <c r="F229" s="26">
        <v>0</v>
      </c>
      <c r="G229" s="26">
        <v>0</v>
      </c>
      <c r="H229" s="26"/>
      <c r="N229" s="26"/>
    </row>
    <row r="230" spans="1:14" x14ac:dyDescent="0.25">
      <c r="A230" s="26">
        <v>1999</v>
      </c>
      <c r="B230" s="26" t="s">
        <v>189</v>
      </c>
      <c r="C230" t="str">
        <f>VLOOKUP(B230,'FHF LUT'!$A$5:$H$80,2,FALSE)</f>
        <v>Fire</v>
      </c>
      <c r="D230" s="26">
        <v>11</v>
      </c>
      <c r="E230" s="26" t="s">
        <v>4</v>
      </c>
      <c r="F230" s="26">
        <v>42016</v>
      </c>
      <c r="G230" s="26">
        <v>37620</v>
      </c>
      <c r="H230" s="26"/>
      <c r="N230" s="26"/>
    </row>
    <row r="231" spans="1:14" x14ac:dyDescent="0.25">
      <c r="A231" s="26">
        <v>1999</v>
      </c>
      <c r="B231" s="26" t="s">
        <v>189</v>
      </c>
      <c r="C231" t="str">
        <f>VLOOKUP(B231,'FHF LUT'!$A$5:$H$80,2,FALSE)</f>
        <v>Fire</v>
      </c>
      <c r="D231" s="26">
        <v>45</v>
      </c>
      <c r="E231" s="26" t="s">
        <v>5</v>
      </c>
      <c r="F231" s="26">
        <v>0</v>
      </c>
      <c r="G231" s="26">
        <v>0</v>
      </c>
      <c r="H231" s="26"/>
      <c r="N231" s="26"/>
    </row>
    <row r="232" spans="1:14" x14ac:dyDescent="0.25">
      <c r="A232" s="26">
        <v>1999</v>
      </c>
      <c r="B232" s="26" t="s">
        <v>189</v>
      </c>
      <c r="C232" t="str">
        <f>VLOOKUP(B232,'FHF LUT'!$A$5:$H$80,2,FALSE)</f>
        <v>Fire</v>
      </c>
      <c r="D232" s="26">
        <v>38</v>
      </c>
      <c r="E232" s="26" t="s">
        <v>8</v>
      </c>
      <c r="F232" s="26">
        <v>0</v>
      </c>
      <c r="G232" s="26">
        <v>0</v>
      </c>
      <c r="H232" s="26"/>
      <c r="N232" s="26"/>
    </row>
    <row r="233" spans="1:14" x14ac:dyDescent="0.25">
      <c r="A233" s="26">
        <v>1999</v>
      </c>
      <c r="B233" s="26" t="s">
        <v>189</v>
      </c>
      <c r="C233" t="str">
        <f>VLOOKUP(B233,'FHF LUT'!$A$5:$H$80,2,FALSE)</f>
        <v>Fire</v>
      </c>
      <c r="D233" s="26">
        <v>13</v>
      </c>
      <c r="E233" s="26" t="s">
        <v>24</v>
      </c>
      <c r="F233" s="26">
        <v>18</v>
      </c>
      <c r="G233" s="26">
        <v>18</v>
      </c>
      <c r="H233" s="26"/>
      <c r="N233" s="26"/>
    </row>
    <row r="234" spans="1:14" x14ac:dyDescent="0.25">
      <c r="A234" s="26">
        <v>1999</v>
      </c>
      <c r="B234" s="26" t="s">
        <v>189</v>
      </c>
      <c r="C234" t="str">
        <f>VLOOKUP(B234,'FHF LUT'!$A$5:$H$80,2,FALSE)</f>
        <v>Fire</v>
      </c>
      <c r="D234" s="26">
        <v>18</v>
      </c>
      <c r="E234" s="26" t="s">
        <v>15</v>
      </c>
      <c r="F234" s="26">
        <v>156</v>
      </c>
      <c r="G234" s="26">
        <v>156</v>
      </c>
      <c r="H234" s="26"/>
      <c r="N234" s="26"/>
    </row>
    <row r="235" spans="1:14" x14ac:dyDescent="0.25">
      <c r="A235" s="26">
        <v>1999</v>
      </c>
      <c r="B235" s="26" t="s">
        <v>189</v>
      </c>
      <c r="C235" t="str">
        <f>VLOOKUP(B235,'FHF LUT'!$A$5:$H$80,2,FALSE)</f>
        <v>Fire</v>
      </c>
      <c r="D235" s="26">
        <v>15</v>
      </c>
      <c r="E235" s="26" t="s">
        <v>33</v>
      </c>
      <c r="F235" s="26">
        <v>881</v>
      </c>
      <c r="G235" s="26">
        <v>881</v>
      </c>
      <c r="H235" s="26"/>
      <c r="N235" s="26"/>
    </row>
    <row r="236" spans="1:14" x14ac:dyDescent="0.25">
      <c r="A236" s="26">
        <v>1999</v>
      </c>
      <c r="B236" s="26" t="s">
        <v>189</v>
      </c>
      <c r="C236" t="str">
        <f>VLOOKUP(B236,'FHF LUT'!$A$5:$H$80,2,FALSE)</f>
        <v>Fire</v>
      </c>
      <c r="D236" s="26">
        <v>5</v>
      </c>
      <c r="E236" s="26" t="s">
        <v>16</v>
      </c>
      <c r="F236" s="26">
        <v>0</v>
      </c>
      <c r="G236" s="26">
        <v>0</v>
      </c>
      <c r="H236" s="26"/>
      <c r="N236" s="26"/>
    </row>
    <row r="237" spans="1:14" x14ac:dyDescent="0.25">
      <c r="A237" s="26">
        <v>1999</v>
      </c>
      <c r="B237" s="26" t="s">
        <v>189</v>
      </c>
      <c r="C237" t="str">
        <f>VLOOKUP(B237,'FHF LUT'!$A$5:$H$80,2,FALSE)</f>
        <v>Fire</v>
      </c>
      <c r="D237" s="26">
        <v>2</v>
      </c>
      <c r="E237" s="26" t="s">
        <v>22</v>
      </c>
      <c r="F237" s="26">
        <v>0</v>
      </c>
      <c r="G237" s="26">
        <v>0</v>
      </c>
      <c r="H237" s="26"/>
      <c r="N237" s="26"/>
    </row>
    <row r="238" spans="1:14" x14ac:dyDescent="0.25">
      <c r="A238" s="26">
        <v>1999</v>
      </c>
      <c r="B238" s="26" t="s">
        <v>189</v>
      </c>
      <c r="C238" t="str">
        <f>VLOOKUP(B238,'FHF LUT'!$A$5:$H$80,2,FALSE)</f>
        <v>Fire</v>
      </c>
      <c r="D238" s="26">
        <v>25</v>
      </c>
      <c r="E238" s="26" t="s">
        <v>23</v>
      </c>
      <c r="F238" s="26">
        <v>0</v>
      </c>
      <c r="G238" s="26">
        <v>0</v>
      </c>
      <c r="H238" s="26"/>
      <c r="N238" s="26"/>
    </row>
    <row r="239" spans="1:14" x14ac:dyDescent="0.25">
      <c r="A239" s="26">
        <v>1999</v>
      </c>
      <c r="B239" s="26" t="s">
        <v>189</v>
      </c>
      <c r="C239" t="str">
        <f>VLOOKUP(B239,'FHF LUT'!$A$5:$H$80,2,FALSE)</f>
        <v>Fire</v>
      </c>
      <c r="D239" s="26">
        <v>14</v>
      </c>
      <c r="E239" s="26" t="s">
        <v>30</v>
      </c>
      <c r="F239" s="26">
        <v>0</v>
      </c>
      <c r="G239" s="26">
        <v>0</v>
      </c>
      <c r="H239" s="26"/>
      <c r="N239" s="26"/>
    </row>
    <row r="240" spans="1:14" x14ac:dyDescent="0.25">
      <c r="A240" s="26">
        <v>1999</v>
      </c>
      <c r="B240" s="26" t="s">
        <v>189</v>
      </c>
      <c r="C240" t="str">
        <f>VLOOKUP(B240,'FHF LUT'!$A$5:$H$80,2,FALSE)</f>
        <v>Fire</v>
      </c>
      <c r="D240" s="26">
        <v>16</v>
      </c>
      <c r="E240" s="26" t="s">
        <v>12</v>
      </c>
      <c r="F240" s="26">
        <v>0</v>
      </c>
      <c r="G240" s="26">
        <v>0</v>
      </c>
      <c r="H240" s="26"/>
      <c r="N240" s="26"/>
    </row>
    <row r="241" spans="1:14" x14ac:dyDescent="0.25">
      <c r="A241" s="26">
        <v>1999</v>
      </c>
      <c r="B241" s="26" t="s">
        <v>189</v>
      </c>
      <c r="C241" t="str">
        <f>VLOOKUP(B241,'FHF LUT'!$A$5:$H$80,2,FALSE)</f>
        <v>Fire</v>
      </c>
      <c r="D241" s="26">
        <v>40</v>
      </c>
      <c r="E241" s="26" t="s">
        <v>31</v>
      </c>
      <c r="F241" s="26">
        <v>0</v>
      </c>
      <c r="G241" s="26">
        <v>0</v>
      </c>
      <c r="H241" s="26"/>
      <c r="N241" s="26"/>
    </row>
    <row r="242" spans="1:14" x14ac:dyDescent="0.25">
      <c r="A242" s="26">
        <v>1999</v>
      </c>
      <c r="B242" s="26" t="s">
        <v>189</v>
      </c>
      <c r="C242" t="str">
        <f>VLOOKUP(B242,'FHF LUT'!$A$5:$H$80,2,FALSE)</f>
        <v>Fire</v>
      </c>
      <c r="D242" s="26">
        <v>20</v>
      </c>
      <c r="E242" s="26" t="s">
        <v>6</v>
      </c>
      <c r="F242" s="26">
        <v>0</v>
      </c>
      <c r="G242" s="26">
        <v>0</v>
      </c>
      <c r="H242" s="26"/>
      <c r="N242" s="26"/>
    </row>
    <row r="243" spans="1:14" x14ac:dyDescent="0.25">
      <c r="A243" s="26">
        <v>1999</v>
      </c>
      <c r="B243" s="26" t="s">
        <v>189</v>
      </c>
      <c r="C243" t="str">
        <f>VLOOKUP(B243,'FHF LUT'!$A$5:$H$80,2,FALSE)</f>
        <v>Fire</v>
      </c>
      <c r="D243" s="26">
        <v>31</v>
      </c>
      <c r="E243" s="26" t="s">
        <v>34</v>
      </c>
      <c r="F243" s="26">
        <v>0</v>
      </c>
      <c r="G243" s="26">
        <v>0</v>
      </c>
      <c r="H243" s="26"/>
      <c r="N243" s="26"/>
    </row>
    <row r="244" spans="1:14" x14ac:dyDescent="0.25">
      <c r="A244" s="26">
        <v>1999</v>
      </c>
      <c r="B244" s="26" t="s">
        <v>189</v>
      </c>
      <c r="C244" t="str">
        <f>VLOOKUP(B244,'FHF LUT'!$A$5:$H$80,2,FALSE)</f>
        <v>Fire</v>
      </c>
      <c r="D244" s="26">
        <v>3</v>
      </c>
      <c r="E244" s="26" t="s">
        <v>13</v>
      </c>
      <c r="F244" s="26">
        <v>0</v>
      </c>
      <c r="G244" s="26">
        <v>0</v>
      </c>
      <c r="H244" s="26"/>
      <c r="N244" s="26"/>
    </row>
    <row r="245" spans="1:14" x14ac:dyDescent="0.25">
      <c r="A245" s="26">
        <v>1999</v>
      </c>
      <c r="B245" s="26" t="s">
        <v>189</v>
      </c>
      <c r="C245" t="str">
        <f>VLOOKUP(B245,'FHF LUT'!$A$5:$H$80,2,FALSE)</f>
        <v>Fire</v>
      </c>
      <c r="D245" s="26">
        <v>26</v>
      </c>
      <c r="E245" s="26" t="s">
        <v>14</v>
      </c>
      <c r="F245" s="26">
        <v>0</v>
      </c>
      <c r="G245" s="26">
        <v>0</v>
      </c>
      <c r="H245" s="26"/>
      <c r="N245" s="26"/>
    </row>
    <row r="246" spans="1:14" x14ac:dyDescent="0.25">
      <c r="A246" s="26">
        <v>1999</v>
      </c>
      <c r="B246" s="26" t="s">
        <v>189</v>
      </c>
      <c r="C246" t="str">
        <f>VLOOKUP(B246,'FHF LUT'!$A$5:$H$80,2,FALSE)</f>
        <v>Fire</v>
      </c>
      <c r="D246" s="26">
        <v>41</v>
      </c>
      <c r="E246" s="26" t="s">
        <v>26</v>
      </c>
      <c r="F246" s="26">
        <v>0</v>
      </c>
      <c r="G246" s="26">
        <v>0</v>
      </c>
      <c r="H246" s="26"/>
      <c r="N246" s="26"/>
    </row>
    <row r="247" spans="1:14" x14ac:dyDescent="0.25">
      <c r="A247" s="26">
        <v>1999</v>
      </c>
      <c r="B247" s="26" t="s">
        <v>189</v>
      </c>
      <c r="C247" t="str">
        <f>VLOOKUP(B247,'FHF LUT'!$A$5:$H$80,2,FALSE)</f>
        <v>Fire</v>
      </c>
      <c r="D247" s="26">
        <v>23</v>
      </c>
      <c r="E247" s="26" t="s">
        <v>27</v>
      </c>
      <c r="F247" s="26">
        <v>0</v>
      </c>
      <c r="G247" s="26">
        <v>0</v>
      </c>
      <c r="H247" s="26"/>
      <c r="N247" s="26"/>
    </row>
    <row r="248" spans="1:14" x14ac:dyDescent="0.25">
      <c r="A248" s="26">
        <v>1999</v>
      </c>
      <c r="B248" s="26" t="s">
        <v>189</v>
      </c>
      <c r="C248" t="str">
        <f>VLOOKUP(B248,'FHF LUT'!$A$5:$H$80,2,FALSE)</f>
        <v>Fire</v>
      </c>
      <c r="D248" s="26">
        <v>17</v>
      </c>
      <c r="E248" s="26" t="s">
        <v>32</v>
      </c>
      <c r="F248" s="26">
        <v>294825</v>
      </c>
      <c r="G248" s="26">
        <v>233136</v>
      </c>
      <c r="H248" s="26"/>
      <c r="N248" s="26"/>
    </row>
    <row r="249" spans="1:14" x14ac:dyDescent="0.25">
      <c r="A249" s="26">
        <v>1999</v>
      </c>
      <c r="B249" s="26" t="s">
        <v>189</v>
      </c>
      <c r="C249" t="str">
        <f>VLOOKUP(B249,'FHF LUT'!$A$5:$H$80,2,FALSE)</f>
        <v>Fire</v>
      </c>
      <c r="D249" s="26">
        <v>30</v>
      </c>
      <c r="E249" s="26" t="s">
        <v>35</v>
      </c>
      <c r="F249" s="26">
        <v>765</v>
      </c>
      <c r="G249" s="26">
        <v>765</v>
      </c>
      <c r="H249" s="26"/>
      <c r="N249" s="26"/>
    </row>
    <row r="250" spans="1:14" x14ac:dyDescent="0.25">
      <c r="A250" s="26">
        <v>1999</v>
      </c>
      <c r="B250" s="26" t="s">
        <v>189</v>
      </c>
      <c r="C250" t="str">
        <f>VLOOKUP(B250,'FHF LUT'!$A$5:$H$80,2,FALSE)</f>
        <v>Fire</v>
      </c>
      <c r="D250" s="26">
        <v>9</v>
      </c>
      <c r="E250" s="26" t="s">
        <v>7</v>
      </c>
      <c r="F250" s="26">
        <v>0</v>
      </c>
      <c r="G250" s="26">
        <v>0</v>
      </c>
      <c r="H250" s="26"/>
      <c r="N250" s="26"/>
    </row>
    <row r="251" spans="1:14" x14ac:dyDescent="0.25">
      <c r="A251" s="26">
        <v>1999</v>
      </c>
      <c r="B251" s="26" t="s">
        <v>189</v>
      </c>
      <c r="C251" t="str">
        <f>VLOOKUP(B251,'FHF LUT'!$A$5:$H$80,2,FALSE)</f>
        <v>Fire</v>
      </c>
      <c r="D251" s="26">
        <v>43</v>
      </c>
      <c r="E251" s="26" t="s">
        <v>20</v>
      </c>
      <c r="F251" s="26">
        <v>0</v>
      </c>
      <c r="G251" s="26">
        <v>0</v>
      </c>
      <c r="H251" s="26"/>
      <c r="N251" s="26"/>
    </row>
    <row r="252" spans="1:14" x14ac:dyDescent="0.25">
      <c r="A252" s="26">
        <v>1999</v>
      </c>
      <c r="B252" s="26" t="s">
        <v>189</v>
      </c>
      <c r="C252" t="str">
        <f>VLOOKUP(B252,'FHF LUT'!$A$5:$H$80,2,FALSE)</f>
        <v>Fire</v>
      </c>
      <c r="D252" s="26">
        <v>39</v>
      </c>
      <c r="E252" s="26" t="s">
        <v>36</v>
      </c>
      <c r="F252" s="26">
        <v>0</v>
      </c>
      <c r="G252" s="26">
        <v>0</v>
      </c>
      <c r="H252" s="26"/>
      <c r="N252" s="26"/>
    </row>
    <row r="253" spans="1:14" x14ac:dyDescent="0.25">
      <c r="A253" s="26">
        <v>1999</v>
      </c>
      <c r="B253" s="26" t="s">
        <v>189</v>
      </c>
      <c r="C253" t="str">
        <f>VLOOKUP(B253,'FHF LUT'!$A$5:$H$80,2,FALSE)</f>
        <v>Fire</v>
      </c>
      <c r="D253" s="26">
        <v>4</v>
      </c>
      <c r="E253" s="26" t="s">
        <v>28</v>
      </c>
      <c r="F253" s="26">
        <v>0</v>
      </c>
      <c r="G253" s="26">
        <v>0</v>
      </c>
      <c r="H253" s="26"/>
      <c r="N253" s="26"/>
    </row>
    <row r="254" spans="1:14" x14ac:dyDescent="0.25">
      <c r="A254" s="26">
        <v>1999</v>
      </c>
      <c r="B254" s="26" t="s">
        <v>189</v>
      </c>
      <c r="C254" t="str">
        <f>VLOOKUP(B254,'FHF LUT'!$A$5:$H$80,2,FALSE)</f>
        <v>Fire</v>
      </c>
      <c r="D254" s="26">
        <v>8</v>
      </c>
      <c r="E254" s="26" t="s">
        <v>29</v>
      </c>
      <c r="F254" s="26">
        <v>0</v>
      </c>
      <c r="G254" s="26">
        <v>0</v>
      </c>
      <c r="H254" s="26"/>
      <c r="N254" s="26"/>
    </row>
    <row r="255" spans="1:14" x14ac:dyDescent="0.25">
      <c r="A255" s="26">
        <v>1999</v>
      </c>
      <c r="B255" s="26" t="s">
        <v>189</v>
      </c>
      <c r="C255" t="str">
        <f>VLOOKUP(B255,'FHF LUT'!$A$5:$H$80,2,FALSE)</f>
        <v>Fire</v>
      </c>
      <c r="D255" s="26">
        <v>7</v>
      </c>
      <c r="E255" s="26" t="s">
        <v>25</v>
      </c>
      <c r="F255" s="26">
        <v>0</v>
      </c>
      <c r="G255" s="26">
        <v>0</v>
      </c>
      <c r="H255" s="26"/>
      <c r="N255" s="26"/>
    </row>
    <row r="256" spans="1:14" x14ac:dyDescent="0.25">
      <c r="A256" s="26">
        <v>1999</v>
      </c>
      <c r="B256" s="26" t="s">
        <v>189</v>
      </c>
      <c r="C256" t="str">
        <f>VLOOKUP(B256,'FHF LUT'!$A$5:$H$80,2,FALSE)</f>
        <v>Fire</v>
      </c>
      <c r="D256" s="26">
        <v>27</v>
      </c>
      <c r="E256" s="26" t="s">
        <v>21</v>
      </c>
      <c r="F256" s="26">
        <v>0</v>
      </c>
      <c r="G256" s="26">
        <v>0</v>
      </c>
      <c r="H256" s="26"/>
      <c r="N256" s="26"/>
    </row>
    <row r="257" spans="1:14" x14ac:dyDescent="0.25">
      <c r="A257" s="26">
        <v>1999</v>
      </c>
      <c r="B257" s="26" t="s">
        <v>189</v>
      </c>
      <c r="C257" t="str">
        <f>VLOOKUP(B257,'FHF LUT'!$A$5:$H$80,2,FALSE)</f>
        <v>Fire</v>
      </c>
      <c r="D257" s="26">
        <v>47</v>
      </c>
      <c r="E257" s="26" t="s">
        <v>238</v>
      </c>
      <c r="F257" s="26">
        <v>0</v>
      </c>
      <c r="G257" s="26">
        <v>0</v>
      </c>
      <c r="H257" s="26"/>
      <c r="N257" s="26"/>
    </row>
    <row r="258" spans="1:14" x14ac:dyDescent="0.25">
      <c r="A258" s="26">
        <v>1999</v>
      </c>
      <c r="B258" s="26" t="s">
        <v>189</v>
      </c>
      <c r="C258" t="str">
        <f>VLOOKUP(B258,'FHF LUT'!$A$5:$H$80,2,FALSE)</f>
        <v>Fire</v>
      </c>
      <c r="D258" s="26">
        <v>46</v>
      </c>
      <c r="E258" s="26" t="s">
        <v>239</v>
      </c>
      <c r="F258" s="26">
        <v>0</v>
      </c>
      <c r="G258" s="26">
        <v>0</v>
      </c>
      <c r="H258" s="26"/>
      <c r="N258" s="26"/>
    </row>
    <row r="259" spans="1:14" x14ac:dyDescent="0.25">
      <c r="A259" s="26">
        <v>1999</v>
      </c>
      <c r="B259" s="26" t="s">
        <v>189</v>
      </c>
      <c r="C259" t="str">
        <f>VLOOKUP(B259,'FHF LUT'!$A$5:$H$80,2,FALSE)</f>
        <v>Fire</v>
      </c>
      <c r="D259" s="26">
        <v>48</v>
      </c>
      <c r="E259" s="26" t="s">
        <v>240</v>
      </c>
      <c r="F259" s="26">
        <v>0</v>
      </c>
      <c r="G259" s="26">
        <v>0</v>
      </c>
      <c r="H259" s="26"/>
      <c r="N259" s="26"/>
    </row>
    <row r="260" spans="1:14" x14ac:dyDescent="0.25">
      <c r="A260" s="26">
        <v>1999</v>
      </c>
      <c r="B260" s="26" t="s">
        <v>189</v>
      </c>
      <c r="C260" t="str">
        <f>VLOOKUP(B260,'FHF LUT'!$A$5:$H$80,2,FALSE)</f>
        <v>Fire</v>
      </c>
      <c r="D260" s="26">
        <v>1</v>
      </c>
      <c r="E260" s="26" t="s">
        <v>10</v>
      </c>
      <c r="F260" s="26">
        <v>0</v>
      </c>
      <c r="G260" s="26">
        <v>0</v>
      </c>
      <c r="H260" s="26"/>
      <c r="N260" s="26"/>
    </row>
    <row r="261" spans="1:14" x14ac:dyDescent="0.25">
      <c r="A261" s="26">
        <v>1999</v>
      </c>
      <c r="B261" s="26" t="s">
        <v>190</v>
      </c>
      <c r="C261" t="str">
        <f>VLOOKUP(B261,'FHF LUT'!$A$5:$H$80,2,FALSE)</f>
        <v>Drought</v>
      </c>
      <c r="D261" s="26">
        <v>24</v>
      </c>
      <c r="E261" s="26" t="s">
        <v>17</v>
      </c>
      <c r="F261" s="26">
        <v>0</v>
      </c>
      <c r="G261" s="26">
        <v>0</v>
      </c>
      <c r="H261" s="26"/>
      <c r="N261" s="26"/>
    </row>
    <row r="262" spans="1:14" x14ac:dyDescent="0.25">
      <c r="A262" s="26">
        <v>1999</v>
      </c>
      <c r="B262" s="26" t="s">
        <v>190</v>
      </c>
      <c r="C262" t="str">
        <f>VLOOKUP(B262,'FHF LUT'!$A$5:$H$80,2,FALSE)</f>
        <v>Drought</v>
      </c>
      <c r="D262" s="26">
        <v>44</v>
      </c>
      <c r="E262" s="26" t="s">
        <v>3</v>
      </c>
      <c r="F262" s="26">
        <v>0</v>
      </c>
      <c r="G262" s="26">
        <v>0</v>
      </c>
      <c r="H262" s="26"/>
      <c r="N262" s="26"/>
    </row>
    <row r="263" spans="1:14" x14ac:dyDescent="0.25">
      <c r="A263" s="26">
        <v>1999</v>
      </c>
      <c r="B263" s="26" t="s">
        <v>190</v>
      </c>
      <c r="C263" t="str">
        <f>VLOOKUP(B263,'FHF LUT'!$A$5:$H$80,2,FALSE)</f>
        <v>Drought</v>
      </c>
      <c r="D263" s="26">
        <v>10</v>
      </c>
      <c r="E263" s="26" t="s">
        <v>18</v>
      </c>
      <c r="F263" s="26">
        <v>0</v>
      </c>
      <c r="G263" s="26">
        <v>0</v>
      </c>
      <c r="H263" s="26"/>
      <c r="N263" s="26"/>
    </row>
    <row r="264" spans="1:14" x14ac:dyDescent="0.25">
      <c r="A264" s="26">
        <v>1999</v>
      </c>
      <c r="B264" s="26" t="s">
        <v>190</v>
      </c>
      <c r="C264" t="str">
        <f>VLOOKUP(B264,'FHF LUT'!$A$5:$H$80,2,FALSE)</f>
        <v>Drought</v>
      </c>
      <c r="D264" s="26">
        <v>12</v>
      </c>
      <c r="E264" s="26" t="s">
        <v>11</v>
      </c>
      <c r="F264" s="26">
        <v>0</v>
      </c>
      <c r="G264" s="26">
        <v>0</v>
      </c>
      <c r="H264" s="26"/>
      <c r="N264" s="26"/>
    </row>
    <row r="265" spans="1:14" x14ac:dyDescent="0.25">
      <c r="A265" s="26">
        <v>1999</v>
      </c>
      <c r="B265" s="26" t="s">
        <v>190</v>
      </c>
      <c r="C265" t="str">
        <f>VLOOKUP(B265,'FHF LUT'!$A$5:$H$80,2,FALSE)</f>
        <v>Drought</v>
      </c>
      <c r="D265" s="26">
        <v>22</v>
      </c>
      <c r="E265" s="26" t="s">
        <v>19</v>
      </c>
      <c r="F265" s="26">
        <v>113296</v>
      </c>
      <c r="G265" s="26">
        <v>71887</v>
      </c>
      <c r="H265" s="26"/>
      <c r="N265" s="26"/>
    </row>
    <row r="266" spans="1:14" x14ac:dyDescent="0.25">
      <c r="A266" s="26">
        <v>1999</v>
      </c>
      <c r="B266" s="26" t="s">
        <v>190</v>
      </c>
      <c r="C266" t="str">
        <f>VLOOKUP(B266,'FHF LUT'!$A$5:$H$80,2,FALSE)</f>
        <v>Drought</v>
      </c>
      <c r="D266" s="26">
        <v>29</v>
      </c>
      <c r="E266" s="26" t="s">
        <v>9</v>
      </c>
      <c r="F266" s="26">
        <v>0</v>
      </c>
      <c r="G266" s="26">
        <v>0</v>
      </c>
      <c r="H266" s="26"/>
      <c r="N266" s="26"/>
    </row>
    <row r="267" spans="1:14" x14ac:dyDescent="0.25">
      <c r="A267" s="26">
        <v>1999</v>
      </c>
      <c r="B267" s="26" t="s">
        <v>190</v>
      </c>
      <c r="C267" t="str">
        <f>VLOOKUP(B267,'FHF LUT'!$A$5:$H$80,2,FALSE)</f>
        <v>Drought</v>
      </c>
      <c r="D267" s="26">
        <v>11</v>
      </c>
      <c r="E267" s="26" t="s">
        <v>4</v>
      </c>
      <c r="F267" s="26">
        <v>29557</v>
      </c>
      <c r="G267" s="26">
        <v>20399</v>
      </c>
      <c r="H267" s="26"/>
      <c r="N267" s="26"/>
    </row>
    <row r="268" spans="1:14" x14ac:dyDescent="0.25">
      <c r="A268" s="26">
        <v>1999</v>
      </c>
      <c r="B268" s="26" t="s">
        <v>190</v>
      </c>
      <c r="C268" t="str">
        <f>VLOOKUP(B268,'FHF LUT'!$A$5:$H$80,2,FALSE)</f>
        <v>Drought</v>
      </c>
      <c r="D268" s="26">
        <v>45</v>
      </c>
      <c r="E268" s="26" t="s">
        <v>5</v>
      </c>
      <c r="F268" s="26">
        <v>0</v>
      </c>
      <c r="G268" s="26">
        <v>0</v>
      </c>
      <c r="H268" s="26"/>
      <c r="N268" s="26"/>
    </row>
    <row r="269" spans="1:14" x14ac:dyDescent="0.25">
      <c r="A269" s="26">
        <v>1999</v>
      </c>
      <c r="B269" s="26" t="s">
        <v>190</v>
      </c>
      <c r="C269" t="str">
        <f>VLOOKUP(B269,'FHF LUT'!$A$5:$H$80,2,FALSE)</f>
        <v>Drought</v>
      </c>
      <c r="D269" s="26">
        <v>38</v>
      </c>
      <c r="E269" s="26" t="s">
        <v>8</v>
      </c>
      <c r="F269" s="26">
        <v>0</v>
      </c>
      <c r="G269" s="26">
        <v>0</v>
      </c>
      <c r="H269" s="26"/>
      <c r="N269" s="26"/>
    </row>
    <row r="270" spans="1:14" x14ac:dyDescent="0.25">
      <c r="A270" s="26">
        <v>1999</v>
      </c>
      <c r="B270" s="26" t="s">
        <v>190</v>
      </c>
      <c r="C270" t="str">
        <f>VLOOKUP(B270,'FHF LUT'!$A$5:$H$80,2,FALSE)</f>
        <v>Drought</v>
      </c>
      <c r="D270" s="26">
        <v>13</v>
      </c>
      <c r="E270" s="26" t="s">
        <v>24</v>
      </c>
      <c r="F270" s="26">
        <v>436</v>
      </c>
      <c r="G270" s="26">
        <v>378</v>
      </c>
      <c r="H270" s="26"/>
      <c r="N270" s="26"/>
    </row>
    <row r="271" spans="1:14" x14ac:dyDescent="0.25">
      <c r="A271" s="26">
        <v>1999</v>
      </c>
      <c r="B271" s="26" t="s">
        <v>190</v>
      </c>
      <c r="C271" t="str">
        <f>VLOOKUP(B271,'FHF LUT'!$A$5:$H$80,2,FALSE)</f>
        <v>Drought</v>
      </c>
      <c r="D271" s="26">
        <v>18</v>
      </c>
      <c r="E271" s="26" t="s">
        <v>15</v>
      </c>
      <c r="F271" s="26">
        <v>889</v>
      </c>
      <c r="G271" s="26">
        <v>405</v>
      </c>
      <c r="H271" s="26"/>
      <c r="N271" s="26"/>
    </row>
    <row r="272" spans="1:14" x14ac:dyDescent="0.25">
      <c r="A272" s="26">
        <v>1999</v>
      </c>
      <c r="B272" s="26" t="s">
        <v>190</v>
      </c>
      <c r="C272" t="str">
        <f>VLOOKUP(B272,'FHF LUT'!$A$5:$H$80,2,FALSE)</f>
        <v>Drought</v>
      </c>
      <c r="D272" s="26">
        <v>15</v>
      </c>
      <c r="E272" s="26" t="s">
        <v>33</v>
      </c>
      <c r="F272" s="26">
        <v>354</v>
      </c>
      <c r="G272" s="26">
        <v>279</v>
      </c>
      <c r="H272" s="26"/>
      <c r="N272" s="26"/>
    </row>
    <row r="273" spans="1:14" x14ac:dyDescent="0.25">
      <c r="A273" s="26">
        <v>1999</v>
      </c>
      <c r="B273" s="26" t="s">
        <v>190</v>
      </c>
      <c r="C273" t="str">
        <f>VLOOKUP(B273,'FHF LUT'!$A$5:$H$80,2,FALSE)</f>
        <v>Drought</v>
      </c>
      <c r="D273" s="26">
        <v>5</v>
      </c>
      <c r="E273" s="26" t="s">
        <v>16</v>
      </c>
      <c r="F273" s="26">
        <v>0</v>
      </c>
      <c r="G273" s="26">
        <v>0</v>
      </c>
      <c r="H273" s="26"/>
      <c r="N273" s="26"/>
    </row>
    <row r="274" spans="1:14" x14ac:dyDescent="0.25">
      <c r="A274" s="26">
        <v>1999</v>
      </c>
      <c r="B274" s="26" t="s">
        <v>190</v>
      </c>
      <c r="C274" t="str">
        <f>VLOOKUP(B274,'FHF LUT'!$A$5:$H$80,2,FALSE)</f>
        <v>Drought</v>
      </c>
      <c r="D274" s="26">
        <v>2</v>
      </c>
      <c r="E274" s="26" t="s">
        <v>22</v>
      </c>
      <c r="F274" s="26">
        <v>100</v>
      </c>
      <c r="G274" s="26">
        <v>92</v>
      </c>
      <c r="H274" s="26"/>
      <c r="N274" s="26"/>
    </row>
    <row r="275" spans="1:14" x14ac:dyDescent="0.25">
      <c r="A275" s="26">
        <v>1999</v>
      </c>
      <c r="B275" s="26" t="s">
        <v>190</v>
      </c>
      <c r="C275" t="str">
        <f>VLOOKUP(B275,'FHF LUT'!$A$5:$H$80,2,FALSE)</f>
        <v>Drought</v>
      </c>
      <c r="D275" s="26">
        <v>25</v>
      </c>
      <c r="E275" s="26" t="s">
        <v>23</v>
      </c>
      <c r="F275" s="26">
        <v>0</v>
      </c>
      <c r="G275" s="26">
        <v>0</v>
      </c>
      <c r="H275" s="26"/>
      <c r="N275" s="26"/>
    </row>
    <row r="276" spans="1:14" x14ac:dyDescent="0.25">
      <c r="A276" s="26">
        <v>1999</v>
      </c>
      <c r="B276" s="26" t="s">
        <v>190</v>
      </c>
      <c r="C276" t="str">
        <f>VLOOKUP(B276,'FHF LUT'!$A$5:$H$80,2,FALSE)</f>
        <v>Drought</v>
      </c>
      <c r="D276" s="26">
        <v>14</v>
      </c>
      <c r="E276" s="26" t="s">
        <v>30</v>
      </c>
      <c r="F276" s="26">
        <v>0</v>
      </c>
      <c r="G276" s="26">
        <v>0</v>
      </c>
      <c r="H276" s="26"/>
      <c r="N276" s="26"/>
    </row>
    <row r="277" spans="1:14" x14ac:dyDescent="0.25">
      <c r="A277" s="26">
        <v>1999</v>
      </c>
      <c r="B277" s="26" t="s">
        <v>190</v>
      </c>
      <c r="C277" t="str">
        <f>VLOOKUP(B277,'FHF LUT'!$A$5:$H$80,2,FALSE)</f>
        <v>Drought</v>
      </c>
      <c r="D277" s="26">
        <v>16</v>
      </c>
      <c r="E277" s="26" t="s">
        <v>12</v>
      </c>
      <c r="F277" s="26">
        <v>0</v>
      </c>
      <c r="G277" s="26">
        <v>0</v>
      </c>
      <c r="H277" s="26"/>
      <c r="N277" s="26"/>
    </row>
    <row r="278" spans="1:14" x14ac:dyDescent="0.25">
      <c r="A278" s="26">
        <v>1999</v>
      </c>
      <c r="B278" s="26" t="s">
        <v>190</v>
      </c>
      <c r="C278" t="str">
        <f>VLOOKUP(B278,'FHF LUT'!$A$5:$H$80,2,FALSE)</f>
        <v>Drought</v>
      </c>
      <c r="D278" s="26">
        <v>40</v>
      </c>
      <c r="E278" s="26" t="s">
        <v>31</v>
      </c>
      <c r="F278" s="26">
        <v>0</v>
      </c>
      <c r="G278" s="26">
        <v>0</v>
      </c>
      <c r="H278" s="26"/>
      <c r="N278" s="26"/>
    </row>
    <row r="279" spans="1:14" x14ac:dyDescent="0.25">
      <c r="A279" s="26">
        <v>1999</v>
      </c>
      <c r="B279" s="26" t="s">
        <v>190</v>
      </c>
      <c r="C279" t="str">
        <f>VLOOKUP(B279,'FHF LUT'!$A$5:$H$80,2,FALSE)</f>
        <v>Drought</v>
      </c>
      <c r="D279" s="26">
        <v>20</v>
      </c>
      <c r="E279" s="26" t="s">
        <v>6</v>
      </c>
      <c r="F279" s="26">
        <v>0</v>
      </c>
      <c r="G279" s="26">
        <v>0</v>
      </c>
      <c r="H279" s="26"/>
      <c r="N279" s="26"/>
    </row>
    <row r="280" spans="1:14" x14ac:dyDescent="0.25">
      <c r="A280" s="26">
        <v>1999</v>
      </c>
      <c r="B280" s="26" t="s">
        <v>190</v>
      </c>
      <c r="C280" t="str">
        <f>VLOOKUP(B280,'FHF LUT'!$A$5:$H$80,2,FALSE)</f>
        <v>Drought</v>
      </c>
      <c r="D280" s="26">
        <v>31</v>
      </c>
      <c r="E280" s="26" t="s">
        <v>34</v>
      </c>
      <c r="F280" s="26">
        <v>86170</v>
      </c>
      <c r="G280" s="26">
        <v>81712</v>
      </c>
      <c r="H280" s="26"/>
      <c r="N280" s="26"/>
    </row>
    <row r="281" spans="1:14" x14ac:dyDescent="0.25">
      <c r="A281" s="26">
        <v>1999</v>
      </c>
      <c r="B281" s="26" t="s">
        <v>190</v>
      </c>
      <c r="C281" t="str">
        <f>VLOOKUP(B281,'FHF LUT'!$A$5:$H$80,2,FALSE)</f>
        <v>Drought</v>
      </c>
      <c r="D281" s="26">
        <v>3</v>
      </c>
      <c r="E281" s="26" t="s">
        <v>13</v>
      </c>
      <c r="F281" s="26">
        <v>0</v>
      </c>
      <c r="G281" s="26">
        <v>0</v>
      </c>
      <c r="H281" s="26"/>
      <c r="N281" s="26"/>
    </row>
    <row r="282" spans="1:14" x14ac:dyDescent="0.25">
      <c r="A282" s="26">
        <v>1999</v>
      </c>
      <c r="B282" s="26" t="s">
        <v>190</v>
      </c>
      <c r="C282" t="str">
        <f>VLOOKUP(B282,'FHF LUT'!$A$5:$H$80,2,FALSE)</f>
        <v>Drought</v>
      </c>
      <c r="D282" s="26">
        <v>26</v>
      </c>
      <c r="E282" s="26" t="s">
        <v>14</v>
      </c>
      <c r="F282" s="26">
        <v>0</v>
      </c>
      <c r="G282" s="26">
        <v>0</v>
      </c>
      <c r="H282" s="26"/>
      <c r="N282" s="26"/>
    </row>
    <row r="283" spans="1:14" x14ac:dyDescent="0.25">
      <c r="A283" s="26">
        <v>1999</v>
      </c>
      <c r="B283" s="26" t="s">
        <v>190</v>
      </c>
      <c r="C283" t="str">
        <f>VLOOKUP(B283,'FHF LUT'!$A$5:$H$80,2,FALSE)</f>
        <v>Drought</v>
      </c>
      <c r="D283" s="26">
        <v>41</v>
      </c>
      <c r="E283" s="26" t="s">
        <v>26</v>
      </c>
      <c r="F283" s="26">
        <v>0</v>
      </c>
      <c r="G283" s="26">
        <v>0</v>
      </c>
      <c r="H283" s="26"/>
      <c r="N283" s="26"/>
    </row>
    <row r="284" spans="1:14" x14ac:dyDescent="0.25">
      <c r="A284" s="26">
        <v>1999</v>
      </c>
      <c r="B284" s="26" t="s">
        <v>190</v>
      </c>
      <c r="C284" t="str">
        <f>VLOOKUP(B284,'FHF LUT'!$A$5:$H$80,2,FALSE)</f>
        <v>Drought</v>
      </c>
      <c r="D284" s="26">
        <v>23</v>
      </c>
      <c r="E284" s="26" t="s">
        <v>27</v>
      </c>
      <c r="F284" s="26">
        <v>0</v>
      </c>
      <c r="G284" s="26">
        <v>0</v>
      </c>
      <c r="H284" s="26"/>
      <c r="N284" s="26"/>
    </row>
    <row r="285" spans="1:14" x14ac:dyDescent="0.25">
      <c r="A285" s="26">
        <v>1999</v>
      </c>
      <c r="B285" s="26" t="s">
        <v>190</v>
      </c>
      <c r="C285" t="str">
        <f>VLOOKUP(B285,'FHF LUT'!$A$5:$H$80,2,FALSE)</f>
        <v>Drought</v>
      </c>
      <c r="D285" s="26">
        <v>17</v>
      </c>
      <c r="E285" s="26" t="s">
        <v>32</v>
      </c>
      <c r="F285" s="26">
        <v>0</v>
      </c>
      <c r="G285" s="26">
        <v>0</v>
      </c>
      <c r="H285" s="26"/>
      <c r="N285" s="26"/>
    </row>
    <row r="286" spans="1:14" x14ac:dyDescent="0.25">
      <c r="A286" s="26">
        <v>1999</v>
      </c>
      <c r="B286" s="26" t="s">
        <v>190</v>
      </c>
      <c r="C286" t="str">
        <f>VLOOKUP(B286,'FHF LUT'!$A$5:$H$80,2,FALSE)</f>
        <v>Drought</v>
      </c>
      <c r="D286" s="26">
        <v>30</v>
      </c>
      <c r="E286" s="26" t="s">
        <v>35</v>
      </c>
      <c r="F286" s="26">
        <v>0</v>
      </c>
      <c r="G286" s="26">
        <v>0</v>
      </c>
      <c r="H286" s="26"/>
      <c r="N286" s="26"/>
    </row>
    <row r="287" spans="1:14" x14ac:dyDescent="0.25">
      <c r="A287" s="26">
        <v>1999</v>
      </c>
      <c r="B287" s="26" t="s">
        <v>190</v>
      </c>
      <c r="C287" t="str">
        <f>VLOOKUP(B287,'FHF LUT'!$A$5:$H$80,2,FALSE)</f>
        <v>Drought</v>
      </c>
      <c r="D287" s="26">
        <v>9</v>
      </c>
      <c r="E287" s="26" t="s">
        <v>7</v>
      </c>
      <c r="F287" s="26">
        <v>0</v>
      </c>
      <c r="G287" s="26">
        <v>0</v>
      </c>
      <c r="H287" s="26"/>
      <c r="N287" s="26"/>
    </row>
    <row r="288" spans="1:14" x14ac:dyDescent="0.25">
      <c r="A288" s="26">
        <v>1999</v>
      </c>
      <c r="B288" s="26" t="s">
        <v>190</v>
      </c>
      <c r="C288" t="str">
        <f>VLOOKUP(B288,'FHF LUT'!$A$5:$H$80,2,FALSE)</f>
        <v>Drought</v>
      </c>
      <c r="D288" s="26">
        <v>43</v>
      </c>
      <c r="E288" s="26" t="s">
        <v>20</v>
      </c>
      <c r="F288" s="26">
        <v>0</v>
      </c>
      <c r="G288" s="26">
        <v>0</v>
      </c>
      <c r="H288" s="26"/>
      <c r="N288" s="26"/>
    </row>
    <row r="289" spans="1:14" x14ac:dyDescent="0.25">
      <c r="A289" s="26">
        <v>1999</v>
      </c>
      <c r="B289" s="26" t="s">
        <v>190</v>
      </c>
      <c r="C289" t="str">
        <f>VLOOKUP(B289,'FHF LUT'!$A$5:$H$80,2,FALSE)</f>
        <v>Drought</v>
      </c>
      <c r="D289" s="26">
        <v>39</v>
      </c>
      <c r="E289" s="26" t="s">
        <v>36</v>
      </c>
      <c r="F289" s="26">
        <v>0</v>
      </c>
      <c r="G289" s="26">
        <v>0</v>
      </c>
      <c r="H289" s="26"/>
      <c r="N289" s="26"/>
    </row>
    <row r="290" spans="1:14" x14ac:dyDescent="0.25">
      <c r="A290" s="26">
        <v>1999</v>
      </c>
      <c r="B290" s="26" t="s">
        <v>190</v>
      </c>
      <c r="C290" t="str">
        <f>VLOOKUP(B290,'FHF LUT'!$A$5:$H$80,2,FALSE)</f>
        <v>Drought</v>
      </c>
      <c r="D290" s="26">
        <v>4</v>
      </c>
      <c r="E290" s="26" t="s">
        <v>28</v>
      </c>
      <c r="F290" s="26">
        <v>0</v>
      </c>
      <c r="G290" s="26">
        <v>0</v>
      </c>
      <c r="H290" s="26"/>
      <c r="N290" s="26"/>
    </row>
    <row r="291" spans="1:14" x14ac:dyDescent="0.25">
      <c r="A291" s="26">
        <v>1999</v>
      </c>
      <c r="B291" s="26" t="s">
        <v>190</v>
      </c>
      <c r="C291" t="str">
        <f>VLOOKUP(B291,'FHF LUT'!$A$5:$H$80,2,FALSE)</f>
        <v>Drought</v>
      </c>
      <c r="D291" s="26">
        <v>8</v>
      </c>
      <c r="E291" s="26" t="s">
        <v>29</v>
      </c>
      <c r="F291" s="26">
        <v>0</v>
      </c>
      <c r="G291" s="26">
        <v>0</v>
      </c>
      <c r="H291" s="26"/>
      <c r="N291" s="26"/>
    </row>
    <row r="292" spans="1:14" x14ac:dyDescent="0.25">
      <c r="A292" s="26">
        <v>1999</v>
      </c>
      <c r="B292" s="26" t="s">
        <v>190</v>
      </c>
      <c r="C292" t="str">
        <f>VLOOKUP(B292,'FHF LUT'!$A$5:$H$80,2,FALSE)</f>
        <v>Drought</v>
      </c>
      <c r="D292" s="26">
        <v>7</v>
      </c>
      <c r="E292" s="26" t="s">
        <v>25</v>
      </c>
      <c r="F292" s="26">
        <v>0</v>
      </c>
      <c r="G292" s="26">
        <v>0</v>
      </c>
      <c r="H292" s="26"/>
      <c r="N292" s="26"/>
    </row>
    <row r="293" spans="1:14" x14ac:dyDescent="0.25">
      <c r="A293" s="26">
        <v>1999</v>
      </c>
      <c r="B293" s="26" t="s">
        <v>190</v>
      </c>
      <c r="C293" t="str">
        <f>VLOOKUP(B293,'FHF LUT'!$A$5:$H$80,2,FALSE)</f>
        <v>Drought</v>
      </c>
      <c r="D293" s="26">
        <v>27</v>
      </c>
      <c r="E293" s="26" t="s">
        <v>21</v>
      </c>
      <c r="F293" s="26">
        <v>0</v>
      </c>
      <c r="G293" s="26">
        <v>0</v>
      </c>
      <c r="H293" s="26"/>
      <c r="N293" s="26"/>
    </row>
    <row r="294" spans="1:14" x14ac:dyDescent="0.25">
      <c r="A294" s="26">
        <v>1999</v>
      </c>
      <c r="B294" s="26" t="s">
        <v>190</v>
      </c>
      <c r="C294" t="str">
        <f>VLOOKUP(B294,'FHF LUT'!$A$5:$H$80,2,FALSE)</f>
        <v>Drought</v>
      </c>
      <c r="D294" s="26">
        <v>47</v>
      </c>
      <c r="E294" s="26" t="s">
        <v>238</v>
      </c>
      <c r="F294" s="26">
        <v>0</v>
      </c>
      <c r="G294" s="26">
        <v>0</v>
      </c>
      <c r="H294" s="26"/>
      <c r="N294" s="26"/>
    </row>
    <row r="295" spans="1:14" x14ac:dyDescent="0.25">
      <c r="A295" s="26">
        <v>1999</v>
      </c>
      <c r="B295" s="26" t="s">
        <v>190</v>
      </c>
      <c r="C295" t="str">
        <f>VLOOKUP(B295,'FHF LUT'!$A$5:$H$80,2,FALSE)</f>
        <v>Drought</v>
      </c>
      <c r="D295" s="26">
        <v>46</v>
      </c>
      <c r="E295" s="26" t="s">
        <v>239</v>
      </c>
      <c r="F295" s="26">
        <v>0</v>
      </c>
      <c r="G295" s="26">
        <v>0</v>
      </c>
      <c r="H295" s="26"/>
      <c r="N295" s="26"/>
    </row>
    <row r="296" spans="1:14" x14ac:dyDescent="0.25">
      <c r="A296" s="26">
        <v>1999</v>
      </c>
      <c r="B296" s="26" t="s">
        <v>190</v>
      </c>
      <c r="C296" t="str">
        <f>VLOOKUP(B296,'FHF LUT'!$A$5:$H$80,2,FALSE)</f>
        <v>Drought</v>
      </c>
      <c r="D296" s="26">
        <v>48</v>
      </c>
      <c r="E296" s="26" t="s">
        <v>240</v>
      </c>
      <c r="F296" s="26">
        <v>0</v>
      </c>
      <c r="G296" s="26">
        <v>0</v>
      </c>
      <c r="H296" s="26"/>
      <c r="N296" s="26"/>
    </row>
    <row r="297" spans="1:14" x14ac:dyDescent="0.25">
      <c r="A297" s="26">
        <v>1999</v>
      </c>
      <c r="B297" s="26" t="s">
        <v>190</v>
      </c>
      <c r="C297" t="str">
        <f>VLOOKUP(B297,'FHF LUT'!$A$5:$H$80,2,FALSE)</f>
        <v>Drought</v>
      </c>
      <c r="D297" s="26">
        <v>1</v>
      </c>
      <c r="E297" s="26" t="s">
        <v>10</v>
      </c>
      <c r="F297" s="26">
        <v>0</v>
      </c>
      <c r="G297" s="26">
        <v>0</v>
      </c>
      <c r="H297" s="26"/>
      <c r="N297" s="26"/>
    </row>
    <row r="298" spans="1:14" x14ac:dyDescent="0.25">
      <c r="A298" s="26">
        <v>1999</v>
      </c>
      <c r="B298" s="26" t="s">
        <v>191</v>
      </c>
      <c r="C298" t="str">
        <f>VLOOKUP(B298,'FHF LUT'!$A$5:$H$80,2,FALSE)</f>
        <v>Flooding</v>
      </c>
      <c r="D298" s="26">
        <v>24</v>
      </c>
      <c r="E298" s="26" t="s">
        <v>17</v>
      </c>
      <c r="F298" s="26">
        <v>0</v>
      </c>
      <c r="G298" s="26">
        <v>0</v>
      </c>
      <c r="H298" s="26"/>
      <c r="N298" s="26"/>
    </row>
    <row r="299" spans="1:14" x14ac:dyDescent="0.25">
      <c r="A299" s="26">
        <v>1999</v>
      </c>
      <c r="B299" s="26" t="s">
        <v>191</v>
      </c>
      <c r="C299" t="str">
        <f>VLOOKUP(B299,'FHF LUT'!$A$5:$H$80,2,FALSE)</f>
        <v>Flooding</v>
      </c>
      <c r="D299" s="26">
        <v>44</v>
      </c>
      <c r="E299" s="26" t="s">
        <v>3</v>
      </c>
      <c r="F299" s="26">
        <v>0</v>
      </c>
      <c r="G299" s="26">
        <v>0</v>
      </c>
      <c r="H299" s="26"/>
      <c r="N299" s="26"/>
    </row>
    <row r="300" spans="1:14" x14ac:dyDescent="0.25">
      <c r="A300" s="26">
        <v>1999</v>
      </c>
      <c r="B300" s="26" t="s">
        <v>191</v>
      </c>
      <c r="C300" t="str">
        <f>VLOOKUP(B300,'FHF LUT'!$A$5:$H$80,2,FALSE)</f>
        <v>Flooding</v>
      </c>
      <c r="D300" s="26">
        <v>10</v>
      </c>
      <c r="E300" s="26" t="s">
        <v>18</v>
      </c>
      <c r="F300" s="26">
        <v>0</v>
      </c>
      <c r="G300" s="26">
        <v>0</v>
      </c>
      <c r="H300" s="26"/>
      <c r="N300" s="26"/>
    </row>
    <row r="301" spans="1:14" x14ac:dyDescent="0.25">
      <c r="A301" s="26">
        <v>1999</v>
      </c>
      <c r="B301" s="26" t="s">
        <v>191</v>
      </c>
      <c r="C301" t="str">
        <f>VLOOKUP(B301,'FHF LUT'!$A$5:$H$80,2,FALSE)</f>
        <v>Flooding</v>
      </c>
      <c r="D301" s="26">
        <v>12</v>
      </c>
      <c r="E301" s="26" t="s">
        <v>11</v>
      </c>
      <c r="F301" s="26">
        <v>0</v>
      </c>
      <c r="G301" s="26">
        <v>0</v>
      </c>
      <c r="H301" s="26"/>
      <c r="N301" s="26"/>
    </row>
    <row r="302" spans="1:14" x14ac:dyDescent="0.25">
      <c r="A302" s="26">
        <v>1999</v>
      </c>
      <c r="B302" s="26" t="s">
        <v>191</v>
      </c>
      <c r="C302" t="str">
        <f>VLOOKUP(B302,'FHF LUT'!$A$5:$H$80,2,FALSE)</f>
        <v>Flooding</v>
      </c>
      <c r="D302" s="26">
        <v>22</v>
      </c>
      <c r="E302" s="26" t="s">
        <v>19</v>
      </c>
      <c r="F302" s="26">
        <v>222</v>
      </c>
      <c r="G302" s="26">
        <v>84</v>
      </c>
      <c r="H302" s="26"/>
      <c r="N302" s="26"/>
    </row>
    <row r="303" spans="1:14" x14ac:dyDescent="0.25">
      <c r="A303" s="26">
        <v>1999</v>
      </c>
      <c r="B303" s="26" t="s">
        <v>191</v>
      </c>
      <c r="C303" t="str">
        <f>VLOOKUP(B303,'FHF LUT'!$A$5:$H$80,2,FALSE)</f>
        <v>Flooding</v>
      </c>
      <c r="D303" s="26">
        <v>29</v>
      </c>
      <c r="E303" s="26" t="s">
        <v>9</v>
      </c>
      <c r="F303" s="26">
        <v>9802</v>
      </c>
      <c r="G303" s="26">
        <v>9254</v>
      </c>
      <c r="H303" s="26"/>
      <c r="N303" s="26"/>
    </row>
    <row r="304" spans="1:14" x14ac:dyDescent="0.25">
      <c r="A304" s="26">
        <v>1999</v>
      </c>
      <c r="B304" s="26" t="s">
        <v>191</v>
      </c>
      <c r="C304" t="str">
        <f>VLOOKUP(B304,'FHF LUT'!$A$5:$H$80,2,FALSE)</f>
        <v>Flooding</v>
      </c>
      <c r="D304" s="26">
        <v>11</v>
      </c>
      <c r="E304" s="26" t="s">
        <v>4</v>
      </c>
      <c r="F304" s="26">
        <v>687</v>
      </c>
      <c r="G304" s="26">
        <v>444</v>
      </c>
      <c r="H304" s="26"/>
      <c r="N304" s="26"/>
    </row>
    <row r="305" spans="1:14" x14ac:dyDescent="0.25">
      <c r="A305" s="26">
        <v>1999</v>
      </c>
      <c r="B305" s="26" t="s">
        <v>191</v>
      </c>
      <c r="C305" t="str">
        <f>VLOOKUP(B305,'FHF LUT'!$A$5:$H$80,2,FALSE)</f>
        <v>Flooding</v>
      </c>
      <c r="D305" s="26">
        <v>45</v>
      </c>
      <c r="E305" s="26" t="s">
        <v>5</v>
      </c>
      <c r="F305" s="26">
        <v>0</v>
      </c>
      <c r="G305" s="26">
        <v>0</v>
      </c>
      <c r="H305" s="26"/>
      <c r="N305" s="26"/>
    </row>
    <row r="306" spans="1:14" x14ac:dyDescent="0.25">
      <c r="A306" s="26">
        <v>1999</v>
      </c>
      <c r="B306" s="26" t="s">
        <v>191</v>
      </c>
      <c r="C306" t="str">
        <f>VLOOKUP(B306,'FHF LUT'!$A$5:$H$80,2,FALSE)</f>
        <v>Flooding</v>
      </c>
      <c r="D306" s="26">
        <v>38</v>
      </c>
      <c r="E306" s="26" t="s">
        <v>8</v>
      </c>
      <c r="F306" s="26">
        <v>0</v>
      </c>
      <c r="G306" s="26">
        <v>0</v>
      </c>
      <c r="H306" s="26"/>
      <c r="N306" s="26"/>
    </row>
    <row r="307" spans="1:14" x14ac:dyDescent="0.25">
      <c r="A307" s="26">
        <v>1999</v>
      </c>
      <c r="B307" s="26" t="s">
        <v>191</v>
      </c>
      <c r="C307" t="str">
        <f>VLOOKUP(B307,'FHF LUT'!$A$5:$H$80,2,FALSE)</f>
        <v>Flooding</v>
      </c>
      <c r="D307" s="26">
        <v>13</v>
      </c>
      <c r="E307" s="26" t="s">
        <v>24</v>
      </c>
      <c r="F307" s="26">
        <v>1024</v>
      </c>
      <c r="G307" s="26">
        <v>1024</v>
      </c>
      <c r="H307" s="26"/>
      <c r="N307" s="26"/>
    </row>
    <row r="308" spans="1:14" x14ac:dyDescent="0.25">
      <c r="A308" s="26">
        <v>1999</v>
      </c>
      <c r="B308" s="26" t="s">
        <v>191</v>
      </c>
      <c r="C308" t="str">
        <f>VLOOKUP(B308,'FHF LUT'!$A$5:$H$80,2,FALSE)</f>
        <v>Flooding</v>
      </c>
      <c r="D308" s="26">
        <v>18</v>
      </c>
      <c r="E308" s="26" t="s">
        <v>15</v>
      </c>
      <c r="F308" s="26">
        <v>65</v>
      </c>
      <c r="G308" s="26">
        <v>65</v>
      </c>
      <c r="H308" s="26"/>
      <c r="N308" s="26"/>
    </row>
    <row r="309" spans="1:14" x14ac:dyDescent="0.25">
      <c r="A309" s="26">
        <v>1999</v>
      </c>
      <c r="B309" s="26" t="s">
        <v>191</v>
      </c>
      <c r="C309" t="str">
        <f>VLOOKUP(B309,'FHF LUT'!$A$5:$H$80,2,FALSE)</f>
        <v>Flooding</v>
      </c>
      <c r="D309" s="26">
        <v>15</v>
      </c>
      <c r="E309" s="26" t="s">
        <v>33</v>
      </c>
      <c r="F309" s="26">
        <v>0</v>
      </c>
      <c r="G309" s="26">
        <v>0</v>
      </c>
      <c r="H309" s="26"/>
      <c r="N309" s="26"/>
    </row>
    <row r="310" spans="1:14" x14ac:dyDescent="0.25">
      <c r="A310" s="26">
        <v>1999</v>
      </c>
      <c r="B310" s="26" t="s">
        <v>191</v>
      </c>
      <c r="C310" t="str">
        <f>VLOOKUP(B310,'FHF LUT'!$A$5:$H$80,2,FALSE)</f>
        <v>Flooding</v>
      </c>
      <c r="D310" s="26">
        <v>5</v>
      </c>
      <c r="E310" s="26" t="s">
        <v>16</v>
      </c>
      <c r="F310" s="26">
        <v>0</v>
      </c>
      <c r="G310" s="26">
        <v>0</v>
      </c>
      <c r="H310" s="26"/>
      <c r="N310" s="26"/>
    </row>
    <row r="311" spans="1:14" x14ac:dyDescent="0.25">
      <c r="A311" s="26">
        <v>1999</v>
      </c>
      <c r="B311" s="26" t="s">
        <v>191</v>
      </c>
      <c r="C311" t="str">
        <f>VLOOKUP(B311,'FHF LUT'!$A$5:$H$80,2,FALSE)</f>
        <v>Flooding</v>
      </c>
      <c r="D311" s="26">
        <v>2</v>
      </c>
      <c r="E311" s="26" t="s">
        <v>22</v>
      </c>
      <c r="F311" s="26">
        <v>0</v>
      </c>
      <c r="G311" s="26">
        <v>0</v>
      </c>
      <c r="H311" s="26"/>
      <c r="N311" s="26"/>
    </row>
    <row r="312" spans="1:14" x14ac:dyDescent="0.25">
      <c r="A312" s="26">
        <v>1999</v>
      </c>
      <c r="B312" s="26" t="s">
        <v>191</v>
      </c>
      <c r="C312" t="str">
        <f>VLOOKUP(B312,'FHF LUT'!$A$5:$H$80,2,FALSE)</f>
        <v>Flooding</v>
      </c>
      <c r="D312" s="26">
        <v>25</v>
      </c>
      <c r="E312" s="26" t="s">
        <v>23</v>
      </c>
      <c r="F312" s="26">
        <v>0</v>
      </c>
      <c r="G312" s="26">
        <v>0</v>
      </c>
      <c r="H312" s="26"/>
      <c r="N312" s="26"/>
    </row>
    <row r="313" spans="1:14" x14ac:dyDescent="0.25">
      <c r="A313" s="26">
        <v>1999</v>
      </c>
      <c r="B313" s="26" t="s">
        <v>191</v>
      </c>
      <c r="C313" t="str">
        <f>VLOOKUP(B313,'FHF LUT'!$A$5:$H$80,2,FALSE)</f>
        <v>Flooding</v>
      </c>
      <c r="D313" s="26">
        <v>14</v>
      </c>
      <c r="E313" s="26" t="s">
        <v>30</v>
      </c>
      <c r="F313" s="26">
        <v>0</v>
      </c>
      <c r="G313" s="26">
        <v>0</v>
      </c>
      <c r="H313" s="26"/>
      <c r="N313" s="26"/>
    </row>
    <row r="314" spans="1:14" x14ac:dyDescent="0.25">
      <c r="A314" s="26">
        <v>1999</v>
      </c>
      <c r="B314" s="26" t="s">
        <v>191</v>
      </c>
      <c r="C314" t="str">
        <f>VLOOKUP(B314,'FHF LUT'!$A$5:$H$80,2,FALSE)</f>
        <v>Flooding</v>
      </c>
      <c r="D314" s="26">
        <v>16</v>
      </c>
      <c r="E314" s="26" t="s">
        <v>12</v>
      </c>
      <c r="F314" s="26">
        <v>0</v>
      </c>
      <c r="G314" s="26">
        <v>0</v>
      </c>
      <c r="H314" s="26"/>
      <c r="N314" s="26"/>
    </row>
    <row r="315" spans="1:14" x14ac:dyDescent="0.25">
      <c r="A315" s="26">
        <v>1999</v>
      </c>
      <c r="B315" s="26" t="s">
        <v>191</v>
      </c>
      <c r="C315" t="str">
        <f>VLOOKUP(B315,'FHF LUT'!$A$5:$H$80,2,FALSE)</f>
        <v>Flooding</v>
      </c>
      <c r="D315" s="26">
        <v>40</v>
      </c>
      <c r="E315" s="26" t="s">
        <v>31</v>
      </c>
      <c r="F315" s="26">
        <v>0</v>
      </c>
      <c r="G315" s="26">
        <v>0</v>
      </c>
      <c r="H315" s="26"/>
      <c r="N315" s="26"/>
    </row>
    <row r="316" spans="1:14" x14ac:dyDescent="0.25">
      <c r="A316" s="26">
        <v>1999</v>
      </c>
      <c r="B316" s="26" t="s">
        <v>191</v>
      </c>
      <c r="C316" t="str">
        <f>VLOOKUP(B316,'FHF LUT'!$A$5:$H$80,2,FALSE)</f>
        <v>Flooding</v>
      </c>
      <c r="D316" s="26">
        <v>20</v>
      </c>
      <c r="E316" s="26" t="s">
        <v>6</v>
      </c>
      <c r="F316" s="26">
        <v>0</v>
      </c>
      <c r="G316" s="26">
        <v>0</v>
      </c>
      <c r="H316" s="26"/>
      <c r="N316" s="26"/>
    </row>
    <row r="317" spans="1:14" x14ac:dyDescent="0.25">
      <c r="A317" s="26">
        <v>1999</v>
      </c>
      <c r="B317" s="26" t="s">
        <v>191</v>
      </c>
      <c r="C317" t="str">
        <f>VLOOKUP(B317,'FHF LUT'!$A$5:$H$80,2,FALSE)</f>
        <v>Flooding</v>
      </c>
      <c r="D317" s="26">
        <v>31</v>
      </c>
      <c r="E317" s="26" t="s">
        <v>34</v>
      </c>
      <c r="F317" s="26">
        <v>0</v>
      </c>
      <c r="G317" s="26">
        <v>0</v>
      </c>
      <c r="H317" s="26"/>
      <c r="N317" s="26"/>
    </row>
    <row r="318" spans="1:14" x14ac:dyDescent="0.25">
      <c r="A318" s="26">
        <v>1999</v>
      </c>
      <c r="B318" s="26" t="s">
        <v>191</v>
      </c>
      <c r="C318" t="str">
        <f>VLOOKUP(B318,'FHF LUT'!$A$5:$H$80,2,FALSE)</f>
        <v>Flooding</v>
      </c>
      <c r="D318" s="26">
        <v>3</v>
      </c>
      <c r="E318" s="26" t="s">
        <v>13</v>
      </c>
      <c r="F318" s="26">
        <v>0</v>
      </c>
      <c r="G318" s="26">
        <v>0</v>
      </c>
      <c r="H318" s="26"/>
      <c r="N318" s="26"/>
    </row>
    <row r="319" spans="1:14" x14ac:dyDescent="0.25">
      <c r="A319" s="26">
        <v>1999</v>
      </c>
      <c r="B319" s="26" t="s">
        <v>191</v>
      </c>
      <c r="C319" t="str">
        <f>VLOOKUP(B319,'FHF LUT'!$A$5:$H$80,2,FALSE)</f>
        <v>Flooding</v>
      </c>
      <c r="D319" s="26">
        <v>26</v>
      </c>
      <c r="E319" s="26" t="s">
        <v>14</v>
      </c>
      <c r="F319" s="26">
        <v>3346</v>
      </c>
      <c r="G319" s="26">
        <v>2925</v>
      </c>
      <c r="H319" s="26"/>
      <c r="N319" s="26"/>
    </row>
    <row r="320" spans="1:14" x14ac:dyDescent="0.25">
      <c r="A320" s="26">
        <v>1999</v>
      </c>
      <c r="B320" s="26" t="s">
        <v>191</v>
      </c>
      <c r="C320" t="str">
        <f>VLOOKUP(B320,'FHF LUT'!$A$5:$H$80,2,FALSE)</f>
        <v>Flooding</v>
      </c>
      <c r="D320" s="26">
        <v>41</v>
      </c>
      <c r="E320" s="26" t="s">
        <v>26</v>
      </c>
      <c r="F320" s="26">
        <v>0</v>
      </c>
      <c r="G320" s="26">
        <v>0</v>
      </c>
      <c r="H320" s="26"/>
      <c r="N320" s="26"/>
    </row>
    <row r="321" spans="1:14" x14ac:dyDescent="0.25">
      <c r="A321" s="26">
        <v>1999</v>
      </c>
      <c r="B321" s="26" t="s">
        <v>191</v>
      </c>
      <c r="C321" t="str">
        <f>VLOOKUP(B321,'FHF LUT'!$A$5:$H$80,2,FALSE)</f>
        <v>Flooding</v>
      </c>
      <c r="D321" s="26">
        <v>23</v>
      </c>
      <c r="E321" s="26" t="s">
        <v>27</v>
      </c>
      <c r="F321" s="26">
        <v>1387</v>
      </c>
      <c r="G321" s="26">
        <v>782</v>
      </c>
      <c r="H321" s="26"/>
      <c r="N321" s="26"/>
    </row>
    <row r="322" spans="1:14" x14ac:dyDescent="0.25">
      <c r="A322" s="26">
        <v>1999</v>
      </c>
      <c r="B322" s="26" t="s">
        <v>191</v>
      </c>
      <c r="C322" t="str">
        <f>VLOOKUP(B322,'FHF LUT'!$A$5:$H$80,2,FALSE)</f>
        <v>Flooding</v>
      </c>
      <c r="D322" s="26">
        <v>17</v>
      </c>
      <c r="E322" s="26" t="s">
        <v>32</v>
      </c>
      <c r="F322" s="26">
        <v>0</v>
      </c>
      <c r="G322" s="26">
        <v>0</v>
      </c>
      <c r="H322" s="26"/>
      <c r="N322" s="26"/>
    </row>
    <row r="323" spans="1:14" x14ac:dyDescent="0.25">
      <c r="A323" s="26">
        <v>1999</v>
      </c>
      <c r="B323" s="26" t="s">
        <v>191</v>
      </c>
      <c r="C323" t="str">
        <f>VLOOKUP(B323,'FHF LUT'!$A$5:$H$80,2,FALSE)</f>
        <v>Flooding</v>
      </c>
      <c r="D323" s="26">
        <v>30</v>
      </c>
      <c r="E323" s="26" t="s">
        <v>35</v>
      </c>
      <c r="F323" s="26">
        <v>0</v>
      </c>
      <c r="G323" s="26">
        <v>0</v>
      </c>
      <c r="H323" s="26"/>
      <c r="N323" s="26"/>
    </row>
    <row r="324" spans="1:14" x14ac:dyDescent="0.25">
      <c r="A324" s="26">
        <v>1999</v>
      </c>
      <c r="B324" s="26" t="s">
        <v>191</v>
      </c>
      <c r="C324" t="str">
        <f>VLOOKUP(B324,'FHF LUT'!$A$5:$H$80,2,FALSE)</f>
        <v>Flooding</v>
      </c>
      <c r="D324" s="26">
        <v>9</v>
      </c>
      <c r="E324" s="26" t="s">
        <v>7</v>
      </c>
      <c r="F324" s="26">
        <v>0</v>
      </c>
      <c r="G324" s="26">
        <v>0</v>
      </c>
      <c r="H324" s="26"/>
      <c r="N324" s="26"/>
    </row>
    <row r="325" spans="1:14" x14ac:dyDescent="0.25">
      <c r="A325" s="26">
        <v>1999</v>
      </c>
      <c r="B325" s="26" t="s">
        <v>191</v>
      </c>
      <c r="C325" t="str">
        <f>VLOOKUP(B325,'FHF LUT'!$A$5:$H$80,2,FALSE)</f>
        <v>Flooding</v>
      </c>
      <c r="D325" s="26">
        <v>43</v>
      </c>
      <c r="E325" s="26" t="s">
        <v>20</v>
      </c>
      <c r="F325" s="26">
        <v>0</v>
      </c>
      <c r="G325" s="26">
        <v>0</v>
      </c>
      <c r="H325" s="26"/>
      <c r="N325" s="26"/>
    </row>
    <row r="326" spans="1:14" x14ac:dyDescent="0.25">
      <c r="A326" s="26">
        <v>1999</v>
      </c>
      <c r="B326" s="26" t="s">
        <v>191</v>
      </c>
      <c r="C326" t="str">
        <f>VLOOKUP(B326,'FHF LUT'!$A$5:$H$80,2,FALSE)</f>
        <v>Flooding</v>
      </c>
      <c r="D326" s="26">
        <v>39</v>
      </c>
      <c r="E326" s="26" t="s">
        <v>36</v>
      </c>
      <c r="F326" s="26">
        <v>0</v>
      </c>
      <c r="G326" s="26">
        <v>0</v>
      </c>
      <c r="H326" s="26"/>
      <c r="N326" s="26"/>
    </row>
    <row r="327" spans="1:14" x14ac:dyDescent="0.25">
      <c r="A327" s="26">
        <v>1999</v>
      </c>
      <c r="B327" s="26" t="s">
        <v>191</v>
      </c>
      <c r="C327" t="str">
        <f>VLOOKUP(B327,'FHF LUT'!$A$5:$H$80,2,FALSE)</f>
        <v>Flooding</v>
      </c>
      <c r="D327" s="26">
        <v>4</v>
      </c>
      <c r="E327" s="26" t="s">
        <v>28</v>
      </c>
      <c r="F327" s="26">
        <v>0</v>
      </c>
      <c r="G327" s="26">
        <v>0</v>
      </c>
      <c r="H327" s="26"/>
      <c r="N327" s="26"/>
    </row>
    <row r="328" spans="1:14" x14ac:dyDescent="0.25">
      <c r="A328" s="26">
        <v>1999</v>
      </c>
      <c r="B328" s="26" t="s">
        <v>191</v>
      </c>
      <c r="C328" t="str">
        <f>VLOOKUP(B328,'FHF LUT'!$A$5:$H$80,2,FALSE)</f>
        <v>Flooding</v>
      </c>
      <c r="D328" s="26">
        <v>8</v>
      </c>
      <c r="E328" s="26" t="s">
        <v>29</v>
      </c>
      <c r="F328" s="26">
        <v>0</v>
      </c>
      <c r="G328" s="26">
        <v>0</v>
      </c>
      <c r="H328" s="26"/>
      <c r="N328" s="26"/>
    </row>
    <row r="329" spans="1:14" x14ac:dyDescent="0.25">
      <c r="A329" s="26">
        <v>1999</v>
      </c>
      <c r="B329" s="26" t="s">
        <v>191</v>
      </c>
      <c r="C329" t="str">
        <f>VLOOKUP(B329,'FHF LUT'!$A$5:$H$80,2,FALSE)</f>
        <v>Flooding</v>
      </c>
      <c r="D329" s="26">
        <v>7</v>
      </c>
      <c r="E329" s="26" t="s">
        <v>25</v>
      </c>
      <c r="F329" s="26">
        <v>0</v>
      </c>
      <c r="G329" s="26">
        <v>0</v>
      </c>
      <c r="H329" s="26"/>
      <c r="N329" s="26"/>
    </row>
    <row r="330" spans="1:14" x14ac:dyDescent="0.25">
      <c r="A330" s="26">
        <v>1999</v>
      </c>
      <c r="B330" s="26" t="s">
        <v>191</v>
      </c>
      <c r="C330" t="str">
        <f>VLOOKUP(B330,'FHF LUT'!$A$5:$H$80,2,FALSE)</f>
        <v>Flooding</v>
      </c>
      <c r="D330" s="26">
        <v>27</v>
      </c>
      <c r="E330" s="26" t="s">
        <v>21</v>
      </c>
      <c r="F330" s="26">
        <v>0</v>
      </c>
      <c r="G330" s="26">
        <v>0</v>
      </c>
      <c r="H330" s="26"/>
      <c r="N330" s="26"/>
    </row>
    <row r="331" spans="1:14" x14ac:dyDescent="0.25">
      <c r="A331" s="26">
        <v>1999</v>
      </c>
      <c r="B331" s="26" t="s">
        <v>191</v>
      </c>
      <c r="C331" t="str">
        <f>VLOOKUP(B331,'FHF LUT'!$A$5:$H$80,2,FALSE)</f>
        <v>Flooding</v>
      </c>
      <c r="D331" s="26">
        <v>47</v>
      </c>
      <c r="E331" s="26" t="s">
        <v>238</v>
      </c>
      <c r="F331" s="26">
        <v>0</v>
      </c>
      <c r="G331" s="26">
        <v>0</v>
      </c>
      <c r="H331" s="26"/>
      <c r="N331" s="26"/>
    </row>
    <row r="332" spans="1:14" x14ac:dyDescent="0.25">
      <c r="A332" s="26">
        <v>1999</v>
      </c>
      <c r="B332" s="26" t="s">
        <v>191</v>
      </c>
      <c r="C332" t="str">
        <f>VLOOKUP(B332,'FHF LUT'!$A$5:$H$80,2,FALSE)</f>
        <v>Flooding</v>
      </c>
      <c r="D332" s="26">
        <v>46</v>
      </c>
      <c r="E332" s="26" t="s">
        <v>239</v>
      </c>
      <c r="F332" s="26">
        <v>231</v>
      </c>
      <c r="G332" s="26">
        <v>231</v>
      </c>
      <c r="H332" s="26"/>
      <c r="N332" s="26"/>
    </row>
    <row r="333" spans="1:14" x14ac:dyDescent="0.25">
      <c r="A333" s="26">
        <v>1999</v>
      </c>
      <c r="B333" s="26" t="s">
        <v>191</v>
      </c>
      <c r="C333" t="str">
        <f>VLOOKUP(B333,'FHF LUT'!$A$5:$H$80,2,FALSE)</f>
        <v>Flooding</v>
      </c>
      <c r="D333" s="26">
        <v>48</v>
      </c>
      <c r="E333" s="26" t="s">
        <v>240</v>
      </c>
      <c r="F333" s="26">
        <v>0</v>
      </c>
      <c r="G333" s="26">
        <v>0</v>
      </c>
      <c r="H333" s="26"/>
      <c r="N333" s="26"/>
    </row>
    <row r="334" spans="1:14" x14ac:dyDescent="0.25">
      <c r="A334" s="26">
        <v>1999</v>
      </c>
      <c r="B334" s="26" t="s">
        <v>191</v>
      </c>
      <c r="C334" t="str">
        <f>VLOOKUP(B334,'FHF LUT'!$A$5:$H$80,2,FALSE)</f>
        <v>Flooding</v>
      </c>
      <c r="D334" s="26">
        <v>1</v>
      </c>
      <c r="E334" s="26" t="s">
        <v>10</v>
      </c>
      <c r="F334" s="26">
        <v>0</v>
      </c>
      <c r="G334" s="26">
        <v>0</v>
      </c>
      <c r="H334" s="26"/>
      <c r="N334" s="26"/>
    </row>
    <row r="335" spans="1:14" x14ac:dyDescent="0.25">
      <c r="A335" s="26">
        <v>2000</v>
      </c>
      <c r="B335" s="26" t="s">
        <v>183</v>
      </c>
      <c r="C335" t="str">
        <f>VLOOKUP(B335,'FHF LUT'!$A$5:$H$80,2,FALSE)</f>
        <v>Western Balsam Bark Beetle</v>
      </c>
      <c r="D335" s="26">
        <v>24</v>
      </c>
      <c r="E335" s="26" t="s">
        <v>17</v>
      </c>
      <c r="F335" s="26">
        <v>3769818</v>
      </c>
      <c r="G335" s="26">
        <v>3745297</v>
      </c>
      <c r="H335" s="26"/>
      <c r="N335" s="26"/>
    </row>
    <row r="336" spans="1:14" x14ac:dyDescent="0.25">
      <c r="A336" s="26">
        <v>2000</v>
      </c>
      <c r="B336" s="26" t="s">
        <v>183</v>
      </c>
      <c r="C336" t="str">
        <f>VLOOKUP(B336,'FHF LUT'!$A$5:$H$80,2,FALSE)</f>
        <v>Western Balsam Bark Beetle</v>
      </c>
      <c r="D336" s="26">
        <v>44</v>
      </c>
      <c r="E336" s="26" t="s">
        <v>3</v>
      </c>
      <c r="F336" s="26">
        <v>0</v>
      </c>
      <c r="G336" s="26">
        <v>0</v>
      </c>
      <c r="H336" s="26"/>
      <c r="N336" s="26"/>
    </row>
    <row r="337" spans="1:14" x14ac:dyDescent="0.25">
      <c r="A337" s="26">
        <v>2000</v>
      </c>
      <c r="B337" s="26" t="s">
        <v>183</v>
      </c>
      <c r="C337" t="str">
        <f>VLOOKUP(B337,'FHF LUT'!$A$5:$H$80,2,FALSE)</f>
        <v>Western Balsam Bark Beetle</v>
      </c>
      <c r="D337" s="26">
        <v>10</v>
      </c>
      <c r="E337" s="26" t="s">
        <v>18</v>
      </c>
      <c r="F337" s="26">
        <v>0</v>
      </c>
      <c r="G337" s="26">
        <v>0</v>
      </c>
      <c r="H337" s="26"/>
      <c r="N337" s="26"/>
    </row>
    <row r="338" spans="1:14" x14ac:dyDescent="0.25">
      <c r="A338" s="26">
        <v>2000</v>
      </c>
      <c r="B338" s="26" t="s">
        <v>183</v>
      </c>
      <c r="C338" t="str">
        <f>VLOOKUP(B338,'FHF LUT'!$A$5:$H$80,2,FALSE)</f>
        <v>Western Balsam Bark Beetle</v>
      </c>
      <c r="D338" s="26">
        <v>12</v>
      </c>
      <c r="E338" s="26" t="s">
        <v>11</v>
      </c>
      <c r="F338" s="26">
        <v>533975</v>
      </c>
      <c r="G338" s="26">
        <v>522888</v>
      </c>
      <c r="H338" s="26"/>
      <c r="N338" s="26"/>
    </row>
    <row r="339" spans="1:14" x14ac:dyDescent="0.25">
      <c r="A339" s="26">
        <v>2000</v>
      </c>
      <c r="B339" s="26" t="s">
        <v>183</v>
      </c>
      <c r="C339" t="str">
        <f>VLOOKUP(B339,'FHF LUT'!$A$5:$H$80,2,FALSE)</f>
        <v>Western Balsam Bark Beetle</v>
      </c>
      <c r="D339" s="26">
        <v>22</v>
      </c>
      <c r="E339" s="26" t="s">
        <v>19</v>
      </c>
      <c r="F339" s="26">
        <v>4718</v>
      </c>
      <c r="G339" s="26">
        <v>3566</v>
      </c>
      <c r="H339" s="26"/>
      <c r="N339" s="26"/>
    </row>
    <row r="340" spans="1:14" x14ac:dyDescent="0.25">
      <c r="A340" s="26">
        <v>2000</v>
      </c>
      <c r="B340" s="26" t="s">
        <v>183</v>
      </c>
      <c r="C340" t="str">
        <f>VLOOKUP(B340,'FHF LUT'!$A$5:$H$80,2,FALSE)</f>
        <v>Western Balsam Bark Beetle</v>
      </c>
      <c r="D340" s="26">
        <v>29</v>
      </c>
      <c r="E340" s="26" t="s">
        <v>9</v>
      </c>
      <c r="F340" s="26">
        <v>36135</v>
      </c>
      <c r="G340" s="26">
        <v>36135</v>
      </c>
      <c r="H340" s="26"/>
      <c r="N340" s="26"/>
    </row>
    <row r="341" spans="1:14" x14ac:dyDescent="0.25">
      <c r="A341" s="26">
        <v>2000</v>
      </c>
      <c r="B341" s="26" t="s">
        <v>183</v>
      </c>
      <c r="C341" t="str">
        <f>VLOOKUP(B341,'FHF LUT'!$A$5:$H$80,2,FALSE)</f>
        <v>Western Balsam Bark Beetle</v>
      </c>
      <c r="D341" s="26">
        <v>11</v>
      </c>
      <c r="E341" s="26" t="s">
        <v>4</v>
      </c>
      <c r="F341" s="26">
        <v>28553</v>
      </c>
      <c r="G341" s="26">
        <v>22734</v>
      </c>
      <c r="H341" s="26"/>
      <c r="N341" s="26"/>
    </row>
    <row r="342" spans="1:14" x14ac:dyDescent="0.25">
      <c r="A342" s="26">
        <v>2000</v>
      </c>
      <c r="B342" s="26" t="s">
        <v>183</v>
      </c>
      <c r="C342" t="str">
        <f>VLOOKUP(B342,'FHF LUT'!$A$5:$H$80,2,FALSE)</f>
        <v>Western Balsam Bark Beetle</v>
      </c>
      <c r="D342" s="26">
        <v>45</v>
      </c>
      <c r="E342" s="26" t="s">
        <v>5</v>
      </c>
      <c r="F342" s="26">
        <v>35</v>
      </c>
      <c r="G342" s="26">
        <v>35</v>
      </c>
      <c r="H342" s="26"/>
      <c r="N342" s="26"/>
    </row>
    <row r="343" spans="1:14" x14ac:dyDescent="0.25">
      <c r="A343" s="26">
        <v>2000</v>
      </c>
      <c r="B343" s="26" t="s">
        <v>183</v>
      </c>
      <c r="C343" t="str">
        <f>VLOOKUP(B343,'FHF LUT'!$A$5:$H$80,2,FALSE)</f>
        <v>Western Balsam Bark Beetle</v>
      </c>
      <c r="D343" s="26">
        <v>38</v>
      </c>
      <c r="E343" s="26" t="s">
        <v>8</v>
      </c>
      <c r="F343" s="26">
        <v>0</v>
      </c>
      <c r="G343" s="26">
        <v>0</v>
      </c>
      <c r="H343" s="26"/>
      <c r="N343" s="26"/>
    </row>
    <row r="344" spans="1:14" x14ac:dyDescent="0.25">
      <c r="A344" s="26">
        <v>2000</v>
      </c>
      <c r="B344" s="26" t="s">
        <v>183</v>
      </c>
      <c r="C344" t="str">
        <f>VLOOKUP(B344,'FHF LUT'!$A$5:$H$80,2,FALSE)</f>
        <v>Western Balsam Bark Beetle</v>
      </c>
      <c r="D344" s="26">
        <v>13</v>
      </c>
      <c r="E344" s="26" t="s">
        <v>24</v>
      </c>
      <c r="F344" s="26">
        <v>440</v>
      </c>
      <c r="G344" s="26">
        <v>364</v>
      </c>
      <c r="H344" s="26"/>
      <c r="N344" s="26"/>
    </row>
    <row r="345" spans="1:14" x14ac:dyDescent="0.25">
      <c r="A345" s="26">
        <v>2000</v>
      </c>
      <c r="B345" s="26" t="s">
        <v>183</v>
      </c>
      <c r="C345" t="str">
        <f>VLOOKUP(B345,'FHF LUT'!$A$5:$H$80,2,FALSE)</f>
        <v>Western Balsam Bark Beetle</v>
      </c>
      <c r="D345" s="26">
        <v>18</v>
      </c>
      <c r="E345" s="26" t="s">
        <v>15</v>
      </c>
      <c r="F345" s="26">
        <v>1735</v>
      </c>
      <c r="G345" s="26">
        <v>1735</v>
      </c>
      <c r="H345" s="26"/>
      <c r="N345" s="26"/>
    </row>
    <row r="346" spans="1:14" x14ac:dyDescent="0.25">
      <c r="A346" s="26">
        <v>2000</v>
      </c>
      <c r="B346" s="26" t="s">
        <v>183</v>
      </c>
      <c r="C346" t="str">
        <f>VLOOKUP(B346,'FHF LUT'!$A$5:$H$80,2,FALSE)</f>
        <v>Western Balsam Bark Beetle</v>
      </c>
      <c r="D346" s="26">
        <v>15</v>
      </c>
      <c r="E346" s="26" t="s">
        <v>33</v>
      </c>
      <c r="F346" s="26">
        <v>13247</v>
      </c>
      <c r="G346" s="26">
        <v>13247</v>
      </c>
      <c r="H346" s="26"/>
      <c r="N346" s="26"/>
    </row>
    <row r="347" spans="1:14" x14ac:dyDescent="0.25">
      <c r="A347" s="26">
        <v>2000</v>
      </c>
      <c r="B347" s="26" t="s">
        <v>183</v>
      </c>
      <c r="C347" t="str">
        <f>VLOOKUP(B347,'FHF LUT'!$A$5:$H$80,2,FALSE)</f>
        <v>Western Balsam Bark Beetle</v>
      </c>
      <c r="D347" s="26">
        <v>5</v>
      </c>
      <c r="E347" s="26" t="s">
        <v>16</v>
      </c>
      <c r="F347" s="26">
        <v>2300</v>
      </c>
      <c r="G347" s="26">
        <v>2241</v>
      </c>
      <c r="H347" s="26"/>
      <c r="N347" s="26"/>
    </row>
    <row r="348" spans="1:14" x14ac:dyDescent="0.25">
      <c r="A348" s="26">
        <v>2000</v>
      </c>
      <c r="B348" s="26" t="s">
        <v>183</v>
      </c>
      <c r="C348" t="str">
        <f>VLOOKUP(B348,'FHF LUT'!$A$5:$H$80,2,FALSE)</f>
        <v>Western Balsam Bark Beetle</v>
      </c>
      <c r="D348" s="26">
        <v>2</v>
      </c>
      <c r="E348" s="26" t="s">
        <v>22</v>
      </c>
      <c r="F348" s="26">
        <v>41204</v>
      </c>
      <c r="G348" s="26">
        <v>39099</v>
      </c>
      <c r="H348" s="26"/>
      <c r="N348" s="26"/>
    </row>
    <row r="349" spans="1:14" x14ac:dyDescent="0.25">
      <c r="A349" s="26">
        <v>2000</v>
      </c>
      <c r="B349" s="26" t="s">
        <v>183</v>
      </c>
      <c r="C349" t="str">
        <f>VLOOKUP(B349,'FHF LUT'!$A$5:$H$80,2,FALSE)</f>
        <v>Western Balsam Bark Beetle</v>
      </c>
      <c r="D349" s="26">
        <v>25</v>
      </c>
      <c r="E349" s="26" t="s">
        <v>23</v>
      </c>
      <c r="F349" s="26">
        <v>0</v>
      </c>
      <c r="G349" s="26">
        <v>0</v>
      </c>
      <c r="H349" s="26"/>
      <c r="N349" s="26"/>
    </row>
    <row r="350" spans="1:14" x14ac:dyDescent="0.25">
      <c r="A350" s="26">
        <v>2000</v>
      </c>
      <c r="B350" s="26" t="s">
        <v>183</v>
      </c>
      <c r="C350" t="str">
        <f>VLOOKUP(B350,'FHF LUT'!$A$5:$H$80,2,FALSE)</f>
        <v>Western Balsam Bark Beetle</v>
      </c>
      <c r="D350" s="26">
        <v>14</v>
      </c>
      <c r="E350" s="26" t="s">
        <v>30</v>
      </c>
      <c r="F350" s="26">
        <v>0</v>
      </c>
      <c r="G350" s="26">
        <v>0</v>
      </c>
      <c r="H350" s="26"/>
      <c r="N350" s="26"/>
    </row>
    <row r="351" spans="1:14" x14ac:dyDescent="0.25">
      <c r="A351" s="26">
        <v>2000</v>
      </c>
      <c r="B351" s="26" t="s">
        <v>183</v>
      </c>
      <c r="C351" t="str">
        <f>VLOOKUP(B351,'FHF LUT'!$A$5:$H$80,2,FALSE)</f>
        <v>Western Balsam Bark Beetle</v>
      </c>
      <c r="D351" s="26">
        <v>16</v>
      </c>
      <c r="E351" s="26" t="s">
        <v>12</v>
      </c>
      <c r="F351" s="26">
        <v>2970829</v>
      </c>
      <c r="G351" s="26">
        <v>2918151</v>
      </c>
      <c r="H351" s="26"/>
      <c r="N351" s="26"/>
    </row>
    <row r="352" spans="1:14" x14ac:dyDescent="0.25">
      <c r="A352" s="26">
        <v>2000</v>
      </c>
      <c r="B352" s="26" t="s">
        <v>183</v>
      </c>
      <c r="C352" t="str">
        <f>VLOOKUP(B352,'FHF LUT'!$A$5:$H$80,2,FALSE)</f>
        <v>Western Balsam Bark Beetle</v>
      </c>
      <c r="D352" s="26">
        <v>40</v>
      </c>
      <c r="E352" s="26" t="s">
        <v>31</v>
      </c>
      <c r="F352" s="26">
        <v>2713</v>
      </c>
      <c r="G352" s="26">
        <v>2650</v>
      </c>
      <c r="H352" s="26"/>
      <c r="N352" s="26"/>
    </row>
    <row r="353" spans="1:14" x14ac:dyDescent="0.25">
      <c r="A353" s="26">
        <v>2000</v>
      </c>
      <c r="B353" s="26" t="s">
        <v>183</v>
      </c>
      <c r="C353" t="str">
        <f>VLOOKUP(B353,'FHF LUT'!$A$5:$H$80,2,FALSE)</f>
        <v>Western Balsam Bark Beetle</v>
      </c>
      <c r="D353" s="26">
        <v>20</v>
      </c>
      <c r="E353" s="26" t="s">
        <v>6</v>
      </c>
      <c r="F353" s="26">
        <v>12415</v>
      </c>
      <c r="G353" s="26">
        <v>10629</v>
      </c>
      <c r="H353" s="26"/>
      <c r="N353" s="26"/>
    </row>
    <row r="354" spans="1:14" x14ac:dyDescent="0.25">
      <c r="A354" s="26">
        <v>2000</v>
      </c>
      <c r="B354" s="26" t="s">
        <v>183</v>
      </c>
      <c r="C354" t="str">
        <f>VLOOKUP(B354,'FHF LUT'!$A$5:$H$80,2,FALSE)</f>
        <v>Western Balsam Bark Beetle</v>
      </c>
      <c r="D354" s="26">
        <v>31</v>
      </c>
      <c r="E354" s="26" t="s">
        <v>34</v>
      </c>
      <c r="F354" s="26">
        <v>650</v>
      </c>
      <c r="G354" s="26">
        <v>650</v>
      </c>
      <c r="H354" s="26"/>
      <c r="N354" s="26"/>
    </row>
    <row r="355" spans="1:14" x14ac:dyDescent="0.25">
      <c r="A355" s="26">
        <v>2000</v>
      </c>
      <c r="B355" s="26" t="s">
        <v>183</v>
      </c>
      <c r="C355" t="str">
        <f>VLOOKUP(B355,'FHF LUT'!$A$5:$H$80,2,FALSE)</f>
        <v>Western Balsam Bark Beetle</v>
      </c>
      <c r="D355" s="26">
        <v>3</v>
      </c>
      <c r="E355" s="26" t="s">
        <v>13</v>
      </c>
      <c r="F355" s="26">
        <v>33200</v>
      </c>
      <c r="G355" s="26">
        <v>32927</v>
      </c>
      <c r="H355" s="26"/>
      <c r="N355" s="26"/>
    </row>
    <row r="356" spans="1:14" x14ac:dyDescent="0.25">
      <c r="A356" s="26">
        <v>2000</v>
      </c>
      <c r="B356" s="26" t="s">
        <v>183</v>
      </c>
      <c r="C356" t="str">
        <f>VLOOKUP(B356,'FHF LUT'!$A$5:$H$80,2,FALSE)</f>
        <v>Western Balsam Bark Beetle</v>
      </c>
      <c r="D356" s="26">
        <v>26</v>
      </c>
      <c r="E356" s="26" t="s">
        <v>14</v>
      </c>
      <c r="F356" s="26">
        <v>1594</v>
      </c>
      <c r="G356" s="26">
        <v>1296</v>
      </c>
      <c r="H356" s="26"/>
      <c r="N356" s="26"/>
    </row>
    <row r="357" spans="1:14" x14ac:dyDescent="0.25">
      <c r="A357" s="26">
        <v>2000</v>
      </c>
      <c r="B357" s="26" t="s">
        <v>183</v>
      </c>
      <c r="C357" t="str">
        <f>VLOOKUP(B357,'FHF LUT'!$A$5:$H$80,2,FALSE)</f>
        <v>Western Balsam Bark Beetle</v>
      </c>
      <c r="D357" s="26">
        <v>41</v>
      </c>
      <c r="E357" s="26" t="s">
        <v>26</v>
      </c>
      <c r="F357" s="26">
        <v>95670</v>
      </c>
      <c r="G357" s="26">
        <v>95656</v>
      </c>
      <c r="H357" s="26"/>
      <c r="N357" s="26"/>
    </row>
    <row r="358" spans="1:14" x14ac:dyDescent="0.25">
      <c r="A358" s="26">
        <v>2000</v>
      </c>
      <c r="B358" s="26" t="s">
        <v>183</v>
      </c>
      <c r="C358" t="str">
        <f>VLOOKUP(B358,'FHF LUT'!$A$5:$H$80,2,FALSE)</f>
        <v>Western Balsam Bark Beetle</v>
      </c>
      <c r="D358" s="26">
        <v>23</v>
      </c>
      <c r="E358" s="26" t="s">
        <v>27</v>
      </c>
      <c r="F358" s="26">
        <v>1981</v>
      </c>
      <c r="G358" s="26">
        <v>1535</v>
      </c>
      <c r="H358" s="26"/>
      <c r="N358" s="26"/>
    </row>
    <row r="359" spans="1:14" x14ac:dyDescent="0.25">
      <c r="A359" s="26">
        <v>2000</v>
      </c>
      <c r="B359" s="26" t="s">
        <v>183</v>
      </c>
      <c r="C359" t="str">
        <f>VLOOKUP(B359,'FHF LUT'!$A$5:$H$80,2,FALSE)</f>
        <v>Western Balsam Bark Beetle</v>
      </c>
      <c r="D359" s="26">
        <v>17</v>
      </c>
      <c r="E359" s="26" t="s">
        <v>32</v>
      </c>
      <c r="F359" s="26">
        <v>407486</v>
      </c>
      <c r="G359" s="26">
        <v>392698</v>
      </c>
      <c r="H359" s="26"/>
      <c r="N359" s="26"/>
    </row>
    <row r="360" spans="1:14" x14ac:dyDescent="0.25">
      <c r="A360" s="26">
        <v>2000</v>
      </c>
      <c r="B360" s="26" t="s">
        <v>183</v>
      </c>
      <c r="C360" t="str">
        <f>VLOOKUP(B360,'FHF LUT'!$A$5:$H$80,2,FALSE)</f>
        <v>Western Balsam Bark Beetle</v>
      </c>
      <c r="D360" s="26">
        <v>30</v>
      </c>
      <c r="E360" s="26" t="s">
        <v>35</v>
      </c>
      <c r="F360" s="26">
        <v>0</v>
      </c>
      <c r="G360" s="26">
        <v>0</v>
      </c>
      <c r="H360" s="26"/>
      <c r="N360" s="26"/>
    </row>
    <row r="361" spans="1:14" x14ac:dyDescent="0.25">
      <c r="A361" s="26">
        <v>2000</v>
      </c>
      <c r="B361" s="26" t="s">
        <v>183</v>
      </c>
      <c r="C361" t="str">
        <f>VLOOKUP(B361,'FHF LUT'!$A$5:$H$80,2,FALSE)</f>
        <v>Western Balsam Bark Beetle</v>
      </c>
      <c r="D361" s="26">
        <v>9</v>
      </c>
      <c r="E361" s="26" t="s">
        <v>7</v>
      </c>
      <c r="F361" s="26">
        <v>4253</v>
      </c>
      <c r="G361" s="26">
        <v>4248</v>
      </c>
      <c r="H361" s="26"/>
      <c r="N361" s="26"/>
    </row>
    <row r="362" spans="1:14" x14ac:dyDescent="0.25">
      <c r="A362" s="26">
        <v>2000</v>
      </c>
      <c r="B362" s="26" t="s">
        <v>183</v>
      </c>
      <c r="C362" t="str">
        <f>VLOOKUP(B362,'FHF LUT'!$A$5:$H$80,2,FALSE)</f>
        <v>Western Balsam Bark Beetle</v>
      </c>
      <c r="D362" s="26">
        <v>43</v>
      </c>
      <c r="E362" s="26" t="s">
        <v>20</v>
      </c>
      <c r="F362" s="26">
        <v>7246</v>
      </c>
      <c r="G362" s="26">
        <v>7246</v>
      </c>
      <c r="H362" s="26"/>
      <c r="N362" s="26"/>
    </row>
    <row r="363" spans="1:14" x14ac:dyDescent="0.25">
      <c r="A363" s="26">
        <v>2000</v>
      </c>
      <c r="B363" s="26" t="s">
        <v>183</v>
      </c>
      <c r="C363" t="str">
        <f>VLOOKUP(B363,'FHF LUT'!$A$5:$H$80,2,FALSE)</f>
        <v>Western Balsam Bark Beetle</v>
      </c>
      <c r="D363" s="26">
        <v>39</v>
      </c>
      <c r="E363" s="26" t="s">
        <v>36</v>
      </c>
      <c r="F363" s="26">
        <v>0</v>
      </c>
      <c r="G363" s="26">
        <v>0</v>
      </c>
      <c r="H363" s="26"/>
      <c r="N363" s="26"/>
    </row>
    <row r="364" spans="1:14" x14ac:dyDescent="0.25">
      <c r="A364" s="26">
        <v>2000</v>
      </c>
      <c r="B364" s="26" t="s">
        <v>183</v>
      </c>
      <c r="C364" t="str">
        <f>VLOOKUP(B364,'FHF LUT'!$A$5:$H$80,2,FALSE)</f>
        <v>Western Balsam Bark Beetle</v>
      </c>
      <c r="D364" s="26">
        <v>4</v>
      </c>
      <c r="E364" s="26" t="s">
        <v>28</v>
      </c>
      <c r="F364" s="26">
        <v>554</v>
      </c>
      <c r="G364" s="26">
        <v>554</v>
      </c>
      <c r="H364" s="26"/>
      <c r="N364" s="26"/>
    </row>
    <row r="365" spans="1:14" x14ac:dyDescent="0.25">
      <c r="A365" s="26">
        <v>2000</v>
      </c>
      <c r="B365" s="26" t="s">
        <v>183</v>
      </c>
      <c r="C365" t="str">
        <f>VLOOKUP(B365,'FHF LUT'!$A$5:$H$80,2,FALSE)</f>
        <v>Western Balsam Bark Beetle</v>
      </c>
      <c r="D365" s="26">
        <v>8</v>
      </c>
      <c r="E365" s="26" t="s">
        <v>29</v>
      </c>
      <c r="F365" s="26">
        <v>54091</v>
      </c>
      <c r="G365" s="26">
        <v>52688</v>
      </c>
      <c r="H365" s="26"/>
      <c r="N365" s="26"/>
    </row>
    <row r="366" spans="1:14" x14ac:dyDescent="0.25">
      <c r="A366" s="26">
        <v>2000</v>
      </c>
      <c r="B366" s="26" t="s">
        <v>183</v>
      </c>
      <c r="C366" t="str">
        <f>VLOOKUP(B366,'FHF LUT'!$A$5:$H$80,2,FALSE)</f>
        <v>Western Balsam Bark Beetle</v>
      </c>
      <c r="D366" s="26">
        <v>7</v>
      </c>
      <c r="E366" s="26" t="s">
        <v>25</v>
      </c>
      <c r="F366" s="26">
        <v>21978</v>
      </c>
      <c r="G366" s="26">
        <v>21642</v>
      </c>
      <c r="H366" s="26"/>
      <c r="N366" s="26"/>
    </row>
    <row r="367" spans="1:14" x14ac:dyDescent="0.25">
      <c r="A367" s="26">
        <v>2000</v>
      </c>
      <c r="B367" s="26" t="s">
        <v>183</v>
      </c>
      <c r="C367" t="str">
        <f>VLOOKUP(B367,'FHF LUT'!$A$5:$H$80,2,FALSE)</f>
        <v>Western Balsam Bark Beetle</v>
      </c>
      <c r="D367" s="26">
        <v>27</v>
      </c>
      <c r="E367" s="26" t="s">
        <v>21</v>
      </c>
      <c r="F367" s="26">
        <v>10497</v>
      </c>
      <c r="G367" s="26">
        <v>9526</v>
      </c>
      <c r="H367" s="26"/>
      <c r="N367" s="26"/>
    </row>
    <row r="368" spans="1:14" x14ac:dyDescent="0.25">
      <c r="A368" s="26">
        <v>2000</v>
      </c>
      <c r="B368" s="26" t="s">
        <v>183</v>
      </c>
      <c r="C368" t="str">
        <f>VLOOKUP(B368,'FHF LUT'!$A$5:$H$80,2,FALSE)</f>
        <v>Western Balsam Bark Beetle</v>
      </c>
      <c r="D368" s="26">
        <v>47</v>
      </c>
      <c r="E368" s="26" t="s">
        <v>238</v>
      </c>
      <c r="F368" s="26">
        <v>0</v>
      </c>
      <c r="G368" s="26">
        <v>0</v>
      </c>
      <c r="H368" s="26"/>
      <c r="N368" s="26"/>
    </row>
    <row r="369" spans="1:14" x14ac:dyDescent="0.25">
      <c r="A369" s="26">
        <v>2000</v>
      </c>
      <c r="B369" s="26" t="s">
        <v>183</v>
      </c>
      <c r="C369" t="str">
        <f>VLOOKUP(B369,'FHF LUT'!$A$5:$H$80,2,FALSE)</f>
        <v>Western Balsam Bark Beetle</v>
      </c>
      <c r="D369" s="26">
        <v>46</v>
      </c>
      <c r="E369" s="26" t="s">
        <v>239</v>
      </c>
      <c r="F369" s="26">
        <v>0</v>
      </c>
      <c r="G369" s="26">
        <v>0</v>
      </c>
      <c r="H369" s="26"/>
      <c r="N369" s="26"/>
    </row>
    <row r="370" spans="1:14" x14ac:dyDescent="0.25">
      <c r="A370" s="26">
        <v>2000</v>
      </c>
      <c r="B370" s="26" t="s">
        <v>183</v>
      </c>
      <c r="C370" t="str">
        <f>VLOOKUP(B370,'FHF LUT'!$A$5:$H$80,2,FALSE)</f>
        <v>Western Balsam Bark Beetle</v>
      </c>
      <c r="D370" s="26">
        <v>48</v>
      </c>
      <c r="E370" s="26" t="s">
        <v>240</v>
      </c>
      <c r="F370" s="26">
        <v>0</v>
      </c>
      <c r="G370" s="26">
        <v>0</v>
      </c>
      <c r="H370" s="26"/>
      <c r="N370" s="26"/>
    </row>
    <row r="371" spans="1:14" x14ac:dyDescent="0.25">
      <c r="A371" s="26">
        <v>2000</v>
      </c>
      <c r="B371" s="26" t="s">
        <v>183</v>
      </c>
      <c r="C371" t="str">
        <f>VLOOKUP(B371,'FHF LUT'!$A$5:$H$80,2,FALSE)</f>
        <v>Western Balsam Bark Beetle</v>
      </c>
      <c r="D371" s="26">
        <v>1</v>
      </c>
      <c r="E371" s="26" t="s">
        <v>10</v>
      </c>
      <c r="F371" s="26">
        <v>7929</v>
      </c>
      <c r="G371" s="26">
        <v>6646</v>
      </c>
      <c r="H371" s="26"/>
      <c r="N371" s="26"/>
    </row>
    <row r="372" spans="1:14" x14ac:dyDescent="0.25">
      <c r="A372" s="26">
        <v>2000</v>
      </c>
      <c r="B372" s="26" t="s">
        <v>184</v>
      </c>
      <c r="C372" t="str">
        <f>VLOOKUP(B372,'FHF LUT'!$A$5:$H$80,2,FALSE)</f>
        <v>Douglas-fir Beetle</v>
      </c>
      <c r="D372" s="26">
        <v>24</v>
      </c>
      <c r="E372" s="26" t="s">
        <v>17</v>
      </c>
      <c r="F372" s="26">
        <v>45177</v>
      </c>
      <c r="G372" s="26">
        <v>35931</v>
      </c>
      <c r="H372" s="26"/>
      <c r="N372" s="26"/>
    </row>
    <row r="373" spans="1:14" x14ac:dyDescent="0.25">
      <c r="A373" s="26">
        <v>2000</v>
      </c>
      <c r="B373" s="26" t="s">
        <v>184</v>
      </c>
      <c r="C373" t="str">
        <f>VLOOKUP(B373,'FHF LUT'!$A$5:$H$80,2,FALSE)</f>
        <v>Douglas-fir Beetle</v>
      </c>
      <c r="D373" s="26">
        <v>44</v>
      </c>
      <c r="E373" s="26" t="s">
        <v>3</v>
      </c>
      <c r="F373" s="26">
        <v>0</v>
      </c>
      <c r="G373" s="26">
        <v>0</v>
      </c>
      <c r="H373" s="26"/>
      <c r="N373" s="26"/>
    </row>
    <row r="374" spans="1:14" x14ac:dyDescent="0.25">
      <c r="A374" s="26">
        <v>2000</v>
      </c>
      <c r="B374" s="26" t="s">
        <v>184</v>
      </c>
      <c r="C374" t="str">
        <f>VLOOKUP(B374,'FHF LUT'!$A$5:$H$80,2,FALSE)</f>
        <v>Douglas-fir Beetle</v>
      </c>
      <c r="D374" s="26">
        <v>10</v>
      </c>
      <c r="E374" s="26" t="s">
        <v>18</v>
      </c>
      <c r="F374" s="26">
        <v>0</v>
      </c>
      <c r="G374" s="26">
        <v>0</v>
      </c>
      <c r="H374" s="26"/>
      <c r="N374" s="26"/>
    </row>
    <row r="375" spans="1:14" x14ac:dyDescent="0.25">
      <c r="A375" s="26">
        <v>2000</v>
      </c>
      <c r="B375" s="26" t="s">
        <v>184</v>
      </c>
      <c r="C375" t="str">
        <f>VLOOKUP(B375,'FHF LUT'!$A$5:$H$80,2,FALSE)</f>
        <v>Douglas-fir Beetle</v>
      </c>
      <c r="D375" s="26">
        <v>12</v>
      </c>
      <c r="E375" s="26" t="s">
        <v>11</v>
      </c>
      <c r="F375" s="26">
        <v>0</v>
      </c>
      <c r="G375" s="26">
        <v>0</v>
      </c>
      <c r="H375" s="26"/>
      <c r="N375" s="26"/>
    </row>
    <row r="376" spans="1:14" x14ac:dyDescent="0.25">
      <c r="A376" s="26">
        <v>2000</v>
      </c>
      <c r="B376" s="26" t="s">
        <v>184</v>
      </c>
      <c r="C376" t="str">
        <f>VLOOKUP(B376,'FHF LUT'!$A$5:$H$80,2,FALSE)</f>
        <v>Douglas-fir Beetle</v>
      </c>
      <c r="D376" s="26">
        <v>22</v>
      </c>
      <c r="E376" s="26" t="s">
        <v>19</v>
      </c>
      <c r="F376" s="26">
        <v>12965</v>
      </c>
      <c r="G376" s="26">
        <v>10989</v>
      </c>
      <c r="H376" s="26"/>
      <c r="N376" s="26"/>
    </row>
    <row r="377" spans="1:14" x14ac:dyDescent="0.25">
      <c r="A377" s="26">
        <v>2000</v>
      </c>
      <c r="B377" s="26" t="s">
        <v>184</v>
      </c>
      <c r="C377" t="str">
        <f>VLOOKUP(B377,'FHF LUT'!$A$5:$H$80,2,FALSE)</f>
        <v>Douglas-fir Beetle</v>
      </c>
      <c r="D377" s="26">
        <v>29</v>
      </c>
      <c r="E377" s="26" t="s">
        <v>9</v>
      </c>
      <c r="F377" s="26">
        <v>15100</v>
      </c>
      <c r="G377" s="26">
        <v>12278</v>
      </c>
      <c r="H377" s="26"/>
      <c r="N377" s="26"/>
    </row>
    <row r="378" spans="1:14" x14ac:dyDescent="0.25">
      <c r="A378" s="26">
        <v>2000</v>
      </c>
      <c r="B378" s="26" t="s">
        <v>184</v>
      </c>
      <c r="C378" t="str">
        <f>VLOOKUP(B378,'FHF LUT'!$A$5:$H$80,2,FALSE)</f>
        <v>Douglas-fir Beetle</v>
      </c>
      <c r="D378" s="26">
        <v>11</v>
      </c>
      <c r="E378" s="26" t="s">
        <v>4</v>
      </c>
      <c r="F378" s="26">
        <v>12850</v>
      </c>
      <c r="G378" s="26">
        <v>12600</v>
      </c>
      <c r="H378" s="26"/>
      <c r="N378" s="26"/>
    </row>
    <row r="379" spans="1:14" x14ac:dyDescent="0.25">
      <c r="A379" s="26">
        <v>2000</v>
      </c>
      <c r="B379" s="26" t="s">
        <v>184</v>
      </c>
      <c r="C379" t="str">
        <f>VLOOKUP(B379,'FHF LUT'!$A$5:$H$80,2,FALSE)</f>
        <v>Douglas-fir Beetle</v>
      </c>
      <c r="D379" s="26">
        <v>45</v>
      </c>
      <c r="E379" s="26" t="s">
        <v>5</v>
      </c>
      <c r="F379" s="26">
        <v>978</v>
      </c>
      <c r="G379" s="26">
        <v>794</v>
      </c>
      <c r="H379" s="26"/>
      <c r="N379" s="26"/>
    </row>
    <row r="380" spans="1:14" x14ac:dyDescent="0.25">
      <c r="A380" s="26">
        <v>2000</v>
      </c>
      <c r="B380" s="26" t="s">
        <v>184</v>
      </c>
      <c r="C380" t="str">
        <f>VLOOKUP(B380,'FHF LUT'!$A$5:$H$80,2,FALSE)</f>
        <v>Douglas-fir Beetle</v>
      </c>
      <c r="D380" s="26">
        <v>38</v>
      </c>
      <c r="E380" s="26" t="s">
        <v>8</v>
      </c>
      <c r="F380" s="26">
        <v>0</v>
      </c>
      <c r="G380" s="26">
        <v>0</v>
      </c>
      <c r="H380" s="26"/>
      <c r="N380" s="26"/>
    </row>
    <row r="381" spans="1:14" x14ac:dyDescent="0.25">
      <c r="A381" s="26">
        <v>2000</v>
      </c>
      <c r="B381" s="26" t="s">
        <v>184</v>
      </c>
      <c r="C381" t="str">
        <f>VLOOKUP(B381,'FHF LUT'!$A$5:$H$80,2,FALSE)</f>
        <v>Douglas-fir Beetle</v>
      </c>
      <c r="D381" s="26">
        <v>13</v>
      </c>
      <c r="E381" s="26" t="s">
        <v>24</v>
      </c>
      <c r="F381" s="26">
        <v>42443</v>
      </c>
      <c r="G381" s="26">
        <v>36155</v>
      </c>
      <c r="H381" s="26"/>
      <c r="N381" s="26"/>
    </row>
    <row r="382" spans="1:14" x14ac:dyDescent="0.25">
      <c r="A382" s="26">
        <v>2000</v>
      </c>
      <c r="B382" s="26" t="s">
        <v>184</v>
      </c>
      <c r="C382" t="str">
        <f>VLOOKUP(B382,'FHF LUT'!$A$5:$H$80,2,FALSE)</f>
        <v>Douglas-fir Beetle</v>
      </c>
      <c r="D382" s="26">
        <v>18</v>
      </c>
      <c r="E382" s="26" t="s">
        <v>15</v>
      </c>
      <c r="F382" s="26">
        <v>1175</v>
      </c>
      <c r="G382" s="26">
        <v>1111</v>
      </c>
      <c r="H382" s="26"/>
      <c r="N382" s="26"/>
    </row>
    <row r="383" spans="1:14" x14ac:dyDescent="0.25">
      <c r="A383" s="26">
        <v>2000</v>
      </c>
      <c r="B383" s="26" t="s">
        <v>184</v>
      </c>
      <c r="C383" t="str">
        <f>VLOOKUP(B383,'FHF LUT'!$A$5:$H$80,2,FALSE)</f>
        <v>Douglas-fir Beetle</v>
      </c>
      <c r="D383" s="26">
        <v>15</v>
      </c>
      <c r="E383" s="26" t="s">
        <v>33</v>
      </c>
      <c r="F383" s="26">
        <v>428</v>
      </c>
      <c r="G383" s="26">
        <v>428</v>
      </c>
      <c r="H383" s="26"/>
      <c r="N383" s="26"/>
    </row>
    <row r="384" spans="1:14" x14ac:dyDescent="0.25">
      <c r="A384" s="26">
        <v>2000</v>
      </c>
      <c r="B384" s="26" t="s">
        <v>184</v>
      </c>
      <c r="C384" t="str">
        <f>VLOOKUP(B384,'FHF LUT'!$A$5:$H$80,2,FALSE)</f>
        <v>Douglas-fir Beetle</v>
      </c>
      <c r="D384" s="26">
        <v>5</v>
      </c>
      <c r="E384" s="26" t="s">
        <v>16</v>
      </c>
      <c r="F384" s="26">
        <v>3263</v>
      </c>
      <c r="G384" s="26">
        <v>2854</v>
      </c>
      <c r="H384" s="26"/>
      <c r="N384" s="26"/>
    </row>
    <row r="385" spans="1:14" x14ac:dyDescent="0.25">
      <c r="A385" s="26">
        <v>2000</v>
      </c>
      <c r="B385" s="26" t="s">
        <v>184</v>
      </c>
      <c r="C385" t="str">
        <f>VLOOKUP(B385,'FHF LUT'!$A$5:$H$80,2,FALSE)</f>
        <v>Douglas-fir Beetle</v>
      </c>
      <c r="D385" s="26">
        <v>2</v>
      </c>
      <c r="E385" s="26" t="s">
        <v>22</v>
      </c>
      <c r="F385" s="26">
        <v>6043</v>
      </c>
      <c r="G385" s="26">
        <v>3898</v>
      </c>
      <c r="H385" s="26"/>
      <c r="N385" s="26"/>
    </row>
    <row r="386" spans="1:14" x14ac:dyDescent="0.25">
      <c r="A386" s="26">
        <v>2000</v>
      </c>
      <c r="B386" s="26" t="s">
        <v>184</v>
      </c>
      <c r="C386" t="str">
        <f>VLOOKUP(B386,'FHF LUT'!$A$5:$H$80,2,FALSE)</f>
        <v>Douglas-fir Beetle</v>
      </c>
      <c r="D386" s="26">
        <v>25</v>
      </c>
      <c r="E386" s="26" t="s">
        <v>23</v>
      </c>
      <c r="F386" s="26">
        <v>0</v>
      </c>
      <c r="G386" s="26">
        <v>0</v>
      </c>
      <c r="H386" s="26"/>
      <c r="N386" s="26"/>
    </row>
    <row r="387" spans="1:14" x14ac:dyDescent="0.25">
      <c r="A387" s="26">
        <v>2000</v>
      </c>
      <c r="B387" s="26" t="s">
        <v>184</v>
      </c>
      <c r="C387" t="str">
        <f>VLOOKUP(B387,'FHF LUT'!$A$5:$H$80,2,FALSE)</f>
        <v>Douglas-fir Beetle</v>
      </c>
      <c r="D387" s="26">
        <v>14</v>
      </c>
      <c r="E387" s="26" t="s">
        <v>30</v>
      </c>
      <c r="F387" s="26">
        <v>0</v>
      </c>
      <c r="G387" s="26">
        <v>0</v>
      </c>
      <c r="H387" s="26"/>
      <c r="N387" s="26"/>
    </row>
    <row r="388" spans="1:14" x14ac:dyDescent="0.25">
      <c r="A388" s="26">
        <v>2000</v>
      </c>
      <c r="B388" s="26" t="s">
        <v>184</v>
      </c>
      <c r="C388" t="str">
        <f>VLOOKUP(B388,'FHF LUT'!$A$5:$H$80,2,FALSE)</f>
        <v>Douglas-fir Beetle</v>
      </c>
      <c r="D388" s="26">
        <v>16</v>
      </c>
      <c r="E388" s="26" t="s">
        <v>12</v>
      </c>
      <c r="F388" s="26">
        <v>0</v>
      </c>
      <c r="G388" s="26">
        <v>0</v>
      </c>
      <c r="H388" s="26"/>
      <c r="N388" s="26"/>
    </row>
    <row r="389" spans="1:14" x14ac:dyDescent="0.25">
      <c r="A389" s="26">
        <v>2000</v>
      </c>
      <c r="B389" s="26" t="s">
        <v>184</v>
      </c>
      <c r="C389" t="str">
        <f>VLOOKUP(B389,'FHF LUT'!$A$5:$H$80,2,FALSE)</f>
        <v>Douglas-fir Beetle</v>
      </c>
      <c r="D389" s="26">
        <v>40</v>
      </c>
      <c r="E389" s="26" t="s">
        <v>31</v>
      </c>
      <c r="F389" s="26">
        <v>0</v>
      </c>
      <c r="G389" s="26">
        <v>0</v>
      </c>
      <c r="H389" s="26"/>
      <c r="N389" s="26"/>
    </row>
    <row r="390" spans="1:14" x14ac:dyDescent="0.25">
      <c r="A390" s="26">
        <v>2000</v>
      </c>
      <c r="B390" s="26" t="s">
        <v>184</v>
      </c>
      <c r="C390" t="str">
        <f>VLOOKUP(B390,'FHF LUT'!$A$5:$H$80,2,FALSE)</f>
        <v>Douglas-fir Beetle</v>
      </c>
      <c r="D390" s="26">
        <v>20</v>
      </c>
      <c r="E390" s="26" t="s">
        <v>6</v>
      </c>
      <c r="F390" s="26">
        <v>0</v>
      </c>
      <c r="G390" s="26">
        <v>0</v>
      </c>
      <c r="H390" s="26"/>
      <c r="N390" s="26"/>
    </row>
    <row r="391" spans="1:14" x14ac:dyDescent="0.25">
      <c r="A391" s="26">
        <v>2000</v>
      </c>
      <c r="B391" s="26" t="s">
        <v>184</v>
      </c>
      <c r="C391" t="str">
        <f>VLOOKUP(B391,'FHF LUT'!$A$5:$H$80,2,FALSE)</f>
        <v>Douglas-fir Beetle</v>
      </c>
      <c r="D391" s="26">
        <v>31</v>
      </c>
      <c r="E391" s="26" t="s">
        <v>34</v>
      </c>
      <c r="F391" s="26">
        <v>0</v>
      </c>
      <c r="G391" s="26">
        <v>0</v>
      </c>
      <c r="H391" s="26"/>
      <c r="N391" s="26"/>
    </row>
    <row r="392" spans="1:14" x14ac:dyDescent="0.25">
      <c r="A392" s="26">
        <v>2000</v>
      </c>
      <c r="B392" s="26" t="s">
        <v>184</v>
      </c>
      <c r="C392" t="str">
        <f>VLOOKUP(B392,'FHF LUT'!$A$5:$H$80,2,FALSE)</f>
        <v>Douglas-fir Beetle</v>
      </c>
      <c r="D392" s="26">
        <v>3</v>
      </c>
      <c r="E392" s="26" t="s">
        <v>13</v>
      </c>
      <c r="F392" s="26">
        <v>0</v>
      </c>
      <c r="G392" s="26">
        <v>0</v>
      </c>
      <c r="H392" s="26"/>
      <c r="N392" s="26"/>
    </row>
    <row r="393" spans="1:14" x14ac:dyDescent="0.25">
      <c r="A393" s="26">
        <v>2000</v>
      </c>
      <c r="B393" s="26" t="s">
        <v>184</v>
      </c>
      <c r="C393" t="str">
        <f>VLOOKUP(B393,'FHF LUT'!$A$5:$H$80,2,FALSE)</f>
        <v>Douglas-fir Beetle</v>
      </c>
      <c r="D393" s="26">
        <v>26</v>
      </c>
      <c r="E393" s="26" t="s">
        <v>14</v>
      </c>
      <c r="F393" s="26">
        <v>1644</v>
      </c>
      <c r="G393" s="26">
        <v>1388</v>
      </c>
      <c r="H393" s="26"/>
      <c r="N393" s="26"/>
    </row>
    <row r="394" spans="1:14" x14ac:dyDescent="0.25">
      <c r="A394" s="26">
        <v>2000</v>
      </c>
      <c r="B394" s="26" t="s">
        <v>184</v>
      </c>
      <c r="C394" t="str">
        <f>VLOOKUP(B394,'FHF LUT'!$A$5:$H$80,2,FALSE)</f>
        <v>Douglas-fir Beetle</v>
      </c>
      <c r="D394" s="26">
        <v>41</v>
      </c>
      <c r="E394" s="26" t="s">
        <v>26</v>
      </c>
      <c r="F394" s="26">
        <v>0</v>
      </c>
      <c r="G394" s="26">
        <v>0</v>
      </c>
      <c r="H394" s="26"/>
      <c r="N394" s="26"/>
    </row>
    <row r="395" spans="1:14" x14ac:dyDescent="0.25">
      <c r="A395" s="26">
        <v>2000</v>
      </c>
      <c r="B395" s="26" t="s">
        <v>184</v>
      </c>
      <c r="C395" t="str">
        <f>VLOOKUP(B395,'FHF LUT'!$A$5:$H$80,2,FALSE)</f>
        <v>Douglas-fir Beetle</v>
      </c>
      <c r="D395" s="26">
        <v>23</v>
      </c>
      <c r="E395" s="26" t="s">
        <v>27</v>
      </c>
      <c r="F395" s="26">
        <v>4335</v>
      </c>
      <c r="G395" s="26">
        <v>4099</v>
      </c>
      <c r="H395" s="26"/>
      <c r="N395" s="26"/>
    </row>
    <row r="396" spans="1:14" x14ac:dyDescent="0.25">
      <c r="A396" s="26">
        <v>2000</v>
      </c>
      <c r="B396" s="26" t="s">
        <v>184</v>
      </c>
      <c r="C396" t="str">
        <f>VLOOKUP(B396,'FHF LUT'!$A$5:$H$80,2,FALSE)</f>
        <v>Douglas-fir Beetle</v>
      </c>
      <c r="D396" s="26">
        <v>17</v>
      </c>
      <c r="E396" s="26" t="s">
        <v>32</v>
      </c>
      <c r="F396" s="26">
        <v>39</v>
      </c>
      <c r="G396" s="26">
        <v>39</v>
      </c>
      <c r="H396" s="26"/>
      <c r="N396" s="26"/>
    </row>
    <row r="397" spans="1:14" x14ac:dyDescent="0.25">
      <c r="A397" s="26">
        <v>2000</v>
      </c>
      <c r="B397" s="26" t="s">
        <v>184</v>
      </c>
      <c r="C397" t="str">
        <f>VLOOKUP(B397,'FHF LUT'!$A$5:$H$80,2,FALSE)</f>
        <v>Douglas-fir Beetle</v>
      </c>
      <c r="D397" s="26">
        <v>30</v>
      </c>
      <c r="E397" s="26" t="s">
        <v>35</v>
      </c>
      <c r="F397" s="26">
        <v>44744</v>
      </c>
      <c r="G397" s="26">
        <v>40177</v>
      </c>
      <c r="H397" s="26"/>
      <c r="N397" s="26"/>
    </row>
    <row r="398" spans="1:14" x14ac:dyDescent="0.25">
      <c r="A398" s="26">
        <v>2000</v>
      </c>
      <c r="B398" s="26" t="s">
        <v>184</v>
      </c>
      <c r="C398" t="str">
        <f>VLOOKUP(B398,'FHF LUT'!$A$5:$H$80,2,FALSE)</f>
        <v>Douglas-fir Beetle</v>
      </c>
      <c r="D398" s="26">
        <v>9</v>
      </c>
      <c r="E398" s="26" t="s">
        <v>7</v>
      </c>
      <c r="F398" s="26">
        <v>70142</v>
      </c>
      <c r="G398" s="26">
        <v>60127</v>
      </c>
      <c r="H398" s="26"/>
      <c r="N398" s="26"/>
    </row>
    <row r="399" spans="1:14" x14ac:dyDescent="0.25">
      <c r="A399" s="26">
        <v>2000</v>
      </c>
      <c r="B399" s="26" t="s">
        <v>184</v>
      </c>
      <c r="C399" t="str">
        <f>VLOOKUP(B399,'FHF LUT'!$A$5:$H$80,2,FALSE)</f>
        <v>Douglas-fir Beetle</v>
      </c>
      <c r="D399" s="26">
        <v>43</v>
      </c>
      <c r="E399" s="26" t="s">
        <v>20</v>
      </c>
      <c r="F399" s="26">
        <v>0</v>
      </c>
      <c r="G399" s="26">
        <v>0</v>
      </c>
      <c r="H399" s="26"/>
      <c r="N399" s="26"/>
    </row>
    <row r="400" spans="1:14" x14ac:dyDescent="0.25">
      <c r="A400" s="26">
        <v>2000</v>
      </c>
      <c r="B400" s="26" t="s">
        <v>184</v>
      </c>
      <c r="C400" t="str">
        <f>VLOOKUP(B400,'FHF LUT'!$A$5:$H$80,2,FALSE)</f>
        <v>Douglas-fir Beetle</v>
      </c>
      <c r="D400" s="26">
        <v>39</v>
      </c>
      <c r="E400" s="26" t="s">
        <v>36</v>
      </c>
      <c r="F400" s="26">
        <v>0</v>
      </c>
      <c r="G400" s="26">
        <v>0</v>
      </c>
      <c r="H400" s="26"/>
      <c r="N400" s="26"/>
    </row>
    <row r="401" spans="1:14" x14ac:dyDescent="0.25">
      <c r="A401" s="26">
        <v>2000</v>
      </c>
      <c r="B401" s="26" t="s">
        <v>184</v>
      </c>
      <c r="C401" t="str">
        <f>VLOOKUP(B401,'FHF LUT'!$A$5:$H$80,2,FALSE)</f>
        <v>Douglas-fir Beetle</v>
      </c>
      <c r="D401" s="26">
        <v>4</v>
      </c>
      <c r="E401" s="26" t="s">
        <v>28</v>
      </c>
      <c r="F401" s="26">
        <v>0</v>
      </c>
      <c r="G401" s="26">
        <v>0</v>
      </c>
      <c r="H401" s="26"/>
      <c r="N401" s="26"/>
    </row>
    <row r="402" spans="1:14" x14ac:dyDescent="0.25">
      <c r="A402" s="26">
        <v>2000</v>
      </c>
      <c r="B402" s="26" t="s">
        <v>184</v>
      </c>
      <c r="C402" t="str">
        <f>VLOOKUP(B402,'FHF LUT'!$A$5:$H$80,2,FALSE)</f>
        <v>Douglas-fir Beetle</v>
      </c>
      <c r="D402" s="26">
        <v>8</v>
      </c>
      <c r="E402" s="26" t="s">
        <v>29</v>
      </c>
      <c r="F402" s="26">
        <v>0</v>
      </c>
      <c r="G402" s="26">
        <v>0</v>
      </c>
      <c r="H402" s="26"/>
      <c r="N402" s="26"/>
    </row>
    <row r="403" spans="1:14" x14ac:dyDescent="0.25">
      <c r="A403" s="26">
        <v>2000</v>
      </c>
      <c r="B403" s="26" t="s">
        <v>184</v>
      </c>
      <c r="C403" t="str">
        <f>VLOOKUP(B403,'FHF LUT'!$A$5:$H$80,2,FALSE)</f>
        <v>Douglas-fir Beetle</v>
      </c>
      <c r="D403" s="26">
        <v>7</v>
      </c>
      <c r="E403" s="26" t="s">
        <v>25</v>
      </c>
      <c r="F403" s="26">
        <v>4201</v>
      </c>
      <c r="G403" s="26">
        <v>3018</v>
      </c>
      <c r="H403" s="26"/>
      <c r="N403" s="26"/>
    </row>
    <row r="404" spans="1:14" x14ac:dyDescent="0.25">
      <c r="A404" s="26">
        <v>2000</v>
      </c>
      <c r="B404" s="26" t="s">
        <v>184</v>
      </c>
      <c r="C404" t="str">
        <f>VLOOKUP(B404,'FHF LUT'!$A$5:$H$80,2,FALSE)</f>
        <v>Douglas-fir Beetle</v>
      </c>
      <c r="D404" s="26">
        <v>27</v>
      </c>
      <c r="E404" s="26" t="s">
        <v>21</v>
      </c>
      <c r="F404" s="26">
        <v>112</v>
      </c>
      <c r="G404" s="26">
        <v>112</v>
      </c>
      <c r="H404" s="26"/>
      <c r="N404" s="26"/>
    </row>
    <row r="405" spans="1:14" x14ac:dyDescent="0.25">
      <c r="A405" s="26">
        <v>2000</v>
      </c>
      <c r="B405" s="26" t="s">
        <v>184</v>
      </c>
      <c r="C405" t="str">
        <f>VLOOKUP(B405,'FHF LUT'!$A$5:$H$80,2,FALSE)</f>
        <v>Douglas-fir Beetle</v>
      </c>
      <c r="D405" s="26">
        <v>47</v>
      </c>
      <c r="E405" s="26" t="s">
        <v>238</v>
      </c>
      <c r="F405" s="26">
        <v>0</v>
      </c>
      <c r="G405" s="26">
        <v>0</v>
      </c>
      <c r="H405" s="26"/>
      <c r="N405" s="26"/>
    </row>
    <row r="406" spans="1:14" x14ac:dyDescent="0.25">
      <c r="A406" s="26">
        <v>2000</v>
      </c>
      <c r="B406" s="26" t="s">
        <v>184</v>
      </c>
      <c r="C406" t="str">
        <f>VLOOKUP(B406,'FHF LUT'!$A$5:$H$80,2,FALSE)</f>
        <v>Douglas-fir Beetle</v>
      </c>
      <c r="D406" s="26">
        <v>46</v>
      </c>
      <c r="E406" s="26" t="s">
        <v>239</v>
      </c>
      <c r="F406" s="26">
        <v>0</v>
      </c>
      <c r="G406" s="26">
        <v>0</v>
      </c>
      <c r="H406" s="26"/>
      <c r="N406" s="26"/>
    </row>
    <row r="407" spans="1:14" x14ac:dyDescent="0.25">
      <c r="A407" s="26">
        <v>2000</v>
      </c>
      <c r="B407" s="26" t="s">
        <v>184</v>
      </c>
      <c r="C407" t="str">
        <f>VLOOKUP(B407,'FHF LUT'!$A$5:$H$80,2,FALSE)</f>
        <v>Douglas-fir Beetle</v>
      </c>
      <c r="D407" s="26">
        <v>48</v>
      </c>
      <c r="E407" s="26" t="s">
        <v>240</v>
      </c>
      <c r="F407" s="26">
        <v>0</v>
      </c>
      <c r="G407" s="26">
        <v>0</v>
      </c>
      <c r="H407" s="26"/>
      <c r="N407" s="26"/>
    </row>
    <row r="408" spans="1:14" x14ac:dyDescent="0.25">
      <c r="A408" s="26">
        <v>2000</v>
      </c>
      <c r="B408" s="26" t="s">
        <v>184</v>
      </c>
      <c r="C408" t="str">
        <f>VLOOKUP(B408,'FHF LUT'!$A$5:$H$80,2,FALSE)</f>
        <v>Douglas-fir Beetle</v>
      </c>
      <c r="D408" s="26">
        <v>1</v>
      </c>
      <c r="E408" s="26" t="s">
        <v>10</v>
      </c>
      <c r="F408" s="26">
        <v>20392</v>
      </c>
      <c r="G408" s="26">
        <v>18296</v>
      </c>
      <c r="H408" s="26"/>
      <c r="N408" s="26"/>
    </row>
    <row r="409" spans="1:14" x14ac:dyDescent="0.25">
      <c r="A409" s="26">
        <v>2000</v>
      </c>
      <c r="B409" s="26" t="s">
        <v>185</v>
      </c>
      <c r="C409" t="str">
        <f>VLOOKUP(B409,'FHF LUT'!$A$5:$H$80,2,FALSE)</f>
        <v>Engraver Beetle (Ips species)</v>
      </c>
      <c r="D409" s="26">
        <v>24</v>
      </c>
      <c r="E409" s="26" t="s">
        <v>17</v>
      </c>
      <c r="F409" s="26">
        <v>0</v>
      </c>
      <c r="G409" s="26">
        <v>0</v>
      </c>
      <c r="H409" s="26"/>
      <c r="N409" s="26"/>
    </row>
    <row r="410" spans="1:14" x14ac:dyDescent="0.25">
      <c r="A410" s="26">
        <v>2000</v>
      </c>
      <c r="B410" s="26" t="s">
        <v>185</v>
      </c>
      <c r="C410" t="str">
        <f>VLOOKUP(B410,'FHF LUT'!$A$5:$H$80,2,FALSE)</f>
        <v>Engraver Beetle (Ips species)</v>
      </c>
      <c r="D410" s="26">
        <v>44</v>
      </c>
      <c r="E410" s="26" t="s">
        <v>3</v>
      </c>
      <c r="F410" s="26">
        <v>0</v>
      </c>
      <c r="G410" s="26">
        <v>0</v>
      </c>
      <c r="H410" s="26"/>
      <c r="N410" s="26"/>
    </row>
    <row r="411" spans="1:14" x14ac:dyDescent="0.25">
      <c r="A411" s="26">
        <v>2000</v>
      </c>
      <c r="B411" s="26" t="s">
        <v>185</v>
      </c>
      <c r="C411" t="str">
        <f>VLOOKUP(B411,'FHF LUT'!$A$5:$H$80,2,FALSE)</f>
        <v>Engraver Beetle (Ips species)</v>
      </c>
      <c r="D411" s="26">
        <v>10</v>
      </c>
      <c r="E411" s="26" t="s">
        <v>18</v>
      </c>
      <c r="F411" s="26">
        <v>0</v>
      </c>
      <c r="G411" s="26">
        <v>0</v>
      </c>
      <c r="H411" s="26"/>
      <c r="N411" s="26"/>
    </row>
    <row r="412" spans="1:14" x14ac:dyDescent="0.25">
      <c r="A412" s="26">
        <v>2000</v>
      </c>
      <c r="B412" s="26" t="s">
        <v>185</v>
      </c>
      <c r="C412" t="str">
        <f>VLOOKUP(B412,'FHF LUT'!$A$5:$H$80,2,FALSE)</f>
        <v>Engraver Beetle (Ips species)</v>
      </c>
      <c r="D412" s="26">
        <v>12</v>
      </c>
      <c r="E412" s="26" t="s">
        <v>11</v>
      </c>
      <c r="F412" s="26">
        <v>0</v>
      </c>
      <c r="G412" s="26">
        <v>0</v>
      </c>
      <c r="H412" s="26"/>
      <c r="N412" s="26"/>
    </row>
    <row r="413" spans="1:14" x14ac:dyDescent="0.25">
      <c r="A413" s="26">
        <v>2000</v>
      </c>
      <c r="B413" s="26" t="s">
        <v>185</v>
      </c>
      <c r="C413" t="str">
        <f>VLOOKUP(B413,'FHF LUT'!$A$5:$H$80,2,FALSE)</f>
        <v>Engraver Beetle (Ips species)</v>
      </c>
      <c r="D413" s="26">
        <v>22</v>
      </c>
      <c r="E413" s="26" t="s">
        <v>19</v>
      </c>
      <c r="F413" s="26">
        <v>0</v>
      </c>
      <c r="G413" s="26">
        <v>0</v>
      </c>
      <c r="H413" s="26"/>
      <c r="N413" s="26"/>
    </row>
    <row r="414" spans="1:14" x14ac:dyDescent="0.25">
      <c r="A414" s="26">
        <v>2000</v>
      </c>
      <c r="B414" s="26" t="s">
        <v>185</v>
      </c>
      <c r="C414" t="str">
        <f>VLOOKUP(B414,'FHF LUT'!$A$5:$H$80,2,FALSE)</f>
        <v>Engraver Beetle (Ips species)</v>
      </c>
      <c r="D414" s="26">
        <v>29</v>
      </c>
      <c r="E414" s="26" t="s">
        <v>9</v>
      </c>
      <c r="F414" s="26">
        <v>74</v>
      </c>
      <c r="G414" s="26">
        <v>74</v>
      </c>
      <c r="H414" s="26"/>
      <c r="N414" s="26"/>
    </row>
    <row r="415" spans="1:14" x14ac:dyDescent="0.25">
      <c r="A415" s="26">
        <v>2000</v>
      </c>
      <c r="B415" s="26" t="s">
        <v>185</v>
      </c>
      <c r="C415" t="str">
        <f>VLOOKUP(B415,'FHF LUT'!$A$5:$H$80,2,FALSE)</f>
        <v>Engraver Beetle (Ips species)</v>
      </c>
      <c r="D415" s="26">
        <v>11</v>
      </c>
      <c r="E415" s="26" t="s">
        <v>4</v>
      </c>
      <c r="F415" s="26">
        <v>0</v>
      </c>
      <c r="G415" s="26">
        <v>0</v>
      </c>
      <c r="H415" s="26"/>
      <c r="N415" s="26"/>
    </row>
    <row r="416" spans="1:14" x14ac:dyDescent="0.25">
      <c r="A416" s="26">
        <v>2000</v>
      </c>
      <c r="B416" s="26" t="s">
        <v>185</v>
      </c>
      <c r="C416" t="str">
        <f>VLOOKUP(B416,'FHF LUT'!$A$5:$H$80,2,FALSE)</f>
        <v>Engraver Beetle (Ips species)</v>
      </c>
      <c r="D416" s="26">
        <v>45</v>
      </c>
      <c r="E416" s="26" t="s">
        <v>5</v>
      </c>
      <c r="F416" s="26">
        <v>0</v>
      </c>
      <c r="G416" s="26">
        <v>0</v>
      </c>
      <c r="H416" s="26"/>
      <c r="N416" s="26"/>
    </row>
    <row r="417" spans="1:14" x14ac:dyDescent="0.25">
      <c r="A417" s="26">
        <v>2000</v>
      </c>
      <c r="B417" s="26" t="s">
        <v>185</v>
      </c>
      <c r="C417" t="str">
        <f>VLOOKUP(B417,'FHF LUT'!$A$5:$H$80,2,FALSE)</f>
        <v>Engraver Beetle (Ips species)</v>
      </c>
      <c r="D417" s="26">
        <v>38</v>
      </c>
      <c r="E417" s="26" t="s">
        <v>8</v>
      </c>
      <c r="F417" s="26">
        <v>0</v>
      </c>
      <c r="G417" s="26">
        <v>0</v>
      </c>
      <c r="H417" s="26"/>
      <c r="N417" s="26"/>
    </row>
    <row r="418" spans="1:14" x14ac:dyDescent="0.25">
      <c r="A418" s="26">
        <v>2000</v>
      </c>
      <c r="B418" s="26" t="s">
        <v>185</v>
      </c>
      <c r="C418" t="str">
        <f>VLOOKUP(B418,'FHF LUT'!$A$5:$H$80,2,FALSE)</f>
        <v>Engraver Beetle (Ips species)</v>
      </c>
      <c r="D418" s="26">
        <v>13</v>
      </c>
      <c r="E418" s="26" t="s">
        <v>24</v>
      </c>
      <c r="F418" s="26">
        <v>0</v>
      </c>
      <c r="G418" s="26">
        <v>0</v>
      </c>
      <c r="H418" s="26"/>
      <c r="N418" s="26"/>
    </row>
    <row r="419" spans="1:14" x14ac:dyDescent="0.25">
      <c r="A419" s="26">
        <v>2000</v>
      </c>
      <c r="B419" s="26" t="s">
        <v>185</v>
      </c>
      <c r="C419" t="str">
        <f>VLOOKUP(B419,'FHF LUT'!$A$5:$H$80,2,FALSE)</f>
        <v>Engraver Beetle (Ips species)</v>
      </c>
      <c r="D419" s="26">
        <v>18</v>
      </c>
      <c r="E419" s="26" t="s">
        <v>15</v>
      </c>
      <c r="F419" s="26">
        <v>0</v>
      </c>
      <c r="G419" s="26">
        <v>0</v>
      </c>
      <c r="H419" s="26"/>
      <c r="N419" s="26"/>
    </row>
    <row r="420" spans="1:14" x14ac:dyDescent="0.25">
      <c r="A420" s="26">
        <v>2000</v>
      </c>
      <c r="B420" s="26" t="s">
        <v>185</v>
      </c>
      <c r="C420" t="str">
        <f>VLOOKUP(B420,'FHF LUT'!$A$5:$H$80,2,FALSE)</f>
        <v>Engraver Beetle (Ips species)</v>
      </c>
      <c r="D420" s="26">
        <v>15</v>
      </c>
      <c r="E420" s="26" t="s">
        <v>33</v>
      </c>
      <c r="F420" s="26">
        <v>0</v>
      </c>
      <c r="G420" s="26">
        <v>0</v>
      </c>
      <c r="H420" s="26"/>
      <c r="N420" s="26"/>
    </row>
    <row r="421" spans="1:14" x14ac:dyDescent="0.25">
      <c r="A421" s="26">
        <v>2000</v>
      </c>
      <c r="B421" s="26" t="s">
        <v>185</v>
      </c>
      <c r="C421" t="str">
        <f>VLOOKUP(B421,'FHF LUT'!$A$5:$H$80,2,FALSE)</f>
        <v>Engraver Beetle (Ips species)</v>
      </c>
      <c r="D421" s="26">
        <v>5</v>
      </c>
      <c r="E421" s="26" t="s">
        <v>16</v>
      </c>
      <c r="F421" s="26">
        <v>0</v>
      </c>
      <c r="G421" s="26">
        <v>0</v>
      </c>
      <c r="H421" s="26"/>
      <c r="N421" s="26"/>
    </row>
    <row r="422" spans="1:14" x14ac:dyDescent="0.25">
      <c r="A422" s="26">
        <v>2000</v>
      </c>
      <c r="B422" s="26" t="s">
        <v>185</v>
      </c>
      <c r="C422" t="str">
        <f>VLOOKUP(B422,'FHF LUT'!$A$5:$H$80,2,FALSE)</f>
        <v>Engraver Beetle (Ips species)</v>
      </c>
      <c r="D422" s="26">
        <v>2</v>
      </c>
      <c r="E422" s="26" t="s">
        <v>22</v>
      </c>
      <c r="F422" s="26">
        <v>0</v>
      </c>
      <c r="G422" s="26">
        <v>0</v>
      </c>
      <c r="H422" s="26"/>
      <c r="N422" s="26"/>
    </row>
    <row r="423" spans="1:14" x14ac:dyDescent="0.25">
      <c r="A423" s="26">
        <v>2000</v>
      </c>
      <c r="B423" s="26" t="s">
        <v>185</v>
      </c>
      <c r="C423" t="str">
        <f>VLOOKUP(B423,'FHF LUT'!$A$5:$H$80,2,FALSE)</f>
        <v>Engraver Beetle (Ips species)</v>
      </c>
      <c r="D423" s="26">
        <v>25</v>
      </c>
      <c r="E423" s="26" t="s">
        <v>23</v>
      </c>
      <c r="F423" s="26">
        <v>0</v>
      </c>
      <c r="G423" s="26">
        <v>0</v>
      </c>
      <c r="H423" s="26"/>
      <c r="N423" s="26"/>
    </row>
    <row r="424" spans="1:14" x14ac:dyDescent="0.25">
      <c r="A424" s="26">
        <v>2000</v>
      </c>
      <c r="B424" s="26" t="s">
        <v>185</v>
      </c>
      <c r="C424" t="str">
        <f>VLOOKUP(B424,'FHF LUT'!$A$5:$H$80,2,FALSE)</f>
        <v>Engraver Beetle (Ips species)</v>
      </c>
      <c r="D424" s="26">
        <v>14</v>
      </c>
      <c r="E424" s="26" t="s">
        <v>30</v>
      </c>
      <c r="F424" s="26">
        <v>0</v>
      </c>
      <c r="G424" s="26">
        <v>0</v>
      </c>
      <c r="H424" s="26"/>
      <c r="N424" s="26"/>
    </row>
    <row r="425" spans="1:14" x14ac:dyDescent="0.25">
      <c r="A425" s="26">
        <v>2000</v>
      </c>
      <c r="B425" s="26" t="s">
        <v>185</v>
      </c>
      <c r="C425" t="str">
        <f>VLOOKUP(B425,'FHF LUT'!$A$5:$H$80,2,FALSE)</f>
        <v>Engraver Beetle (Ips species)</v>
      </c>
      <c r="D425" s="26">
        <v>16</v>
      </c>
      <c r="E425" s="26" t="s">
        <v>12</v>
      </c>
      <c r="F425" s="26">
        <v>0</v>
      </c>
      <c r="G425" s="26">
        <v>0</v>
      </c>
      <c r="H425" s="26"/>
      <c r="N425" s="26"/>
    </row>
    <row r="426" spans="1:14" x14ac:dyDescent="0.25">
      <c r="A426" s="26">
        <v>2000</v>
      </c>
      <c r="B426" s="26" t="s">
        <v>185</v>
      </c>
      <c r="C426" t="str">
        <f>VLOOKUP(B426,'FHF LUT'!$A$5:$H$80,2,FALSE)</f>
        <v>Engraver Beetle (Ips species)</v>
      </c>
      <c r="D426" s="26">
        <v>40</v>
      </c>
      <c r="E426" s="26" t="s">
        <v>31</v>
      </c>
      <c r="F426" s="26">
        <v>0</v>
      </c>
      <c r="G426" s="26">
        <v>0</v>
      </c>
      <c r="H426" s="26"/>
      <c r="N426" s="26"/>
    </row>
    <row r="427" spans="1:14" x14ac:dyDescent="0.25">
      <c r="A427" s="26">
        <v>2000</v>
      </c>
      <c r="B427" s="26" t="s">
        <v>185</v>
      </c>
      <c r="C427" t="str">
        <f>VLOOKUP(B427,'FHF LUT'!$A$5:$H$80,2,FALSE)</f>
        <v>Engraver Beetle (Ips species)</v>
      </c>
      <c r="D427" s="26">
        <v>20</v>
      </c>
      <c r="E427" s="26" t="s">
        <v>6</v>
      </c>
      <c r="F427" s="26">
        <v>0</v>
      </c>
      <c r="G427" s="26">
        <v>0</v>
      </c>
      <c r="H427" s="26"/>
      <c r="N427" s="26"/>
    </row>
    <row r="428" spans="1:14" x14ac:dyDescent="0.25">
      <c r="A428" s="26">
        <v>2000</v>
      </c>
      <c r="B428" s="26" t="s">
        <v>185</v>
      </c>
      <c r="C428" t="str">
        <f>VLOOKUP(B428,'FHF LUT'!$A$5:$H$80,2,FALSE)</f>
        <v>Engraver Beetle (Ips species)</v>
      </c>
      <c r="D428" s="26">
        <v>31</v>
      </c>
      <c r="E428" s="26" t="s">
        <v>34</v>
      </c>
      <c r="F428" s="26">
        <v>0</v>
      </c>
      <c r="G428" s="26">
        <v>0</v>
      </c>
      <c r="H428" s="26"/>
      <c r="N428" s="26"/>
    </row>
    <row r="429" spans="1:14" x14ac:dyDescent="0.25">
      <c r="A429" s="26">
        <v>2000</v>
      </c>
      <c r="B429" s="26" t="s">
        <v>185</v>
      </c>
      <c r="C429" t="str">
        <f>VLOOKUP(B429,'FHF LUT'!$A$5:$H$80,2,FALSE)</f>
        <v>Engraver Beetle (Ips species)</v>
      </c>
      <c r="D429" s="26">
        <v>3</v>
      </c>
      <c r="E429" s="26" t="s">
        <v>13</v>
      </c>
      <c r="F429" s="26">
        <v>0</v>
      </c>
      <c r="G429" s="26">
        <v>0</v>
      </c>
      <c r="H429" s="26"/>
      <c r="N429" s="26"/>
    </row>
    <row r="430" spans="1:14" x14ac:dyDescent="0.25">
      <c r="A430" s="26">
        <v>2000</v>
      </c>
      <c r="B430" s="26" t="s">
        <v>185</v>
      </c>
      <c r="C430" t="str">
        <f>VLOOKUP(B430,'FHF LUT'!$A$5:$H$80,2,FALSE)</f>
        <v>Engraver Beetle (Ips species)</v>
      </c>
      <c r="D430" s="26">
        <v>26</v>
      </c>
      <c r="E430" s="26" t="s">
        <v>14</v>
      </c>
      <c r="F430" s="26">
        <v>0</v>
      </c>
      <c r="G430" s="26">
        <v>0</v>
      </c>
      <c r="H430" s="26"/>
      <c r="N430" s="26"/>
    </row>
    <row r="431" spans="1:14" x14ac:dyDescent="0.25">
      <c r="A431" s="26">
        <v>2000</v>
      </c>
      <c r="B431" s="26" t="s">
        <v>185</v>
      </c>
      <c r="C431" t="str">
        <f>VLOOKUP(B431,'FHF LUT'!$A$5:$H$80,2,FALSE)</f>
        <v>Engraver Beetle (Ips species)</v>
      </c>
      <c r="D431" s="26">
        <v>41</v>
      </c>
      <c r="E431" s="26" t="s">
        <v>26</v>
      </c>
      <c r="F431" s="26">
        <v>0</v>
      </c>
      <c r="G431" s="26">
        <v>0</v>
      </c>
      <c r="H431" s="26"/>
      <c r="N431" s="26"/>
    </row>
    <row r="432" spans="1:14" x14ac:dyDescent="0.25">
      <c r="A432" s="26">
        <v>2000</v>
      </c>
      <c r="B432" s="26" t="s">
        <v>185</v>
      </c>
      <c r="C432" t="str">
        <f>VLOOKUP(B432,'FHF LUT'!$A$5:$H$80,2,FALSE)</f>
        <v>Engraver Beetle (Ips species)</v>
      </c>
      <c r="D432" s="26">
        <v>23</v>
      </c>
      <c r="E432" s="26" t="s">
        <v>27</v>
      </c>
      <c r="F432" s="26">
        <v>0</v>
      </c>
      <c r="G432" s="26">
        <v>0</v>
      </c>
      <c r="H432" s="26"/>
      <c r="N432" s="26"/>
    </row>
    <row r="433" spans="1:14" x14ac:dyDescent="0.25">
      <c r="A433" s="26">
        <v>2000</v>
      </c>
      <c r="B433" s="26" t="s">
        <v>185</v>
      </c>
      <c r="C433" t="str">
        <f>VLOOKUP(B433,'FHF LUT'!$A$5:$H$80,2,FALSE)</f>
        <v>Engraver Beetle (Ips species)</v>
      </c>
      <c r="D433" s="26">
        <v>17</v>
      </c>
      <c r="E433" s="26" t="s">
        <v>32</v>
      </c>
      <c r="F433" s="26">
        <v>0</v>
      </c>
      <c r="G433" s="26">
        <v>0</v>
      </c>
      <c r="H433" s="26"/>
      <c r="N433" s="26"/>
    </row>
    <row r="434" spans="1:14" x14ac:dyDescent="0.25">
      <c r="A434" s="26">
        <v>2000</v>
      </c>
      <c r="B434" s="26" t="s">
        <v>185</v>
      </c>
      <c r="C434" t="str">
        <f>VLOOKUP(B434,'FHF LUT'!$A$5:$H$80,2,FALSE)</f>
        <v>Engraver Beetle (Ips species)</v>
      </c>
      <c r="D434" s="26">
        <v>30</v>
      </c>
      <c r="E434" s="26" t="s">
        <v>35</v>
      </c>
      <c r="F434" s="26">
        <v>0</v>
      </c>
      <c r="G434" s="26">
        <v>0</v>
      </c>
      <c r="H434" s="26"/>
      <c r="N434" s="26"/>
    </row>
    <row r="435" spans="1:14" x14ac:dyDescent="0.25">
      <c r="A435" s="26">
        <v>2000</v>
      </c>
      <c r="B435" s="26" t="s">
        <v>185</v>
      </c>
      <c r="C435" t="str">
        <f>VLOOKUP(B435,'FHF LUT'!$A$5:$H$80,2,FALSE)</f>
        <v>Engraver Beetle (Ips species)</v>
      </c>
      <c r="D435" s="26">
        <v>9</v>
      </c>
      <c r="E435" s="26" t="s">
        <v>7</v>
      </c>
      <c r="F435" s="26">
        <v>0</v>
      </c>
      <c r="G435" s="26">
        <v>0</v>
      </c>
      <c r="H435" s="26"/>
      <c r="N435" s="26"/>
    </row>
    <row r="436" spans="1:14" x14ac:dyDescent="0.25">
      <c r="A436" s="26">
        <v>2000</v>
      </c>
      <c r="B436" s="26" t="s">
        <v>185</v>
      </c>
      <c r="C436" t="str">
        <f>VLOOKUP(B436,'FHF LUT'!$A$5:$H$80,2,FALSE)</f>
        <v>Engraver Beetle (Ips species)</v>
      </c>
      <c r="D436" s="26">
        <v>43</v>
      </c>
      <c r="E436" s="26" t="s">
        <v>20</v>
      </c>
      <c r="F436" s="26">
        <v>0</v>
      </c>
      <c r="G436" s="26">
        <v>0</v>
      </c>
      <c r="H436" s="26"/>
      <c r="N436" s="26"/>
    </row>
    <row r="437" spans="1:14" x14ac:dyDescent="0.25">
      <c r="A437" s="26">
        <v>2000</v>
      </c>
      <c r="B437" s="26" t="s">
        <v>185</v>
      </c>
      <c r="C437" t="str">
        <f>VLOOKUP(B437,'FHF LUT'!$A$5:$H$80,2,FALSE)</f>
        <v>Engraver Beetle (Ips species)</v>
      </c>
      <c r="D437" s="26">
        <v>39</v>
      </c>
      <c r="E437" s="26" t="s">
        <v>36</v>
      </c>
      <c r="F437" s="26">
        <v>0</v>
      </c>
      <c r="G437" s="26">
        <v>0</v>
      </c>
      <c r="H437" s="26"/>
      <c r="N437" s="26"/>
    </row>
    <row r="438" spans="1:14" x14ac:dyDescent="0.25">
      <c r="A438" s="26">
        <v>2000</v>
      </c>
      <c r="B438" s="26" t="s">
        <v>185</v>
      </c>
      <c r="C438" t="str">
        <f>VLOOKUP(B438,'FHF LUT'!$A$5:$H$80,2,FALSE)</f>
        <v>Engraver Beetle (Ips species)</v>
      </c>
      <c r="D438" s="26">
        <v>4</v>
      </c>
      <c r="E438" s="26" t="s">
        <v>28</v>
      </c>
      <c r="F438" s="26">
        <v>0</v>
      </c>
      <c r="G438" s="26">
        <v>0</v>
      </c>
      <c r="H438" s="26"/>
      <c r="N438" s="26"/>
    </row>
    <row r="439" spans="1:14" x14ac:dyDescent="0.25">
      <c r="A439" s="26">
        <v>2000</v>
      </c>
      <c r="B439" s="26" t="s">
        <v>185</v>
      </c>
      <c r="C439" t="str">
        <f>VLOOKUP(B439,'FHF LUT'!$A$5:$H$80,2,FALSE)</f>
        <v>Engraver Beetle (Ips species)</v>
      </c>
      <c r="D439" s="26">
        <v>8</v>
      </c>
      <c r="E439" s="26" t="s">
        <v>29</v>
      </c>
      <c r="F439" s="26">
        <v>0</v>
      </c>
      <c r="G439" s="26">
        <v>0</v>
      </c>
      <c r="H439" s="26"/>
      <c r="N439" s="26"/>
    </row>
    <row r="440" spans="1:14" x14ac:dyDescent="0.25">
      <c r="A440" s="26">
        <v>2000</v>
      </c>
      <c r="B440" s="26" t="s">
        <v>185</v>
      </c>
      <c r="C440" t="str">
        <f>VLOOKUP(B440,'FHF LUT'!$A$5:$H$80,2,FALSE)</f>
        <v>Engraver Beetle (Ips species)</v>
      </c>
      <c r="D440" s="26">
        <v>7</v>
      </c>
      <c r="E440" s="26" t="s">
        <v>25</v>
      </c>
      <c r="F440" s="26">
        <v>0</v>
      </c>
      <c r="G440" s="26">
        <v>0</v>
      </c>
      <c r="H440" s="26"/>
      <c r="N440" s="26"/>
    </row>
    <row r="441" spans="1:14" x14ac:dyDescent="0.25">
      <c r="A441" s="26">
        <v>2000</v>
      </c>
      <c r="B441" s="26" t="s">
        <v>185</v>
      </c>
      <c r="C441" t="str">
        <f>VLOOKUP(B441,'FHF LUT'!$A$5:$H$80,2,FALSE)</f>
        <v>Engraver Beetle (Ips species)</v>
      </c>
      <c r="D441" s="26">
        <v>27</v>
      </c>
      <c r="E441" s="26" t="s">
        <v>21</v>
      </c>
      <c r="F441" s="26">
        <v>0</v>
      </c>
      <c r="G441" s="26">
        <v>0</v>
      </c>
      <c r="H441" s="26"/>
      <c r="N441" s="26"/>
    </row>
    <row r="442" spans="1:14" x14ac:dyDescent="0.25">
      <c r="A442" s="26">
        <v>2000</v>
      </c>
      <c r="B442" s="26" t="s">
        <v>185</v>
      </c>
      <c r="C442" t="str">
        <f>VLOOKUP(B442,'FHF LUT'!$A$5:$H$80,2,FALSE)</f>
        <v>Engraver Beetle (Ips species)</v>
      </c>
      <c r="D442" s="26">
        <v>47</v>
      </c>
      <c r="E442" s="26" t="s">
        <v>238</v>
      </c>
      <c r="F442" s="26">
        <v>0</v>
      </c>
      <c r="G442" s="26">
        <v>0</v>
      </c>
      <c r="H442" s="26"/>
      <c r="N442" s="26"/>
    </row>
    <row r="443" spans="1:14" x14ac:dyDescent="0.25">
      <c r="A443" s="26">
        <v>2000</v>
      </c>
      <c r="B443" s="26" t="s">
        <v>185</v>
      </c>
      <c r="C443" t="str">
        <f>VLOOKUP(B443,'FHF LUT'!$A$5:$H$80,2,FALSE)</f>
        <v>Engraver Beetle (Ips species)</v>
      </c>
      <c r="D443" s="26">
        <v>46</v>
      </c>
      <c r="E443" s="26" t="s">
        <v>239</v>
      </c>
      <c r="F443" s="26">
        <v>0</v>
      </c>
      <c r="G443" s="26">
        <v>0</v>
      </c>
      <c r="H443" s="26"/>
      <c r="N443" s="26"/>
    </row>
    <row r="444" spans="1:14" x14ac:dyDescent="0.25">
      <c r="A444" s="26">
        <v>2000</v>
      </c>
      <c r="B444" s="26" t="s">
        <v>185</v>
      </c>
      <c r="C444" t="str">
        <f>VLOOKUP(B444,'FHF LUT'!$A$5:$H$80,2,FALSE)</f>
        <v>Engraver Beetle (Ips species)</v>
      </c>
      <c r="D444" s="26">
        <v>48</v>
      </c>
      <c r="E444" s="26" t="s">
        <v>240</v>
      </c>
      <c r="F444" s="26">
        <v>0</v>
      </c>
      <c r="G444" s="26">
        <v>0</v>
      </c>
      <c r="H444" s="26"/>
      <c r="N444" s="26"/>
    </row>
    <row r="445" spans="1:14" x14ac:dyDescent="0.25">
      <c r="A445" s="26">
        <v>2000</v>
      </c>
      <c r="B445" s="26" t="s">
        <v>185</v>
      </c>
      <c r="C445" t="str">
        <f>VLOOKUP(B445,'FHF LUT'!$A$5:$H$80,2,FALSE)</f>
        <v>Engraver Beetle (Ips species)</v>
      </c>
      <c r="D445" s="26">
        <v>1</v>
      </c>
      <c r="E445" s="26" t="s">
        <v>10</v>
      </c>
      <c r="F445" s="26">
        <v>0</v>
      </c>
      <c r="G445" s="26">
        <v>0</v>
      </c>
      <c r="H445" s="26"/>
      <c r="N445" s="26"/>
    </row>
    <row r="446" spans="1:14" x14ac:dyDescent="0.25">
      <c r="A446" s="26">
        <v>2000</v>
      </c>
      <c r="B446" s="26" t="s">
        <v>186</v>
      </c>
      <c r="C446" t="str">
        <f>VLOOKUP(B446,'FHF LUT'!$A$5:$H$80,2,FALSE)</f>
        <v>Mountain Pine Beetle</v>
      </c>
      <c r="D446" s="26">
        <v>24</v>
      </c>
      <c r="E446" s="26" t="s">
        <v>17</v>
      </c>
      <c r="F446" s="26">
        <v>4180284</v>
      </c>
      <c r="G446" s="26">
        <v>3220775</v>
      </c>
      <c r="H446" s="26"/>
      <c r="N446" s="26"/>
    </row>
    <row r="447" spans="1:14" x14ac:dyDescent="0.25">
      <c r="A447" s="26">
        <v>2000</v>
      </c>
      <c r="B447" s="26" t="s">
        <v>186</v>
      </c>
      <c r="C447" t="str">
        <f>VLOOKUP(B447,'FHF LUT'!$A$5:$H$80,2,FALSE)</f>
        <v>Mountain Pine Beetle</v>
      </c>
      <c r="D447" s="26">
        <v>44</v>
      </c>
      <c r="E447" s="26" t="s">
        <v>3</v>
      </c>
      <c r="F447" s="26">
        <v>0</v>
      </c>
      <c r="G447" s="26">
        <v>0</v>
      </c>
      <c r="H447" s="26"/>
      <c r="N447" s="26"/>
    </row>
    <row r="448" spans="1:14" x14ac:dyDescent="0.25">
      <c r="A448" s="26">
        <v>2000</v>
      </c>
      <c r="B448" s="26" t="s">
        <v>186</v>
      </c>
      <c r="C448" t="str">
        <f>VLOOKUP(B448,'FHF LUT'!$A$5:$H$80,2,FALSE)</f>
        <v>Mountain Pine Beetle</v>
      </c>
      <c r="D448" s="26">
        <v>10</v>
      </c>
      <c r="E448" s="26" t="s">
        <v>18</v>
      </c>
      <c r="F448" s="26">
        <v>559</v>
      </c>
      <c r="G448" s="26">
        <v>383</v>
      </c>
      <c r="H448" s="26"/>
      <c r="N448" s="26"/>
    </row>
    <row r="449" spans="1:14" x14ac:dyDescent="0.25">
      <c r="A449" s="26">
        <v>2000</v>
      </c>
      <c r="B449" s="26" t="s">
        <v>186</v>
      </c>
      <c r="C449" t="str">
        <f>VLOOKUP(B449,'FHF LUT'!$A$5:$H$80,2,FALSE)</f>
        <v>Mountain Pine Beetle</v>
      </c>
      <c r="D449" s="26">
        <v>12</v>
      </c>
      <c r="E449" s="26" t="s">
        <v>11</v>
      </c>
      <c r="F449" s="26">
        <v>0</v>
      </c>
      <c r="G449" s="26">
        <v>0</v>
      </c>
      <c r="H449" s="26"/>
      <c r="N449" s="26"/>
    </row>
    <row r="450" spans="1:14" x14ac:dyDescent="0.25">
      <c r="A450" s="26">
        <v>2000</v>
      </c>
      <c r="B450" s="26" t="s">
        <v>186</v>
      </c>
      <c r="C450" t="str">
        <f>VLOOKUP(B450,'FHF LUT'!$A$5:$H$80,2,FALSE)</f>
        <v>Mountain Pine Beetle</v>
      </c>
      <c r="D450" s="26">
        <v>22</v>
      </c>
      <c r="E450" s="26" t="s">
        <v>19</v>
      </c>
      <c r="F450" s="26">
        <v>102966</v>
      </c>
      <c r="G450" s="26">
        <v>80134</v>
      </c>
      <c r="H450" s="26"/>
      <c r="N450" s="26"/>
    </row>
    <row r="451" spans="1:14" x14ac:dyDescent="0.25">
      <c r="A451" s="26">
        <v>2000</v>
      </c>
      <c r="B451" s="26" t="s">
        <v>186</v>
      </c>
      <c r="C451" t="str">
        <f>VLOOKUP(B451,'FHF LUT'!$A$5:$H$80,2,FALSE)</f>
        <v>Mountain Pine Beetle</v>
      </c>
      <c r="D451" s="26">
        <v>29</v>
      </c>
      <c r="E451" s="26" t="s">
        <v>9</v>
      </c>
      <c r="F451" s="26">
        <v>554481</v>
      </c>
      <c r="G451" s="26">
        <v>399809</v>
      </c>
      <c r="H451" s="26"/>
      <c r="N451" s="26"/>
    </row>
    <row r="452" spans="1:14" x14ac:dyDescent="0.25">
      <c r="A452" s="26">
        <v>2000</v>
      </c>
      <c r="B452" s="26" t="s">
        <v>186</v>
      </c>
      <c r="C452" t="str">
        <f>VLOOKUP(B452,'FHF LUT'!$A$5:$H$80,2,FALSE)</f>
        <v>Mountain Pine Beetle</v>
      </c>
      <c r="D452" s="26">
        <v>11</v>
      </c>
      <c r="E452" s="26" t="s">
        <v>4</v>
      </c>
      <c r="F452" s="26">
        <v>166469</v>
      </c>
      <c r="G452" s="26">
        <v>128335</v>
      </c>
      <c r="H452" s="26"/>
      <c r="N452" s="26"/>
    </row>
    <row r="453" spans="1:14" x14ac:dyDescent="0.25">
      <c r="A453" s="26">
        <v>2000</v>
      </c>
      <c r="B453" s="26" t="s">
        <v>186</v>
      </c>
      <c r="C453" t="str">
        <f>VLOOKUP(B453,'FHF LUT'!$A$5:$H$80,2,FALSE)</f>
        <v>Mountain Pine Beetle</v>
      </c>
      <c r="D453" s="26">
        <v>45</v>
      </c>
      <c r="E453" s="26" t="s">
        <v>5</v>
      </c>
      <c r="F453" s="26">
        <v>65778</v>
      </c>
      <c r="G453" s="26">
        <v>57844</v>
      </c>
      <c r="H453" s="26"/>
      <c r="N453" s="26"/>
    </row>
    <row r="454" spans="1:14" x14ac:dyDescent="0.25">
      <c r="A454" s="26">
        <v>2000</v>
      </c>
      <c r="B454" s="26" t="s">
        <v>186</v>
      </c>
      <c r="C454" t="str">
        <f>VLOOKUP(B454,'FHF LUT'!$A$5:$H$80,2,FALSE)</f>
        <v>Mountain Pine Beetle</v>
      </c>
      <c r="D454" s="26">
        <v>38</v>
      </c>
      <c r="E454" s="26" t="s">
        <v>8</v>
      </c>
      <c r="F454" s="26">
        <v>0</v>
      </c>
      <c r="G454" s="26">
        <v>0</v>
      </c>
      <c r="H454" s="26"/>
      <c r="N454" s="26"/>
    </row>
    <row r="455" spans="1:14" x14ac:dyDescent="0.25">
      <c r="A455" s="26">
        <v>2000</v>
      </c>
      <c r="B455" s="26" t="s">
        <v>186</v>
      </c>
      <c r="C455" t="str">
        <f>VLOOKUP(B455,'FHF LUT'!$A$5:$H$80,2,FALSE)</f>
        <v>Mountain Pine Beetle</v>
      </c>
      <c r="D455" s="26">
        <v>13</v>
      </c>
      <c r="E455" s="26" t="s">
        <v>24</v>
      </c>
      <c r="F455" s="26">
        <v>22773</v>
      </c>
      <c r="G455" s="26">
        <v>17779</v>
      </c>
      <c r="H455" s="26"/>
      <c r="N455" s="26"/>
    </row>
    <row r="456" spans="1:14" x14ac:dyDescent="0.25">
      <c r="A456" s="26">
        <v>2000</v>
      </c>
      <c r="B456" s="26" t="s">
        <v>186</v>
      </c>
      <c r="C456" t="str">
        <f>VLOOKUP(B456,'FHF LUT'!$A$5:$H$80,2,FALSE)</f>
        <v>Mountain Pine Beetle</v>
      </c>
      <c r="D456" s="26">
        <v>18</v>
      </c>
      <c r="E456" s="26" t="s">
        <v>15</v>
      </c>
      <c r="F456" s="26">
        <v>281593</v>
      </c>
      <c r="G456" s="26">
        <v>218449</v>
      </c>
      <c r="H456" s="26"/>
      <c r="N456" s="26"/>
    </row>
    <row r="457" spans="1:14" x14ac:dyDescent="0.25">
      <c r="A457" s="26">
        <v>2000</v>
      </c>
      <c r="B457" s="26" t="s">
        <v>186</v>
      </c>
      <c r="C457" t="str">
        <f>VLOOKUP(B457,'FHF LUT'!$A$5:$H$80,2,FALSE)</f>
        <v>Mountain Pine Beetle</v>
      </c>
      <c r="D457" s="26">
        <v>15</v>
      </c>
      <c r="E457" s="26" t="s">
        <v>33</v>
      </c>
      <c r="F457" s="26">
        <v>25392</v>
      </c>
      <c r="G457" s="26">
        <v>22346</v>
      </c>
      <c r="H457" s="26"/>
      <c r="N457" s="26"/>
    </row>
    <row r="458" spans="1:14" x14ac:dyDescent="0.25">
      <c r="A458" s="26">
        <v>2000</v>
      </c>
      <c r="B458" s="26" t="s">
        <v>186</v>
      </c>
      <c r="C458" t="str">
        <f>VLOOKUP(B458,'FHF LUT'!$A$5:$H$80,2,FALSE)</f>
        <v>Mountain Pine Beetle</v>
      </c>
      <c r="D458" s="26">
        <v>5</v>
      </c>
      <c r="E458" s="26" t="s">
        <v>16</v>
      </c>
      <c r="F458" s="26">
        <v>94017</v>
      </c>
      <c r="G458" s="26">
        <v>61468</v>
      </c>
      <c r="H458" s="26"/>
      <c r="N458" s="26"/>
    </row>
    <row r="459" spans="1:14" x14ac:dyDescent="0.25">
      <c r="A459" s="26">
        <v>2000</v>
      </c>
      <c r="B459" s="26" t="s">
        <v>186</v>
      </c>
      <c r="C459" t="str">
        <f>VLOOKUP(B459,'FHF LUT'!$A$5:$H$80,2,FALSE)</f>
        <v>Mountain Pine Beetle</v>
      </c>
      <c r="D459" s="26">
        <v>2</v>
      </c>
      <c r="E459" s="26" t="s">
        <v>22</v>
      </c>
      <c r="F459" s="26">
        <v>665</v>
      </c>
      <c r="G459" s="26">
        <v>530</v>
      </c>
      <c r="H459" s="26"/>
      <c r="N459" s="26"/>
    </row>
    <row r="460" spans="1:14" x14ac:dyDescent="0.25">
      <c r="A460" s="26">
        <v>2000</v>
      </c>
      <c r="B460" s="26" t="s">
        <v>186</v>
      </c>
      <c r="C460" t="str">
        <f>VLOOKUP(B460,'FHF LUT'!$A$5:$H$80,2,FALSE)</f>
        <v>Mountain Pine Beetle</v>
      </c>
      <c r="D460" s="26">
        <v>25</v>
      </c>
      <c r="E460" s="26" t="s">
        <v>23</v>
      </c>
      <c r="F460" s="26">
        <v>0</v>
      </c>
      <c r="G460" s="26">
        <v>0</v>
      </c>
      <c r="H460" s="26"/>
      <c r="N460" s="26"/>
    </row>
    <row r="461" spans="1:14" x14ac:dyDescent="0.25">
      <c r="A461" s="26">
        <v>2000</v>
      </c>
      <c r="B461" s="26" t="s">
        <v>186</v>
      </c>
      <c r="C461" t="str">
        <f>VLOOKUP(B461,'FHF LUT'!$A$5:$H$80,2,FALSE)</f>
        <v>Mountain Pine Beetle</v>
      </c>
      <c r="D461" s="26">
        <v>14</v>
      </c>
      <c r="E461" s="26" t="s">
        <v>30</v>
      </c>
      <c r="F461" s="26">
        <v>5401933</v>
      </c>
      <c r="G461" s="26">
        <v>5287101</v>
      </c>
      <c r="H461" s="26"/>
      <c r="N461" s="26"/>
    </row>
    <row r="462" spans="1:14" x14ac:dyDescent="0.25">
      <c r="A462" s="26">
        <v>2000</v>
      </c>
      <c r="B462" s="26" t="s">
        <v>186</v>
      </c>
      <c r="C462" t="str">
        <f>VLOOKUP(B462,'FHF LUT'!$A$5:$H$80,2,FALSE)</f>
        <v>Mountain Pine Beetle</v>
      </c>
      <c r="D462" s="26">
        <v>16</v>
      </c>
      <c r="E462" s="26" t="s">
        <v>12</v>
      </c>
      <c r="F462" s="26">
        <v>233295</v>
      </c>
      <c r="G462" s="26">
        <v>192110</v>
      </c>
      <c r="H462" s="26"/>
      <c r="N462" s="26"/>
    </row>
    <row r="463" spans="1:14" x14ac:dyDescent="0.25">
      <c r="A463" s="26">
        <v>2000</v>
      </c>
      <c r="B463" s="26" t="s">
        <v>186</v>
      </c>
      <c r="C463" t="str">
        <f>VLOOKUP(B463,'FHF LUT'!$A$5:$H$80,2,FALSE)</f>
        <v>Mountain Pine Beetle</v>
      </c>
      <c r="D463" s="26">
        <v>40</v>
      </c>
      <c r="E463" s="26" t="s">
        <v>31</v>
      </c>
      <c r="F463" s="26">
        <v>0</v>
      </c>
      <c r="G463" s="26">
        <v>0</v>
      </c>
      <c r="H463" s="26"/>
      <c r="N463" s="26"/>
    </row>
    <row r="464" spans="1:14" x14ac:dyDescent="0.25">
      <c r="A464" s="26">
        <v>2000</v>
      </c>
      <c r="B464" s="26" t="s">
        <v>186</v>
      </c>
      <c r="C464" t="str">
        <f>VLOOKUP(B464,'FHF LUT'!$A$5:$H$80,2,FALSE)</f>
        <v>Mountain Pine Beetle</v>
      </c>
      <c r="D464" s="26">
        <v>20</v>
      </c>
      <c r="E464" s="26" t="s">
        <v>6</v>
      </c>
      <c r="F464" s="26">
        <v>684716</v>
      </c>
      <c r="G464" s="26">
        <v>490810</v>
      </c>
      <c r="H464" s="26"/>
      <c r="N464" s="26"/>
    </row>
    <row r="465" spans="1:14" x14ac:dyDescent="0.25">
      <c r="A465" s="26">
        <v>2000</v>
      </c>
      <c r="B465" s="26" t="s">
        <v>186</v>
      </c>
      <c r="C465" t="str">
        <f>VLOOKUP(B465,'FHF LUT'!$A$5:$H$80,2,FALSE)</f>
        <v>Mountain Pine Beetle</v>
      </c>
      <c r="D465" s="26">
        <v>31</v>
      </c>
      <c r="E465" s="26" t="s">
        <v>34</v>
      </c>
      <c r="F465" s="26">
        <v>61289</v>
      </c>
      <c r="G465" s="26">
        <v>53091</v>
      </c>
      <c r="H465" s="26"/>
      <c r="N465" s="26"/>
    </row>
    <row r="466" spans="1:14" x14ac:dyDescent="0.25">
      <c r="A466" s="26">
        <v>2000</v>
      </c>
      <c r="B466" s="26" t="s">
        <v>186</v>
      </c>
      <c r="C466" t="str">
        <f>VLOOKUP(B466,'FHF LUT'!$A$5:$H$80,2,FALSE)</f>
        <v>Mountain Pine Beetle</v>
      </c>
      <c r="D466" s="26">
        <v>3</v>
      </c>
      <c r="E466" s="26" t="s">
        <v>13</v>
      </c>
      <c r="F466" s="26">
        <v>86076</v>
      </c>
      <c r="G466" s="26">
        <v>73717</v>
      </c>
      <c r="H466" s="26"/>
      <c r="N466" s="26"/>
    </row>
    <row r="467" spans="1:14" x14ac:dyDescent="0.25">
      <c r="A467" s="26">
        <v>2000</v>
      </c>
      <c r="B467" s="26" t="s">
        <v>186</v>
      </c>
      <c r="C467" t="str">
        <f>VLOOKUP(B467,'FHF LUT'!$A$5:$H$80,2,FALSE)</f>
        <v>Mountain Pine Beetle</v>
      </c>
      <c r="D467" s="26">
        <v>26</v>
      </c>
      <c r="E467" s="26" t="s">
        <v>14</v>
      </c>
      <c r="F467" s="26">
        <v>1929102</v>
      </c>
      <c r="G467" s="26">
        <v>1254269</v>
      </c>
      <c r="H467" s="26"/>
      <c r="N467" s="26"/>
    </row>
    <row r="468" spans="1:14" x14ac:dyDescent="0.25">
      <c r="A468" s="26">
        <v>2000</v>
      </c>
      <c r="B468" s="26" t="s">
        <v>186</v>
      </c>
      <c r="C468" t="str">
        <f>VLOOKUP(B468,'FHF LUT'!$A$5:$H$80,2,FALSE)</f>
        <v>Mountain Pine Beetle</v>
      </c>
      <c r="D468" s="26">
        <v>41</v>
      </c>
      <c r="E468" s="26" t="s">
        <v>26</v>
      </c>
      <c r="F468" s="26">
        <v>2304</v>
      </c>
      <c r="G468" s="26">
        <v>1957</v>
      </c>
      <c r="H468" s="26"/>
      <c r="N468" s="26"/>
    </row>
    <row r="469" spans="1:14" x14ac:dyDescent="0.25">
      <c r="A469" s="26">
        <v>2000</v>
      </c>
      <c r="B469" s="26" t="s">
        <v>186</v>
      </c>
      <c r="C469" t="str">
        <f>VLOOKUP(B469,'FHF LUT'!$A$5:$H$80,2,FALSE)</f>
        <v>Mountain Pine Beetle</v>
      </c>
      <c r="D469" s="26">
        <v>23</v>
      </c>
      <c r="E469" s="26" t="s">
        <v>27</v>
      </c>
      <c r="F469" s="26">
        <v>186558</v>
      </c>
      <c r="G469" s="26">
        <v>139660</v>
      </c>
      <c r="H469" s="26"/>
      <c r="N469" s="26"/>
    </row>
    <row r="470" spans="1:14" x14ac:dyDescent="0.25">
      <c r="A470" s="26">
        <v>2000</v>
      </c>
      <c r="B470" s="26" t="s">
        <v>186</v>
      </c>
      <c r="C470" t="str">
        <f>VLOOKUP(B470,'FHF LUT'!$A$5:$H$80,2,FALSE)</f>
        <v>Mountain Pine Beetle</v>
      </c>
      <c r="D470" s="26">
        <v>17</v>
      </c>
      <c r="E470" s="26" t="s">
        <v>32</v>
      </c>
      <c r="F470" s="26">
        <v>137902</v>
      </c>
      <c r="G470" s="26">
        <v>119919</v>
      </c>
      <c r="H470" s="26"/>
      <c r="N470" s="26"/>
    </row>
    <row r="471" spans="1:14" x14ac:dyDescent="0.25">
      <c r="A471" s="26">
        <v>2000</v>
      </c>
      <c r="B471" s="26" t="s">
        <v>186</v>
      </c>
      <c r="C471" t="str">
        <f>VLOOKUP(B471,'FHF LUT'!$A$5:$H$80,2,FALSE)</f>
        <v>Mountain Pine Beetle</v>
      </c>
      <c r="D471" s="26">
        <v>30</v>
      </c>
      <c r="E471" s="26" t="s">
        <v>35</v>
      </c>
      <c r="F471" s="26">
        <v>71611</v>
      </c>
      <c r="G471" s="26">
        <v>71547</v>
      </c>
      <c r="H471" s="26"/>
      <c r="N471" s="26"/>
    </row>
    <row r="472" spans="1:14" x14ac:dyDescent="0.25">
      <c r="A472" s="26">
        <v>2000</v>
      </c>
      <c r="B472" s="26" t="s">
        <v>186</v>
      </c>
      <c r="C472" t="str">
        <f>VLOOKUP(B472,'FHF LUT'!$A$5:$H$80,2,FALSE)</f>
        <v>Mountain Pine Beetle</v>
      </c>
      <c r="D472" s="26">
        <v>9</v>
      </c>
      <c r="E472" s="26" t="s">
        <v>7</v>
      </c>
      <c r="F472" s="26">
        <v>69627</v>
      </c>
      <c r="G472" s="26">
        <v>55367</v>
      </c>
      <c r="H472" s="26"/>
      <c r="N472" s="26"/>
    </row>
    <row r="473" spans="1:14" x14ac:dyDescent="0.25">
      <c r="A473" s="26">
        <v>2000</v>
      </c>
      <c r="B473" s="26" t="s">
        <v>186</v>
      </c>
      <c r="C473" t="str">
        <f>VLOOKUP(B473,'FHF LUT'!$A$5:$H$80,2,FALSE)</f>
        <v>Mountain Pine Beetle</v>
      </c>
      <c r="D473" s="26">
        <v>43</v>
      </c>
      <c r="E473" s="26" t="s">
        <v>20</v>
      </c>
      <c r="F473" s="26">
        <v>2858</v>
      </c>
      <c r="G473" s="26">
        <v>2858</v>
      </c>
      <c r="H473" s="26"/>
      <c r="N473" s="26"/>
    </row>
    <row r="474" spans="1:14" x14ac:dyDescent="0.25">
      <c r="A474" s="26">
        <v>2000</v>
      </c>
      <c r="B474" s="26" t="s">
        <v>186</v>
      </c>
      <c r="C474" t="str">
        <f>VLOOKUP(B474,'FHF LUT'!$A$5:$H$80,2,FALSE)</f>
        <v>Mountain Pine Beetle</v>
      </c>
      <c r="D474" s="26">
        <v>39</v>
      </c>
      <c r="E474" s="26" t="s">
        <v>36</v>
      </c>
      <c r="F474" s="26">
        <v>0</v>
      </c>
      <c r="G474" s="26">
        <v>0</v>
      </c>
      <c r="H474" s="26"/>
      <c r="N474" s="26"/>
    </row>
    <row r="475" spans="1:14" x14ac:dyDescent="0.25">
      <c r="A475" s="26">
        <v>2000</v>
      </c>
      <c r="B475" s="26" t="s">
        <v>186</v>
      </c>
      <c r="C475" t="str">
        <f>VLOOKUP(B475,'FHF LUT'!$A$5:$H$80,2,FALSE)</f>
        <v>Mountain Pine Beetle</v>
      </c>
      <c r="D475" s="26">
        <v>4</v>
      </c>
      <c r="E475" s="26" t="s">
        <v>28</v>
      </c>
      <c r="F475" s="26">
        <v>0</v>
      </c>
      <c r="G475" s="26">
        <v>0</v>
      </c>
      <c r="H475" s="26"/>
      <c r="N475" s="26"/>
    </row>
    <row r="476" spans="1:14" x14ac:dyDescent="0.25">
      <c r="A476" s="26">
        <v>2000</v>
      </c>
      <c r="B476" s="26" t="s">
        <v>186</v>
      </c>
      <c r="C476" t="str">
        <f>VLOOKUP(B476,'FHF LUT'!$A$5:$H$80,2,FALSE)</f>
        <v>Mountain Pine Beetle</v>
      </c>
      <c r="D476" s="26">
        <v>8</v>
      </c>
      <c r="E476" s="26" t="s">
        <v>29</v>
      </c>
      <c r="F476" s="26">
        <v>0</v>
      </c>
      <c r="G476" s="26">
        <v>0</v>
      </c>
      <c r="H476" s="26"/>
      <c r="N476" s="26"/>
    </row>
    <row r="477" spans="1:14" x14ac:dyDescent="0.25">
      <c r="A477" s="26">
        <v>2000</v>
      </c>
      <c r="B477" s="26" t="s">
        <v>186</v>
      </c>
      <c r="C477" t="str">
        <f>VLOOKUP(B477,'FHF LUT'!$A$5:$H$80,2,FALSE)</f>
        <v>Mountain Pine Beetle</v>
      </c>
      <c r="D477" s="26">
        <v>7</v>
      </c>
      <c r="E477" s="26" t="s">
        <v>25</v>
      </c>
      <c r="F477" s="26">
        <v>125818</v>
      </c>
      <c r="G477" s="26">
        <v>100199</v>
      </c>
      <c r="H477" s="26"/>
      <c r="N477" s="26"/>
    </row>
    <row r="478" spans="1:14" x14ac:dyDescent="0.25">
      <c r="A478" s="26">
        <v>2000</v>
      </c>
      <c r="B478" s="26" t="s">
        <v>186</v>
      </c>
      <c r="C478" t="str">
        <f>VLOOKUP(B478,'FHF LUT'!$A$5:$H$80,2,FALSE)</f>
        <v>Mountain Pine Beetle</v>
      </c>
      <c r="D478" s="26">
        <v>27</v>
      </c>
      <c r="E478" s="26" t="s">
        <v>21</v>
      </c>
      <c r="F478" s="26">
        <v>138</v>
      </c>
      <c r="G478" s="26">
        <v>44</v>
      </c>
      <c r="H478" s="26"/>
      <c r="N478" s="26"/>
    </row>
    <row r="479" spans="1:14" x14ac:dyDescent="0.25">
      <c r="A479" s="26">
        <v>2000</v>
      </c>
      <c r="B479" s="26" t="s">
        <v>186</v>
      </c>
      <c r="C479" t="str">
        <f>VLOOKUP(B479,'FHF LUT'!$A$5:$H$80,2,FALSE)</f>
        <v>Mountain Pine Beetle</v>
      </c>
      <c r="D479" s="26">
        <v>47</v>
      </c>
      <c r="E479" s="26" t="s">
        <v>238</v>
      </c>
      <c r="F479" s="26">
        <v>3648</v>
      </c>
      <c r="G479" s="26">
        <v>3648</v>
      </c>
      <c r="H479" s="26"/>
      <c r="N479" s="26"/>
    </row>
    <row r="480" spans="1:14" x14ac:dyDescent="0.25">
      <c r="A480" s="26">
        <v>2000</v>
      </c>
      <c r="B480" s="26" t="s">
        <v>186</v>
      </c>
      <c r="C480" t="str">
        <f>VLOOKUP(B480,'FHF LUT'!$A$5:$H$80,2,FALSE)</f>
        <v>Mountain Pine Beetle</v>
      </c>
      <c r="D480" s="26">
        <v>46</v>
      </c>
      <c r="E480" s="26" t="s">
        <v>239</v>
      </c>
      <c r="F480" s="26">
        <v>744621</v>
      </c>
      <c r="G480" s="26">
        <v>744614</v>
      </c>
      <c r="H480" s="26"/>
      <c r="N480" s="26"/>
    </row>
    <row r="481" spans="1:14" x14ac:dyDescent="0.25">
      <c r="A481" s="26">
        <v>2000</v>
      </c>
      <c r="B481" s="26" t="s">
        <v>186</v>
      </c>
      <c r="C481" t="str">
        <f>VLOOKUP(B481,'FHF LUT'!$A$5:$H$80,2,FALSE)</f>
        <v>Mountain Pine Beetle</v>
      </c>
      <c r="D481" s="26">
        <v>48</v>
      </c>
      <c r="E481" s="26" t="s">
        <v>240</v>
      </c>
      <c r="F481" s="26">
        <v>0</v>
      </c>
      <c r="G481" s="26">
        <v>0</v>
      </c>
      <c r="H481" s="26"/>
      <c r="N481" s="26"/>
    </row>
    <row r="482" spans="1:14" x14ac:dyDescent="0.25">
      <c r="A482" s="26">
        <v>2000</v>
      </c>
      <c r="B482" s="26" t="s">
        <v>186</v>
      </c>
      <c r="C482" t="str">
        <f>VLOOKUP(B482,'FHF LUT'!$A$5:$H$80,2,FALSE)</f>
        <v>Mountain Pine Beetle</v>
      </c>
      <c r="D482" s="26">
        <v>1</v>
      </c>
      <c r="E482" s="26" t="s">
        <v>10</v>
      </c>
      <c r="F482" s="26">
        <v>139250</v>
      </c>
      <c r="G482" s="26">
        <v>118016</v>
      </c>
      <c r="H482" s="26"/>
      <c r="N482" s="26"/>
    </row>
    <row r="483" spans="1:14" x14ac:dyDescent="0.25">
      <c r="A483" s="26">
        <v>2000</v>
      </c>
      <c r="B483" s="26" t="s">
        <v>187</v>
      </c>
      <c r="C483" t="str">
        <f>VLOOKUP(B483,'FHF LUT'!$A$5:$H$80,2,FALSE)</f>
        <v>Spruce Beetle</v>
      </c>
      <c r="D483" s="26">
        <v>24</v>
      </c>
      <c r="E483" s="26" t="s">
        <v>17</v>
      </c>
      <c r="F483" s="26">
        <v>1692820</v>
      </c>
      <c r="G483" s="26">
        <v>1214886</v>
      </c>
      <c r="H483" s="26"/>
      <c r="N483" s="26"/>
    </row>
    <row r="484" spans="1:14" x14ac:dyDescent="0.25">
      <c r="A484" s="26">
        <v>2000</v>
      </c>
      <c r="B484" s="26" t="s">
        <v>187</v>
      </c>
      <c r="C484" t="str">
        <f>VLOOKUP(B484,'FHF LUT'!$A$5:$H$80,2,FALSE)</f>
        <v>Spruce Beetle</v>
      </c>
      <c r="D484" s="26">
        <v>44</v>
      </c>
      <c r="E484" s="26" t="s">
        <v>3</v>
      </c>
      <c r="F484" s="26">
        <v>0</v>
      </c>
      <c r="G484" s="26">
        <v>0</v>
      </c>
      <c r="H484" s="26"/>
      <c r="N484" s="26"/>
    </row>
    <row r="485" spans="1:14" x14ac:dyDescent="0.25">
      <c r="A485" s="26">
        <v>2000</v>
      </c>
      <c r="B485" s="26" t="s">
        <v>187</v>
      </c>
      <c r="C485" t="str">
        <f>VLOOKUP(B485,'FHF LUT'!$A$5:$H$80,2,FALSE)</f>
        <v>Spruce Beetle</v>
      </c>
      <c r="D485" s="26">
        <v>10</v>
      </c>
      <c r="E485" s="26" t="s">
        <v>18</v>
      </c>
      <c r="F485" s="26">
        <v>0</v>
      </c>
      <c r="G485" s="26">
        <v>0</v>
      </c>
      <c r="H485" s="26"/>
      <c r="N485" s="26"/>
    </row>
    <row r="486" spans="1:14" x14ac:dyDescent="0.25">
      <c r="A486" s="26">
        <v>2000</v>
      </c>
      <c r="B486" s="26" t="s">
        <v>187</v>
      </c>
      <c r="C486" t="str">
        <f>VLOOKUP(B486,'FHF LUT'!$A$5:$H$80,2,FALSE)</f>
        <v>Spruce Beetle</v>
      </c>
      <c r="D486" s="26">
        <v>12</v>
      </c>
      <c r="E486" s="26" t="s">
        <v>11</v>
      </c>
      <c r="F486" s="26">
        <v>130026</v>
      </c>
      <c r="G486" s="26">
        <v>123731</v>
      </c>
      <c r="H486" s="26"/>
      <c r="N486" s="26"/>
    </row>
    <row r="487" spans="1:14" x14ac:dyDescent="0.25">
      <c r="A487" s="26">
        <v>2000</v>
      </c>
      <c r="B487" s="26" t="s">
        <v>187</v>
      </c>
      <c r="C487" t="str">
        <f>VLOOKUP(B487,'FHF LUT'!$A$5:$H$80,2,FALSE)</f>
        <v>Spruce Beetle</v>
      </c>
      <c r="D487" s="26">
        <v>22</v>
      </c>
      <c r="E487" s="26" t="s">
        <v>19</v>
      </c>
      <c r="F487" s="26">
        <v>215</v>
      </c>
      <c r="G487" s="26">
        <v>215</v>
      </c>
      <c r="H487" s="26"/>
      <c r="N487" s="26"/>
    </row>
    <row r="488" spans="1:14" x14ac:dyDescent="0.25">
      <c r="A488" s="26">
        <v>2000</v>
      </c>
      <c r="B488" s="26" t="s">
        <v>187</v>
      </c>
      <c r="C488" t="str">
        <f>VLOOKUP(B488,'FHF LUT'!$A$5:$H$80,2,FALSE)</f>
        <v>Spruce Beetle</v>
      </c>
      <c r="D488" s="26">
        <v>29</v>
      </c>
      <c r="E488" s="26" t="s">
        <v>9</v>
      </c>
      <c r="F488" s="26">
        <v>171</v>
      </c>
      <c r="G488" s="26">
        <v>171</v>
      </c>
      <c r="H488" s="26"/>
      <c r="N488" s="26"/>
    </row>
    <row r="489" spans="1:14" x14ac:dyDescent="0.25">
      <c r="A489" s="26">
        <v>2000</v>
      </c>
      <c r="B489" s="26" t="s">
        <v>187</v>
      </c>
      <c r="C489" t="str">
        <f>VLOOKUP(B489,'FHF LUT'!$A$5:$H$80,2,FALSE)</f>
        <v>Spruce Beetle</v>
      </c>
      <c r="D489" s="26">
        <v>11</v>
      </c>
      <c r="E489" s="26" t="s">
        <v>4</v>
      </c>
      <c r="F489" s="26">
        <v>30347</v>
      </c>
      <c r="G489" s="26">
        <v>30347</v>
      </c>
      <c r="H489" s="26"/>
      <c r="N489" s="26"/>
    </row>
    <row r="490" spans="1:14" x14ac:dyDescent="0.25">
      <c r="A490" s="26">
        <v>2000</v>
      </c>
      <c r="B490" s="26" t="s">
        <v>187</v>
      </c>
      <c r="C490" t="str">
        <f>VLOOKUP(B490,'FHF LUT'!$A$5:$H$80,2,FALSE)</f>
        <v>Spruce Beetle</v>
      </c>
      <c r="D490" s="26">
        <v>45</v>
      </c>
      <c r="E490" s="26" t="s">
        <v>5</v>
      </c>
      <c r="F490" s="26">
        <v>227</v>
      </c>
      <c r="G490" s="26">
        <v>227</v>
      </c>
      <c r="H490" s="26"/>
      <c r="N490" s="26"/>
    </row>
    <row r="491" spans="1:14" x14ac:dyDescent="0.25">
      <c r="A491" s="26">
        <v>2000</v>
      </c>
      <c r="B491" s="26" t="s">
        <v>187</v>
      </c>
      <c r="C491" t="str">
        <f>VLOOKUP(B491,'FHF LUT'!$A$5:$H$80,2,FALSE)</f>
        <v>Spruce Beetle</v>
      </c>
      <c r="D491" s="26">
        <v>38</v>
      </c>
      <c r="E491" s="26" t="s">
        <v>8</v>
      </c>
      <c r="F491" s="26">
        <v>0</v>
      </c>
      <c r="G491" s="26">
        <v>0</v>
      </c>
      <c r="H491" s="26"/>
      <c r="N491" s="26"/>
    </row>
    <row r="492" spans="1:14" x14ac:dyDescent="0.25">
      <c r="A492" s="26">
        <v>2000</v>
      </c>
      <c r="B492" s="26" t="s">
        <v>187</v>
      </c>
      <c r="C492" t="str">
        <f>VLOOKUP(B492,'FHF LUT'!$A$5:$H$80,2,FALSE)</f>
        <v>Spruce Beetle</v>
      </c>
      <c r="D492" s="26">
        <v>13</v>
      </c>
      <c r="E492" s="26" t="s">
        <v>24</v>
      </c>
      <c r="F492" s="26">
        <v>31</v>
      </c>
      <c r="G492" s="26">
        <v>31</v>
      </c>
      <c r="H492" s="26"/>
      <c r="N492" s="26"/>
    </row>
    <row r="493" spans="1:14" x14ac:dyDescent="0.25">
      <c r="A493" s="26">
        <v>2000</v>
      </c>
      <c r="B493" s="26" t="s">
        <v>187</v>
      </c>
      <c r="C493" t="str">
        <f>VLOOKUP(B493,'FHF LUT'!$A$5:$H$80,2,FALSE)</f>
        <v>Spruce Beetle</v>
      </c>
      <c r="D493" s="26">
        <v>18</v>
      </c>
      <c r="E493" s="26" t="s">
        <v>15</v>
      </c>
      <c r="F493" s="26">
        <v>437</v>
      </c>
      <c r="G493" s="26">
        <v>437</v>
      </c>
      <c r="H493" s="26"/>
      <c r="N493" s="26"/>
    </row>
    <row r="494" spans="1:14" x14ac:dyDescent="0.25">
      <c r="A494" s="26">
        <v>2000</v>
      </c>
      <c r="B494" s="26" t="s">
        <v>187</v>
      </c>
      <c r="C494" t="str">
        <f>VLOOKUP(B494,'FHF LUT'!$A$5:$H$80,2,FALSE)</f>
        <v>Spruce Beetle</v>
      </c>
      <c r="D494" s="26">
        <v>15</v>
      </c>
      <c r="E494" s="26" t="s">
        <v>33</v>
      </c>
      <c r="F494" s="26">
        <v>4798</v>
      </c>
      <c r="G494" s="26">
        <v>4798</v>
      </c>
      <c r="H494" s="26"/>
      <c r="N494" s="26"/>
    </row>
    <row r="495" spans="1:14" x14ac:dyDescent="0.25">
      <c r="A495" s="26">
        <v>2000</v>
      </c>
      <c r="B495" s="26" t="s">
        <v>187</v>
      </c>
      <c r="C495" t="str">
        <f>VLOOKUP(B495,'FHF LUT'!$A$5:$H$80,2,FALSE)</f>
        <v>Spruce Beetle</v>
      </c>
      <c r="D495" s="26">
        <v>5</v>
      </c>
      <c r="E495" s="26" t="s">
        <v>16</v>
      </c>
      <c r="F495" s="26">
        <v>657</v>
      </c>
      <c r="G495" s="26">
        <v>657</v>
      </c>
      <c r="H495" s="26"/>
      <c r="N495" s="26"/>
    </row>
    <row r="496" spans="1:14" x14ac:dyDescent="0.25">
      <c r="A496" s="26">
        <v>2000</v>
      </c>
      <c r="B496" s="26" t="s">
        <v>187</v>
      </c>
      <c r="C496" t="str">
        <f>VLOOKUP(B496,'FHF LUT'!$A$5:$H$80,2,FALSE)</f>
        <v>Spruce Beetle</v>
      </c>
      <c r="D496" s="26">
        <v>2</v>
      </c>
      <c r="E496" s="26" t="s">
        <v>22</v>
      </c>
      <c r="F496" s="26">
        <v>0</v>
      </c>
      <c r="G496" s="26">
        <v>0</v>
      </c>
      <c r="H496" s="26"/>
      <c r="N496" s="26"/>
    </row>
    <row r="497" spans="1:14" x14ac:dyDescent="0.25">
      <c r="A497" s="26">
        <v>2000</v>
      </c>
      <c r="B497" s="26" t="s">
        <v>187</v>
      </c>
      <c r="C497" t="str">
        <f>VLOOKUP(B497,'FHF LUT'!$A$5:$H$80,2,FALSE)</f>
        <v>Spruce Beetle</v>
      </c>
      <c r="D497" s="26">
        <v>25</v>
      </c>
      <c r="E497" s="26" t="s">
        <v>23</v>
      </c>
      <c r="F497" s="26">
        <v>0</v>
      </c>
      <c r="G497" s="26">
        <v>0</v>
      </c>
      <c r="H497" s="26"/>
      <c r="N497" s="26"/>
    </row>
    <row r="498" spans="1:14" x14ac:dyDescent="0.25">
      <c r="A498" s="26">
        <v>2000</v>
      </c>
      <c r="B498" s="26" t="s">
        <v>187</v>
      </c>
      <c r="C498" t="str">
        <f>VLOOKUP(B498,'FHF LUT'!$A$5:$H$80,2,FALSE)</f>
        <v>Spruce Beetle</v>
      </c>
      <c r="D498" s="26">
        <v>14</v>
      </c>
      <c r="E498" s="26" t="s">
        <v>30</v>
      </c>
      <c r="F498" s="26">
        <v>56634</v>
      </c>
      <c r="G498" s="26">
        <v>36072</v>
      </c>
      <c r="H498" s="26"/>
      <c r="N498" s="26"/>
    </row>
    <row r="499" spans="1:14" x14ac:dyDescent="0.25">
      <c r="A499" s="26">
        <v>2000</v>
      </c>
      <c r="B499" s="26" t="s">
        <v>187</v>
      </c>
      <c r="C499" t="str">
        <f>VLOOKUP(B499,'FHF LUT'!$A$5:$H$80,2,FALSE)</f>
        <v>Spruce Beetle</v>
      </c>
      <c r="D499" s="26">
        <v>16</v>
      </c>
      <c r="E499" s="26" t="s">
        <v>12</v>
      </c>
      <c r="F499" s="26">
        <v>138983</v>
      </c>
      <c r="G499" s="26">
        <v>117177</v>
      </c>
      <c r="H499" s="26"/>
      <c r="N499" s="26"/>
    </row>
    <row r="500" spans="1:14" x14ac:dyDescent="0.25">
      <c r="A500" s="26">
        <v>2000</v>
      </c>
      <c r="B500" s="26" t="s">
        <v>187</v>
      </c>
      <c r="C500" t="str">
        <f>VLOOKUP(B500,'FHF LUT'!$A$5:$H$80,2,FALSE)</f>
        <v>Spruce Beetle</v>
      </c>
      <c r="D500" s="26">
        <v>40</v>
      </c>
      <c r="E500" s="26" t="s">
        <v>31</v>
      </c>
      <c r="F500" s="26">
        <v>21</v>
      </c>
      <c r="G500" s="26">
        <v>21</v>
      </c>
      <c r="H500" s="26"/>
      <c r="N500" s="26"/>
    </row>
    <row r="501" spans="1:14" x14ac:dyDescent="0.25">
      <c r="A501" s="26">
        <v>2000</v>
      </c>
      <c r="B501" s="26" t="s">
        <v>187</v>
      </c>
      <c r="C501" t="str">
        <f>VLOOKUP(B501,'FHF LUT'!$A$5:$H$80,2,FALSE)</f>
        <v>Spruce Beetle</v>
      </c>
      <c r="D501" s="26">
        <v>20</v>
      </c>
      <c r="E501" s="26" t="s">
        <v>6</v>
      </c>
      <c r="F501" s="26">
        <v>609562</v>
      </c>
      <c r="G501" s="26">
        <v>490426</v>
      </c>
      <c r="H501" s="26"/>
      <c r="N501" s="26"/>
    </row>
    <row r="502" spans="1:14" x14ac:dyDescent="0.25">
      <c r="A502" s="26">
        <v>2000</v>
      </c>
      <c r="B502" s="26" t="s">
        <v>187</v>
      </c>
      <c r="C502" t="str">
        <f>VLOOKUP(B502,'FHF LUT'!$A$5:$H$80,2,FALSE)</f>
        <v>Spruce Beetle</v>
      </c>
      <c r="D502" s="26">
        <v>31</v>
      </c>
      <c r="E502" s="26" t="s">
        <v>34</v>
      </c>
      <c r="F502" s="26">
        <v>5701</v>
      </c>
      <c r="G502" s="26">
        <v>5701</v>
      </c>
      <c r="H502" s="26"/>
      <c r="N502" s="26"/>
    </row>
    <row r="503" spans="1:14" x14ac:dyDescent="0.25">
      <c r="A503" s="26">
        <v>2000</v>
      </c>
      <c r="B503" s="26" t="s">
        <v>187</v>
      </c>
      <c r="C503" t="str">
        <f>VLOOKUP(B503,'FHF LUT'!$A$5:$H$80,2,FALSE)</f>
        <v>Spruce Beetle</v>
      </c>
      <c r="D503" s="26">
        <v>3</v>
      </c>
      <c r="E503" s="26" t="s">
        <v>13</v>
      </c>
      <c r="F503" s="26">
        <v>83629</v>
      </c>
      <c r="G503" s="26">
        <v>76394</v>
      </c>
      <c r="H503" s="26"/>
      <c r="N503" s="26"/>
    </row>
    <row r="504" spans="1:14" x14ac:dyDescent="0.25">
      <c r="A504" s="26">
        <v>2000</v>
      </c>
      <c r="B504" s="26" t="s">
        <v>187</v>
      </c>
      <c r="C504" t="str">
        <f>VLOOKUP(B504,'FHF LUT'!$A$5:$H$80,2,FALSE)</f>
        <v>Spruce Beetle</v>
      </c>
      <c r="D504" s="26">
        <v>26</v>
      </c>
      <c r="E504" s="26" t="s">
        <v>14</v>
      </c>
      <c r="F504" s="26">
        <v>9089</v>
      </c>
      <c r="G504" s="26">
        <v>9089</v>
      </c>
      <c r="H504" s="26"/>
      <c r="N504" s="26"/>
    </row>
    <row r="505" spans="1:14" x14ac:dyDescent="0.25">
      <c r="A505" s="26">
        <v>2000</v>
      </c>
      <c r="B505" s="26" t="s">
        <v>187</v>
      </c>
      <c r="C505" t="str">
        <f>VLOOKUP(B505,'FHF LUT'!$A$5:$H$80,2,FALSE)</f>
        <v>Spruce Beetle</v>
      </c>
      <c r="D505" s="26">
        <v>41</v>
      </c>
      <c r="E505" s="26" t="s">
        <v>26</v>
      </c>
      <c r="F505" s="26">
        <v>19704</v>
      </c>
      <c r="G505" s="26">
        <v>17890</v>
      </c>
      <c r="H505" s="26"/>
      <c r="N505" s="26"/>
    </row>
    <row r="506" spans="1:14" x14ac:dyDescent="0.25">
      <c r="A506" s="26">
        <v>2000</v>
      </c>
      <c r="B506" s="26" t="s">
        <v>187</v>
      </c>
      <c r="C506" t="str">
        <f>VLOOKUP(B506,'FHF LUT'!$A$5:$H$80,2,FALSE)</f>
        <v>Spruce Beetle</v>
      </c>
      <c r="D506" s="26">
        <v>23</v>
      </c>
      <c r="E506" s="26" t="s">
        <v>27</v>
      </c>
      <c r="F506" s="26">
        <v>23349</v>
      </c>
      <c r="G506" s="26">
        <v>13760</v>
      </c>
      <c r="H506" s="26"/>
      <c r="N506" s="26"/>
    </row>
    <row r="507" spans="1:14" x14ac:dyDescent="0.25">
      <c r="A507" s="26">
        <v>2000</v>
      </c>
      <c r="B507" s="26" t="s">
        <v>187</v>
      </c>
      <c r="C507" t="str">
        <f>VLOOKUP(B507,'FHF LUT'!$A$5:$H$80,2,FALSE)</f>
        <v>Spruce Beetle</v>
      </c>
      <c r="D507" s="26">
        <v>17</v>
      </c>
      <c r="E507" s="26" t="s">
        <v>32</v>
      </c>
      <c r="F507" s="26">
        <v>309782</v>
      </c>
      <c r="G507" s="26">
        <v>305786</v>
      </c>
      <c r="H507" s="26"/>
      <c r="N507" s="26"/>
    </row>
    <row r="508" spans="1:14" x14ac:dyDescent="0.25">
      <c r="A508" s="26">
        <v>2000</v>
      </c>
      <c r="B508" s="26" t="s">
        <v>187</v>
      </c>
      <c r="C508" t="str">
        <f>VLOOKUP(B508,'FHF LUT'!$A$5:$H$80,2,FALSE)</f>
        <v>Spruce Beetle</v>
      </c>
      <c r="D508" s="26">
        <v>30</v>
      </c>
      <c r="E508" s="26" t="s">
        <v>35</v>
      </c>
      <c r="F508" s="26">
        <v>0</v>
      </c>
      <c r="G508" s="26">
        <v>0</v>
      </c>
      <c r="H508" s="26"/>
      <c r="N508" s="26"/>
    </row>
    <row r="509" spans="1:14" x14ac:dyDescent="0.25">
      <c r="A509" s="26">
        <v>2000</v>
      </c>
      <c r="B509" s="26" t="s">
        <v>187</v>
      </c>
      <c r="C509" t="str">
        <f>VLOOKUP(B509,'FHF LUT'!$A$5:$H$80,2,FALSE)</f>
        <v>Spruce Beetle</v>
      </c>
      <c r="D509" s="26">
        <v>9</v>
      </c>
      <c r="E509" s="26" t="s">
        <v>7</v>
      </c>
      <c r="F509" s="26">
        <v>0</v>
      </c>
      <c r="G509" s="26">
        <v>0</v>
      </c>
      <c r="H509" s="26"/>
      <c r="N509" s="26"/>
    </row>
    <row r="510" spans="1:14" x14ac:dyDescent="0.25">
      <c r="A510" s="26">
        <v>2000</v>
      </c>
      <c r="B510" s="26" t="s">
        <v>187</v>
      </c>
      <c r="C510" t="str">
        <f>VLOOKUP(B510,'FHF LUT'!$A$5:$H$80,2,FALSE)</f>
        <v>Spruce Beetle</v>
      </c>
      <c r="D510" s="26">
        <v>43</v>
      </c>
      <c r="E510" s="26" t="s">
        <v>20</v>
      </c>
      <c r="F510" s="26">
        <v>0</v>
      </c>
      <c r="G510" s="26">
        <v>0</v>
      </c>
      <c r="H510" s="26"/>
      <c r="N510" s="26"/>
    </row>
    <row r="511" spans="1:14" x14ac:dyDescent="0.25">
      <c r="A511" s="26">
        <v>2000</v>
      </c>
      <c r="B511" s="26" t="s">
        <v>187</v>
      </c>
      <c r="C511" t="str">
        <f>VLOOKUP(B511,'FHF LUT'!$A$5:$H$80,2,FALSE)</f>
        <v>Spruce Beetle</v>
      </c>
      <c r="D511" s="26">
        <v>39</v>
      </c>
      <c r="E511" s="26" t="s">
        <v>36</v>
      </c>
      <c r="F511" s="26">
        <v>0</v>
      </c>
      <c r="G511" s="26">
        <v>0</v>
      </c>
      <c r="H511" s="26"/>
      <c r="N511" s="26"/>
    </row>
    <row r="512" spans="1:14" x14ac:dyDescent="0.25">
      <c r="A512" s="26">
        <v>2000</v>
      </c>
      <c r="B512" s="26" t="s">
        <v>187</v>
      </c>
      <c r="C512" t="str">
        <f>VLOOKUP(B512,'FHF LUT'!$A$5:$H$80,2,FALSE)</f>
        <v>Spruce Beetle</v>
      </c>
      <c r="D512" s="26">
        <v>4</v>
      </c>
      <c r="E512" s="26" t="s">
        <v>28</v>
      </c>
      <c r="F512" s="26">
        <v>0</v>
      </c>
      <c r="G512" s="26">
        <v>0</v>
      </c>
      <c r="H512" s="26"/>
      <c r="N512" s="26"/>
    </row>
    <row r="513" spans="1:14" x14ac:dyDescent="0.25">
      <c r="A513" s="26">
        <v>2000</v>
      </c>
      <c r="B513" s="26" t="s">
        <v>187</v>
      </c>
      <c r="C513" t="str">
        <f>VLOOKUP(B513,'FHF LUT'!$A$5:$H$80,2,FALSE)</f>
        <v>Spruce Beetle</v>
      </c>
      <c r="D513" s="26">
        <v>8</v>
      </c>
      <c r="E513" s="26" t="s">
        <v>29</v>
      </c>
      <c r="F513" s="26">
        <v>0</v>
      </c>
      <c r="G513" s="26">
        <v>0</v>
      </c>
      <c r="H513" s="26"/>
      <c r="N513" s="26"/>
    </row>
    <row r="514" spans="1:14" x14ac:dyDescent="0.25">
      <c r="A514" s="26">
        <v>2000</v>
      </c>
      <c r="B514" s="26" t="s">
        <v>187</v>
      </c>
      <c r="C514" t="str">
        <f>VLOOKUP(B514,'FHF LUT'!$A$5:$H$80,2,FALSE)</f>
        <v>Spruce Beetle</v>
      </c>
      <c r="D514" s="26">
        <v>7</v>
      </c>
      <c r="E514" s="26" t="s">
        <v>25</v>
      </c>
      <c r="F514" s="26">
        <v>1050</v>
      </c>
      <c r="G514" s="26">
        <v>213</v>
      </c>
      <c r="H514" s="26"/>
      <c r="N514" s="26"/>
    </row>
    <row r="515" spans="1:14" x14ac:dyDescent="0.25">
      <c r="A515" s="26">
        <v>2000</v>
      </c>
      <c r="B515" s="26" t="s">
        <v>187</v>
      </c>
      <c r="C515" t="str">
        <f>VLOOKUP(B515,'FHF LUT'!$A$5:$H$80,2,FALSE)</f>
        <v>Spruce Beetle</v>
      </c>
      <c r="D515" s="26">
        <v>27</v>
      </c>
      <c r="E515" s="26" t="s">
        <v>21</v>
      </c>
      <c r="F515" s="26">
        <v>0</v>
      </c>
      <c r="G515" s="26">
        <v>0</v>
      </c>
      <c r="H515" s="26"/>
      <c r="N515" s="26"/>
    </row>
    <row r="516" spans="1:14" x14ac:dyDescent="0.25">
      <c r="A516" s="26">
        <v>2000</v>
      </c>
      <c r="B516" s="26" t="s">
        <v>187</v>
      </c>
      <c r="C516" t="str">
        <f>VLOOKUP(B516,'FHF LUT'!$A$5:$H$80,2,FALSE)</f>
        <v>Spruce Beetle</v>
      </c>
      <c r="D516" s="26">
        <v>47</v>
      </c>
      <c r="E516" s="26" t="s">
        <v>238</v>
      </c>
      <c r="F516" s="26">
        <v>0</v>
      </c>
      <c r="G516" s="26">
        <v>0</v>
      </c>
      <c r="H516" s="26"/>
      <c r="N516" s="26"/>
    </row>
    <row r="517" spans="1:14" x14ac:dyDescent="0.25">
      <c r="A517" s="26">
        <v>2000</v>
      </c>
      <c r="B517" s="26" t="s">
        <v>187</v>
      </c>
      <c r="C517" t="str">
        <f>VLOOKUP(B517,'FHF LUT'!$A$5:$H$80,2,FALSE)</f>
        <v>Spruce Beetle</v>
      </c>
      <c r="D517" s="26">
        <v>46</v>
      </c>
      <c r="E517" s="26" t="s">
        <v>239</v>
      </c>
      <c r="F517" s="26">
        <v>12</v>
      </c>
      <c r="G517" s="26">
        <v>12</v>
      </c>
      <c r="H517" s="26"/>
      <c r="N517" s="26"/>
    </row>
    <row r="518" spans="1:14" x14ac:dyDescent="0.25">
      <c r="A518" s="26">
        <v>2000</v>
      </c>
      <c r="B518" s="26" t="s">
        <v>187</v>
      </c>
      <c r="C518" t="str">
        <f>VLOOKUP(B518,'FHF LUT'!$A$5:$H$80,2,FALSE)</f>
        <v>Spruce Beetle</v>
      </c>
      <c r="D518" s="26">
        <v>48</v>
      </c>
      <c r="E518" s="26" t="s">
        <v>240</v>
      </c>
      <c r="F518" s="26">
        <v>0</v>
      </c>
      <c r="G518" s="26">
        <v>0</v>
      </c>
      <c r="H518" s="26"/>
      <c r="N518" s="26"/>
    </row>
    <row r="519" spans="1:14" x14ac:dyDescent="0.25">
      <c r="A519" s="26">
        <v>2000</v>
      </c>
      <c r="B519" s="26" t="s">
        <v>187</v>
      </c>
      <c r="C519" t="str">
        <f>VLOOKUP(B519,'FHF LUT'!$A$5:$H$80,2,FALSE)</f>
        <v>Spruce Beetle</v>
      </c>
      <c r="D519" s="26">
        <v>1</v>
      </c>
      <c r="E519" s="26" t="s">
        <v>10</v>
      </c>
      <c r="F519" s="26">
        <v>0</v>
      </c>
      <c r="G519" s="26">
        <v>0</v>
      </c>
      <c r="H519" s="26"/>
      <c r="N519" s="26"/>
    </row>
    <row r="520" spans="1:14" x14ac:dyDescent="0.25">
      <c r="A520" s="26">
        <v>2000</v>
      </c>
      <c r="B520" s="26" t="s">
        <v>188</v>
      </c>
      <c r="C520" t="str">
        <f>VLOOKUP(B520,'FHF LUT'!$A$5:$H$80,2,FALSE)</f>
        <v>Western Pine Beetle</v>
      </c>
      <c r="D520" s="26">
        <v>24</v>
      </c>
      <c r="E520" s="26" t="s">
        <v>17</v>
      </c>
      <c r="F520" s="26">
        <v>0</v>
      </c>
      <c r="G520" s="26">
        <v>0</v>
      </c>
      <c r="H520" s="26"/>
      <c r="N520" s="26"/>
    </row>
    <row r="521" spans="1:14" x14ac:dyDescent="0.25">
      <c r="A521" s="26">
        <v>2000</v>
      </c>
      <c r="B521" s="26" t="s">
        <v>188</v>
      </c>
      <c r="C521" t="str">
        <f>VLOOKUP(B521,'FHF LUT'!$A$5:$H$80,2,FALSE)</f>
        <v>Western Pine Beetle</v>
      </c>
      <c r="D521" s="26">
        <v>44</v>
      </c>
      <c r="E521" s="26" t="s">
        <v>3</v>
      </c>
      <c r="F521" s="26">
        <v>0</v>
      </c>
      <c r="G521" s="26">
        <v>0</v>
      </c>
      <c r="H521" s="26"/>
      <c r="N521" s="26"/>
    </row>
    <row r="522" spans="1:14" x14ac:dyDescent="0.25">
      <c r="A522" s="26">
        <v>2000</v>
      </c>
      <c r="B522" s="26" t="s">
        <v>188</v>
      </c>
      <c r="C522" t="str">
        <f>VLOOKUP(B522,'FHF LUT'!$A$5:$H$80,2,FALSE)</f>
        <v>Western Pine Beetle</v>
      </c>
      <c r="D522" s="26">
        <v>10</v>
      </c>
      <c r="E522" s="26" t="s">
        <v>18</v>
      </c>
      <c r="F522" s="26">
        <v>0</v>
      </c>
      <c r="G522" s="26">
        <v>0</v>
      </c>
      <c r="H522" s="26"/>
      <c r="N522" s="26"/>
    </row>
    <row r="523" spans="1:14" x14ac:dyDescent="0.25">
      <c r="A523" s="26">
        <v>2000</v>
      </c>
      <c r="B523" s="26" t="s">
        <v>188</v>
      </c>
      <c r="C523" t="str">
        <f>VLOOKUP(B523,'FHF LUT'!$A$5:$H$80,2,FALSE)</f>
        <v>Western Pine Beetle</v>
      </c>
      <c r="D523" s="26">
        <v>12</v>
      </c>
      <c r="E523" s="26" t="s">
        <v>11</v>
      </c>
      <c r="F523" s="26">
        <v>0</v>
      </c>
      <c r="G523" s="26">
        <v>0</v>
      </c>
      <c r="H523" s="26"/>
      <c r="N523" s="26"/>
    </row>
    <row r="524" spans="1:14" x14ac:dyDescent="0.25">
      <c r="A524" s="26">
        <v>2000</v>
      </c>
      <c r="B524" s="26" t="s">
        <v>188</v>
      </c>
      <c r="C524" t="str">
        <f>VLOOKUP(B524,'FHF LUT'!$A$5:$H$80,2,FALSE)</f>
        <v>Western Pine Beetle</v>
      </c>
      <c r="D524" s="26">
        <v>22</v>
      </c>
      <c r="E524" s="26" t="s">
        <v>19</v>
      </c>
      <c r="F524" s="26">
        <v>0</v>
      </c>
      <c r="G524" s="26">
        <v>0</v>
      </c>
      <c r="H524" s="26"/>
      <c r="N524" s="26"/>
    </row>
    <row r="525" spans="1:14" x14ac:dyDescent="0.25">
      <c r="A525" s="26">
        <v>2000</v>
      </c>
      <c r="B525" s="26" t="s">
        <v>188</v>
      </c>
      <c r="C525" t="str">
        <f>VLOOKUP(B525,'FHF LUT'!$A$5:$H$80,2,FALSE)</f>
        <v>Western Pine Beetle</v>
      </c>
      <c r="D525" s="26">
        <v>29</v>
      </c>
      <c r="E525" s="26" t="s">
        <v>9</v>
      </c>
      <c r="F525" s="26">
        <v>0</v>
      </c>
      <c r="G525" s="26">
        <v>0</v>
      </c>
      <c r="H525" s="26"/>
      <c r="N525" s="26"/>
    </row>
    <row r="526" spans="1:14" x14ac:dyDescent="0.25">
      <c r="A526" s="26">
        <v>2000</v>
      </c>
      <c r="B526" s="26" t="s">
        <v>188</v>
      </c>
      <c r="C526" t="str">
        <f>VLOOKUP(B526,'FHF LUT'!$A$5:$H$80,2,FALSE)</f>
        <v>Western Pine Beetle</v>
      </c>
      <c r="D526" s="26">
        <v>11</v>
      </c>
      <c r="E526" s="26" t="s">
        <v>4</v>
      </c>
      <c r="F526" s="26">
        <v>58</v>
      </c>
      <c r="G526" s="26">
        <v>58</v>
      </c>
      <c r="H526" s="26"/>
      <c r="N526" s="26"/>
    </row>
    <row r="527" spans="1:14" x14ac:dyDescent="0.25">
      <c r="A527" s="26">
        <v>2000</v>
      </c>
      <c r="B527" s="26" t="s">
        <v>188</v>
      </c>
      <c r="C527" t="str">
        <f>VLOOKUP(B527,'FHF LUT'!$A$5:$H$80,2,FALSE)</f>
        <v>Western Pine Beetle</v>
      </c>
      <c r="D527" s="26">
        <v>45</v>
      </c>
      <c r="E527" s="26" t="s">
        <v>5</v>
      </c>
      <c r="F527" s="26">
        <v>0</v>
      </c>
      <c r="G527" s="26">
        <v>0</v>
      </c>
      <c r="H527" s="26"/>
      <c r="N527" s="26"/>
    </row>
    <row r="528" spans="1:14" x14ac:dyDescent="0.25">
      <c r="A528" s="26">
        <v>2000</v>
      </c>
      <c r="B528" s="26" t="s">
        <v>188</v>
      </c>
      <c r="C528" t="str">
        <f>VLOOKUP(B528,'FHF LUT'!$A$5:$H$80,2,FALSE)</f>
        <v>Western Pine Beetle</v>
      </c>
      <c r="D528" s="26">
        <v>38</v>
      </c>
      <c r="E528" s="26" t="s">
        <v>8</v>
      </c>
      <c r="F528" s="26">
        <v>0</v>
      </c>
      <c r="G528" s="26">
        <v>0</v>
      </c>
      <c r="H528" s="26"/>
      <c r="N528" s="26"/>
    </row>
    <row r="529" spans="1:14" x14ac:dyDescent="0.25">
      <c r="A529" s="26">
        <v>2000</v>
      </c>
      <c r="B529" s="26" t="s">
        <v>188</v>
      </c>
      <c r="C529" t="str">
        <f>VLOOKUP(B529,'FHF LUT'!$A$5:$H$80,2,FALSE)</f>
        <v>Western Pine Beetle</v>
      </c>
      <c r="D529" s="26">
        <v>13</v>
      </c>
      <c r="E529" s="26" t="s">
        <v>24</v>
      </c>
      <c r="F529" s="26">
        <v>0</v>
      </c>
      <c r="G529" s="26">
        <v>0</v>
      </c>
      <c r="H529" s="26"/>
      <c r="N529" s="26"/>
    </row>
    <row r="530" spans="1:14" x14ac:dyDescent="0.25">
      <c r="A530" s="26">
        <v>2000</v>
      </c>
      <c r="B530" s="26" t="s">
        <v>188</v>
      </c>
      <c r="C530" t="str">
        <f>VLOOKUP(B530,'FHF LUT'!$A$5:$H$80,2,FALSE)</f>
        <v>Western Pine Beetle</v>
      </c>
      <c r="D530" s="26">
        <v>18</v>
      </c>
      <c r="E530" s="26" t="s">
        <v>15</v>
      </c>
      <c r="F530" s="26">
        <v>36</v>
      </c>
      <c r="G530" s="26">
        <v>36</v>
      </c>
      <c r="H530" s="26"/>
      <c r="N530" s="26"/>
    </row>
    <row r="531" spans="1:14" x14ac:dyDescent="0.25">
      <c r="A531" s="26">
        <v>2000</v>
      </c>
      <c r="B531" s="26" t="s">
        <v>188</v>
      </c>
      <c r="C531" t="str">
        <f>VLOOKUP(B531,'FHF LUT'!$A$5:$H$80,2,FALSE)</f>
        <v>Western Pine Beetle</v>
      </c>
      <c r="D531" s="26">
        <v>15</v>
      </c>
      <c r="E531" s="26" t="s">
        <v>33</v>
      </c>
      <c r="F531" s="26">
        <v>0</v>
      </c>
      <c r="G531" s="26">
        <v>0</v>
      </c>
      <c r="H531" s="26"/>
      <c r="N531" s="26"/>
    </row>
    <row r="532" spans="1:14" x14ac:dyDescent="0.25">
      <c r="A532" s="26">
        <v>2000</v>
      </c>
      <c r="B532" s="26" t="s">
        <v>188</v>
      </c>
      <c r="C532" t="str">
        <f>VLOOKUP(B532,'FHF LUT'!$A$5:$H$80,2,FALSE)</f>
        <v>Western Pine Beetle</v>
      </c>
      <c r="D532" s="26">
        <v>5</v>
      </c>
      <c r="E532" s="26" t="s">
        <v>16</v>
      </c>
      <c r="F532" s="26">
        <v>0</v>
      </c>
      <c r="G532" s="26">
        <v>0</v>
      </c>
      <c r="H532" s="26"/>
      <c r="N532" s="26"/>
    </row>
    <row r="533" spans="1:14" x14ac:dyDescent="0.25">
      <c r="A533" s="26">
        <v>2000</v>
      </c>
      <c r="B533" s="26" t="s">
        <v>188</v>
      </c>
      <c r="C533" t="str">
        <f>VLOOKUP(B533,'FHF LUT'!$A$5:$H$80,2,FALSE)</f>
        <v>Western Pine Beetle</v>
      </c>
      <c r="D533" s="26">
        <v>2</v>
      </c>
      <c r="E533" s="26" t="s">
        <v>22</v>
      </c>
      <c r="F533" s="26">
        <v>0</v>
      </c>
      <c r="G533" s="26">
        <v>0</v>
      </c>
      <c r="H533" s="26"/>
      <c r="N533" s="26"/>
    </row>
    <row r="534" spans="1:14" x14ac:dyDescent="0.25">
      <c r="A534" s="26">
        <v>2000</v>
      </c>
      <c r="B534" s="26" t="s">
        <v>188</v>
      </c>
      <c r="C534" t="str">
        <f>VLOOKUP(B534,'FHF LUT'!$A$5:$H$80,2,FALSE)</f>
        <v>Western Pine Beetle</v>
      </c>
      <c r="D534" s="26">
        <v>25</v>
      </c>
      <c r="E534" s="26" t="s">
        <v>23</v>
      </c>
      <c r="F534" s="26">
        <v>0</v>
      </c>
      <c r="G534" s="26">
        <v>0</v>
      </c>
      <c r="H534" s="26"/>
      <c r="N534" s="26"/>
    </row>
    <row r="535" spans="1:14" x14ac:dyDescent="0.25">
      <c r="A535" s="26">
        <v>2000</v>
      </c>
      <c r="B535" s="26" t="s">
        <v>188</v>
      </c>
      <c r="C535" t="str">
        <f>VLOOKUP(B535,'FHF LUT'!$A$5:$H$80,2,FALSE)</f>
        <v>Western Pine Beetle</v>
      </c>
      <c r="D535" s="26">
        <v>14</v>
      </c>
      <c r="E535" s="26" t="s">
        <v>30</v>
      </c>
      <c r="F535" s="26">
        <v>0</v>
      </c>
      <c r="G535" s="26">
        <v>0</v>
      </c>
      <c r="H535" s="26"/>
      <c r="N535" s="26"/>
    </row>
    <row r="536" spans="1:14" x14ac:dyDescent="0.25">
      <c r="A536" s="26">
        <v>2000</v>
      </c>
      <c r="B536" s="26" t="s">
        <v>188</v>
      </c>
      <c r="C536" t="str">
        <f>VLOOKUP(B536,'FHF LUT'!$A$5:$H$80,2,FALSE)</f>
        <v>Western Pine Beetle</v>
      </c>
      <c r="D536" s="26">
        <v>16</v>
      </c>
      <c r="E536" s="26" t="s">
        <v>12</v>
      </c>
      <c r="F536" s="26">
        <v>0</v>
      </c>
      <c r="G536" s="26">
        <v>0</v>
      </c>
      <c r="H536" s="26"/>
      <c r="N536" s="26"/>
    </row>
    <row r="537" spans="1:14" x14ac:dyDescent="0.25">
      <c r="A537" s="26">
        <v>2000</v>
      </c>
      <c r="B537" s="26" t="s">
        <v>188</v>
      </c>
      <c r="C537" t="str">
        <f>VLOOKUP(B537,'FHF LUT'!$A$5:$H$80,2,FALSE)</f>
        <v>Western Pine Beetle</v>
      </c>
      <c r="D537" s="26">
        <v>40</v>
      </c>
      <c r="E537" s="26" t="s">
        <v>31</v>
      </c>
      <c r="F537" s="26">
        <v>0</v>
      </c>
      <c r="G537" s="26">
        <v>0</v>
      </c>
      <c r="H537" s="26"/>
      <c r="N537" s="26"/>
    </row>
    <row r="538" spans="1:14" x14ac:dyDescent="0.25">
      <c r="A538" s="26">
        <v>2000</v>
      </c>
      <c r="B538" s="26" t="s">
        <v>188</v>
      </c>
      <c r="C538" t="str">
        <f>VLOOKUP(B538,'FHF LUT'!$A$5:$H$80,2,FALSE)</f>
        <v>Western Pine Beetle</v>
      </c>
      <c r="D538" s="26">
        <v>20</v>
      </c>
      <c r="E538" s="26" t="s">
        <v>6</v>
      </c>
      <c r="F538" s="26">
        <v>0</v>
      </c>
      <c r="G538" s="26">
        <v>0</v>
      </c>
      <c r="H538" s="26"/>
      <c r="N538" s="26"/>
    </row>
    <row r="539" spans="1:14" x14ac:dyDescent="0.25">
      <c r="A539" s="26">
        <v>2000</v>
      </c>
      <c r="B539" s="26" t="s">
        <v>188</v>
      </c>
      <c r="C539" t="str">
        <f>VLOOKUP(B539,'FHF LUT'!$A$5:$H$80,2,FALSE)</f>
        <v>Western Pine Beetle</v>
      </c>
      <c r="D539" s="26">
        <v>31</v>
      </c>
      <c r="E539" s="26" t="s">
        <v>34</v>
      </c>
      <c r="F539" s="26">
        <v>0</v>
      </c>
      <c r="G539" s="26">
        <v>0</v>
      </c>
      <c r="H539" s="26"/>
      <c r="N539" s="26"/>
    </row>
    <row r="540" spans="1:14" x14ac:dyDescent="0.25">
      <c r="A540" s="26">
        <v>2000</v>
      </c>
      <c r="B540" s="26" t="s">
        <v>188</v>
      </c>
      <c r="C540" t="str">
        <f>VLOOKUP(B540,'FHF LUT'!$A$5:$H$80,2,FALSE)</f>
        <v>Western Pine Beetle</v>
      </c>
      <c r="D540" s="26">
        <v>3</v>
      </c>
      <c r="E540" s="26" t="s">
        <v>13</v>
      </c>
      <c r="F540" s="26">
        <v>0</v>
      </c>
      <c r="G540" s="26">
        <v>0</v>
      </c>
      <c r="H540" s="26"/>
      <c r="N540" s="26"/>
    </row>
    <row r="541" spans="1:14" x14ac:dyDescent="0.25">
      <c r="A541" s="26">
        <v>2000</v>
      </c>
      <c r="B541" s="26" t="s">
        <v>188</v>
      </c>
      <c r="C541" t="str">
        <f>VLOOKUP(B541,'FHF LUT'!$A$5:$H$80,2,FALSE)</f>
        <v>Western Pine Beetle</v>
      </c>
      <c r="D541" s="26">
        <v>26</v>
      </c>
      <c r="E541" s="26" t="s">
        <v>14</v>
      </c>
      <c r="F541" s="26">
        <v>0</v>
      </c>
      <c r="G541" s="26">
        <v>0</v>
      </c>
      <c r="H541" s="26"/>
      <c r="N541" s="26"/>
    </row>
    <row r="542" spans="1:14" x14ac:dyDescent="0.25">
      <c r="A542" s="26">
        <v>2000</v>
      </c>
      <c r="B542" s="26" t="s">
        <v>188</v>
      </c>
      <c r="C542" t="str">
        <f>VLOOKUP(B542,'FHF LUT'!$A$5:$H$80,2,FALSE)</f>
        <v>Western Pine Beetle</v>
      </c>
      <c r="D542" s="26">
        <v>41</v>
      </c>
      <c r="E542" s="26" t="s">
        <v>26</v>
      </c>
      <c r="F542" s="26">
        <v>0</v>
      </c>
      <c r="G542" s="26">
        <v>0</v>
      </c>
      <c r="H542" s="26"/>
      <c r="N542" s="26"/>
    </row>
    <row r="543" spans="1:14" x14ac:dyDescent="0.25">
      <c r="A543" s="26">
        <v>2000</v>
      </c>
      <c r="B543" s="26" t="s">
        <v>188</v>
      </c>
      <c r="C543" t="str">
        <f>VLOOKUP(B543,'FHF LUT'!$A$5:$H$80,2,FALSE)</f>
        <v>Western Pine Beetle</v>
      </c>
      <c r="D543" s="26">
        <v>23</v>
      </c>
      <c r="E543" s="26" t="s">
        <v>27</v>
      </c>
      <c r="F543" s="26">
        <v>0</v>
      </c>
      <c r="G543" s="26">
        <v>0</v>
      </c>
      <c r="H543" s="26"/>
      <c r="N543" s="26"/>
    </row>
    <row r="544" spans="1:14" x14ac:dyDescent="0.25">
      <c r="A544" s="26">
        <v>2000</v>
      </c>
      <c r="B544" s="26" t="s">
        <v>188</v>
      </c>
      <c r="C544" t="str">
        <f>VLOOKUP(B544,'FHF LUT'!$A$5:$H$80,2,FALSE)</f>
        <v>Western Pine Beetle</v>
      </c>
      <c r="D544" s="26">
        <v>17</v>
      </c>
      <c r="E544" s="26" t="s">
        <v>32</v>
      </c>
      <c r="F544" s="26">
        <v>0</v>
      </c>
      <c r="G544" s="26">
        <v>0</v>
      </c>
      <c r="H544" s="26"/>
      <c r="N544" s="26"/>
    </row>
    <row r="545" spans="1:14" x14ac:dyDescent="0.25">
      <c r="A545" s="26">
        <v>2000</v>
      </c>
      <c r="B545" s="26" t="s">
        <v>188</v>
      </c>
      <c r="C545" t="str">
        <f>VLOOKUP(B545,'FHF LUT'!$A$5:$H$80,2,FALSE)</f>
        <v>Western Pine Beetle</v>
      </c>
      <c r="D545" s="26">
        <v>30</v>
      </c>
      <c r="E545" s="26" t="s">
        <v>35</v>
      </c>
      <c r="F545" s="26">
        <v>0</v>
      </c>
      <c r="G545" s="26">
        <v>0</v>
      </c>
      <c r="H545" s="26"/>
      <c r="N545" s="26"/>
    </row>
    <row r="546" spans="1:14" x14ac:dyDescent="0.25">
      <c r="A546" s="26">
        <v>2000</v>
      </c>
      <c r="B546" s="26" t="s">
        <v>188</v>
      </c>
      <c r="C546" t="str">
        <f>VLOOKUP(B546,'FHF LUT'!$A$5:$H$80,2,FALSE)</f>
        <v>Western Pine Beetle</v>
      </c>
      <c r="D546" s="26">
        <v>9</v>
      </c>
      <c r="E546" s="26" t="s">
        <v>7</v>
      </c>
      <c r="F546" s="26">
        <v>0</v>
      </c>
      <c r="G546" s="26">
        <v>0</v>
      </c>
      <c r="H546" s="26"/>
      <c r="N546" s="26"/>
    </row>
    <row r="547" spans="1:14" x14ac:dyDescent="0.25">
      <c r="A547" s="26">
        <v>2000</v>
      </c>
      <c r="B547" s="26" t="s">
        <v>188</v>
      </c>
      <c r="C547" t="str">
        <f>VLOOKUP(B547,'FHF LUT'!$A$5:$H$80,2,FALSE)</f>
        <v>Western Pine Beetle</v>
      </c>
      <c r="D547" s="26">
        <v>43</v>
      </c>
      <c r="E547" s="26" t="s">
        <v>20</v>
      </c>
      <c r="F547" s="26">
        <v>0</v>
      </c>
      <c r="G547" s="26">
        <v>0</v>
      </c>
      <c r="H547" s="26"/>
      <c r="N547" s="26"/>
    </row>
    <row r="548" spans="1:14" x14ac:dyDescent="0.25">
      <c r="A548" s="26">
        <v>2000</v>
      </c>
      <c r="B548" s="26" t="s">
        <v>188</v>
      </c>
      <c r="C548" t="str">
        <f>VLOOKUP(B548,'FHF LUT'!$A$5:$H$80,2,FALSE)</f>
        <v>Western Pine Beetle</v>
      </c>
      <c r="D548" s="26">
        <v>39</v>
      </c>
      <c r="E548" s="26" t="s">
        <v>36</v>
      </c>
      <c r="F548" s="26">
        <v>0</v>
      </c>
      <c r="G548" s="26">
        <v>0</v>
      </c>
      <c r="H548" s="26"/>
      <c r="N548" s="26"/>
    </row>
    <row r="549" spans="1:14" x14ac:dyDescent="0.25">
      <c r="A549" s="26">
        <v>2000</v>
      </c>
      <c r="B549" s="26" t="s">
        <v>188</v>
      </c>
      <c r="C549" t="str">
        <f>VLOOKUP(B549,'FHF LUT'!$A$5:$H$80,2,FALSE)</f>
        <v>Western Pine Beetle</v>
      </c>
      <c r="D549" s="26">
        <v>4</v>
      </c>
      <c r="E549" s="26" t="s">
        <v>28</v>
      </c>
      <c r="F549" s="26">
        <v>0</v>
      </c>
      <c r="G549" s="26">
        <v>0</v>
      </c>
      <c r="H549" s="26"/>
      <c r="N549" s="26"/>
    </row>
    <row r="550" spans="1:14" x14ac:dyDescent="0.25">
      <c r="A550" s="26">
        <v>2000</v>
      </c>
      <c r="B550" s="26" t="s">
        <v>188</v>
      </c>
      <c r="C550" t="str">
        <f>VLOOKUP(B550,'FHF LUT'!$A$5:$H$80,2,FALSE)</f>
        <v>Western Pine Beetle</v>
      </c>
      <c r="D550" s="26">
        <v>8</v>
      </c>
      <c r="E550" s="26" t="s">
        <v>29</v>
      </c>
      <c r="F550" s="26">
        <v>0</v>
      </c>
      <c r="G550" s="26">
        <v>0</v>
      </c>
      <c r="H550" s="26"/>
      <c r="N550" s="26"/>
    </row>
    <row r="551" spans="1:14" x14ac:dyDescent="0.25">
      <c r="A551" s="26">
        <v>2000</v>
      </c>
      <c r="B551" s="26" t="s">
        <v>188</v>
      </c>
      <c r="C551" t="str">
        <f>VLOOKUP(B551,'FHF LUT'!$A$5:$H$80,2,FALSE)</f>
        <v>Western Pine Beetle</v>
      </c>
      <c r="D551" s="26">
        <v>7</v>
      </c>
      <c r="E551" s="26" t="s">
        <v>25</v>
      </c>
      <c r="F551" s="26">
        <v>0</v>
      </c>
      <c r="G551" s="26">
        <v>0</v>
      </c>
      <c r="H551" s="26"/>
      <c r="N551" s="26"/>
    </row>
    <row r="552" spans="1:14" x14ac:dyDescent="0.25">
      <c r="A552" s="26">
        <v>2000</v>
      </c>
      <c r="B552" s="26" t="s">
        <v>188</v>
      </c>
      <c r="C552" t="str">
        <f>VLOOKUP(B552,'FHF LUT'!$A$5:$H$80,2,FALSE)</f>
        <v>Western Pine Beetle</v>
      </c>
      <c r="D552" s="26">
        <v>27</v>
      </c>
      <c r="E552" s="26" t="s">
        <v>21</v>
      </c>
      <c r="F552" s="26">
        <v>0</v>
      </c>
      <c r="G552" s="26">
        <v>0</v>
      </c>
      <c r="H552" s="26"/>
      <c r="N552" s="26"/>
    </row>
    <row r="553" spans="1:14" x14ac:dyDescent="0.25">
      <c r="A553" s="26">
        <v>2000</v>
      </c>
      <c r="B553" s="26" t="s">
        <v>188</v>
      </c>
      <c r="C553" t="str">
        <f>VLOOKUP(B553,'FHF LUT'!$A$5:$H$80,2,FALSE)</f>
        <v>Western Pine Beetle</v>
      </c>
      <c r="D553" s="26">
        <v>47</v>
      </c>
      <c r="E553" s="26" t="s">
        <v>238</v>
      </c>
      <c r="F553" s="26">
        <v>0</v>
      </c>
      <c r="G553" s="26">
        <v>0</v>
      </c>
      <c r="H553" s="26"/>
      <c r="N553" s="26"/>
    </row>
    <row r="554" spans="1:14" x14ac:dyDescent="0.25">
      <c r="A554" s="26">
        <v>2000</v>
      </c>
      <c r="B554" s="26" t="s">
        <v>188</v>
      </c>
      <c r="C554" t="str">
        <f>VLOOKUP(B554,'FHF LUT'!$A$5:$H$80,2,FALSE)</f>
        <v>Western Pine Beetle</v>
      </c>
      <c r="D554" s="26">
        <v>46</v>
      </c>
      <c r="E554" s="26" t="s">
        <v>239</v>
      </c>
      <c r="F554" s="26">
        <v>0</v>
      </c>
      <c r="G554" s="26">
        <v>0</v>
      </c>
      <c r="H554" s="26"/>
      <c r="N554" s="26"/>
    </row>
    <row r="555" spans="1:14" x14ac:dyDescent="0.25">
      <c r="A555" s="26">
        <v>2000</v>
      </c>
      <c r="B555" s="26" t="s">
        <v>188</v>
      </c>
      <c r="C555" t="str">
        <f>VLOOKUP(B555,'FHF LUT'!$A$5:$H$80,2,FALSE)</f>
        <v>Western Pine Beetle</v>
      </c>
      <c r="D555" s="26">
        <v>48</v>
      </c>
      <c r="E555" s="26" t="s">
        <v>240</v>
      </c>
      <c r="F555" s="26">
        <v>0</v>
      </c>
      <c r="G555" s="26">
        <v>0</v>
      </c>
      <c r="H555" s="26"/>
      <c r="N555" s="26"/>
    </row>
    <row r="556" spans="1:14" x14ac:dyDescent="0.25">
      <c r="A556" s="26">
        <v>2000</v>
      </c>
      <c r="B556" s="26" t="s">
        <v>188</v>
      </c>
      <c r="C556" t="str">
        <f>VLOOKUP(B556,'FHF LUT'!$A$5:$H$80,2,FALSE)</f>
        <v>Western Pine Beetle</v>
      </c>
      <c r="D556" s="26">
        <v>1</v>
      </c>
      <c r="E556" s="26" t="s">
        <v>10</v>
      </c>
      <c r="F556" s="26">
        <v>38</v>
      </c>
      <c r="G556" s="26">
        <v>38</v>
      </c>
      <c r="H556" s="26"/>
      <c r="N556" s="26"/>
    </row>
    <row r="557" spans="1:14" x14ac:dyDescent="0.25">
      <c r="A557" s="26">
        <v>2000</v>
      </c>
      <c r="B557" s="26" t="s">
        <v>189</v>
      </c>
      <c r="C557" t="str">
        <f>VLOOKUP(B557,'FHF LUT'!$A$5:$H$80,2,FALSE)</f>
        <v>Fire</v>
      </c>
      <c r="D557" s="26">
        <v>24</v>
      </c>
      <c r="E557" s="26" t="s">
        <v>17</v>
      </c>
      <c r="F557" s="26">
        <v>18617</v>
      </c>
      <c r="G557" s="26">
        <v>17508</v>
      </c>
      <c r="H557" s="26"/>
      <c r="N557" s="26"/>
    </row>
    <row r="558" spans="1:14" x14ac:dyDescent="0.25">
      <c r="A558" s="26">
        <v>2000</v>
      </c>
      <c r="B558" s="26" t="s">
        <v>189</v>
      </c>
      <c r="C558" t="str">
        <f>VLOOKUP(B558,'FHF LUT'!$A$5:$H$80,2,FALSE)</f>
        <v>Fire</v>
      </c>
      <c r="D558" s="26">
        <v>44</v>
      </c>
      <c r="E558" s="26" t="s">
        <v>3</v>
      </c>
      <c r="F558" s="26">
        <v>0</v>
      </c>
      <c r="G558" s="26">
        <v>0</v>
      </c>
      <c r="H558" s="26"/>
      <c r="N558" s="26"/>
    </row>
    <row r="559" spans="1:14" x14ac:dyDescent="0.25">
      <c r="A559" s="26">
        <v>2000</v>
      </c>
      <c r="B559" s="26" t="s">
        <v>189</v>
      </c>
      <c r="C559" t="str">
        <f>VLOOKUP(B559,'FHF LUT'!$A$5:$H$80,2,FALSE)</f>
        <v>Fire</v>
      </c>
      <c r="D559" s="26">
        <v>10</v>
      </c>
      <c r="E559" s="26" t="s">
        <v>18</v>
      </c>
      <c r="F559" s="26">
        <v>0</v>
      </c>
      <c r="G559" s="26">
        <v>0</v>
      </c>
      <c r="H559" s="26"/>
      <c r="N559" s="26"/>
    </row>
    <row r="560" spans="1:14" x14ac:dyDescent="0.25">
      <c r="A560" s="26">
        <v>2000</v>
      </c>
      <c r="B560" s="26" t="s">
        <v>189</v>
      </c>
      <c r="C560" t="str">
        <f>VLOOKUP(B560,'FHF LUT'!$A$5:$H$80,2,FALSE)</f>
        <v>Fire</v>
      </c>
      <c r="D560" s="26">
        <v>12</v>
      </c>
      <c r="E560" s="26" t="s">
        <v>11</v>
      </c>
      <c r="F560" s="26">
        <v>0</v>
      </c>
      <c r="G560" s="26">
        <v>0</v>
      </c>
      <c r="H560" s="26"/>
      <c r="N560" s="26"/>
    </row>
    <row r="561" spans="1:14" x14ac:dyDescent="0.25">
      <c r="A561" s="26">
        <v>2000</v>
      </c>
      <c r="B561" s="26" t="s">
        <v>189</v>
      </c>
      <c r="C561" t="str">
        <f>VLOOKUP(B561,'FHF LUT'!$A$5:$H$80,2,FALSE)</f>
        <v>Fire</v>
      </c>
      <c r="D561" s="26">
        <v>22</v>
      </c>
      <c r="E561" s="26" t="s">
        <v>19</v>
      </c>
      <c r="F561" s="26">
        <v>3258</v>
      </c>
      <c r="G561" s="26">
        <v>2890</v>
      </c>
      <c r="H561" s="26"/>
      <c r="N561" s="26"/>
    </row>
    <row r="562" spans="1:14" x14ac:dyDescent="0.25">
      <c r="A562" s="26">
        <v>2000</v>
      </c>
      <c r="B562" s="26" t="s">
        <v>189</v>
      </c>
      <c r="C562" t="str">
        <f>VLOOKUP(B562,'FHF LUT'!$A$5:$H$80,2,FALSE)</f>
        <v>Fire</v>
      </c>
      <c r="D562" s="26">
        <v>29</v>
      </c>
      <c r="E562" s="26" t="s">
        <v>9</v>
      </c>
      <c r="F562" s="26">
        <v>0</v>
      </c>
      <c r="G562" s="26">
        <v>0</v>
      </c>
      <c r="H562" s="26"/>
      <c r="N562" s="26"/>
    </row>
    <row r="563" spans="1:14" x14ac:dyDescent="0.25">
      <c r="A563" s="26">
        <v>2000</v>
      </c>
      <c r="B563" s="26" t="s">
        <v>189</v>
      </c>
      <c r="C563" t="str">
        <f>VLOOKUP(B563,'FHF LUT'!$A$5:$H$80,2,FALSE)</f>
        <v>Fire</v>
      </c>
      <c r="D563" s="26">
        <v>11</v>
      </c>
      <c r="E563" s="26" t="s">
        <v>4</v>
      </c>
      <c r="F563" s="26">
        <v>501</v>
      </c>
      <c r="G563" s="26">
        <v>290</v>
      </c>
      <c r="H563" s="26"/>
      <c r="N563" s="26"/>
    </row>
    <row r="564" spans="1:14" x14ac:dyDescent="0.25">
      <c r="A564" s="26">
        <v>2000</v>
      </c>
      <c r="B564" s="26" t="s">
        <v>189</v>
      </c>
      <c r="C564" t="str">
        <f>VLOOKUP(B564,'FHF LUT'!$A$5:$H$80,2,FALSE)</f>
        <v>Fire</v>
      </c>
      <c r="D564" s="26">
        <v>45</v>
      </c>
      <c r="E564" s="26" t="s">
        <v>5</v>
      </c>
      <c r="F564" s="26">
        <v>0</v>
      </c>
      <c r="G564" s="26">
        <v>0</v>
      </c>
      <c r="H564" s="26"/>
      <c r="N564" s="26"/>
    </row>
    <row r="565" spans="1:14" x14ac:dyDescent="0.25">
      <c r="A565" s="26">
        <v>2000</v>
      </c>
      <c r="B565" s="26" t="s">
        <v>189</v>
      </c>
      <c r="C565" t="str">
        <f>VLOOKUP(B565,'FHF LUT'!$A$5:$H$80,2,FALSE)</f>
        <v>Fire</v>
      </c>
      <c r="D565" s="26">
        <v>38</v>
      </c>
      <c r="E565" s="26" t="s">
        <v>8</v>
      </c>
      <c r="F565" s="26">
        <v>0</v>
      </c>
      <c r="G565" s="26">
        <v>0</v>
      </c>
      <c r="H565" s="26"/>
      <c r="N565" s="26"/>
    </row>
    <row r="566" spans="1:14" x14ac:dyDescent="0.25">
      <c r="A566" s="26">
        <v>2000</v>
      </c>
      <c r="B566" s="26" t="s">
        <v>189</v>
      </c>
      <c r="C566" t="str">
        <f>VLOOKUP(B566,'FHF LUT'!$A$5:$H$80,2,FALSE)</f>
        <v>Fire</v>
      </c>
      <c r="D566" s="26">
        <v>13</v>
      </c>
      <c r="E566" s="26" t="s">
        <v>24</v>
      </c>
      <c r="F566" s="26">
        <v>1637</v>
      </c>
      <c r="G566" s="26">
        <v>1465</v>
      </c>
      <c r="H566" s="26"/>
      <c r="N566" s="26"/>
    </row>
    <row r="567" spans="1:14" x14ac:dyDescent="0.25">
      <c r="A567" s="26">
        <v>2000</v>
      </c>
      <c r="B567" s="26" t="s">
        <v>189</v>
      </c>
      <c r="C567" t="str">
        <f>VLOOKUP(B567,'FHF LUT'!$A$5:$H$80,2,FALSE)</f>
        <v>Fire</v>
      </c>
      <c r="D567" s="26">
        <v>18</v>
      </c>
      <c r="E567" s="26" t="s">
        <v>15</v>
      </c>
      <c r="F567" s="26">
        <v>3175</v>
      </c>
      <c r="G567" s="26">
        <v>1483</v>
      </c>
      <c r="H567" s="26"/>
      <c r="N567" s="26"/>
    </row>
    <row r="568" spans="1:14" x14ac:dyDescent="0.25">
      <c r="A568" s="26">
        <v>2000</v>
      </c>
      <c r="B568" s="26" t="s">
        <v>189</v>
      </c>
      <c r="C568" t="str">
        <f>VLOOKUP(B568,'FHF LUT'!$A$5:$H$80,2,FALSE)</f>
        <v>Fire</v>
      </c>
      <c r="D568" s="26">
        <v>15</v>
      </c>
      <c r="E568" s="26" t="s">
        <v>33</v>
      </c>
      <c r="F568" s="26">
        <v>342</v>
      </c>
      <c r="G568" s="26">
        <v>342</v>
      </c>
      <c r="H568" s="26"/>
      <c r="N568" s="26"/>
    </row>
    <row r="569" spans="1:14" x14ac:dyDescent="0.25">
      <c r="A569" s="26">
        <v>2000</v>
      </c>
      <c r="B569" s="26" t="s">
        <v>189</v>
      </c>
      <c r="C569" t="str">
        <f>VLOOKUP(B569,'FHF LUT'!$A$5:$H$80,2,FALSE)</f>
        <v>Fire</v>
      </c>
      <c r="D569" s="26">
        <v>5</v>
      </c>
      <c r="E569" s="26" t="s">
        <v>16</v>
      </c>
      <c r="F569" s="26">
        <v>154</v>
      </c>
      <c r="G569" s="26">
        <v>154</v>
      </c>
      <c r="H569" s="26"/>
      <c r="N569" s="26"/>
    </row>
    <row r="570" spans="1:14" x14ac:dyDescent="0.25">
      <c r="A570" s="26">
        <v>2000</v>
      </c>
      <c r="B570" s="26" t="s">
        <v>189</v>
      </c>
      <c r="C570" t="str">
        <f>VLOOKUP(B570,'FHF LUT'!$A$5:$H$80,2,FALSE)</f>
        <v>Fire</v>
      </c>
      <c r="D570" s="26">
        <v>2</v>
      </c>
      <c r="E570" s="26" t="s">
        <v>22</v>
      </c>
      <c r="F570" s="26">
        <v>0</v>
      </c>
      <c r="G570" s="26">
        <v>0</v>
      </c>
      <c r="H570" s="26"/>
      <c r="N570" s="26"/>
    </row>
    <row r="571" spans="1:14" x14ac:dyDescent="0.25">
      <c r="A571" s="26">
        <v>2000</v>
      </c>
      <c r="B571" s="26" t="s">
        <v>189</v>
      </c>
      <c r="C571" t="str">
        <f>VLOOKUP(B571,'FHF LUT'!$A$5:$H$80,2,FALSE)</f>
        <v>Fire</v>
      </c>
      <c r="D571" s="26">
        <v>25</v>
      </c>
      <c r="E571" s="26" t="s">
        <v>23</v>
      </c>
      <c r="F571" s="26">
        <v>0</v>
      </c>
      <c r="G571" s="26">
        <v>0</v>
      </c>
      <c r="H571" s="26"/>
      <c r="N571" s="26"/>
    </row>
    <row r="572" spans="1:14" x14ac:dyDescent="0.25">
      <c r="A572" s="26">
        <v>2000</v>
      </c>
      <c r="B572" s="26" t="s">
        <v>189</v>
      </c>
      <c r="C572" t="str">
        <f>VLOOKUP(B572,'FHF LUT'!$A$5:$H$80,2,FALSE)</f>
        <v>Fire</v>
      </c>
      <c r="D572" s="26">
        <v>14</v>
      </c>
      <c r="E572" s="26" t="s">
        <v>30</v>
      </c>
      <c r="F572" s="26">
        <v>0</v>
      </c>
      <c r="G572" s="26">
        <v>0</v>
      </c>
      <c r="H572" s="26"/>
      <c r="N572" s="26"/>
    </row>
    <row r="573" spans="1:14" x14ac:dyDescent="0.25">
      <c r="A573" s="26">
        <v>2000</v>
      </c>
      <c r="B573" s="26" t="s">
        <v>189</v>
      </c>
      <c r="C573" t="str">
        <f>VLOOKUP(B573,'FHF LUT'!$A$5:$H$80,2,FALSE)</f>
        <v>Fire</v>
      </c>
      <c r="D573" s="26">
        <v>16</v>
      </c>
      <c r="E573" s="26" t="s">
        <v>12</v>
      </c>
      <c r="F573" s="26">
        <v>0</v>
      </c>
      <c r="G573" s="26">
        <v>0</v>
      </c>
      <c r="H573" s="26"/>
      <c r="N573" s="26"/>
    </row>
    <row r="574" spans="1:14" x14ac:dyDescent="0.25">
      <c r="A574" s="26">
        <v>2000</v>
      </c>
      <c r="B574" s="26" t="s">
        <v>189</v>
      </c>
      <c r="C574" t="str">
        <f>VLOOKUP(B574,'FHF LUT'!$A$5:$H$80,2,FALSE)</f>
        <v>Fire</v>
      </c>
      <c r="D574" s="26">
        <v>40</v>
      </c>
      <c r="E574" s="26" t="s">
        <v>31</v>
      </c>
      <c r="F574" s="26">
        <v>106</v>
      </c>
      <c r="G574" s="26">
        <v>106</v>
      </c>
      <c r="H574" s="26"/>
      <c r="N574" s="26"/>
    </row>
    <row r="575" spans="1:14" x14ac:dyDescent="0.25">
      <c r="A575" s="26">
        <v>2000</v>
      </c>
      <c r="B575" s="26" t="s">
        <v>189</v>
      </c>
      <c r="C575" t="str">
        <f>VLOOKUP(B575,'FHF LUT'!$A$5:$H$80,2,FALSE)</f>
        <v>Fire</v>
      </c>
      <c r="D575" s="26">
        <v>20</v>
      </c>
      <c r="E575" s="26" t="s">
        <v>6</v>
      </c>
      <c r="F575" s="26">
        <v>0</v>
      </c>
      <c r="G575" s="26">
        <v>0</v>
      </c>
      <c r="H575" s="26"/>
      <c r="N575" s="26"/>
    </row>
    <row r="576" spans="1:14" x14ac:dyDescent="0.25">
      <c r="A576" s="26">
        <v>2000</v>
      </c>
      <c r="B576" s="26" t="s">
        <v>189</v>
      </c>
      <c r="C576" t="str">
        <f>VLOOKUP(B576,'FHF LUT'!$A$5:$H$80,2,FALSE)</f>
        <v>Fire</v>
      </c>
      <c r="D576" s="26">
        <v>31</v>
      </c>
      <c r="E576" s="26" t="s">
        <v>34</v>
      </c>
      <c r="F576" s="26">
        <v>0</v>
      </c>
      <c r="G576" s="26">
        <v>0</v>
      </c>
      <c r="H576" s="26"/>
      <c r="N576" s="26"/>
    </row>
    <row r="577" spans="1:14" x14ac:dyDescent="0.25">
      <c r="A577" s="26">
        <v>2000</v>
      </c>
      <c r="B577" s="26" t="s">
        <v>189</v>
      </c>
      <c r="C577" t="str">
        <f>VLOOKUP(B577,'FHF LUT'!$A$5:$H$80,2,FALSE)</f>
        <v>Fire</v>
      </c>
      <c r="D577" s="26">
        <v>3</v>
      </c>
      <c r="E577" s="26" t="s">
        <v>13</v>
      </c>
      <c r="F577" s="26">
        <v>0</v>
      </c>
      <c r="G577" s="26">
        <v>0</v>
      </c>
      <c r="H577" s="26"/>
      <c r="N577" s="26"/>
    </row>
    <row r="578" spans="1:14" x14ac:dyDescent="0.25">
      <c r="A578" s="26">
        <v>2000</v>
      </c>
      <c r="B578" s="26" t="s">
        <v>189</v>
      </c>
      <c r="C578" t="str">
        <f>VLOOKUP(B578,'FHF LUT'!$A$5:$H$80,2,FALSE)</f>
        <v>Fire</v>
      </c>
      <c r="D578" s="26">
        <v>26</v>
      </c>
      <c r="E578" s="26" t="s">
        <v>14</v>
      </c>
      <c r="F578" s="26">
        <v>1201</v>
      </c>
      <c r="G578" s="26">
        <v>1201</v>
      </c>
      <c r="H578" s="26"/>
      <c r="N578" s="26"/>
    </row>
    <row r="579" spans="1:14" x14ac:dyDescent="0.25">
      <c r="A579" s="26">
        <v>2000</v>
      </c>
      <c r="B579" s="26" t="s">
        <v>189</v>
      </c>
      <c r="C579" t="str">
        <f>VLOOKUP(B579,'FHF LUT'!$A$5:$H$80,2,FALSE)</f>
        <v>Fire</v>
      </c>
      <c r="D579" s="26">
        <v>41</v>
      </c>
      <c r="E579" s="26" t="s">
        <v>26</v>
      </c>
      <c r="F579" s="26">
        <v>0</v>
      </c>
      <c r="G579" s="26">
        <v>0</v>
      </c>
      <c r="H579" s="26"/>
      <c r="N579" s="26"/>
    </row>
    <row r="580" spans="1:14" x14ac:dyDescent="0.25">
      <c r="A580" s="26">
        <v>2000</v>
      </c>
      <c r="B580" s="26" t="s">
        <v>189</v>
      </c>
      <c r="C580" t="str">
        <f>VLOOKUP(B580,'FHF LUT'!$A$5:$H$80,2,FALSE)</f>
        <v>Fire</v>
      </c>
      <c r="D580" s="26">
        <v>23</v>
      </c>
      <c r="E580" s="26" t="s">
        <v>27</v>
      </c>
      <c r="F580" s="26">
        <v>0</v>
      </c>
      <c r="G580" s="26">
        <v>0</v>
      </c>
      <c r="H580" s="26"/>
      <c r="N580" s="26"/>
    </row>
    <row r="581" spans="1:14" x14ac:dyDescent="0.25">
      <c r="A581" s="26">
        <v>2000</v>
      </c>
      <c r="B581" s="26" t="s">
        <v>189</v>
      </c>
      <c r="C581" t="str">
        <f>VLOOKUP(B581,'FHF LUT'!$A$5:$H$80,2,FALSE)</f>
        <v>Fire</v>
      </c>
      <c r="D581" s="26">
        <v>17</v>
      </c>
      <c r="E581" s="26" t="s">
        <v>32</v>
      </c>
      <c r="F581" s="26">
        <v>46286</v>
      </c>
      <c r="G581" s="26">
        <v>46286</v>
      </c>
      <c r="H581" s="26"/>
      <c r="N581" s="26"/>
    </row>
    <row r="582" spans="1:14" x14ac:dyDescent="0.25">
      <c r="A582" s="26">
        <v>2000</v>
      </c>
      <c r="B582" s="26" t="s">
        <v>189</v>
      </c>
      <c r="C582" t="str">
        <f>VLOOKUP(B582,'FHF LUT'!$A$5:$H$80,2,FALSE)</f>
        <v>Fire</v>
      </c>
      <c r="D582" s="26">
        <v>30</v>
      </c>
      <c r="E582" s="26" t="s">
        <v>35</v>
      </c>
      <c r="F582" s="26">
        <v>0</v>
      </c>
      <c r="G582" s="26">
        <v>0</v>
      </c>
      <c r="H582" s="26"/>
      <c r="N582" s="26"/>
    </row>
    <row r="583" spans="1:14" x14ac:dyDescent="0.25">
      <c r="A583" s="26">
        <v>2000</v>
      </c>
      <c r="B583" s="26" t="s">
        <v>189</v>
      </c>
      <c r="C583" t="str">
        <f>VLOOKUP(B583,'FHF LUT'!$A$5:$H$80,2,FALSE)</f>
        <v>Fire</v>
      </c>
      <c r="D583" s="26">
        <v>9</v>
      </c>
      <c r="E583" s="26" t="s">
        <v>7</v>
      </c>
      <c r="F583" s="26">
        <v>152</v>
      </c>
      <c r="G583" s="26">
        <v>152</v>
      </c>
      <c r="H583" s="26"/>
      <c r="N583" s="26"/>
    </row>
    <row r="584" spans="1:14" x14ac:dyDescent="0.25">
      <c r="A584" s="26">
        <v>2000</v>
      </c>
      <c r="B584" s="26" t="s">
        <v>189</v>
      </c>
      <c r="C584" t="str">
        <f>VLOOKUP(B584,'FHF LUT'!$A$5:$H$80,2,FALSE)</f>
        <v>Fire</v>
      </c>
      <c r="D584" s="26">
        <v>43</v>
      </c>
      <c r="E584" s="26" t="s">
        <v>20</v>
      </c>
      <c r="F584" s="26">
        <v>0</v>
      </c>
      <c r="G584" s="26">
        <v>0</v>
      </c>
      <c r="H584" s="26"/>
      <c r="N584" s="26"/>
    </row>
    <row r="585" spans="1:14" x14ac:dyDescent="0.25">
      <c r="A585" s="26">
        <v>2000</v>
      </c>
      <c r="B585" s="26" t="s">
        <v>189</v>
      </c>
      <c r="C585" t="str">
        <f>VLOOKUP(B585,'FHF LUT'!$A$5:$H$80,2,FALSE)</f>
        <v>Fire</v>
      </c>
      <c r="D585" s="26">
        <v>39</v>
      </c>
      <c r="E585" s="26" t="s">
        <v>36</v>
      </c>
      <c r="F585" s="26">
        <v>0</v>
      </c>
      <c r="G585" s="26">
        <v>0</v>
      </c>
      <c r="H585" s="26"/>
      <c r="N585" s="26"/>
    </row>
    <row r="586" spans="1:14" x14ac:dyDescent="0.25">
      <c r="A586" s="26">
        <v>2000</v>
      </c>
      <c r="B586" s="26" t="s">
        <v>189</v>
      </c>
      <c r="C586" t="str">
        <f>VLOOKUP(B586,'FHF LUT'!$A$5:$H$80,2,FALSE)</f>
        <v>Fire</v>
      </c>
      <c r="D586" s="26">
        <v>4</v>
      </c>
      <c r="E586" s="26" t="s">
        <v>28</v>
      </c>
      <c r="F586" s="26">
        <v>0</v>
      </c>
      <c r="G586" s="26">
        <v>0</v>
      </c>
      <c r="H586" s="26"/>
      <c r="N586" s="26"/>
    </row>
    <row r="587" spans="1:14" x14ac:dyDescent="0.25">
      <c r="A587" s="26">
        <v>2000</v>
      </c>
      <c r="B587" s="26" t="s">
        <v>189</v>
      </c>
      <c r="C587" t="str">
        <f>VLOOKUP(B587,'FHF LUT'!$A$5:$H$80,2,FALSE)</f>
        <v>Fire</v>
      </c>
      <c r="D587" s="26">
        <v>8</v>
      </c>
      <c r="E587" s="26" t="s">
        <v>29</v>
      </c>
      <c r="F587" s="26">
        <v>0</v>
      </c>
      <c r="G587" s="26">
        <v>0</v>
      </c>
      <c r="H587" s="26"/>
      <c r="N587" s="26"/>
    </row>
    <row r="588" spans="1:14" x14ac:dyDescent="0.25">
      <c r="A588" s="26">
        <v>2000</v>
      </c>
      <c r="B588" s="26" t="s">
        <v>189</v>
      </c>
      <c r="C588" t="str">
        <f>VLOOKUP(B588,'FHF LUT'!$A$5:$H$80,2,FALSE)</f>
        <v>Fire</v>
      </c>
      <c r="D588" s="26">
        <v>7</v>
      </c>
      <c r="E588" s="26" t="s">
        <v>25</v>
      </c>
      <c r="F588" s="26">
        <v>3788</v>
      </c>
      <c r="G588" s="26">
        <v>3788</v>
      </c>
      <c r="H588" s="26"/>
      <c r="N588" s="26"/>
    </row>
    <row r="589" spans="1:14" x14ac:dyDescent="0.25">
      <c r="A589" s="26">
        <v>2000</v>
      </c>
      <c r="B589" s="26" t="s">
        <v>189</v>
      </c>
      <c r="C589" t="str">
        <f>VLOOKUP(B589,'FHF LUT'!$A$5:$H$80,2,FALSE)</f>
        <v>Fire</v>
      </c>
      <c r="D589" s="26">
        <v>27</v>
      </c>
      <c r="E589" s="26" t="s">
        <v>21</v>
      </c>
      <c r="F589" s="26">
        <v>0</v>
      </c>
      <c r="G589" s="26">
        <v>0</v>
      </c>
      <c r="H589" s="26"/>
      <c r="N589" s="26"/>
    </row>
    <row r="590" spans="1:14" x14ac:dyDescent="0.25">
      <c r="A590" s="26">
        <v>2000</v>
      </c>
      <c r="B590" s="26" t="s">
        <v>189</v>
      </c>
      <c r="C590" t="str">
        <f>VLOOKUP(B590,'FHF LUT'!$A$5:$H$80,2,FALSE)</f>
        <v>Fire</v>
      </c>
      <c r="D590" s="26">
        <v>47</v>
      </c>
      <c r="E590" s="26" t="s">
        <v>238</v>
      </c>
      <c r="F590" s="26">
        <v>0</v>
      </c>
      <c r="G590" s="26">
        <v>0</v>
      </c>
      <c r="H590" s="26"/>
      <c r="N590" s="26"/>
    </row>
    <row r="591" spans="1:14" x14ac:dyDescent="0.25">
      <c r="A591" s="26">
        <v>2000</v>
      </c>
      <c r="B591" s="26" t="s">
        <v>189</v>
      </c>
      <c r="C591" t="str">
        <f>VLOOKUP(B591,'FHF LUT'!$A$5:$H$80,2,FALSE)</f>
        <v>Fire</v>
      </c>
      <c r="D591" s="26">
        <v>46</v>
      </c>
      <c r="E591" s="26" t="s">
        <v>239</v>
      </c>
      <c r="F591" s="26">
        <v>0</v>
      </c>
      <c r="G591" s="26">
        <v>0</v>
      </c>
      <c r="H591" s="26"/>
      <c r="N591" s="26"/>
    </row>
    <row r="592" spans="1:14" x14ac:dyDescent="0.25">
      <c r="A592" s="26">
        <v>2000</v>
      </c>
      <c r="B592" s="26" t="s">
        <v>189</v>
      </c>
      <c r="C592" t="str">
        <f>VLOOKUP(B592,'FHF LUT'!$A$5:$H$80,2,FALSE)</f>
        <v>Fire</v>
      </c>
      <c r="D592" s="26">
        <v>48</v>
      </c>
      <c r="E592" s="26" t="s">
        <v>240</v>
      </c>
      <c r="F592" s="26">
        <v>0</v>
      </c>
      <c r="G592" s="26">
        <v>0</v>
      </c>
      <c r="H592" s="26"/>
      <c r="N592" s="26"/>
    </row>
    <row r="593" spans="1:14" x14ac:dyDescent="0.25">
      <c r="A593" s="26">
        <v>2000</v>
      </c>
      <c r="B593" s="26" t="s">
        <v>189</v>
      </c>
      <c r="C593" t="str">
        <f>VLOOKUP(B593,'FHF LUT'!$A$5:$H$80,2,FALSE)</f>
        <v>Fire</v>
      </c>
      <c r="D593" s="26">
        <v>1</v>
      </c>
      <c r="E593" s="26" t="s">
        <v>10</v>
      </c>
      <c r="F593" s="26">
        <v>0</v>
      </c>
      <c r="G593" s="26">
        <v>0</v>
      </c>
      <c r="H593" s="26"/>
      <c r="N593" s="26"/>
    </row>
    <row r="594" spans="1:14" x14ac:dyDescent="0.25">
      <c r="A594" s="26">
        <v>2000</v>
      </c>
      <c r="B594" s="26" t="s">
        <v>190</v>
      </c>
      <c r="C594" t="str">
        <f>VLOOKUP(B594,'FHF LUT'!$A$5:$H$80,2,FALSE)</f>
        <v>Drought</v>
      </c>
      <c r="D594" s="26">
        <v>24</v>
      </c>
      <c r="E594" s="26" t="s">
        <v>17</v>
      </c>
      <c r="F594" s="26">
        <v>0</v>
      </c>
      <c r="G594" s="26">
        <v>0</v>
      </c>
      <c r="H594" s="26"/>
      <c r="N594" s="26"/>
    </row>
    <row r="595" spans="1:14" x14ac:dyDescent="0.25">
      <c r="A595" s="26">
        <v>2000</v>
      </c>
      <c r="B595" s="26" t="s">
        <v>190</v>
      </c>
      <c r="C595" t="str">
        <f>VLOOKUP(B595,'FHF LUT'!$A$5:$H$80,2,FALSE)</f>
        <v>Drought</v>
      </c>
      <c r="D595" s="26">
        <v>44</v>
      </c>
      <c r="E595" s="26" t="s">
        <v>3</v>
      </c>
      <c r="F595" s="26">
        <v>0</v>
      </c>
      <c r="G595" s="26">
        <v>0</v>
      </c>
      <c r="H595" s="26"/>
      <c r="N595" s="26"/>
    </row>
    <row r="596" spans="1:14" x14ac:dyDescent="0.25">
      <c r="A596" s="26">
        <v>2000</v>
      </c>
      <c r="B596" s="26" t="s">
        <v>190</v>
      </c>
      <c r="C596" t="str">
        <f>VLOOKUP(B596,'FHF LUT'!$A$5:$H$80,2,FALSE)</f>
        <v>Drought</v>
      </c>
      <c r="D596" s="26">
        <v>10</v>
      </c>
      <c r="E596" s="26" t="s">
        <v>18</v>
      </c>
      <c r="F596" s="26">
        <v>0</v>
      </c>
      <c r="G596" s="26">
        <v>0</v>
      </c>
      <c r="H596" s="26"/>
      <c r="N596" s="26"/>
    </row>
    <row r="597" spans="1:14" x14ac:dyDescent="0.25">
      <c r="A597" s="26">
        <v>2000</v>
      </c>
      <c r="B597" s="26" t="s">
        <v>190</v>
      </c>
      <c r="C597" t="str">
        <f>VLOOKUP(B597,'FHF LUT'!$A$5:$H$80,2,FALSE)</f>
        <v>Drought</v>
      </c>
      <c r="D597" s="26">
        <v>12</v>
      </c>
      <c r="E597" s="26" t="s">
        <v>11</v>
      </c>
      <c r="F597" s="26">
        <v>0</v>
      </c>
      <c r="G597" s="26">
        <v>0</v>
      </c>
      <c r="H597" s="26"/>
      <c r="N597" s="26"/>
    </row>
    <row r="598" spans="1:14" x14ac:dyDescent="0.25">
      <c r="A598" s="26">
        <v>2000</v>
      </c>
      <c r="B598" s="26" t="s">
        <v>190</v>
      </c>
      <c r="C598" t="str">
        <f>VLOOKUP(B598,'FHF LUT'!$A$5:$H$80,2,FALSE)</f>
        <v>Drought</v>
      </c>
      <c r="D598" s="26">
        <v>22</v>
      </c>
      <c r="E598" s="26" t="s">
        <v>19</v>
      </c>
      <c r="F598" s="26">
        <v>0</v>
      </c>
      <c r="G598" s="26">
        <v>0</v>
      </c>
      <c r="H598" s="26"/>
      <c r="N598" s="26"/>
    </row>
    <row r="599" spans="1:14" x14ac:dyDescent="0.25">
      <c r="A599" s="26">
        <v>2000</v>
      </c>
      <c r="B599" s="26" t="s">
        <v>190</v>
      </c>
      <c r="C599" t="str">
        <f>VLOOKUP(B599,'FHF LUT'!$A$5:$H$80,2,FALSE)</f>
        <v>Drought</v>
      </c>
      <c r="D599" s="26">
        <v>29</v>
      </c>
      <c r="E599" s="26" t="s">
        <v>9</v>
      </c>
      <c r="F599" s="26">
        <v>0</v>
      </c>
      <c r="G599" s="26">
        <v>0</v>
      </c>
      <c r="H599" s="26"/>
      <c r="N599" s="26"/>
    </row>
    <row r="600" spans="1:14" x14ac:dyDescent="0.25">
      <c r="A600" s="26">
        <v>2000</v>
      </c>
      <c r="B600" s="26" t="s">
        <v>190</v>
      </c>
      <c r="C600" t="str">
        <f>VLOOKUP(B600,'FHF LUT'!$A$5:$H$80,2,FALSE)</f>
        <v>Drought</v>
      </c>
      <c r="D600" s="26">
        <v>11</v>
      </c>
      <c r="E600" s="26" t="s">
        <v>4</v>
      </c>
      <c r="F600" s="26">
        <v>0</v>
      </c>
      <c r="G600" s="26">
        <v>0</v>
      </c>
      <c r="H600" s="26"/>
      <c r="N600" s="26"/>
    </row>
    <row r="601" spans="1:14" x14ac:dyDescent="0.25">
      <c r="A601" s="26">
        <v>2000</v>
      </c>
      <c r="B601" s="26" t="s">
        <v>190</v>
      </c>
      <c r="C601" t="str">
        <f>VLOOKUP(B601,'FHF LUT'!$A$5:$H$80,2,FALSE)</f>
        <v>Drought</v>
      </c>
      <c r="D601" s="26">
        <v>45</v>
      </c>
      <c r="E601" s="26" t="s">
        <v>5</v>
      </c>
      <c r="F601" s="26">
        <v>0</v>
      </c>
      <c r="G601" s="26">
        <v>0</v>
      </c>
      <c r="H601" s="26"/>
      <c r="N601" s="26"/>
    </row>
    <row r="602" spans="1:14" x14ac:dyDescent="0.25">
      <c r="A602" s="26">
        <v>2000</v>
      </c>
      <c r="B602" s="26" t="s">
        <v>190</v>
      </c>
      <c r="C602" t="str">
        <f>VLOOKUP(B602,'FHF LUT'!$A$5:$H$80,2,FALSE)</f>
        <v>Drought</v>
      </c>
      <c r="D602" s="26">
        <v>38</v>
      </c>
      <c r="E602" s="26" t="s">
        <v>8</v>
      </c>
      <c r="F602" s="26">
        <v>0</v>
      </c>
      <c r="G602" s="26">
        <v>0</v>
      </c>
      <c r="H602" s="26"/>
      <c r="N602" s="26"/>
    </row>
    <row r="603" spans="1:14" x14ac:dyDescent="0.25">
      <c r="A603" s="26">
        <v>2000</v>
      </c>
      <c r="B603" s="26" t="s">
        <v>190</v>
      </c>
      <c r="C603" t="str">
        <f>VLOOKUP(B603,'FHF LUT'!$A$5:$H$80,2,FALSE)</f>
        <v>Drought</v>
      </c>
      <c r="D603" s="26">
        <v>13</v>
      </c>
      <c r="E603" s="26" t="s">
        <v>24</v>
      </c>
      <c r="F603" s="26">
        <v>0</v>
      </c>
      <c r="G603" s="26">
        <v>0</v>
      </c>
      <c r="H603" s="26"/>
      <c r="N603" s="26"/>
    </row>
    <row r="604" spans="1:14" x14ac:dyDescent="0.25">
      <c r="A604" s="26">
        <v>2000</v>
      </c>
      <c r="B604" s="26" t="s">
        <v>190</v>
      </c>
      <c r="C604" t="str">
        <f>VLOOKUP(B604,'FHF LUT'!$A$5:$H$80,2,FALSE)</f>
        <v>Drought</v>
      </c>
      <c r="D604" s="26">
        <v>18</v>
      </c>
      <c r="E604" s="26" t="s">
        <v>15</v>
      </c>
      <c r="F604" s="26">
        <v>0</v>
      </c>
      <c r="G604" s="26">
        <v>0</v>
      </c>
      <c r="H604" s="26"/>
      <c r="N604" s="26"/>
    </row>
    <row r="605" spans="1:14" x14ac:dyDescent="0.25">
      <c r="A605" s="26">
        <v>2000</v>
      </c>
      <c r="B605" s="26" t="s">
        <v>190</v>
      </c>
      <c r="C605" t="str">
        <f>VLOOKUP(B605,'FHF LUT'!$A$5:$H$80,2,FALSE)</f>
        <v>Drought</v>
      </c>
      <c r="D605" s="26">
        <v>15</v>
      </c>
      <c r="E605" s="26" t="s">
        <v>33</v>
      </c>
      <c r="F605" s="26">
        <v>0</v>
      </c>
      <c r="G605" s="26">
        <v>0</v>
      </c>
      <c r="H605" s="26"/>
      <c r="N605" s="26"/>
    </row>
    <row r="606" spans="1:14" x14ac:dyDescent="0.25">
      <c r="A606" s="26">
        <v>2000</v>
      </c>
      <c r="B606" s="26" t="s">
        <v>190</v>
      </c>
      <c r="C606" t="str">
        <f>VLOOKUP(B606,'FHF LUT'!$A$5:$H$80,2,FALSE)</f>
        <v>Drought</v>
      </c>
      <c r="D606" s="26">
        <v>5</v>
      </c>
      <c r="E606" s="26" t="s">
        <v>16</v>
      </c>
      <c r="F606" s="26">
        <v>0</v>
      </c>
      <c r="G606" s="26">
        <v>0</v>
      </c>
      <c r="H606" s="26"/>
      <c r="N606" s="26"/>
    </row>
    <row r="607" spans="1:14" x14ac:dyDescent="0.25">
      <c r="A607" s="26">
        <v>2000</v>
      </c>
      <c r="B607" s="26" t="s">
        <v>190</v>
      </c>
      <c r="C607" t="str">
        <f>VLOOKUP(B607,'FHF LUT'!$A$5:$H$80,2,FALSE)</f>
        <v>Drought</v>
      </c>
      <c r="D607" s="26">
        <v>2</v>
      </c>
      <c r="E607" s="26" t="s">
        <v>22</v>
      </c>
      <c r="F607" s="26">
        <v>0</v>
      </c>
      <c r="G607" s="26">
        <v>0</v>
      </c>
      <c r="H607" s="26"/>
      <c r="N607" s="26"/>
    </row>
    <row r="608" spans="1:14" x14ac:dyDescent="0.25">
      <c r="A608" s="26">
        <v>2000</v>
      </c>
      <c r="B608" s="26" t="s">
        <v>190</v>
      </c>
      <c r="C608" t="str">
        <f>VLOOKUP(B608,'FHF LUT'!$A$5:$H$80,2,FALSE)</f>
        <v>Drought</v>
      </c>
      <c r="D608" s="26">
        <v>25</v>
      </c>
      <c r="E608" s="26" t="s">
        <v>23</v>
      </c>
      <c r="F608" s="26">
        <v>0</v>
      </c>
      <c r="G608" s="26">
        <v>0</v>
      </c>
      <c r="H608" s="26"/>
      <c r="N608" s="26"/>
    </row>
    <row r="609" spans="1:14" x14ac:dyDescent="0.25">
      <c r="A609" s="26">
        <v>2000</v>
      </c>
      <c r="B609" s="26" t="s">
        <v>190</v>
      </c>
      <c r="C609" t="str">
        <f>VLOOKUP(B609,'FHF LUT'!$A$5:$H$80,2,FALSE)</f>
        <v>Drought</v>
      </c>
      <c r="D609" s="26">
        <v>14</v>
      </c>
      <c r="E609" s="26" t="s">
        <v>30</v>
      </c>
      <c r="F609" s="26">
        <v>0</v>
      </c>
      <c r="G609" s="26">
        <v>0</v>
      </c>
      <c r="H609" s="26"/>
      <c r="N609" s="26"/>
    </row>
    <row r="610" spans="1:14" x14ac:dyDescent="0.25">
      <c r="A610" s="26">
        <v>2000</v>
      </c>
      <c r="B610" s="26" t="s">
        <v>190</v>
      </c>
      <c r="C610" t="str">
        <f>VLOOKUP(B610,'FHF LUT'!$A$5:$H$80,2,FALSE)</f>
        <v>Drought</v>
      </c>
      <c r="D610" s="26">
        <v>16</v>
      </c>
      <c r="E610" s="26" t="s">
        <v>12</v>
      </c>
      <c r="F610" s="26">
        <v>0</v>
      </c>
      <c r="G610" s="26">
        <v>0</v>
      </c>
      <c r="H610" s="26"/>
      <c r="N610" s="26"/>
    </row>
    <row r="611" spans="1:14" x14ac:dyDescent="0.25">
      <c r="A611" s="26">
        <v>2000</v>
      </c>
      <c r="B611" s="26" t="s">
        <v>190</v>
      </c>
      <c r="C611" t="str">
        <f>VLOOKUP(B611,'FHF LUT'!$A$5:$H$80,2,FALSE)</f>
        <v>Drought</v>
      </c>
      <c r="D611" s="26">
        <v>40</v>
      </c>
      <c r="E611" s="26" t="s">
        <v>31</v>
      </c>
      <c r="F611" s="26">
        <v>0</v>
      </c>
      <c r="G611" s="26">
        <v>0</v>
      </c>
      <c r="H611" s="26"/>
      <c r="N611" s="26"/>
    </row>
    <row r="612" spans="1:14" x14ac:dyDescent="0.25">
      <c r="A612" s="26">
        <v>2000</v>
      </c>
      <c r="B612" s="26" t="s">
        <v>190</v>
      </c>
      <c r="C612" t="str">
        <f>VLOOKUP(B612,'FHF LUT'!$A$5:$H$80,2,FALSE)</f>
        <v>Drought</v>
      </c>
      <c r="D612" s="26">
        <v>20</v>
      </c>
      <c r="E612" s="26" t="s">
        <v>6</v>
      </c>
      <c r="F612" s="26">
        <v>0</v>
      </c>
      <c r="G612" s="26">
        <v>0</v>
      </c>
      <c r="H612" s="26"/>
      <c r="N612" s="26"/>
    </row>
    <row r="613" spans="1:14" x14ac:dyDescent="0.25">
      <c r="A613" s="26">
        <v>2000</v>
      </c>
      <c r="B613" s="26" t="s">
        <v>190</v>
      </c>
      <c r="C613" t="str">
        <f>VLOOKUP(B613,'FHF LUT'!$A$5:$H$80,2,FALSE)</f>
        <v>Drought</v>
      </c>
      <c r="D613" s="26">
        <v>31</v>
      </c>
      <c r="E613" s="26" t="s">
        <v>34</v>
      </c>
      <c r="F613" s="26">
        <v>0</v>
      </c>
      <c r="G613" s="26">
        <v>0</v>
      </c>
      <c r="H613" s="26"/>
      <c r="N613" s="26"/>
    </row>
    <row r="614" spans="1:14" x14ac:dyDescent="0.25">
      <c r="A614" s="26">
        <v>2000</v>
      </c>
      <c r="B614" s="26" t="s">
        <v>190</v>
      </c>
      <c r="C614" t="str">
        <f>VLOOKUP(B614,'FHF LUT'!$A$5:$H$80,2,FALSE)</f>
        <v>Drought</v>
      </c>
      <c r="D614" s="26">
        <v>3</v>
      </c>
      <c r="E614" s="26" t="s">
        <v>13</v>
      </c>
      <c r="F614" s="26">
        <v>0</v>
      </c>
      <c r="G614" s="26">
        <v>0</v>
      </c>
      <c r="H614" s="26"/>
      <c r="N614" s="26"/>
    </row>
    <row r="615" spans="1:14" x14ac:dyDescent="0.25">
      <c r="A615" s="26">
        <v>2000</v>
      </c>
      <c r="B615" s="26" t="s">
        <v>190</v>
      </c>
      <c r="C615" t="str">
        <f>VLOOKUP(B615,'FHF LUT'!$A$5:$H$80,2,FALSE)</f>
        <v>Drought</v>
      </c>
      <c r="D615" s="26">
        <v>26</v>
      </c>
      <c r="E615" s="26" t="s">
        <v>14</v>
      </c>
      <c r="F615" s="26">
        <v>0</v>
      </c>
      <c r="G615" s="26">
        <v>0</v>
      </c>
      <c r="H615" s="26"/>
      <c r="N615" s="26"/>
    </row>
    <row r="616" spans="1:14" x14ac:dyDescent="0.25">
      <c r="A616" s="26">
        <v>2000</v>
      </c>
      <c r="B616" s="26" t="s">
        <v>190</v>
      </c>
      <c r="C616" t="str">
        <f>VLOOKUP(B616,'FHF LUT'!$A$5:$H$80,2,FALSE)</f>
        <v>Drought</v>
      </c>
      <c r="D616" s="26">
        <v>41</v>
      </c>
      <c r="E616" s="26" t="s">
        <v>26</v>
      </c>
      <c r="F616" s="26">
        <v>0</v>
      </c>
      <c r="G616" s="26">
        <v>0</v>
      </c>
      <c r="H616" s="26"/>
      <c r="N616" s="26"/>
    </row>
    <row r="617" spans="1:14" x14ac:dyDescent="0.25">
      <c r="A617" s="26">
        <v>2000</v>
      </c>
      <c r="B617" s="26" t="s">
        <v>190</v>
      </c>
      <c r="C617" t="str">
        <f>VLOOKUP(B617,'FHF LUT'!$A$5:$H$80,2,FALSE)</f>
        <v>Drought</v>
      </c>
      <c r="D617" s="26">
        <v>23</v>
      </c>
      <c r="E617" s="26" t="s">
        <v>27</v>
      </c>
      <c r="F617" s="26">
        <v>0</v>
      </c>
      <c r="G617" s="26">
        <v>0</v>
      </c>
      <c r="H617" s="26"/>
      <c r="N617" s="26"/>
    </row>
    <row r="618" spans="1:14" x14ac:dyDescent="0.25">
      <c r="A618" s="26">
        <v>2000</v>
      </c>
      <c r="B618" s="26" t="s">
        <v>190</v>
      </c>
      <c r="C618" t="str">
        <f>VLOOKUP(B618,'FHF LUT'!$A$5:$H$80,2,FALSE)</f>
        <v>Drought</v>
      </c>
      <c r="D618" s="26">
        <v>17</v>
      </c>
      <c r="E618" s="26" t="s">
        <v>32</v>
      </c>
      <c r="F618" s="26">
        <v>0</v>
      </c>
      <c r="G618" s="26">
        <v>0</v>
      </c>
      <c r="H618" s="26"/>
      <c r="N618" s="26"/>
    </row>
    <row r="619" spans="1:14" x14ac:dyDescent="0.25">
      <c r="A619" s="26">
        <v>2000</v>
      </c>
      <c r="B619" s="26" t="s">
        <v>190</v>
      </c>
      <c r="C619" t="str">
        <f>VLOOKUP(B619,'FHF LUT'!$A$5:$H$80,2,FALSE)</f>
        <v>Drought</v>
      </c>
      <c r="D619" s="26">
        <v>30</v>
      </c>
      <c r="E619" s="26" t="s">
        <v>35</v>
      </c>
      <c r="F619" s="26">
        <v>115</v>
      </c>
      <c r="G619" s="26">
        <v>115</v>
      </c>
      <c r="H619" s="26"/>
      <c r="N619" s="26"/>
    </row>
    <row r="620" spans="1:14" x14ac:dyDescent="0.25">
      <c r="A620" s="26">
        <v>2000</v>
      </c>
      <c r="B620" s="26" t="s">
        <v>190</v>
      </c>
      <c r="C620" t="str">
        <f>VLOOKUP(B620,'FHF LUT'!$A$5:$H$80,2,FALSE)</f>
        <v>Drought</v>
      </c>
      <c r="D620" s="26">
        <v>9</v>
      </c>
      <c r="E620" s="26" t="s">
        <v>7</v>
      </c>
      <c r="F620" s="26">
        <v>0</v>
      </c>
      <c r="G620" s="26">
        <v>0</v>
      </c>
      <c r="H620" s="26"/>
      <c r="N620" s="26"/>
    </row>
    <row r="621" spans="1:14" x14ac:dyDescent="0.25">
      <c r="A621" s="26">
        <v>2000</v>
      </c>
      <c r="B621" s="26" t="s">
        <v>190</v>
      </c>
      <c r="C621" t="str">
        <f>VLOOKUP(B621,'FHF LUT'!$A$5:$H$80,2,FALSE)</f>
        <v>Drought</v>
      </c>
      <c r="D621" s="26">
        <v>43</v>
      </c>
      <c r="E621" s="26" t="s">
        <v>20</v>
      </c>
      <c r="F621" s="26">
        <v>0</v>
      </c>
      <c r="G621" s="26">
        <v>0</v>
      </c>
      <c r="H621" s="26"/>
      <c r="N621" s="26"/>
    </row>
    <row r="622" spans="1:14" x14ac:dyDescent="0.25">
      <c r="A622" s="26">
        <v>2000</v>
      </c>
      <c r="B622" s="26" t="s">
        <v>190</v>
      </c>
      <c r="C622" t="str">
        <f>VLOOKUP(B622,'FHF LUT'!$A$5:$H$80,2,FALSE)</f>
        <v>Drought</v>
      </c>
      <c r="D622" s="26">
        <v>39</v>
      </c>
      <c r="E622" s="26" t="s">
        <v>36</v>
      </c>
      <c r="F622" s="26">
        <v>0</v>
      </c>
      <c r="G622" s="26">
        <v>0</v>
      </c>
      <c r="H622" s="26"/>
      <c r="N622" s="26"/>
    </row>
    <row r="623" spans="1:14" x14ac:dyDescent="0.25">
      <c r="A623" s="26">
        <v>2000</v>
      </c>
      <c r="B623" s="26" t="s">
        <v>190</v>
      </c>
      <c r="C623" t="str">
        <f>VLOOKUP(B623,'FHF LUT'!$A$5:$H$80,2,FALSE)</f>
        <v>Drought</v>
      </c>
      <c r="D623" s="26">
        <v>4</v>
      </c>
      <c r="E623" s="26" t="s">
        <v>28</v>
      </c>
      <c r="F623" s="26">
        <v>0</v>
      </c>
      <c r="G623" s="26">
        <v>0</v>
      </c>
      <c r="H623" s="26"/>
      <c r="N623" s="26"/>
    </row>
    <row r="624" spans="1:14" x14ac:dyDescent="0.25">
      <c r="A624" s="26">
        <v>2000</v>
      </c>
      <c r="B624" s="26" t="s">
        <v>190</v>
      </c>
      <c r="C624" t="str">
        <f>VLOOKUP(B624,'FHF LUT'!$A$5:$H$80,2,FALSE)</f>
        <v>Drought</v>
      </c>
      <c r="D624" s="26">
        <v>8</v>
      </c>
      <c r="E624" s="26" t="s">
        <v>29</v>
      </c>
      <c r="F624" s="26">
        <v>0</v>
      </c>
      <c r="G624" s="26">
        <v>0</v>
      </c>
      <c r="H624" s="26"/>
      <c r="N624" s="26"/>
    </row>
    <row r="625" spans="1:14" x14ac:dyDescent="0.25">
      <c r="A625" s="26">
        <v>2000</v>
      </c>
      <c r="B625" s="26" t="s">
        <v>190</v>
      </c>
      <c r="C625" t="str">
        <f>VLOOKUP(B625,'FHF LUT'!$A$5:$H$80,2,FALSE)</f>
        <v>Drought</v>
      </c>
      <c r="D625" s="26">
        <v>7</v>
      </c>
      <c r="E625" s="26" t="s">
        <v>25</v>
      </c>
      <c r="F625" s="26">
        <v>0</v>
      </c>
      <c r="G625" s="26">
        <v>0</v>
      </c>
      <c r="H625" s="26"/>
      <c r="N625" s="26"/>
    </row>
    <row r="626" spans="1:14" x14ac:dyDescent="0.25">
      <c r="A626" s="26">
        <v>2000</v>
      </c>
      <c r="B626" s="26" t="s">
        <v>190</v>
      </c>
      <c r="C626" t="str">
        <f>VLOOKUP(B626,'FHF LUT'!$A$5:$H$80,2,FALSE)</f>
        <v>Drought</v>
      </c>
      <c r="D626" s="26">
        <v>27</v>
      </c>
      <c r="E626" s="26" t="s">
        <v>21</v>
      </c>
      <c r="F626" s="26">
        <v>0</v>
      </c>
      <c r="G626" s="26">
        <v>0</v>
      </c>
      <c r="H626" s="26"/>
      <c r="N626" s="26"/>
    </row>
    <row r="627" spans="1:14" x14ac:dyDescent="0.25">
      <c r="A627" s="26">
        <v>2000</v>
      </c>
      <c r="B627" s="26" t="s">
        <v>190</v>
      </c>
      <c r="C627" t="str">
        <f>VLOOKUP(B627,'FHF LUT'!$A$5:$H$80,2,FALSE)</f>
        <v>Drought</v>
      </c>
      <c r="D627" s="26">
        <v>47</v>
      </c>
      <c r="E627" s="26" t="s">
        <v>238</v>
      </c>
      <c r="F627" s="26">
        <v>0</v>
      </c>
      <c r="G627" s="26">
        <v>0</v>
      </c>
      <c r="H627" s="26"/>
      <c r="N627" s="26"/>
    </row>
    <row r="628" spans="1:14" x14ac:dyDescent="0.25">
      <c r="A628" s="26">
        <v>2000</v>
      </c>
      <c r="B628" s="26" t="s">
        <v>190</v>
      </c>
      <c r="C628" t="str">
        <f>VLOOKUP(B628,'FHF LUT'!$A$5:$H$80,2,FALSE)</f>
        <v>Drought</v>
      </c>
      <c r="D628" s="26">
        <v>46</v>
      </c>
      <c r="E628" s="26" t="s">
        <v>239</v>
      </c>
      <c r="F628" s="26">
        <v>0</v>
      </c>
      <c r="G628" s="26">
        <v>0</v>
      </c>
      <c r="H628" s="26"/>
      <c r="N628" s="26"/>
    </row>
    <row r="629" spans="1:14" x14ac:dyDescent="0.25">
      <c r="A629" s="26">
        <v>2000</v>
      </c>
      <c r="B629" s="26" t="s">
        <v>190</v>
      </c>
      <c r="C629" t="str">
        <f>VLOOKUP(B629,'FHF LUT'!$A$5:$H$80,2,FALSE)</f>
        <v>Drought</v>
      </c>
      <c r="D629" s="26">
        <v>48</v>
      </c>
      <c r="E629" s="26" t="s">
        <v>240</v>
      </c>
      <c r="F629" s="26">
        <v>0</v>
      </c>
      <c r="G629" s="26">
        <v>0</v>
      </c>
      <c r="H629" s="26"/>
      <c r="N629" s="26"/>
    </row>
    <row r="630" spans="1:14" x14ac:dyDescent="0.25">
      <c r="A630" s="26">
        <v>2000</v>
      </c>
      <c r="B630" s="26" t="s">
        <v>190</v>
      </c>
      <c r="C630" t="str">
        <f>VLOOKUP(B630,'FHF LUT'!$A$5:$H$80,2,FALSE)</f>
        <v>Drought</v>
      </c>
      <c r="D630" s="26">
        <v>1</v>
      </c>
      <c r="E630" s="26" t="s">
        <v>10</v>
      </c>
      <c r="F630" s="26">
        <v>0</v>
      </c>
      <c r="G630" s="26">
        <v>0</v>
      </c>
      <c r="H630" s="26"/>
      <c r="N630" s="26"/>
    </row>
    <row r="631" spans="1:14" x14ac:dyDescent="0.25">
      <c r="A631" s="26">
        <v>2000</v>
      </c>
      <c r="B631" s="26" t="s">
        <v>191</v>
      </c>
      <c r="C631" t="str">
        <f>VLOOKUP(B631,'FHF LUT'!$A$5:$H$80,2,FALSE)</f>
        <v>Flooding</v>
      </c>
      <c r="D631" s="26">
        <v>24</v>
      </c>
      <c r="E631" s="26" t="s">
        <v>17</v>
      </c>
      <c r="F631" s="26">
        <v>296</v>
      </c>
      <c r="G631" s="26">
        <v>296</v>
      </c>
      <c r="H631" s="26"/>
      <c r="N631" s="26"/>
    </row>
    <row r="632" spans="1:14" x14ac:dyDescent="0.25">
      <c r="A632" s="26">
        <v>2000</v>
      </c>
      <c r="B632" s="26" t="s">
        <v>191</v>
      </c>
      <c r="C632" t="str">
        <f>VLOOKUP(B632,'FHF LUT'!$A$5:$H$80,2,FALSE)</f>
        <v>Flooding</v>
      </c>
      <c r="D632" s="26">
        <v>44</v>
      </c>
      <c r="E632" s="26" t="s">
        <v>3</v>
      </c>
      <c r="F632" s="26">
        <v>0</v>
      </c>
      <c r="G632" s="26">
        <v>0</v>
      </c>
      <c r="H632" s="26"/>
      <c r="N632" s="26"/>
    </row>
    <row r="633" spans="1:14" x14ac:dyDescent="0.25">
      <c r="A633" s="26">
        <v>2000</v>
      </c>
      <c r="B633" s="26" t="s">
        <v>191</v>
      </c>
      <c r="C633" t="str">
        <f>VLOOKUP(B633,'FHF LUT'!$A$5:$H$80,2,FALSE)</f>
        <v>Flooding</v>
      </c>
      <c r="D633" s="26">
        <v>10</v>
      </c>
      <c r="E633" s="26" t="s">
        <v>18</v>
      </c>
      <c r="F633" s="26">
        <v>0</v>
      </c>
      <c r="G633" s="26">
        <v>0</v>
      </c>
      <c r="H633" s="26"/>
      <c r="N633" s="26"/>
    </row>
    <row r="634" spans="1:14" x14ac:dyDescent="0.25">
      <c r="A634" s="26">
        <v>2000</v>
      </c>
      <c r="B634" s="26" t="s">
        <v>191</v>
      </c>
      <c r="C634" t="str">
        <f>VLOOKUP(B634,'FHF LUT'!$A$5:$H$80,2,FALSE)</f>
        <v>Flooding</v>
      </c>
      <c r="D634" s="26">
        <v>12</v>
      </c>
      <c r="E634" s="26" t="s">
        <v>11</v>
      </c>
      <c r="F634" s="26">
        <v>0</v>
      </c>
      <c r="G634" s="26">
        <v>0</v>
      </c>
      <c r="H634" s="26"/>
      <c r="N634" s="26"/>
    </row>
    <row r="635" spans="1:14" x14ac:dyDescent="0.25">
      <c r="A635" s="26">
        <v>2000</v>
      </c>
      <c r="B635" s="26" t="s">
        <v>191</v>
      </c>
      <c r="C635" t="str">
        <f>VLOOKUP(B635,'FHF LUT'!$A$5:$H$80,2,FALSE)</f>
        <v>Flooding</v>
      </c>
      <c r="D635" s="26">
        <v>22</v>
      </c>
      <c r="E635" s="26" t="s">
        <v>19</v>
      </c>
      <c r="F635" s="26">
        <v>763</v>
      </c>
      <c r="G635" s="26">
        <v>541</v>
      </c>
      <c r="H635" s="26"/>
      <c r="N635" s="26"/>
    </row>
    <row r="636" spans="1:14" x14ac:dyDescent="0.25">
      <c r="A636" s="26">
        <v>2000</v>
      </c>
      <c r="B636" s="26" t="s">
        <v>191</v>
      </c>
      <c r="C636" t="str">
        <f>VLOOKUP(B636,'FHF LUT'!$A$5:$H$80,2,FALSE)</f>
        <v>Flooding</v>
      </c>
      <c r="D636" s="26">
        <v>29</v>
      </c>
      <c r="E636" s="26" t="s">
        <v>9</v>
      </c>
      <c r="F636" s="26">
        <v>4986</v>
      </c>
      <c r="G636" s="26">
        <v>4322</v>
      </c>
      <c r="H636" s="26"/>
      <c r="N636" s="26"/>
    </row>
    <row r="637" spans="1:14" x14ac:dyDescent="0.25">
      <c r="A637" s="26">
        <v>2000</v>
      </c>
      <c r="B637" s="26" t="s">
        <v>191</v>
      </c>
      <c r="C637" t="str">
        <f>VLOOKUP(B637,'FHF LUT'!$A$5:$H$80,2,FALSE)</f>
        <v>Flooding</v>
      </c>
      <c r="D637" s="26">
        <v>11</v>
      </c>
      <c r="E637" s="26" t="s">
        <v>4</v>
      </c>
      <c r="F637" s="26">
        <v>181</v>
      </c>
      <c r="G637" s="26">
        <v>181</v>
      </c>
      <c r="H637" s="26"/>
      <c r="N637" s="26"/>
    </row>
    <row r="638" spans="1:14" x14ac:dyDescent="0.25">
      <c r="A638" s="26">
        <v>2000</v>
      </c>
      <c r="B638" s="26" t="s">
        <v>191</v>
      </c>
      <c r="C638" t="str">
        <f>VLOOKUP(B638,'FHF LUT'!$A$5:$H$80,2,FALSE)</f>
        <v>Flooding</v>
      </c>
      <c r="D638" s="26">
        <v>45</v>
      </c>
      <c r="E638" s="26" t="s">
        <v>5</v>
      </c>
      <c r="F638" s="26">
        <v>0</v>
      </c>
      <c r="G638" s="26">
        <v>0</v>
      </c>
      <c r="H638" s="26"/>
      <c r="N638" s="26"/>
    </row>
    <row r="639" spans="1:14" x14ac:dyDescent="0.25">
      <c r="A639" s="26">
        <v>2000</v>
      </c>
      <c r="B639" s="26" t="s">
        <v>191</v>
      </c>
      <c r="C639" t="str">
        <f>VLOOKUP(B639,'FHF LUT'!$A$5:$H$80,2,FALSE)</f>
        <v>Flooding</v>
      </c>
      <c r="D639" s="26">
        <v>38</v>
      </c>
      <c r="E639" s="26" t="s">
        <v>8</v>
      </c>
      <c r="F639" s="26">
        <v>0</v>
      </c>
      <c r="G639" s="26">
        <v>0</v>
      </c>
      <c r="H639" s="26"/>
      <c r="N639" s="26"/>
    </row>
    <row r="640" spans="1:14" x14ac:dyDescent="0.25">
      <c r="A640" s="26">
        <v>2000</v>
      </c>
      <c r="B640" s="26" t="s">
        <v>191</v>
      </c>
      <c r="C640" t="str">
        <f>VLOOKUP(B640,'FHF LUT'!$A$5:$H$80,2,FALSE)</f>
        <v>Flooding</v>
      </c>
      <c r="D640" s="26">
        <v>13</v>
      </c>
      <c r="E640" s="26" t="s">
        <v>24</v>
      </c>
      <c r="F640" s="26">
        <v>0</v>
      </c>
      <c r="G640" s="26">
        <v>0</v>
      </c>
      <c r="H640" s="26"/>
      <c r="N640" s="26"/>
    </row>
    <row r="641" spans="1:14" x14ac:dyDescent="0.25">
      <c r="A641" s="26">
        <v>2000</v>
      </c>
      <c r="B641" s="26" t="s">
        <v>191</v>
      </c>
      <c r="C641" t="str">
        <f>VLOOKUP(B641,'FHF LUT'!$A$5:$H$80,2,FALSE)</f>
        <v>Flooding</v>
      </c>
      <c r="D641" s="26">
        <v>18</v>
      </c>
      <c r="E641" s="26" t="s">
        <v>15</v>
      </c>
      <c r="F641" s="26">
        <v>0</v>
      </c>
      <c r="G641" s="26">
        <v>0</v>
      </c>
      <c r="H641" s="26"/>
      <c r="N641" s="26"/>
    </row>
    <row r="642" spans="1:14" x14ac:dyDescent="0.25">
      <c r="A642" s="26">
        <v>2000</v>
      </c>
      <c r="B642" s="26" t="s">
        <v>191</v>
      </c>
      <c r="C642" t="str">
        <f>VLOOKUP(B642,'FHF LUT'!$A$5:$H$80,2,FALSE)</f>
        <v>Flooding</v>
      </c>
      <c r="D642" s="26">
        <v>15</v>
      </c>
      <c r="E642" s="26" t="s">
        <v>33</v>
      </c>
      <c r="F642" s="26">
        <v>0</v>
      </c>
      <c r="G642" s="26">
        <v>0</v>
      </c>
      <c r="H642" s="26"/>
      <c r="N642" s="26"/>
    </row>
    <row r="643" spans="1:14" x14ac:dyDescent="0.25">
      <c r="A643" s="26">
        <v>2000</v>
      </c>
      <c r="B643" s="26" t="s">
        <v>191</v>
      </c>
      <c r="C643" t="str">
        <f>VLOOKUP(B643,'FHF LUT'!$A$5:$H$80,2,FALSE)</f>
        <v>Flooding</v>
      </c>
      <c r="D643" s="26">
        <v>5</v>
      </c>
      <c r="E643" s="26" t="s">
        <v>16</v>
      </c>
      <c r="F643" s="26">
        <v>0</v>
      </c>
      <c r="G643" s="26">
        <v>0</v>
      </c>
      <c r="H643" s="26"/>
      <c r="N643" s="26"/>
    </row>
    <row r="644" spans="1:14" x14ac:dyDescent="0.25">
      <c r="A644" s="26">
        <v>2000</v>
      </c>
      <c r="B644" s="26" t="s">
        <v>191</v>
      </c>
      <c r="C644" t="str">
        <f>VLOOKUP(B644,'FHF LUT'!$A$5:$H$80,2,FALSE)</f>
        <v>Flooding</v>
      </c>
      <c r="D644" s="26">
        <v>2</v>
      </c>
      <c r="E644" s="26" t="s">
        <v>22</v>
      </c>
      <c r="F644" s="26">
        <v>0</v>
      </c>
      <c r="G644" s="26">
        <v>0</v>
      </c>
      <c r="H644" s="26"/>
      <c r="N644" s="26"/>
    </row>
    <row r="645" spans="1:14" x14ac:dyDescent="0.25">
      <c r="A645" s="26">
        <v>2000</v>
      </c>
      <c r="B645" s="26" t="s">
        <v>191</v>
      </c>
      <c r="C645" t="str">
        <f>VLOOKUP(B645,'FHF LUT'!$A$5:$H$80,2,FALSE)</f>
        <v>Flooding</v>
      </c>
      <c r="D645" s="26">
        <v>25</v>
      </c>
      <c r="E645" s="26" t="s">
        <v>23</v>
      </c>
      <c r="F645" s="26">
        <v>0</v>
      </c>
      <c r="G645" s="26">
        <v>0</v>
      </c>
      <c r="H645" s="26"/>
      <c r="N645" s="26"/>
    </row>
    <row r="646" spans="1:14" x14ac:dyDescent="0.25">
      <c r="A646" s="26">
        <v>2000</v>
      </c>
      <c r="B646" s="26" t="s">
        <v>191</v>
      </c>
      <c r="C646" t="str">
        <f>VLOOKUP(B646,'FHF LUT'!$A$5:$H$80,2,FALSE)</f>
        <v>Flooding</v>
      </c>
      <c r="D646" s="26">
        <v>14</v>
      </c>
      <c r="E646" s="26" t="s">
        <v>30</v>
      </c>
      <c r="F646" s="26">
        <v>0</v>
      </c>
      <c r="G646" s="26">
        <v>0</v>
      </c>
      <c r="H646" s="26"/>
      <c r="N646" s="26"/>
    </row>
    <row r="647" spans="1:14" x14ac:dyDescent="0.25">
      <c r="A647" s="26">
        <v>2000</v>
      </c>
      <c r="B647" s="26" t="s">
        <v>191</v>
      </c>
      <c r="C647" t="str">
        <f>VLOOKUP(B647,'FHF LUT'!$A$5:$H$80,2,FALSE)</f>
        <v>Flooding</v>
      </c>
      <c r="D647" s="26">
        <v>16</v>
      </c>
      <c r="E647" s="26" t="s">
        <v>12</v>
      </c>
      <c r="F647" s="26">
        <v>0</v>
      </c>
      <c r="G647" s="26">
        <v>0</v>
      </c>
      <c r="H647" s="26"/>
      <c r="N647" s="26"/>
    </row>
    <row r="648" spans="1:14" x14ac:dyDescent="0.25">
      <c r="A648" s="26">
        <v>2000</v>
      </c>
      <c r="B648" s="26" t="s">
        <v>191</v>
      </c>
      <c r="C648" t="str">
        <f>VLOOKUP(B648,'FHF LUT'!$A$5:$H$80,2,FALSE)</f>
        <v>Flooding</v>
      </c>
      <c r="D648" s="26">
        <v>40</v>
      </c>
      <c r="E648" s="26" t="s">
        <v>31</v>
      </c>
      <c r="F648" s="26">
        <v>0</v>
      </c>
      <c r="G648" s="26">
        <v>0</v>
      </c>
      <c r="H648" s="26"/>
      <c r="N648" s="26"/>
    </row>
    <row r="649" spans="1:14" x14ac:dyDescent="0.25">
      <c r="A649" s="26">
        <v>2000</v>
      </c>
      <c r="B649" s="26" t="s">
        <v>191</v>
      </c>
      <c r="C649" t="str">
        <f>VLOOKUP(B649,'FHF LUT'!$A$5:$H$80,2,FALSE)</f>
        <v>Flooding</v>
      </c>
      <c r="D649" s="26">
        <v>20</v>
      </c>
      <c r="E649" s="26" t="s">
        <v>6</v>
      </c>
      <c r="F649" s="26">
        <v>0</v>
      </c>
      <c r="G649" s="26">
        <v>0</v>
      </c>
      <c r="H649" s="26"/>
      <c r="N649" s="26"/>
    </row>
    <row r="650" spans="1:14" x14ac:dyDescent="0.25">
      <c r="A650" s="26">
        <v>2000</v>
      </c>
      <c r="B650" s="26" t="s">
        <v>191</v>
      </c>
      <c r="C650" t="str">
        <f>VLOOKUP(B650,'FHF LUT'!$A$5:$H$80,2,FALSE)</f>
        <v>Flooding</v>
      </c>
      <c r="D650" s="26">
        <v>31</v>
      </c>
      <c r="E650" s="26" t="s">
        <v>34</v>
      </c>
      <c r="F650" s="26">
        <v>0</v>
      </c>
      <c r="G650" s="26">
        <v>0</v>
      </c>
      <c r="H650" s="26"/>
      <c r="N650" s="26"/>
    </row>
    <row r="651" spans="1:14" x14ac:dyDescent="0.25">
      <c r="A651" s="26">
        <v>2000</v>
      </c>
      <c r="B651" s="26" t="s">
        <v>191</v>
      </c>
      <c r="C651" t="str">
        <f>VLOOKUP(B651,'FHF LUT'!$A$5:$H$80,2,FALSE)</f>
        <v>Flooding</v>
      </c>
      <c r="D651" s="26">
        <v>3</v>
      </c>
      <c r="E651" s="26" t="s">
        <v>13</v>
      </c>
      <c r="F651" s="26">
        <v>0</v>
      </c>
      <c r="G651" s="26">
        <v>0</v>
      </c>
      <c r="H651" s="26"/>
      <c r="N651" s="26"/>
    </row>
    <row r="652" spans="1:14" x14ac:dyDescent="0.25">
      <c r="A652" s="26">
        <v>2000</v>
      </c>
      <c r="B652" s="26" t="s">
        <v>191</v>
      </c>
      <c r="C652" t="str">
        <f>VLOOKUP(B652,'FHF LUT'!$A$5:$H$80,2,FALSE)</f>
        <v>Flooding</v>
      </c>
      <c r="D652" s="26">
        <v>26</v>
      </c>
      <c r="E652" s="26" t="s">
        <v>14</v>
      </c>
      <c r="F652" s="26">
        <v>308</v>
      </c>
      <c r="G652" s="26">
        <v>223</v>
      </c>
      <c r="H652" s="26"/>
      <c r="N652" s="26"/>
    </row>
    <row r="653" spans="1:14" x14ac:dyDescent="0.25">
      <c r="A653" s="26">
        <v>2000</v>
      </c>
      <c r="B653" s="26" t="s">
        <v>191</v>
      </c>
      <c r="C653" t="str">
        <f>VLOOKUP(B653,'FHF LUT'!$A$5:$H$80,2,FALSE)</f>
        <v>Flooding</v>
      </c>
      <c r="D653" s="26">
        <v>41</v>
      </c>
      <c r="E653" s="26" t="s">
        <v>26</v>
      </c>
      <c r="F653" s="26">
        <v>5880</v>
      </c>
      <c r="G653" s="26">
        <v>5880</v>
      </c>
      <c r="H653" s="26"/>
      <c r="N653" s="26"/>
    </row>
    <row r="654" spans="1:14" x14ac:dyDescent="0.25">
      <c r="A654" s="26">
        <v>2000</v>
      </c>
      <c r="B654" s="26" t="s">
        <v>191</v>
      </c>
      <c r="C654" t="str">
        <f>VLOOKUP(B654,'FHF LUT'!$A$5:$H$80,2,FALSE)</f>
        <v>Flooding</v>
      </c>
      <c r="D654" s="26">
        <v>23</v>
      </c>
      <c r="E654" s="26" t="s">
        <v>27</v>
      </c>
      <c r="F654" s="26">
        <v>170</v>
      </c>
      <c r="G654" s="26">
        <v>137</v>
      </c>
      <c r="H654" s="26"/>
      <c r="N654" s="26"/>
    </row>
    <row r="655" spans="1:14" x14ac:dyDescent="0.25">
      <c r="A655" s="26">
        <v>2000</v>
      </c>
      <c r="B655" s="26" t="s">
        <v>191</v>
      </c>
      <c r="C655" t="str">
        <f>VLOOKUP(B655,'FHF LUT'!$A$5:$H$80,2,FALSE)</f>
        <v>Flooding</v>
      </c>
      <c r="D655" s="26">
        <v>17</v>
      </c>
      <c r="E655" s="26" t="s">
        <v>32</v>
      </c>
      <c r="F655" s="26">
        <v>100</v>
      </c>
      <c r="G655" s="26">
        <v>100</v>
      </c>
      <c r="H655" s="26"/>
      <c r="N655" s="26"/>
    </row>
    <row r="656" spans="1:14" x14ac:dyDescent="0.25">
      <c r="A656" s="26">
        <v>2000</v>
      </c>
      <c r="B656" s="26" t="s">
        <v>191</v>
      </c>
      <c r="C656" t="str">
        <f>VLOOKUP(B656,'FHF LUT'!$A$5:$H$80,2,FALSE)</f>
        <v>Flooding</v>
      </c>
      <c r="D656" s="26">
        <v>30</v>
      </c>
      <c r="E656" s="26" t="s">
        <v>35</v>
      </c>
      <c r="F656" s="26">
        <v>0</v>
      </c>
      <c r="G656" s="26">
        <v>0</v>
      </c>
      <c r="H656" s="26"/>
      <c r="N656" s="26"/>
    </row>
    <row r="657" spans="1:14" x14ac:dyDescent="0.25">
      <c r="A657" s="26">
        <v>2000</v>
      </c>
      <c r="B657" s="26" t="s">
        <v>191</v>
      </c>
      <c r="C657" t="str">
        <f>VLOOKUP(B657,'FHF LUT'!$A$5:$H$80,2,FALSE)</f>
        <v>Flooding</v>
      </c>
      <c r="D657" s="26">
        <v>9</v>
      </c>
      <c r="E657" s="26" t="s">
        <v>7</v>
      </c>
      <c r="F657" s="26">
        <v>0</v>
      </c>
      <c r="G657" s="26">
        <v>0</v>
      </c>
      <c r="H657" s="26"/>
      <c r="N657" s="26"/>
    </row>
    <row r="658" spans="1:14" x14ac:dyDescent="0.25">
      <c r="A658" s="26">
        <v>2000</v>
      </c>
      <c r="B658" s="26" t="s">
        <v>191</v>
      </c>
      <c r="C658" t="str">
        <f>VLOOKUP(B658,'FHF LUT'!$A$5:$H$80,2,FALSE)</f>
        <v>Flooding</v>
      </c>
      <c r="D658" s="26">
        <v>43</v>
      </c>
      <c r="E658" s="26" t="s">
        <v>20</v>
      </c>
      <c r="F658" s="26">
        <v>0</v>
      </c>
      <c r="G658" s="26">
        <v>0</v>
      </c>
      <c r="H658" s="26"/>
      <c r="N658" s="26"/>
    </row>
    <row r="659" spans="1:14" x14ac:dyDescent="0.25">
      <c r="A659" s="26">
        <v>2000</v>
      </c>
      <c r="B659" s="26" t="s">
        <v>191</v>
      </c>
      <c r="C659" t="str">
        <f>VLOOKUP(B659,'FHF LUT'!$A$5:$H$80,2,FALSE)</f>
        <v>Flooding</v>
      </c>
      <c r="D659" s="26">
        <v>39</v>
      </c>
      <c r="E659" s="26" t="s">
        <v>36</v>
      </c>
      <c r="F659" s="26">
        <v>0</v>
      </c>
      <c r="G659" s="26">
        <v>0</v>
      </c>
      <c r="H659" s="26"/>
      <c r="N659" s="26"/>
    </row>
    <row r="660" spans="1:14" x14ac:dyDescent="0.25">
      <c r="A660" s="26">
        <v>2000</v>
      </c>
      <c r="B660" s="26" t="s">
        <v>191</v>
      </c>
      <c r="C660" t="str">
        <f>VLOOKUP(B660,'FHF LUT'!$A$5:$H$80,2,FALSE)</f>
        <v>Flooding</v>
      </c>
      <c r="D660" s="26">
        <v>4</v>
      </c>
      <c r="E660" s="26" t="s">
        <v>28</v>
      </c>
      <c r="F660" s="26">
        <v>0</v>
      </c>
      <c r="G660" s="26">
        <v>0</v>
      </c>
      <c r="H660" s="26"/>
      <c r="N660" s="26"/>
    </row>
    <row r="661" spans="1:14" x14ac:dyDescent="0.25">
      <c r="A661" s="26">
        <v>2000</v>
      </c>
      <c r="B661" s="26" t="s">
        <v>191</v>
      </c>
      <c r="C661" t="str">
        <f>VLOOKUP(B661,'FHF LUT'!$A$5:$H$80,2,FALSE)</f>
        <v>Flooding</v>
      </c>
      <c r="D661" s="26">
        <v>8</v>
      </c>
      <c r="E661" s="26" t="s">
        <v>29</v>
      </c>
      <c r="F661" s="26">
        <v>0</v>
      </c>
      <c r="G661" s="26">
        <v>0</v>
      </c>
      <c r="H661" s="26"/>
      <c r="N661" s="26"/>
    </row>
    <row r="662" spans="1:14" x14ac:dyDescent="0.25">
      <c r="A662" s="26">
        <v>2000</v>
      </c>
      <c r="B662" s="26" t="s">
        <v>191</v>
      </c>
      <c r="C662" t="str">
        <f>VLOOKUP(B662,'FHF LUT'!$A$5:$H$80,2,FALSE)</f>
        <v>Flooding</v>
      </c>
      <c r="D662" s="26">
        <v>7</v>
      </c>
      <c r="E662" s="26" t="s">
        <v>25</v>
      </c>
      <c r="F662" s="26">
        <v>445</v>
      </c>
      <c r="G662" s="26">
        <v>445</v>
      </c>
      <c r="H662" s="26"/>
      <c r="N662" s="26"/>
    </row>
    <row r="663" spans="1:14" x14ac:dyDescent="0.25">
      <c r="A663" s="26">
        <v>2000</v>
      </c>
      <c r="B663" s="26" t="s">
        <v>191</v>
      </c>
      <c r="C663" t="str">
        <f>VLOOKUP(B663,'FHF LUT'!$A$5:$H$80,2,FALSE)</f>
        <v>Flooding</v>
      </c>
      <c r="D663" s="26">
        <v>27</v>
      </c>
      <c r="E663" s="26" t="s">
        <v>21</v>
      </c>
      <c r="F663" s="26">
        <v>0</v>
      </c>
      <c r="G663" s="26">
        <v>0</v>
      </c>
      <c r="H663" s="26"/>
      <c r="N663" s="26"/>
    </row>
    <row r="664" spans="1:14" x14ac:dyDescent="0.25">
      <c r="A664" s="26">
        <v>2000</v>
      </c>
      <c r="B664" s="26" t="s">
        <v>191</v>
      </c>
      <c r="C664" t="str">
        <f>VLOOKUP(B664,'FHF LUT'!$A$5:$H$80,2,FALSE)</f>
        <v>Flooding</v>
      </c>
      <c r="D664" s="26">
        <v>47</v>
      </c>
      <c r="E664" s="26" t="s">
        <v>238</v>
      </c>
      <c r="F664" s="26">
        <v>0</v>
      </c>
      <c r="G664" s="26">
        <v>0</v>
      </c>
      <c r="H664" s="26"/>
      <c r="N664" s="26"/>
    </row>
    <row r="665" spans="1:14" x14ac:dyDescent="0.25">
      <c r="A665" s="26">
        <v>2000</v>
      </c>
      <c r="B665" s="26" t="s">
        <v>191</v>
      </c>
      <c r="C665" t="str">
        <f>VLOOKUP(B665,'FHF LUT'!$A$5:$H$80,2,FALSE)</f>
        <v>Flooding</v>
      </c>
      <c r="D665" s="26">
        <v>46</v>
      </c>
      <c r="E665" s="26" t="s">
        <v>239</v>
      </c>
      <c r="F665" s="26">
        <v>1166</v>
      </c>
      <c r="G665" s="26">
        <v>1166</v>
      </c>
      <c r="H665" s="26"/>
      <c r="N665" s="26"/>
    </row>
    <row r="666" spans="1:14" x14ac:dyDescent="0.25">
      <c r="A666" s="26">
        <v>2000</v>
      </c>
      <c r="B666" s="26" t="s">
        <v>191</v>
      </c>
      <c r="C666" t="str">
        <f>VLOOKUP(B666,'FHF LUT'!$A$5:$H$80,2,FALSE)</f>
        <v>Flooding</v>
      </c>
      <c r="D666" s="26">
        <v>48</v>
      </c>
      <c r="E666" s="26" t="s">
        <v>240</v>
      </c>
      <c r="F666" s="26">
        <v>0</v>
      </c>
      <c r="G666" s="26">
        <v>0</v>
      </c>
      <c r="H666" s="26"/>
      <c r="N666" s="26"/>
    </row>
    <row r="667" spans="1:14" x14ac:dyDescent="0.25">
      <c r="A667" s="26">
        <v>2000</v>
      </c>
      <c r="B667" s="26" t="s">
        <v>191</v>
      </c>
      <c r="C667" t="str">
        <f>VLOOKUP(B667,'FHF LUT'!$A$5:$H$80,2,FALSE)</f>
        <v>Flooding</v>
      </c>
      <c r="D667" s="26">
        <v>1</v>
      </c>
      <c r="E667" s="26" t="s">
        <v>10</v>
      </c>
      <c r="F667" s="26">
        <v>0</v>
      </c>
      <c r="G667" s="26">
        <v>0</v>
      </c>
      <c r="H667" s="26"/>
      <c r="N667" s="26"/>
    </row>
    <row r="668" spans="1:14" x14ac:dyDescent="0.25">
      <c r="A668" s="26">
        <v>2001</v>
      </c>
      <c r="B668" s="26" t="s">
        <v>192</v>
      </c>
      <c r="C668" t="str">
        <f>VLOOKUP(B668,'FHF LUT'!$A$5:$H$80,2,FALSE)</f>
        <v>Unknown Beetle</v>
      </c>
      <c r="D668" s="26">
        <v>24</v>
      </c>
      <c r="E668" s="26" t="s">
        <v>17</v>
      </c>
      <c r="F668" s="26">
        <v>0</v>
      </c>
      <c r="G668" s="26">
        <v>0</v>
      </c>
      <c r="H668" s="26"/>
      <c r="N668" s="26"/>
    </row>
    <row r="669" spans="1:14" x14ac:dyDescent="0.25">
      <c r="A669" s="26">
        <v>2001</v>
      </c>
      <c r="B669" s="26" t="s">
        <v>192</v>
      </c>
      <c r="C669" t="str">
        <f>VLOOKUP(B669,'FHF LUT'!$A$5:$H$80,2,FALSE)</f>
        <v>Unknown Beetle</v>
      </c>
      <c r="D669" s="26">
        <v>44</v>
      </c>
      <c r="E669" s="26" t="s">
        <v>3</v>
      </c>
      <c r="F669" s="26">
        <v>0</v>
      </c>
      <c r="G669" s="26">
        <v>0</v>
      </c>
      <c r="H669" s="26"/>
      <c r="N669" s="26"/>
    </row>
    <row r="670" spans="1:14" x14ac:dyDescent="0.25">
      <c r="A670" s="26">
        <v>2001</v>
      </c>
      <c r="B670" s="26" t="s">
        <v>192</v>
      </c>
      <c r="C670" t="str">
        <f>VLOOKUP(B670,'FHF LUT'!$A$5:$H$80,2,FALSE)</f>
        <v>Unknown Beetle</v>
      </c>
      <c r="D670" s="26">
        <v>10</v>
      </c>
      <c r="E670" s="26" t="s">
        <v>18</v>
      </c>
      <c r="F670" s="26">
        <v>0</v>
      </c>
      <c r="G670" s="26">
        <v>0</v>
      </c>
      <c r="H670" s="26"/>
      <c r="N670" s="26"/>
    </row>
    <row r="671" spans="1:14" x14ac:dyDescent="0.25">
      <c r="A671" s="26">
        <v>2001</v>
      </c>
      <c r="B671" s="26" t="s">
        <v>192</v>
      </c>
      <c r="C671" t="str">
        <f>VLOOKUP(B671,'FHF LUT'!$A$5:$H$80,2,FALSE)</f>
        <v>Unknown Beetle</v>
      </c>
      <c r="D671" s="26">
        <v>12</v>
      </c>
      <c r="E671" s="26" t="s">
        <v>11</v>
      </c>
      <c r="F671" s="26">
        <v>0</v>
      </c>
      <c r="G671" s="26">
        <v>0</v>
      </c>
      <c r="H671" s="26"/>
      <c r="N671" s="26"/>
    </row>
    <row r="672" spans="1:14" x14ac:dyDescent="0.25">
      <c r="A672" s="26">
        <v>2001</v>
      </c>
      <c r="B672" s="26" t="s">
        <v>192</v>
      </c>
      <c r="C672" t="str">
        <f>VLOOKUP(B672,'FHF LUT'!$A$5:$H$80,2,FALSE)</f>
        <v>Unknown Beetle</v>
      </c>
      <c r="D672" s="26">
        <v>22</v>
      </c>
      <c r="E672" s="26" t="s">
        <v>19</v>
      </c>
      <c r="F672" s="26">
        <v>0</v>
      </c>
      <c r="G672" s="26">
        <v>0</v>
      </c>
      <c r="H672" s="26"/>
      <c r="N672" s="26"/>
    </row>
    <row r="673" spans="1:14" x14ac:dyDescent="0.25">
      <c r="A673" s="26">
        <v>2001</v>
      </c>
      <c r="B673" s="26" t="s">
        <v>192</v>
      </c>
      <c r="C673" t="str">
        <f>VLOOKUP(B673,'FHF LUT'!$A$5:$H$80,2,FALSE)</f>
        <v>Unknown Beetle</v>
      </c>
      <c r="D673" s="26">
        <v>29</v>
      </c>
      <c r="E673" s="26" t="s">
        <v>9</v>
      </c>
      <c r="F673" s="26">
        <v>18</v>
      </c>
      <c r="G673" s="26">
        <v>18</v>
      </c>
      <c r="H673" s="26"/>
      <c r="N673" s="26"/>
    </row>
    <row r="674" spans="1:14" x14ac:dyDescent="0.25">
      <c r="A674" s="26">
        <v>2001</v>
      </c>
      <c r="B674" s="26" t="s">
        <v>192</v>
      </c>
      <c r="C674" t="str">
        <f>VLOOKUP(B674,'FHF LUT'!$A$5:$H$80,2,FALSE)</f>
        <v>Unknown Beetle</v>
      </c>
      <c r="D674" s="26">
        <v>11</v>
      </c>
      <c r="E674" s="26" t="s">
        <v>4</v>
      </c>
      <c r="F674" s="26">
        <v>0</v>
      </c>
      <c r="G674" s="26">
        <v>0</v>
      </c>
      <c r="H674" s="26"/>
      <c r="N674" s="26"/>
    </row>
    <row r="675" spans="1:14" x14ac:dyDescent="0.25">
      <c r="A675" s="26">
        <v>2001</v>
      </c>
      <c r="B675" s="26" t="s">
        <v>192</v>
      </c>
      <c r="C675" t="str">
        <f>VLOOKUP(B675,'FHF LUT'!$A$5:$H$80,2,FALSE)</f>
        <v>Unknown Beetle</v>
      </c>
      <c r="D675" s="26">
        <v>45</v>
      </c>
      <c r="E675" s="26" t="s">
        <v>5</v>
      </c>
      <c r="F675" s="26">
        <v>0</v>
      </c>
      <c r="G675" s="26">
        <v>0</v>
      </c>
      <c r="H675" s="26"/>
      <c r="N675" s="26"/>
    </row>
    <row r="676" spans="1:14" x14ac:dyDescent="0.25">
      <c r="A676" s="26">
        <v>2001</v>
      </c>
      <c r="B676" s="26" t="s">
        <v>192</v>
      </c>
      <c r="C676" t="str">
        <f>VLOOKUP(B676,'FHF LUT'!$A$5:$H$80,2,FALSE)</f>
        <v>Unknown Beetle</v>
      </c>
      <c r="D676" s="26">
        <v>38</v>
      </c>
      <c r="E676" s="26" t="s">
        <v>8</v>
      </c>
      <c r="F676" s="26">
        <v>0</v>
      </c>
      <c r="G676" s="26">
        <v>0</v>
      </c>
      <c r="H676" s="26"/>
      <c r="N676" s="26"/>
    </row>
    <row r="677" spans="1:14" x14ac:dyDescent="0.25">
      <c r="A677" s="26">
        <v>2001</v>
      </c>
      <c r="B677" s="26" t="s">
        <v>192</v>
      </c>
      <c r="C677" t="str">
        <f>VLOOKUP(B677,'FHF LUT'!$A$5:$H$80,2,FALSE)</f>
        <v>Unknown Beetle</v>
      </c>
      <c r="D677" s="26">
        <v>13</v>
      </c>
      <c r="E677" s="26" t="s">
        <v>24</v>
      </c>
      <c r="F677" s="26">
        <v>0</v>
      </c>
      <c r="G677" s="26">
        <v>0</v>
      </c>
      <c r="H677" s="26"/>
      <c r="N677" s="26"/>
    </row>
    <row r="678" spans="1:14" x14ac:dyDescent="0.25">
      <c r="A678" s="26">
        <v>2001</v>
      </c>
      <c r="B678" s="26" t="s">
        <v>192</v>
      </c>
      <c r="C678" t="str">
        <f>VLOOKUP(B678,'FHF LUT'!$A$5:$H$80,2,FALSE)</f>
        <v>Unknown Beetle</v>
      </c>
      <c r="D678" s="26">
        <v>18</v>
      </c>
      <c r="E678" s="26" t="s">
        <v>15</v>
      </c>
      <c r="F678" s="26">
        <v>0</v>
      </c>
      <c r="G678" s="26">
        <v>0</v>
      </c>
      <c r="H678" s="26"/>
      <c r="N678" s="26"/>
    </row>
    <row r="679" spans="1:14" x14ac:dyDescent="0.25">
      <c r="A679" s="26">
        <v>2001</v>
      </c>
      <c r="B679" s="26" t="s">
        <v>192</v>
      </c>
      <c r="C679" t="str">
        <f>VLOOKUP(B679,'FHF LUT'!$A$5:$H$80,2,FALSE)</f>
        <v>Unknown Beetle</v>
      </c>
      <c r="D679" s="26">
        <v>15</v>
      </c>
      <c r="E679" s="26" t="s">
        <v>33</v>
      </c>
      <c r="F679" s="26">
        <v>0</v>
      </c>
      <c r="G679" s="26">
        <v>0</v>
      </c>
      <c r="H679" s="26"/>
      <c r="N679" s="26"/>
    </row>
    <row r="680" spans="1:14" x14ac:dyDescent="0.25">
      <c r="A680" s="26">
        <v>2001</v>
      </c>
      <c r="B680" s="26" t="s">
        <v>192</v>
      </c>
      <c r="C680" t="str">
        <f>VLOOKUP(B680,'FHF LUT'!$A$5:$H$80,2,FALSE)</f>
        <v>Unknown Beetle</v>
      </c>
      <c r="D680" s="26">
        <v>5</v>
      </c>
      <c r="E680" s="26" t="s">
        <v>16</v>
      </c>
      <c r="F680" s="26">
        <v>0</v>
      </c>
      <c r="G680" s="26">
        <v>0</v>
      </c>
      <c r="H680" s="26"/>
      <c r="N680" s="26"/>
    </row>
    <row r="681" spans="1:14" x14ac:dyDescent="0.25">
      <c r="A681" s="26">
        <v>2001</v>
      </c>
      <c r="B681" s="26" t="s">
        <v>192</v>
      </c>
      <c r="C681" t="str">
        <f>VLOOKUP(B681,'FHF LUT'!$A$5:$H$80,2,FALSE)</f>
        <v>Unknown Beetle</v>
      </c>
      <c r="D681" s="26">
        <v>2</v>
      </c>
      <c r="E681" s="26" t="s">
        <v>22</v>
      </c>
      <c r="F681" s="26">
        <v>0</v>
      </c>
      <c r="G681" s="26">
        <v>0</v>
      </c>
      <c r="H681" s="26"/>
      <c r="N681" s="26"/>
    </row>
    <row r="682" spans="1:14" x14ac:dyDescent="0.25">
      <c r="A682" s="26">
        <v>2001</v>
      </c>
      <c r="B682" s="26" t="s">
        <v>192</v>
      </c>
      <c r="C682" t="str">
        <f>VLOOKUP(B682,'FHF LUT'!$A$5:$H$80,2,FALSE)</f>
        <v>Unknown Beetle</v>
      </c>
      <c r="D682" s="26">
        <v>25</v>
      </c>
      <c r="E682" s="26" t="s">
        <v>23</v>
      </c>
      <c r="F682" s="26">
        <v>0</v>
      </c>
      <c r="G682" s="26">
        <v>0</v>
      </c>
      <c r="H682" s="26"/>
      <c r="N682" s="26"/>
    </row>
    <row r="683" spans="1:14" x14ac:dyDescent="0.25">
      <c r="A683" s="26">
        <v>2001</v>
      </c>
      <c r="B683" s="26" t="s">
        <v>192</v>
      </c>
      <c r="C683" t="str">
        <f>VLOOKUP(B683,'FHF LUT'!$A$5:$H$80,2,FALSE)</f>
        <v>Unknown Beetle</v>
      </c>
      <c r="D683" s="26">
        <v>14</v>
      </c>
      <c r="E683" s="26" t="s">
        <v>30</v>
      </c>
      <c r="F683" s="26">
        <v>0</v>
      </c>
      <c r="G683" s="26">
        <v>0</v>
      </c>
      <c r="H683" s="26"/>
      <c r="N683" s="26"/>
    </row>
    <row r="684" spans="1:14" x14ac:dyDescent="0.25">
      <c r="A684" s="26">
        <v>2001</v>
      </c>
      <c r="B684" s="26" t="s">
        <v>192</v>
      </c>
      <c r="C684" t="str">
        <f>VLOOKUP(B684,'FHF LUT'!$A$5:$H$80,2,FALSE)</f>
        <v>Unknown Beetle</v>
      </c>
      <c r="D684" s="26">
        <v>16</v>
      </c>
      <c r="E684" s="26" t="s">
        <v>12</v>
      </c>
      <c r="F684" s="26">
        <v>0</v>
      </c>
      <c r="G684" s="26">
        <v>0</v>
      </c>
      <c r="H684" s="26"/>
      <c r="N684" s="26"/>
    </row>
    <row r="685" spans="1:14" x14ac:dyDescent="0.25">
      <c r="A685" s="26">
        <v>2001</v>
      </c>
      <c r="B685" s="26" t="s">
        <v>192</v>
      </c>
      <c r="C685" t="str">
        <f>VLOOKUP(B685,'FHF LUT'!$A$5:$H$80,2,FALSE)</f>
        <v>Unknown Beetle</v>
      </c>
      <c r="D685" s="26">
        <v>40</v>
      </c>
      <c r="E685" s="26" t="s">
        <v>31</v>
      </c>
      <c r="F685" s="26">
        <v>0</v>
      </c>
      <c r="G685" s="26">
        <v>0</v>
      </c>
      <c r="H685" s="26"/>
      <c r="N685" s="26"/>
    </row>
    <row r="686" spans="1:14" x14ac:dyDescent="0.25">
      <c r="A686" s="26">
        <v>2001</v>
      </c>
      <c r="B686" s="26" t="s">
        <v>192</v>
      </c>
      <c r="C686" t="str">
        <f>VLOOKUP(B686,'FHF LUT'!$A$5:$H$80,2,FALSE)</f>
        <v>Unknown Beetle</v>
      </c>
      <c r="D686" s="26">
        <v>20</v>
      </c>
      <c r="E686" s="26" t="s">
        <v>6</v>
      </c>
      <c r="F686" s="26">
        <v>0</v>
      </c>
      <c r="G686" s="26">
        <v>0</v>
      </c>
      <c r="H686" s="26"/>
      <c r="N686" s="26"/>
    </row>
    <row r="687" spans="1:14" x14ac:dyDescent="0.25">
      <c r="A687" s="26">
        <v>2001</v>
      </c>
      <c r="B687" s="26" t="s">
        <v>192</v>
      </c>
      <c r="C687" t="str">
        <f>VLOOKUP(B687,'FHF LUT'!$A$5:$H$80,2,FALSE)</f>
        <v>Unknown Beetle</v>
      </c>
      <c r="D687" s="26">
        <v>31</v>
      </c>
      <c r="E687" s="26" t="s">
        <v>34</v>
      </c>
      <c r="F687" s="26">
        <v>0</v>
      </c>
      <c r="G687" s="26">
        <v>0</v>
      </c>
      <c r="H687" s="26"/>
      <c r="N687" s="26"/>
    </row>
    <row r="688" spans="1:14" x14ac:dyDescent="0.25">
      <c r="A688" s="26">
        <v>2001</v>
      </c>
      <c r="B688" s="26" t="s">
        <v>192</v>
      </c>
      <c r="C688" t="str">
        <f>VLOOKUP(B688,'FHF LUT'!$A$5:$H$80,2,FALSE)</f>
        <v>Unknown Beetle</v>
      </c>
      <c r="D688" s="26">
        <v>3</v>
      </c>
      <c r="E688" s="26" t="s">
        <v>13</v>
      </c>
      <c r="F688" s="26">
        <v>0</v>
      </c>
      <c r="G688" s="26">
        <v>0</v>
      </c>
      <c r="H688" s="26"/>
      <c r="N688" s="26"/>
    </row>
    <row r="689" spans="1:14" x14ac:dyDescent="0.25">
      <c r="A689" s="26">
        <v>2001</v>
      </c>
      <c r="B689" s="26" t="s">
        <v>192</v>
      </c>
      <c r="C689" t="str">
        <f>VLOOKUP(B689,'FHF LUT'!$A$5:$H$80,2,FALSE)</f>
        <v>Unknown Beetle</v>
      </c>
      <c r="D689" s="26">
        <v>26</v>
      </c>
      <c r="E689" s="26" t="s">
        <v>14</v>
      </c>
      <c r="F689" s="26">
        <v>0</v>
      </c>
      <c r="G689" s="26">
        <v>0</v>
      </c>
      <c r="H689" s="26"/>
      <c r="N689" s="26"/>
    </row>
    <row r="690" spans="1:14" x14ac:dyDescent="0.25">
      <c r="A690" s="26">
        <v>2001</v>
      </c>
      <c r="B690" s="26" t="s">
        <v>192</v>
      </c>
      <c r="C690" t="str">
        <f>VLOOKUP(B690,'FHF LUT'!$A$5:$H$80,2,FALSE)</f>
        <v>Unknown Beetle</v>
      </c>
      <c r="D690" s="26">
        <v>41</v>
      </c>
      <c r="E690" s="26" t="s">
        <v>26</v>
      </c>
      <c r="F690" s="26">
        <v>0</v>
      </c>
      <c r="G690" s="26">
        <v>0</v>
      </c>
      <c r="H690" s="26"/>
      <c r="N690" s="26"/>
    </row>
    <row r="691" spans="1:14" x14ac:dyDescent="0.25">
      <c r="A691" s="26">
        <v>2001</v>
      </c>
      <c r="B691" s="26" t="s">
        <v>192</v>
      </c>
      <c r="C691" t="str">
        <f>VLOOKUP(B691,'FHF LUT'!$A$5:$H$80,2,FALSE)</f>
        <v>Unknown Beetle</v>
      </c>
      <c r="D691" s="26">
        <v>23</v>
      </c>
      <c r="E691" s="26" t="s">
        <v>27</v>
      </c>
      <c r="F691" s="26">
        <v>0</v>
      </c>
      <c r="G691" s="26">
        <v>0</v>
      </c>
      <c r="H691" s="26"/>
      <c r="N691" s="26"/>
    </row>
    <row r="692" spans="1:14" x14ac:dyDescent="0.25">
      <c r="A692" s="26">
        <v>2001</v>
      </c>
      <c r="B692" s="26" t="s">
        <v>192</v>
      </c>
      <c r="C692" t="str">
        <f>VLOOKUP(B692,'FHF LUT'!$A$5:$H$80,2,FALSE)</f>
        <v>Unknown Beetle</v>
      </c>
      <c r="D692" s="26">
        <v>17</v>
      </c>
      <c r="E692" s="26" t="s">
        <v>32</v>
      </c>
      <c r="F692" s="26">
        <v>0</v>
      </c>
      <c r="G692" s="26">
        <v>0</v>
      </c>
      <c r="H692" s="26"/>
      <c r="N692" s="26"/>
    </row>
    <row r="693" spans="1:14" x14ac:dyDescent="0.25">
      <c r="A693" s="26">
        <v>2001</v>
      </c>
      <c r="B693" s="26" t="s">
        <v>192</v>
      </c>
      <c r="C693" t="str">
        <f>VLOOKUP(B693,'FHF LUT'!$A$5:$H$80,2,FALSE)</f>
        <v>Unknown Beetle</v>
      </c>
      <c r="D693" s="26">
        <v>30</v>
      </c>
      <c r="E693" s="26" t="s">
        <v>35</v>
      </c>
      <c r="F693" s="26">
        <v>0</v>
      </c>
      <c r="G693" s="26">
        <v>0</v>
      </c>
      <c r="H693" s="26"/>
      <c r="N693" s="26"/>
    </row>
    <row r="694" spans="1:14" x14ac:dyDescent="0.25">
      <c r="A694" s="26">
        <v>2001</v>
      </c>
      <c r="B694" s="26" t="s">
        <v>192</v>
      </c>
      <c r="C694" t="str">
        <f>VLOOKUP(B694,'FHF LUT'!$A$5:$H$80,2,FALSE)</f>
        <v>Unknown Beetle</v>
      </c>
      <c r="D694" s="26">
        <v>9</v>
      </c>
      <c r="E694" s="26" t="s">
        <v>7</v>
      </c>
      <c r="F694" s="26">
        <v>0</v>
      </c>
      <c r="G694" s="26">
        <v>0</v>
      </c>
      <c r="H694" s="26"/>
      <c r="N694" s="26"/>
    </row>
    <row r="695" spans="1:14" x14ac:dyDescent="0.25">
      <c r="A695" s="26">
        <v>2001</v>
      </c>
      <c r="B695" s="26" t="s">
        <v>192</v>
      </c>
      <c r="C695" t="str">
        <f>VLOOKUP(B695,'FHF LUT'!$A$5:$H$80,2,FALSE)</f>
        <v>Unknown Beetle</v>
      </c>
      <c r="D695" s="26">
        <v>43</v>
      </c>
      <c r="E695" s="26" t="s">
        <v>20</v>
      </c>
      <c r="F695" s="26">
        <v>0</v>
      </c>
      <c r="G695" s="26">
        <v>0</v>
      </c>
      <c r="H695" s="26"/>
      <c r="N695" s="26"/>
    </row>
    <row r="696" spans="1:14" x14ac:dyDescent="0.25">
      <c r="A696" s="26">
        <v>2001</v>
      </c>
      <c r="B696" s="26" t="s">
        <v>192</v>
      </c>
      <c r="C696" t="str">
        <f>VLOOKUP(B696,'FHF LUT'!$A$5:$H$80,2,FALSE)</f>
        <v>Unknown Beetle</v>
      </c>
      <c r="D696" s="26">
        <v>39</v>
      </c>
      <c r="E696" s="26" t="s">
        <v>36</v>
      </c>
      <c r="F696" s="26">
        <v>0</v>
      </c>
      <c r="G696" s="26">
        <v>0</v>
      </c>
      <c r="H696" s="26"/>
      <c r="N696" s="26"/>
    </row>
    <row r="697" spans="1:14" x14ac:dyDescent="0.25">
      <c r="A697" s="26">
        <v>2001</v>
      </c>
      <c r="B697" s="26" t="s">
        <v>192</v>
      </c>
      <c r="C697" t="str">
        <f>VLOOKUP(B697,'FHF LUT'!$A$5:$H$80,2,FALSE)</f>
        <v>Unknown Beetle</v>
      </c>
      <c r="D697" s="26">
        <v>4</v>
      </c>
      <c r="E697" s="26" t="s">
        <v>28</v>
      </c>
      <c r="F697" s="26">
        <v>0</v>
      </c>
      <c r="G697" s="26">
        <v>0</v>
      </c>
      <c r="H697" s="26"/>
      <c r="N697" s="26"/>
    </row>
    <row r="698" spans="1:14" x14ac:dyDescent="0.25">
      <c r="A698" s="26">
        <v>2001</v>
      </c>
      <c r="B698" s="26" t="s">
        <v>192</v>
      </c>
      <c r="C698" t="str">
        <f>VLOOKUP(B698,'FHF LUT'!$A$5:$H$80,2,FALSE)</f>
        <v>Unknown Beetle</v>
      </c>
      <c r="D698" s="26">
        <v>8</v>
      </c>
      <c r="E698" s="26" t="s">
        <v>29</v>
      </c>
      <c r="F698" s="26">
        <v>0</v>
      </c>
      <c r="G698" s="26">
        <v>0</v>
      </c>
      <c r="H698" s="26"/>
      <c r="N698" s="26"/>
    </row>
    <row r="699" spans="1:14" x14ac:dyDescent="0.25">
      <c r="A699" s="26">
        <v>2001</v>
      </c>
      <c r="B699" s="26" t="s">
        <v>192</v>
      </c>
      <c r="C699" t="str">
        <f>VLOOKUP(B699,'FHF LUT'!$A$5:$H$80,2,FALSE)</f>
        <v>Unknown Beetle</v>
      </c>
      <c r="D699" s="26">
        <v>7</v>
      </c>
      <c r="E699" s="26" t="s">
        <v>25</v>
      </c>
      <c r="F699" s="26">
        <v>0</v>
      </c>
      <c r="G699" s="26">
        <v>0</v>
      </c>
      <c r="H699" s="26"/>
      <c r="N699" s="26"/>
    </row>
    <row r="700" spans="1:14" x14ac:dyDescent="0.25">
      <c r="A700" s="26">
        <v>2001</v>
      </c>
      <c r="B700" s="26" t="s">
        <v>192</v>
      </c>
      <c r="C700" t="str">
        <f>VLOOKUP(B700,'FHF LUT'!$A$5:$H$80,2,FALSE)</f>
        <v>Unknown Beetle</v>
      </c>
      <c r="D700" s="26">
        <v>27</v>
      </c>
      <c r="E700" s="26" t="s">
        <v>21</v>
      </c>
      <c r="F700" s="26">
        <v>0</v>
      </c>
      <c r="G700" s="26">
        <v>0</v>
      </c>
      <c r="H700" s="26"/>
      <c r="N700" s="26"/>
    </row>
    <row r="701" spans="1:14" x14ac:dyDescent="0.25">
      <c r="A701" s="26">
        <v>2001</v>
      </c>
      <c r="B701" s="26" t="s">
        <v>192</v>
      </c>
      <c r="C701" t="str">
        <f>VLOOKUP(B701,'FHF LUT'!$A$5:$H$80,2,FALSE)</f>
        <v>Unknown Beetle</v>
      </c>
      <c r="D701" s="26">
        <v>47</v>
      </c>
      <c r="E701" s="26" t="s">
        <v>238</v>
      </c>
      <c r="F701" s="26">
        <v>0</v>
      </c>
      <c r="G701" s="26">
        <v>0</v>
      </c>
      <c r="H701" s="26"/>
      <c r="N701" s="26"/>
    </row>
    <row r="702" spans="1:14" x14ac:dyDescent="0.25">
      <c r="A702" s="26">
        <v>2001</v>
      </c>
      <c r="B702" s="26" t="s">
        <v>192</v>
      </c>
      <c r="C702" t="str">
        <f>VLOOKUP(B702,'FHF LUT'!$A$5:$H$80,2,FALSE)</f>
        <v>Unknown Beetle</v>
      </c>
      <c r="D702" s="26">
        <v>46</v>
      </c>
      <c r="E702" s="26" t="s">
        <v>239</v>
      </c>
      <c r="F702" s="26">
        <v>0</v>
      </c>
      <c r="G702" s="26">
        <v>0</v>
      </c>
      <c r="H702" s="26"/>
      <c r="N702" s="26"/>
    </row>
    <row r="703" spans="1:14" x14ac:dyDescent="0.25">
      <c r="A703" s="26">
        <v>2001</v>
      </c>
      <c r="B703" s="26" t="s">
        <v>192</v>
      </c>
      <c r="C703" t="str">
        <f>VLOOKUP(B703,'FHF LUT'!$A$5:$H$80,2,FALSE)</f>
        <v>Unknown Beetle</v>
      </c>
      <c r="D703" s="26">
        <v>48</v>
      </c>
      <c r="E703" s="26" t="s">
        <v>240</v>
      </c>
      <c r="F703" s="26">
        <v>0</v>
      </c>
      <c r="G703" s="26">
        <v>0</v>
      </c>
      <c r="H703" s="26"/>
      <c r="N703" s="26"/>
    </row>
    <row r="704" spans="1:14" x14ac:dyDescent="0.25">
      <c r="A704" s="26">
        <v>2001</v>
      </c>
      <c r="B704" s="26" t="s">
        <v>192</v>
      </c>
      <c r="C704" t="str">
        <f>VLOOKUP(B704,'FHF LUT'!$A$5:$H$80,2,FALSE)</f>
        <v>Unknown Beetle</v>
      </c>
      <c r="D704" s="26">
        <v>1</v>
      </c>
      <c r="E704" s="26" t="s">
        <v>10</v>
      </c>
      <c r="F704" s="26">
        <v>0</v>
      </c>
      <c r="G704" s="26">
        <v>0</v>
      </c>
      <c r="H704" s="26"/>
      <c r="N704" s="26"/>
    </row>
    <row r="705" spans="1:14" x14ac:dyDescent="0.25">
      <c r="A705" s="26">
        <v>2001</v>
      </c>
      <c r="B705" s="26" t="s">
        <v>183</v>
      </c>
      <c r="C705" t="str">
        <f>VLOOKUP(B705,'FHF LUT'!$A$5:$H$80,2,FALSE)</f>
        <v>Western Balsam Bark Beetle</v>
      </c>
      <c r="D705" s="26">
        <v>24</v>
      </c>
      <c r="E705" s="26" t="s">
        <v>17</v>
      </c>
      <c r="F705" s="26">
        <v>1013809</v>
      </c>
      <c r="G705" s="26">
        <v>996526</v>
      </c>
      <c r="H705" s="26"/>
      <c r="N705" s="26"/>
    </row>
    <row r="706" spans="1:14" x14ac:dyDescent="0.25">
      <c r="A706" s="26">
        <v>2001</v>
      </c>
      <c r="B706" s="26" t="s">
        <v>183</v>
      </c>
      <c r="C706" t="str">
        <f>VLOOKUP(B706,'FHF LUT'!$A$5:$H$80,2,FALSE)</f>
        <v>Western Balsam Bark Beetle</v>
      </c>
      <c r="D706" s="26">
        <v>44</v>
      </c>
      <c r="E706" s="26" t="s">
        <v>3</v>
      </c>
      <c r="F706" s="26">
        <v>0</v>
      </c>
      <c r="G706" s="26">
        <v>0</v>
      </c>
      <c r="H706" s="26"/>
      <c r="N706" s="26"/>
    </row>
    <row r="707" spans="1:14" x14ac:dyDescent="0.25">
      <c r="A707" s="26">
        <v>2001</v>
      </c>
      <c r="B707" s="26" t="s">
        <v>183</v>
      </c>
      <c r="C707" t="str">
        <f>VLOOKUP(B707,'FHF LUT'!$A$5:$H$80,2,FALSE)</f>
        <v>Western Balsam Bark Beetle</v>
      </c>
      <c r="D707" s="26">
        <v>10</v>
      </c>
      <c r="E707" s="26" t="s">
        <v>18</v>
      </c>
      <c r="F707" s="26">
        <v>0</v>
      </c>
      <c r="G707" s="26">
        <v>0</v>
      </c>
      <c r="H707" s="26"/>
      <c r="N707" s="26"/>
    </row>
    <row r="708" spans="1:14" x14ac:dyDescent="0.25">
      <c r="A708" s="26">
        <v>2001</v>
      </c>
      <c r="B708" s="26" t="s">
        <v>183</v>
      </c>
      <c r="C708" t="str">
        <f>VLOOKUP(B708,'FHF LUT'!$A$5:$H$80,2,FALSE)</f>
        <v>Western Balsam Bark Beetle</v>
      </c>
      <c r="D708" s="26">
        <v>12</v>
      </c>
      <c r="E708" s="26" t="s">
        <v>11</v>
      </c>
      <c r="F708" s="26">
        <v>3067084</v>
      </c>
      <c r="G708" s="26">
        <v>3018206</v>
      </c>
      <c r="H708" s="26"/>
      <c r="N708" s="26"/>
    </row>
    <row r="709" spans="1:14" x14ac:dyDescent="0.25">
      <c r="A709" s="26">
        <v>2001</v>
      </c>
      <c r="B709" s="26" t="s">
        <v>183</v>
      </c>
      <c r="C709" t="str">
        <f>VLOOKUP(B709,'FHF LUT'!$A$5:$H$80,2,FALSE)</f>
        <v>Western Balsam Bark Beetle</v>
      </c>
      <c r="D709" s="26">
        <v>22</v>
      </c>
      <c r="E709" s="26" t="s">
        <v>19</v>
      </c>
      <c r="F709" s="26">
        <v>9129</v>
      </c>
      <c r="G709" s="26">
        <v>6724</v>
      </c>
      <c r="H709" s="26"/>
      <c r="N709" s="26"/>
    </row>
    <row r="710" spans="1:14" x14ac:dyDescent="0.25">
      <c r="A710" s="26">
        <v>2001</v>
      </c>
      <c r="B710" s="26" t="s">
        <v>183</v>
      </c>
      <c r="C710" t="str">
        <f>VLOOKUP(B710,'FHF LUT'!$A$5:$H$80,2,FALSE)</f>
        <v>Western Balsam Bark Beetle</v>
      </c>
      <c r="D710" s="26">
        <v>29</v>
      </c>
      <c r="E710" s="26" t="s">
        <v>9</v>
      </c>
      <c r="F710" s="26">
        <v>50275</v>
      </c>
      <c r="G710" s="26">
        <v>47269</v>
      </c>
      <c r="H710" s="26"/>
      <c r="N710" s="26"/>
    </row>
    <row r="711" spans="1:14" x14ac:dyDescent="0.25">
      <c r="A711" s="26">
        <v>2001</v>
      </c>
      <c r="B711" s="26" t="s">
        <v>183</v>
      </c>
      <c r="C711" t="str">
        <f>VLOOKUP(B711,'FHF LUT'!$A$5:$H$80,2,FALSE)</f>
        <v>Western Balsam Bark Beetle</v>
      </c>
      <c r="D711" s="26">
        <v>11</v>
      </c>
      <c r="E711" s="26" t="s">
        <v>4</v>
      </c>
      <c r="F711" s="26">
        <v>21046</v>
      </c>
      <c r="G711" s="26">
        <v>15801</v>
      </c>
      <c r="H711" s="26"/>
      <c r="N711" s="26"/>
    </row>
    <row r="712" spans="1:14" x14ac:dyDescent="0.25">
      <c r="A712" s="26">
        <v>2001</v>
      </c>
      <c r="B712" s="26" t="s">
        <v>183</v>
      </c>
      <c r="C712" t="str">
        <f>VLOOKUP(B712,'FHF LUT'!$A$5:$H$80,2,FALSE)</f>
        <v>Western Balsam Bark Beetle</v>
      </c>
      <c r="D712" s="26">
        <v>45</v>
      </c>
      <c r="E712" s="26" t="s">
        <v>5</v>
      </c>
      <c r="F712" s="26">
        <v>26079</v>
      </c>
      <c r="G712" s="26">
        <v>23735</v>
      </c>
      <c r="H712" s="26"/>
      <c r="N712" s="26"/>
    </row>
    <row r="713" spans="1:14" x14ac:dyDescent="0.25">
      <c r="A713" s="26">
        <v>2001</v>
      </c>
      <c r="B713" s="26" t="s">
        <v>183</v>
      </c>
      <c r="C713" t="str">
        <f>VLOOKUP(B713,'FHF LUT'!$A$5:$H$80,2,FALSE)</f>
        <v>Western Balsam Bark Beetle</v>
      </c>
      <c r="D713" s="26">
        <v>38</v>
      </c>
      <c r="E713" s="26" t="s">
        <v>8</v>
      </c>
      <c r="F713" s="26">
        <v>0</v>
      </c>
      <c r="G713" s="26">
        <v>0</v>
      </c>
      <c r="H713" s="26"/>
      <c r="N713" s="26"/>
    </row>
    <row r="714" spans="1:14" x14ac:dyDescent="0.25">
      <c r="A714" s="26">
        <v>2001</v>
      </c>
      <c r="B714" s="26" t="s">
        <v>183</v>
      </c>
      <c r="C714" t="str">
        <f>VLOOKUP(B714,'FHF LUT'!$A$5:$H$80,2,FALSE)</f>
        <v>Western Balsam Bark Beetle</v>
      </c>
      <c r="D714" s="26">
        <v>13</v>
      </c>
      <c r="E714" s="26" t="s">
        <v>24</v>
      </c>
      <c r="F714" s="26">
        <v>510</v>
      </c>
      <c r="G714" s="26">
        <v>194</v>
      </c>
      <c r="H714" s="26"/>
      <c r="N714" s="26"/>
    </row>
    <row r="715" spans="1:14" x14ac:dyDescent="0.25">
      <c r="A715" s="26">
        <v>2001</v>
      </c>
      <c r="B715" s="26" t="s">
        <v>183</v>
      </c>
      <c r="C715" t="str">
        <f>VLOOKUP(B715,'FHF LUT'!$A$5:$H$80,2,FALSE)</f>
        <v>Western Balsam Bark Beetle</v>
      </c>
      <c r="D715" s="26">
        <v>18</v>
      </c>
      <c r="E715" s="26" t="s">
        <v>15</v>
      </c>
      <c r="F715" s="26">
        <v>2720</v>
      </c>
      <c r="G715" s="26">
        <v>1727</v>
      </c>
      <c r="H715" s="26"/>
      <c r="N715" s="26"/>
    </row>
    <row r="716" spans="1:14" x14ac:dyDescent="0.25">
      <c r="A716" s="26">
        <v>2001</v>
      </c>
      <c r="B716" s="26" t="s">
        <v>183</v>
      </c>
      <c r="C716" t="str">
        <f>VLOOKUP(B716,'FHF LUT'!$A$5:$H$80,2,FALSE)</f>
        <v>Western Balsam Bark Beetle</v>
      </c>
      <c r="D716" s="26">
        <v>15</v>
      </c>
      <c r="E716" s="26" t="s">
        <v>33</v>
      </c>
      <c r="F716" s="26">
        <v>12111</v>
      </c>
      <c r="G716" s="26">
        <v>11658</v>
      </c>
      <c r="H716" s="26"/>
      <c r="N716" s="26"/>
    </row>
    <row r="717" spans="1:14" x14ac:dyDescent="0.25">
      <c r="A717" s="26">
        <v>2001</v>
      </c>
      <c r="B717" s="26" t="s">
        <v>183</v>
      </c>
      <c r="C717" t="str">
        <f>VLOOKUP(B717,'FHF LUT'!$A$5:$H$80,2,FALSE)</f>
        <v>Western Balsam Bark Beetle</v>
      </c>
      <c r="D717" s="26">
        <v>5</v>
      </c>
      <c r="E717" s="26" t="s">
        <v>16</v>
      </c>
      <c r="F717" s="26">
        <v>4700</v>
      </c>
      <c r="G717" s="26">
        <v>4589</v>
      </c>
      <c r="H717" s="26"/>
      <c r="N717" s="26"/>
    </row>
    <row r="718" spans="1:14" x14ac:dyDescent="0.25">
      <c r="A718" s="26">
        <v>2001</v>
      </c>
      <c r="B718" s="26" t="s">
        <v>183</v>
      </c>
      <c r="C718" t="str">
        <f>VLOOKUP(B718,'FHF LUT'!$A$5:$H$80,2,FALSE)</f>
        <v>Western Balsam Bark Beetle</v>
      </c>
      <c r="D718" s="26">
        <v>2</v>
      </c>
      <c r="E718" s="26" t="s">
        <v>22</v>
      </c>
      <c r="F718" s="26">
        <v>24</v>
      </c>
      <c r="G718" s="26">
        <v>24</v>
      </c>
      <c r="H718" s="26"/>
      <c r="N718" s="26"/>
    </row>
    <row r="719" spans="1:14" x14ac:dyDescent="0.25">
      <c r="A719" s="26">
        <v>2001</v>
      </c>
      <c r="B719" s="26" t="s">
        <v>183</v>
      </c>
      <c r="C719" t="str">
        <f>VLOOKUP(B719,'FHF LUT'!$A$5:$H$80,2,FALSE)</f>
        <v>Western Balsam Bark Beetle</v>
      </c>
      <c r="D719" s="26">
        <v>25</v>
      </c>
      <c r="E719" s="26" t="s">
        <v>23</v>
      </c>
      <c r="F719" s="26">
        <v>0</v>
      </c>
      <c r="G719" s="26">
        <v>0</v>
      </c>
      <c r="H719" s="26"/>
      <c r="N719" s="26"/>
    </row>
    <row r="720" spans="1:14" x14ac:dyDescent="0.25">
      <c r="A720" s="26">
        <v>2001</v>
      </c>
      <c r="B720" s="26" t="s">
        <v>183</v>
      </c>
      <c r="C720" t="str">
        <f>VLOOKUP(B720,'FHF LUT'!$A$5:$H$80,2,FALSE)</f>
        <v>Western Balsam Bark Beetle</v>
      </c>
      <c r="D720" s="26">
        <v>14</v>
      </c>
      <c r="E720" s="26" t="s">
        <v>30</v>
      </c>
      <c r="F720" s="26">
        <v>192836</v>
      </c>
      <c r="G720" s="26">
        <v>171494</v>
      </c>
      <c r="H720" s="26"/>
      <c r="N720" s="26"/>
    </row>
    <row r="721" spans="1:14" x14ac:dyDescent="0.25">
      <c r="A721" s="26">
        <v>2001</v>
      </c>
      <c r="B721" s="26" t="s">
        <v>183</v>
      </c>
      <c r="C721" t="str">
        <f>VLOOKUP(B721,'FHF LUT'!$A$5:$H$80,2,FALSE)</f>
        <v>Western Balsam Bark Beetle</v>
      </c>
      <c r="D721" s="26">
        <v>16</v>
      </c>
      <c r="E721" s="26" t="s">
        <v>12</v>
      </c>
      <c r="F721" s="26">
        <v>372344</v>
      </c>
      <c r="G721" s="26">
        <v>366440</v>
      </c>
      <c r="H721" s="26"/>
      <c r="N721" s="26"/>
    </row>
    <row r="722" spans="1:14" x14ac:dyDescent="0.25">
      <c r="A722" s="26">
        <v>2001</v>
      </c>
      <c r="B722" s="26" t="s">
        <v>183</v>
      </c>
      <c r="C722" t="str">
        <f>VLOOKUP(B722,'FHF LUT'!$A$5:$H$80,2,FALSE)</f>
        <v>Western Balsam Bark Beetle</v>
      </c>
      <c r="D722" s="26">
        <v>40</v>
      </c>
      <c r="E722" s="26" t="s">
        <v>31</v>
      </c>
      <c r="F722" s="26">
        <v>8331</v>
      </c>
      <c r="G722" s="26">
        <v>8311</v>
      </c>
      <c r="H722" s="26"/>
      <c r="N722" s="26"/>
    </row>
    <row r="723" spans="1:14" x14ac:dyDescent="0.25">
      <c r="A723" s="26">
        <v>2001</v>
      </c>
      <c r="B723" s="26" t="s">
        <v>183</v>
      </c>
      <c r="C723" t="str">
        <f>VLOOKUP(B723,'FHF LUT'!$A$5:$H$80,2,FALSE)</f>
        <v>Western Balsam Bark Beetle</v>
      </c>
      <c r="D723" s="26">
        <v>20</v>
      </c>
      <c r="E723" s="26" t="s">
        <v>6</v>
      </c>
      <c r="F723" s="26">
        <v>427423</v>
      </c>
      <c r="G723" s="26">
        <v>393088</v>
      </c>
      <c r="H723" s="26"/>
      <c r="N723" s="26"/>
    </row>
    <row r="724" spans="1:14" x14ac:dyDescent="0.25">
      <c r="A724" s="26">
        <v>2001</v>
      </c>
      <c r="B724" s="26" t="s">
        <v>183</v>
      </c>
      <c r="C724" t="str">
        <f>VLOOKUP(B724,'FHF LUT'!$A$5:$H$80,2,FALSE)</f>
        <v>Western Balsam Bark Beetle</v>
      </c>
      <c r="D724" s="26">
        <v>31</v>
      </c>
      <c r="E724" s="26" t="s">
        <v>34</v>
      </c>
      <c r="F724" s="26">
        <v>0</v>
      </c>
      <c r="G724" s="26">
        <v>0</v>
      </c>
      <c r="H724" s="26"/>
      <c r="N724" s="26"/>
    </row>
    <row r="725" spans="1:14" x14ac:dyDescent="0.25">
      <c r="A725" s="26">
        <v>2001</v>
      </c>
      <c r="B725" s="26" t="s">
        <v>183</v>
      </c>
      <c r="C725" t="str">
        <f>VLOOKUP(B725,'FHF LUT'!$A$5:$H$80,2,FALSE)</f>
        <v>Western Balsam Bark Beetle</v>
      </c>
      <c r="D725" s="26">
        <v>3</v>
      </c>
      <c r="E725" s="26" t="s">
        <v>13</v>
      </c>
      <c r="F725" s="26">
        <v>610638</v>
      </c>
      <c r="G725" s="26">
        <v>603377</v>
      </c>
      <c r="H725" s="26"/>
      <c r="N725" s="26"/>
    </row>
    <row r="726" spans="1:14" x14ac:dyDescent="0.25">
      <c r="A726" s="26">
        <v>2001</v>
      </c>
      <c r="B726" s="26" t="s">
        <v>183</v>
      </c>
      <c r="C726" t="str">
        <f>VLOOKUP(B726,'FHF LUT'!$A$5:$H$80,2,FALSE)</f>
        <v>Western Balsam Bark Beetle</v>
      </c>
      <c r="D726" s="26">
        <v>26</v>
      </c>
      <c r="E726" s="26" t="s">
        <v>14</v>
      </c>
      <c r="F726" s="26">
        <v>83354</v>
      </c>
      <c r="G726" s="26">
        <v>71901</v>
      </c>
      <c r="H726" s="26"/>
      <c r="N726" s="26"/>
    </row>
    <row r="727" spans="1:14" x14ac:dyDescent="0.25">
      <c r="A727" s="26">
        <v>2001</v>
      </c>
      <c r="B727" s="26" t="s">
        <v>183</v>
      </c>
      <c r="C727" t="str">
        <f>VLOOKUP(B727,'FHF LUT'!$A$5:$H$80,2,FALSE)</f>
        <v>Western Balsam Bark Beetle</v>
      </c>
      <c r="D727" s="26">
        <v>41</v>
      </c>
      <c r="E727" s="26" t="s">
        <v>26</v>
      </c>
      <c r="F727" s="26">
        <v>234177</v>
      </c>
      <c r="G727" s="26">
        <v>232759</v>
      </c>
      <c r="H727" s="26"/>
      <c r="N727" s="26"/>
    </row>
    <row r="728" spans="1:14" x14ac:dyDescent="0.25">
      <c r="A728" s="26">
        <v>2001</v>
      </c>
      <c r="B728" s="26" t="s">
        <v>183</v>
      </c>
      <c r="C728" t="str">
        <f>VLOOKUP(B728,'FHF LUT'!$A$5:$H$80,2,FALSE)</f>
        <v>Western Balsam Bark Beetle</v>
      </c>
      <c r="D728" s="26">
        <v>23</v>
      </c>
      <c r="E728" s="26" t="s">
        <v>27</v>
      </c>
      <c r="F728" s="26">
        <v>850</v>
      </c>
      <c r="G728" s="26">
        <v>530</v>
      </c>
      <c r="H728" s="26"/>
      <c r="N728" s="26"/>
    </row>
    <row r="729" spans="1:14" x14ac:dyDescent="0.25">
      <c r="A729" s="26">
        <v>2001</v>
      </c>
      <c r="B729" s="26" t="s">
        <v>183</v>
      </c>
      <c r="C729" t="str">
        <f>VLOOKUP(B729,'FHF LUT'!$A$5:$H$80,2,FALSE)</f>
        <v>Western Balsam Bark Beetle</v>
      </c>
      <c r="D729" s="26">
        <v>17</v>
      </c>
      <c r="E729" s="26" t="s">
        <v>32</v>
      </c>
      <c r="F729" s="26">
        <v>17825</v>
      </c>
      <c r="G729" s="26">
        <v>17590</v>
      </c>
      <c r="H729" s="26"/>
      <c r="N729" s="26"/>
    </row>
    <row r="730" spans="1:14" x14ac:dyDescent="0.25">
      <c r="A730" s="26">
        <v>2001</v>
      </c>
      <c r="B730" s="26" t="s">
        <v>183</v>
      </c>
      <c r="C730" t="str">
        <f>VLOOKUP(B730,'FHF LUT'!$A$5:$H$80,2,FALSE)</f>
        <v>Western Balsam Bark Beetle</v>
      </c>
      <c r="D730" s="26">
        <v>30</v>
      </c>
      <c r="E730" s="26" t="s">
        <v>35</v>
      </c>
      <c r="F730" s="26">
        <v>0</v>
      </c>
      <c r="G730" s="26">
        <v>0</v>
      </c>
      <c r="H730" s="26"/>
      <c r="N730" s="26"/>
    </row>
    <row r="731" spans="1:14" x14ac:dyDescent="0.25">
      <c r="A731" s="26">
        <v>2001</v>
      </c>
      <c r="B731" s="26" t="s">
        <v>183</v>
      </c>
      <c r="C731" t="str">
        <f>VLOOKUP(B731,'FHF LUT'!$A$5:$H$80,2,FALSE)</f>
        <v>Western Balsam Bark Beetle</v>
      </c>
      <c r="D731" s="26">
        <v>9</v>
      </c>
      <c r="E731" s="26" t="s">
        <v>7</v>
      </c>
      <c r="F731" s="26">
        <v>2976</v>
      </c>
      <c r="G731" s="26">
        <v>2976</v>
      </c>
      <c r="H731" s="26"/>
      <c r="N731" s="26"/>
    </row>
    <row r="732" spans="1:14" x14ac:dyDescent="0.25">
      <c r="A732" s="26">
        <v>2001</v>
      </c>
      <c r="B732" s="26" t="s">
        <v>183</v>
      </c>
      <c r="C732" t="str">
        <f>VLOOKUP(B732,'FHF LUT'!$A$5:$H$80,2,FALSE)</f>
        <v>Western Balsam Bark Beetle</v>
      </c>
      <c r="D732" s="26">
        <v>43</v>
      </c>
      <c r="E732" s="26" t="s">
        <v>20</v>
      </c>
      <c r="F732" s="26">
        <v>51719</v>
      </c>
      <c r="G732" s="26">
        <v>51719</v>
      </c>
      <c r="H732" s="26"/>
      <c r="N732" s="26"/>
    </row>
    <row r="733" spans="1:14" x14ac:dyDescent="0.25">
      <c r="A733" s="26">
        <v>2001</v>
      </c>
      <c r="B733" s="26" t="s">
        <v>183</v>
      </c>
      <c r="C733" t="str">
        <f>VLOOKUP(B733,'FHF LUT'!$A$5:$H$80,2,FALSE)</f>
        <v>Western Balsam Bark Beetle</v>
      </c>
      <c r="D733" s="26">
        <v>39</v>
      </c>
      <c r="E733" s="26" t="s">
        <v>36</v>
      </c>
      <c r="F733" s="26">
        <v>0</v>
      </c>
      <c r="G733" s="26">
        <v>0</v>
      </c>
      <c r="H733" s="26"/>
      <c r="N733" s="26"/>
    </row>
    <row r="734" spans="1:14" x14ac:dyDescent="0.25">
      <c r="A734" s="26">
        <v>2001</v>
      </c>
      <c r="B734" s="26" t="s">
        <v>183</v>
      </c>
      <c r="C734" t="str">
        <f>VLOOKUP(B734,'FHF LUT'!$A$5:$H$80,2,FALSE)</f>
        <v>Western Balsam Bark Beetle</v>
      </c>
      <c r="D734" s="26">
        <v>4</v>
      </c>
      <c r="E734" s="26" t="s">
        <v>28</v>
      </c>
      <c r="F734" s="26">
        <v>8854</v>
      </c>
      <c r="G734" s="26">
        <v>8854</v>
      </c>
      <c r="H734" s="26"/>
      <c r="N734" s="26"/>
    </row>
    <row r="735" spans="1:14" x14ac:dyDescent="0.25">
      <c r="A735" s="26">
        <v>2001</v>
      </c>
      <c r="B735" s="26" t="s">
        <v>183</v>
      </c>
      <c r="C735" t="str">
        <f>VLOOKUP(B735,'FHF LUT'!$A$5:$H$80,2,FALSE)</f>
        <v>Western Balsam Bark Beetle</v>
      </c>
      <c r="D735" s="26">
        <v>8</v>
      </c>
      <c r="E735" s="26" t="s">
        <v>29</v>
      </c>
      <c r="F735" s="26">
        <v>0</v>
      </c>
      <c r="G735" s="26">
        <v>0</v>
      </c>
      <c r="H735" s="26"/>
      <c r="N735" s="26"/>
    </row>
    <row r="736" spans="1:14" x14ac:dyDescent="0.25">
      <c r="A736" s="26">
        <v>2001</v>
      </c>
      <c r="B736" s="26" t="s">
        <v>183</v>
      </c>
      <c r="C736" t="str">
        <f>VLOOKUP(B736,'FHF LUT'!$A$5:$H$80,2,FALSE)</f>
        <v>Western Balsam Bark Beetle</v>
      </c>
      <c r="D736" s="26">
        <v>7</v>
      </c>
      <c r="E736" s="26" t="s">
        <v>25</v>
      </c>
      <c r="F736" s="26">
        <v>5194</v>
      </c>
      <c r="G736" s="26">
        <v>5194</v>
      </c>
      <c r="H736" s="26"/>
      <c r="N736" s="26"/>
    </row>
    <row r="737" spans="1:14" x14ac:dyDescent="0.25">
      <c r="A737" s="26">
        <v>2001</v>
      </c>
      <c r="B737" s="26" t="s">
        <v>183</v>
      </c>
      <c r="C737" t="str">
        <f>VLOOKUP(B737,'FHF LUT'!$A$5:$H$80,2,FALSE)</f>
        <v>Western Balsam Bark Beetle</v>
      </c>
      <c r="D737" s="26">
        <v>27</v>
      </c>
      <c r="E737" s="26" t="s">
        <v>21</v>
      </c>
      <c r="F737" s="26">
        <v>71</v>
      </c>
      <c r="G737" s="26">
        <v>71</v>
      </c>
      <c r="H737" s="26"/>
      <c r="N737" s="26"/>
    </row>
    <row r="738" spans="1:14" x14ac:dyDescent="0.25">
      <c r="A738" s="26">
        <v>2001</v>
      </c>
      <c r="B738" s="26" t="s">
        <v>183</v>
      </c>
      <c r="C738" t="str">
        <f>VLOOKUP(B738,'FHF LUT'!$A$5:$H$80,2,FALSE)</f>
        <v>Western Balsam Bark Beetle</v>
      </c>
      <c r="D738" s="26">
        <v>47</v>
      </c>
      <c r="E738" s="26" t="s">
        <v>238</v>
      </c>
      <c r="F738" s="26">
        <v>0</v>
      </c>
      <c r="G738" s="26">
        <v>0</v>
      </c>
      <c r="H738" s="26"/>
      <c r="N738" s="26"/>
    </row>
    <row r="739" spans="1:14" x14ac:dyDescent="0.25">
      <c r="A739" s="26">
        <v>2001</v>
      </c>
      <c r="B739" s="26" t="s">
        <v>183</v>
      </c>
      <c r="C739" t="str">
        <f>VLOOKUP(B739,'FHF LUT'!$A$5:$H$80,2,FALSE)</f>
        <v>Western Balsam Bark Beetle</v>
      </c>
      <c r="D739" s="26">
        <v>46</v>
      </c>
      <c r="E739" s="26" t="s">
        <v>239</v>
      </c>
      <c r="F739" s="26">
        <v>0</v>
      </c>
      <c r="G739" s="26">
        <v>0</v>
      </c>
      <c r="H739" s="26"/>
      <c r="N739" s="26"/>
    </row>
    <row r="740" spans="1:14" x14ac:dyDescent="0.25">
      <c r="A740" s="26">
        <v>2001</v>
      </c>
      <c r="B740" s="26" t="s">
        <v>183</v>
      </c>
      <c r="C740" t="str">
        <f>VLOOKUP(B740,'FHF LUT'!$A$5:$H$80,2,FALSE)</f>
        <v>Western Balsam Bark Beetle</v>
      </c>
      <c r="D740" s="26">
        <v>48</v>
      </c>
      <c r="E740" s="26" t="s">
        <v>240</v>
      </c>
      <c r="F740" s="26">
        <v>0</v>
      </c>
      <c r="G740" s="26">
        <v>0</v>
      </c>
      <c r="H740" s="26"/>
      <c r="N740" s="26"/>
    </row>
    <row r="741" spans="1:14" x14ac:dyDescent="0.25">
      <c r="A741" s="26">
        <v>2001</v>
      </c>
      <c r="B741" s="26" t="s">
        <v>183</v>
      </c>
      <c r="C741" t="str">
        <f>VLOOKUP(B741,'FHF LUT'!$A$5:$H$80,2,FALSE)</f>
        <v>Western Balsam Bark Beetle</v>
      </c>
      <c r="D741" s="26">
        <v>1</v>
      </c>
      <c r="E741" s="26" t="s">
        <v>10</v>
      </c>
      <c r="F741" s="26">
        <v>4637</v>
      </c>
      <c r="G741" s="26">
        <v>4180</v>
      </c>
      <c r="H741" s="26"/>
      <c r="N741" s="26"/>
    </row>
    <row r="742" spans="1:14" x14ac:dyDescent="0.25">
      <c r="A742" s="26">
        <v>2001</v>
      </c>
      <c r="B742" s="26" t="s">
        <v>184</v>
      </c>
      <c r="C742" t="str">
        <f>VLOOKUP(B742,'FHF LUT'!$A$5:$H$80,2,FALSE)</f>
        <v>Douglas-fir Beetle</v>
      </c>
      <c r="D742" s="26">
        <v>24</v>
      </c>
      <c r="E742" s="26" t="s">
        <v>17</v>
      </c>
      <c r="F742" s="26">
        <v>0</v>
      </c>
      <c r="G742" s="26">
        <v>0</v>
      </c>
      <c r="H742" s="26"/>
      <c r="N742" s="26"/>
    </row>
    <row r="743" spans="1:14" x14ac:dyDescent="0.25">
      <c r="A743" s="26">
        <v>2001</v>
      </c>
      <c r="B743" s="26" t="s">
        <v>184</v>
      </c>
      <c r="C743" t="str">
        <f>VLOOKUP(B743,'FHF LUT'!$A$5:$H$80,2,FALSE)</f>
        <v>Douglas-fir Beetle</v>
      </c>
      <c r="D743" s="26">
        <v>44</v>
      </c>
      <c r="E743" s="26" t="s">
        <v>3</v>
      </c>
      <c r="F743" s="26">
        <v>0</v>
      </c>
      <c r="G743" s="26">
        <v>0</v>
      </c>
      <c r="H743" s="26"/>
      <c r="N743" s="26"/>
    </row>
    <row r="744" spans="1:14" x14ac:dyDescent="0.25">
      <c r="A744" s="26">
        <v>2001</v>
      </c>
      <c r="B744" s="26" t="s">
        <v>184</v>
      </c>
      <c r="C744" t="str">
        <f>VLOOKUP(B744,'FHF LUT'!$A$5:$H$80,2,FALSE)</f>
        <v>Douglas-fir Beetle</v>
      </c>
      <c r="D744" s="26">
        <v>10</v>
      </c>
      <c r="E744" s="26" t="s">
        <v>18</v>
      </c>
      <c r="F744" s="26">
        <v>0</v>
      </c>
      <c r="G744" s="26">
        <v>0</v>
      </c>
      <c r="H744" s="26"/>
      <c r="N744" s="26"/>
    </row>
    <row r="745" spans="1:14" x14ac:dyDescent="0.25">
      <c r="A745" s="26">
        <v>2001</v>
      </c>
      <c r="B745" s="26" t="s">
        <v>184</v>
      </c>
      <c r="C745" t="str">
        <f>VLOOKUP(B745,'FHF LUT'!$A$5:$H$80,2,FALSE)</f>
        <v>Douglas-fir Beetle</v>
      </c>
      <c r="D745" s="26">
        <v>12</v>
      </c>
      <c r="E745" s="26" t="s">
        <v>11</v>
      </c>
      <c r="F745" s="26">
        <v>0</v>
      </c>
      <c r="G745" s="26">
        <v>0</v>
      </c>
      <c r="H745" s="26"/>
      <c r="N745" s="26"/>
    </row>
    <row r="746" spans="1:14" x14ac:dyDescent="0.25">
      <c r="A746" s="26">
        <v>2001</v>
      </c>
      <c r="B746" s="26" t="s">
        <v>184</v>
      </c>
      <c r="C746" t="str">
        <f>VLOOKUP(B746,'FHF LUT'!$A$5:$H$80,2,FALSE)</f>
        <v>Douglas-fir Beetle</v>
      </c>
      <c r="D746" s="26">
        <v>22</v>
      </c>
      <c r="E746" s="26" t="s">
        <v>19</v>
      </c>
      <c r="F746" s="26">
        <v>41061</v>
      </c>
      <c r="G746" s="26">
        <v>36998</v>
      </c>
      <c r="H746" s="26"/>
      <c r="N746" s="26"/>
    </row>
    <row r="747" spans="1:14" x14ac:dyDescent="0.25">
      <c r="A747" s="26">
        <v>2001</v>
      </c>
      <c r="B747" s="26" t="s">
        <v>184</v>
      </c>
      <c r="C747" t="str">
        <f>VLOOKUP(B747,'FHF LUT'!$A$5:$H$80,2,FALSE)</f>
        <v>Douglas-fir Beetle</v>
      </c>
      <c r="D747" s="26">
        <v>29</v>
      </c>
      <c r="E747" s="26" t="s">
        <v>9</v>
      </c>
      <c r="F747" s="26">
        <v>102722</v>
      </c>
      <c r="G747" s="26">
        <v>91684</v>
      </c>
      <c r="H747" s="26"/>
      <c r="N747" s="26"/>
    </row>
    <row r="748" spans="1:14" x14ac:dyDescent="0.25">
      <c r="A748" s="26">
        <v>2001</v>
      </c>
      <c r="B748" s="26" t="s">
        <v>184</v>
      </c>
      <c r="C748" t="str">
        <f>VLOOKUP(B748,'FHF LUT'!$A$5:$H$80,2,FALSE)</f>
        <v>Douglas-fir Beetle</v>
      </c>
      <c r="D748" s="26">
        <v>11</v>
      </c>
      <c r="E748" s="26" t="s">
        <v>4</v>
      </c>
      <c r="F748" s="26">
        <v>37715</v>
      </c>
      <c r="G748" s="26">
        <v>36190</v>
      </c>
      <c r="H748" s="26"/>
      <c r="N748" s="26"/>
    </row>
    <row r="749" spans="1:14" x14ac:dyDescent="0.25">
      <c r="A749" s="26">
        <v>2001</v>
      </c>
      <c r="B749" s="26" t="s">
        <v>184</v>
      </c>
      <c r="C749" t="str">
        <f>VLOOKUP(B749,'FHF LUT'!$A$5:$H$80,2,FALSE)</f>
        <v>Douglas-fir Beetle</v>
      </c>
      <c r="D749" s="26">
        <v>45</v>
      </c>
      <c r="E749" s="26" t="s">
        <v>5</v>
      </c>
      <c r="F749" s="26">
        <v>1185</v>
      </c>
      <c r="G749" s="26">
        <v>978</v>
      </c>
      <c r="H749" s="26"/>
      <c r="N749" s="26"/>
    </row>
    <row r="750" spans="1:14" x14ac:dyDescent="0.25">
      <c r="A750" s="26">
        <v>2001</v>
      </c>
      <c r="B750" s="26" t="s">
        <v>184</v>
      </c>
      <c r="C750" t="str">
        <f>VLOOKUP(B750,'FHF LUT'!$A$5:$H$80,2,FALSE)</f>
        <v>Douglas-fir Beetle</v>
      </c>
      <c r="D750" s="26">
        <v>38</v>
      </c>
      <c r="E750" s="26" t="s">
        <v>8</v>
      </c>
      <c r="F750" s="26">
        <v>0</v>
      </c>
      <c r="G750" s="26">
        <v>0</v>
      </c>
      <c r="H750" s="26"/>
      <c r="N750" s="26"/>
    </row>
    <row r="751" spans="1:14" x14ac:dyDescent="0.25">
      <c r="A751" s="26">
        <v>2001</v>
      </c>
      <c r="B751" s="26" t="s">
        <v>184</v>
      </c>
      <c r="C751" t="str">
        <f>VLOOKUP(B751,'FHF LUT'!$A$5:$H$80,2,FALSE)</f>
        <v>Douglas-fir Beetle</v>
      </c>
      <c r="D751" s="26">
        <v>13</v>
      </c>
      <c r="E751" s="26" t="s">
        <v>24</v>
      </c>
      <c r="F751" s="26">
        <v>27656</v>
      </c>
      <c r="G751" s="26">
        <v>23751</v>
      </c>
      <c r="H751" s="26"/>
      <c r="N751" s="26"/>
    </row>
    <row r="752" spans="1:14" x14ac:dyDescent="0.25">
      <c r="A752" s="26">
        <v>2001</v>
      </c>
      <c r="B752" s="26" t="s">
        <v>184</v>
      </c>
      <c r="C752" t="str">
        <f>VLOOKUP(B752,'FHF LUT'!$A$5:$H$80,2,FALSE)</f>
        <v>Douglas-fir Beetle</v>
      </c>
      <c r="D752" s="26">
        <v>18</v>
      </c>
      <c r="E752" s="26" t="s">
        <v>15</v>
      </c>
      <c r="F752" s="26">
        <v>2093</v>
      </c>
      <c r="G752" s="26">
        <v>1442</v>
      </c>
      <c r="H752" s="26"/>
      <c r="N752" s="26"/>
    </row>
    <row r="753" spans="1:14" x14ac:dyDescent="0.25">
      <c r="A753" s="26">
        <v>2001</v>
      </c>
      <c r="B753" s="26" t="s">
        <v>184</v>
      </c>
      <c r="C753" t="str">
        <f>VLOOKUP(B753,'FHF LUT'!$A$5:$H$80,2,FALSE)</f>
        <v>Douglas-fir Beetle</v>
      </c>
      <c r="D753" s="26">
        <v>15</v>
      </c>
      <c r="E753" s="26" t="s">
        <v>33</v>
      </c>
      <c r="F753" s="26">
        <v>8508</v>
      </c>
      <c r="G753" s="26">
        <v>7481</v>
      </c>
      <c r="H753" s="26"/>
      <c r="N753" s="26"/>
    </row>
    <row r="754" spans="1:14" x14ac:dyDescent="0.25">
      <c r="A754" s="26">
        <v>2001</v>
      </c>
      <c r="B754" s="26" t="s">
        <v>184</v>
      </c>
      <c r="C754" t="str">
        <f>VLOOKUP(B754,'FHF LUT'!$A$5:$H$80,2,FALSE)</f>
        <v>Douglas-fir Beetle</v>
      </c>
      <c r="D754" s="26">
        <v>5</v>
      </c>
      <c r="E754" s="26" t="s">
        <v>16</v>
      </c>
      <c r="F754" s="26">
        <v>17556</v>
      </c>
      <c r="G754" s="26">
        <v>15873</v>
      </c>
      <c r="H754" s="26"/>
      <c r="N754" s="26"/>
    </row>
    <row r="755" spans="1:14" x14ac:dyDescent="0.25">
      <c r="A755" s="26">
        <v>2001</v>
      </c>
      <c r="B755" s="26" t="s">
        <v>184</v>
      </c>
      <c r="C755" t="str">
        <f>VLOOKUP(B755,'FHF LUT'!$A$5:$H$80,2,FALSE)</f>
        <v>Douglas-fir Beetle</v>
      </c>
      <c r="D755" s="26">
        <v>2</v>
      </c>
      <c r="E755" s="26" t="s">
        <v>22</v>
      </c>
      <c r="F755" s="26">
        <v>4837</v>
      </c>
      <c r="G755" s="26">
        <v>4249</v>
      </c>
      <c r="H755" s="26"/>
      <c r="N755" s="26"/>
    </row>
    <row r="756" spans="1:14" x14ac:dyDescent="0.25">
      <c r="A756" s="26">
        <v>2001</v>
      </c>
      <c r="B756" s="26" t="s">
        <v>184</v>
      </c>
      <c r="C756" t="str">
        <f>VLOOKUP(B756,'FHF LUT'!$A$5:$H$80,2,FALSE)</f>
        <v>Douglas-fir Beetle</v>
      </c>
      <c r="D756" s="26">
        <v>25</v>
      </c>
      <c r="E756" s="26" t="s">
        <v>23</v>
      </c>
      <c r="F756" s="26">
        <v>0</v>
      </c>
      <c r="G756" s="26">
        <v>0</v>
      </c>
      <c r="H756" s="26"/>
      <c r="N756" s="26"/>
    </row>
    <row r="757" spans="1:14" x14ac:dyDescent="0.25">
      <c r="A757" s="26">
        <v>2001</v>
      </c>
      <c r="B757" s="26" t="s">
        <v>184</v>
      </c>
      <c r="C757" t="str">
        <f>VLOOKUP(B757,'FHF LUT'!$A$5:$H$80,2,FALSE)</f>
        <v>Douglas-fir Beetle</v>
      </c>
      <c r="D757" s="26">
        <v>14</v>
      </c>
      <c r="E757" s="26" t="s">
        <v>30</v>
      </c>
      <c r="F757" s="26">
        <v>0</v>
      </c>
      <c r="G757" s="26">
        <v>0</v>
      </c>
      <c r="H757" s="26"/>
      <c r="N757" s="26"/>
    </row>
    <row r="758" spans="1:14" x14ac:dyDescent="0.25">
      <c r="A758" s="26">
        <v>2001</v>
      </c>
      <c r="B758" s="26" t="s">
        <v>184</v>
      </c>
      <c r="C758" t="str">
        <f>VLOOKUP(B758,'FHF LUT'!$A$5:$H$80,2,FALSE)</f>
        <v>Douglas-fir Beetle</v>
      </c>
      <c r="D758" s="26">
        <v>16</v>
      </c>
      <c r="E758" s="26" t="s">
        <v>12</v>
      </c>
      <c r="F758" s="26">
        <v>0</v>
      </c>
      <c r="G758" s="26">
        <v>0</v>
      </c>
      <c r="H758" s="26"/>
      <c r="N758" s="26"/>
    </row>
    <row r="759" spans="1:14" x14ac:dyDescent="0.25">
      <c r="A759" s="26">
        <v>2001</v>
      </c>
      <c r="B759" s="26" t="s">
        <v>184</v>
      </c>
      <c r="C759" t="str">
        <f>VLOOKUP(B759,'FHF LUT'!$A$5:$H$80,2,FALSE)</f>
        <v>Douglas-fir Beetle</v>
      </c>
      <c r="D759" s="26">
        <v>40</v>
      </c>
      <c r="E759" s="26" t="s">
        <v>31</v>
      </c>
      <c r="F759" s="26">
        <v>0</v>
      </c>
      <c r="G759" s="26">
        <v>0</v>
      </c>
      <c r="H759" s="26"/>
      <c r="N759" s="26"/>
    </row>
    <row r="760" spans="1:14" x14ac:dyDescent="0.25">
      <c r="A760" s="26">
        <v>2001</v>
      </c>
      <c r="B760" s="26" t="s">
        <v>184</v>
      </c>
      <c r="C760" t="str">
        <f>VLOOKUP(B760,'FHF LUT'!$A$5:$H$80,2,FALSE)</f>
        <v>Douglas-fir Beetle</v>
      </c>
      <c r="D760" s="26">
        <v>20</v>
      </c>
      <c r="E760" s="26" t="s">
        <v>6</v>
      </c>
      <c r="F760" s="26">
        <v>0</v>
      </c>
      <c r="G760" s="26">
        <v>0</v>
      </c>
      <c r="H760" s="26"/>
      <c r="N760" s="26"/>
    </row>
    <row r="761" spans="1:14" x14ac:dyDescent="0.25">
      <c r="A761" s="26">
        <v>2001</v>
      </c>
      <c r="B761" s="26" t="s">
        <v>184</v>
      </c>
      <c r="C761" t="str">
        <f>VLOOKUP(B761,'FHF LUT'!$A$5:$H$80,2,FALSE)</f>
        <v>Douglas-fir Beetle</v>
      </c>
      <c r="D761" s="26">
        <v>31</v>
      </c>
      <c r="E761" s="26" t="s">
        <v>34</v>
      </c>
      <c r="F761" s="26">
        <v>0</v>
      </c>
      <c r="G761" s="26">
        <v>0</v>
      </c>
      <c r="H761" s="26"/>
      <c r="N761" s="26"/>
    </row>
    <row r="762" spans="1:14" x14ac:dyDescent="0.25">
      <c r="A762" s="26">
        <v>2001</v>
      </c>
      <c r="B762" s="26" t="s">
        <v>184</v>
      </c>
      <c r="C762" t="str">
        <f>VLOOKUP(B762,'FHF LUT'!$A$5:$H$80,2,FALSE)</f>
        <v>Douglas-fir Beetle</v>
      </c>
      <c r="D762" s="26">
        <v>3</v>
      </c>
      <c r="E762" s="26" t="s">
        <v>13</v>
      </c>
      <c r="F762" s="26">
        <v>0</v>
      </c>
      <c r="G762" s="26">
        <v>0</v>
      </c>
      <c r="H762" s="26"/>
      <c r="N762" s="26"/>
    </row>
    <row r="763" spans="1:14" x14ac:dyDescent="0.25">
      <c r="A763" s="26">
        <v>2001</v>
      </c>
      <c r="B763" s="26" t="s">
        <v>184</v>
      </c>
      <c r="C763" t="str">
        <f>VLOOKUP(B763,'FHF LUT'!$A$5:$H$80,2,FALSE)</f>
        <v>Douglas-fir Beetle</v>
      </c>
      <c r="D763" s="26">
        <v>26</v>
      </c>
      <c r="E763" s="26" t="s">
        <v>14</v>
      </c>
      <c r="F763" s="26">
        <v>6776</v>
      </c>
      <c r="G763" s="26">
        <v>6133</v>
      </c>
      <c r="H763" s="26"/>
      <c r="N763" s="26"/>
    </row>
    <row r="764" spans="1:14" x14ac:dyDescent="0.25">
      <c r="A764" s="26">
        <v>2001</v>
      </c>
      <c r="B764" s="26" t="s">
        <v>184</v>
      </c>
      <c r="C764" t="str">
        <f>VLOOKUP(B764,'FHF LUT'!$A$5:$H$80,2,FALSE)</f>
        <v>Douglas-fir Beetle</v>
      </c>
      <c r="D764" s="26">
        <v>41</v>
      </c>
      <c r="E764" s="26" t="s">
        <v>26</v>
      </c>
      <c r="F764" s="26">
        <v>0</v>
      </c>
      <c r="G764" s="26">
        <v>0</v>
      </c>
      <c r="H764" s="26"/>
      <c r="N764" s="26"/>
    </row>
    <row r="765" spans="1:14" x14ac:dyDescent="0.25">
      <c r="A765" s="26">
        <v>2001</v>
      </c>
      <c r="B765" s="26" t="s">
        <v>184</v>
      </c>
      <c r="C765" t="str">
        <f>VLOOKUP(B765,'FHF LUT'!$A$5:$H$80,2,FALSE)</f>
        <v>Douglas-fir Beetle</v>
      </c>
      <c r="D765" s="26">
        <v>23</v>
      </c>
      <c r="E765" s="26" t="s">
        <v>27</v>
      </c>
      <c r="F765" s="26">
        <v>13938</v>
      </c>
      <c r="G765" s="26">
        <v>13119</v>
      </c>
      <c r="H765" s="26"/>
      <c r="N765" s="26"/>
    </row>
    <row r="766" spans="1:14" x14ac:dyDescent="0.25">
      <c r="A766" s="26">
        <v>2001</v>
      </c>
      <c r="B766" s="26" t="s">
        <v>184</v>
      </c>
      <c r="C766" t="str">
        <f>VLOOKUP(B766,'FHF LUT'!$A$5:$H$80,2,FALSE)</f>
        <v>Douglas-fir Beetle</v>
      </c>
      <c r="D766" s="26">
        <v>17</v>
      </c>
      <c r="E766" s="26" t="s">
        <v>32</v>
      </c>
      <c r="F766" s="26">
        <v>15060</v>
      </c>
      <c r="G766" s="26">
        <v>14792</v>
      </c>
      <c r="H766" s="26"/>
      <c r="N766" s="26"/>
    </row>
    <row r="767" spans="1:14" x14ac:dyDescent="0.25">
      <c r="A767" s="26">
        <v>2001</v>
      </c>
      <c r="B767" s="26" t="s">
        <v>184</v>
      </c>
      <c r="C767" t="str">
        <f>VLOOKUP(B767,'FHF LUT'!$A$5:$H$80,2,FALSE)</f>
        <v>Douglas-fir Beetle</v>
      </c>
      <c r="D767" s="26">
        <v>30</v>
      </c>
      <c r="E767" s="26" t="s">
        <v>35</v>
      </c>
      <c r="F767" s="26">
        <v>10085</v>
      </c>
      <c r="G767" s="26">
        <v>9561</v>
      </c>
      <c r="H767" s="26"/>
      <c r="N767" s="26"/>
    </row>
    <row r="768" spans="1:14" x14ac:dyDescent="0.25">
      <c r="A768" s="26">
        <v>2001</v>
      </c>
      <c r="B768" s="26" t="s">
        <v>184</v>
      </c>
      <c r="C768" t="str">
        <f>VLOOKUP(B768,'FHF LUT'!$A$5:$H$80,2,FALSE)</f>
        <v>Douglas-fir Beetle</v>
      </c>
      <c r="D768" s="26">
        <v>9</v>
      </c>
      <c r="E768" s="26" t="s">
        <v>7</v>
      </c>
      <c r="F768" s="26">
        <v>16002</v>
      </c>
      <c r="G768" s="26">
        <v>14926</v>
      </c>
      <c r="H768" s="26"/>
      <c r="N768" s="26"/>
    </row>
    <row r="769" spans="1:14" x14ac:dyDescent="0.25">
      <c r="A769" s="26">
        <v>2001</v>
      </c>
      <c r="B769" s="26" t="s">
        <v>184</v>
      </c>
      <c r="C769" t="str">
        <f>VLOOKUP(B769,'FHF LUT'!$A$5:$H$80,2,FALSE)</f>
        <v>Douglas-fir Beetle</v>
      </c>
      <c r="D769" s="26">
        <v>43</v>
      </c>
      <c r="E769" s="26" t="s">
        <v>20</v>
      </c>
      <c r="F769" s="26">
        <v>0</v>
      </c>
      <c r="G769" s="26">
        <v>0</v>
      </c>
      <c r="H769" s="26"/>
      <c r="N769" s="26"/>
    </row>
    <row r="770" spans="1:14" x14ac:dyDescent="0.25">
      <c r="A770" s="26">
        <v>2001</v>
      </c>
      <c r="B770" s="26" t="s">
        <v>184</v>
      </c>
      <c r="C770" t="str">
        <f>VLOOKUP(B770,'FHF LUT'!$A$5:$H$80,2,FALSE)</f>
        <v>Douglas-fir Beetle</v>
      </c>
      <c r="D770" s="26">
        <v>39</v>
      </c>
      <c r="E770" s="26" t="s">
        <v>36</v>
      </c>
      <c r="F770" s="26">
        <v>0</v>
      </c>
      <c r="G770" s="26">
        <v>0</v>
      </c>
      <c r="H770" s="26"/>
      <c r="N770" s="26"/>
    </row>
    <row r="771" spans="1:14" x14ac:dyDescent="0.25">
      <c r="A771" s="26">
        <v>2001</v>
      </c>
      <c r="B771" s="26" t="s">
        <v>184</v>
      </c>
      <c r="C771" t="str">
        <f>VLOOKUP(B771,'FHF LUT'!$A$5:$H$80,2,FALSE)</f>
        <v>Douglas-fir Beetle</v>
      </c>
      <c r="D771" s="26">
        <v>4</v>
      </c>
      <c r="E771" s="26" t="s">
        <v>28</v>
      </c>
      <c r="F771" s="26">
        <v>0</v>
      </c>
      <c r="G771" s="26">
        <v>0</v>
      </c>
      <c r="H771" s="26"/>
      <c r="N771" s="26"/>
    </row>
    <row r="772" spans="1:14" x14ac:dyDescent="0.25">
      <c r="A772" s="26">
        <v>2001</v>
      </c>
      <c r="B772" s="26" t="s">
        <v>184</v>
      </c>
      <c r="C772" t="str">
        <f>VLOOKUP(B772,'FHF LUT'!$A$5:$H$80,2,FALSE)</f>
        <v>Douglas-fir Beetle</v>
      </c>
      <c r="D772" s="26">
        <v>8</v>
      </c>
      <c r="E772" s="26" t="s">
        <v>29</v>
      </c>
      <c r="F772" s="26">
        <v>0</v>
      </c>
      <c r="G772" s="26">
        <v>0</v>
      </c>
      <c r="H772" s="26"/>
      <c r="N772" s="26"/>
    </row>
    <row r="773" spans="1:14" x14ac:dyDescent="0.25">
      <c r="A773" s="26">
        <v>2001</v>
      </c>
      <c r="B773" s="26" t="s">
        <v>184</v>
      </c>
      <c r="C773" t="str">
        <f>VLOOKUP(B773,'FHF LUT'!$A$5:$H$80,2,FALSE)</f>
        <v>Douglas-fir Beetle</v>
      </c>
      <c r="D773" s="26">
        <v>7</v>
      </c>
      <c r="E773" s="26" t="s">
        <v>25</v>
      </c>
      <c r="F773" s="26">
        <v>1000</v>
      </c>
      <c r="G773" s="26">
        <v>1000</v>
      </c>
      <c r="H773" s="26"/>
      <c r="N773" s="26"/>
    </row>
    <row r="774" spans="1:14" x14ac:dyDescent="0.25">
      <c r="A774" s="26">
        <v>2001</v>
      </c>
      <c r="B774" s="26" t="s">
        <v>184</v>
      </c>
      <c r="C774" t="str">
        <f>VLOOKUP(B774,'FHF LUT'!$A$5:$H$80,2,FALSE)</f>
        <v>Douglas-fir Beetle</v>
      </c>
      <c r="D774" s="26">
        <v>27</v>
      </c>
      <c r="E774" s="26" t="s">
        <v>21</v>
      </c>
      <c r="F774" s="26">
        <v>829</v>
      </c>
      <c r="G774" s="26">
        <v>780</v>
      </c>
      <c r="H774" s="26"/>
      <c r="N774" s="26"/>
    </row>
    <row r="775" spans="1:14" x14ac:dyDescent="0.25">
      <c r="A775" s="26">
        <v>2001</v>
      </c>
      <c r="B775" s="26" t="s">
        <v>184</v>
      </c>
      <c r="C775" t="str">
        <f>VLOOKUP(B775,'FHF LUT'!$A$5:$H$80,2,FALSE)</f>
        <v>Douglas-fir Beetle</v>
      </c>
      <c r="D775" s="26">
        <v>47</v>
      </c>
      <c r="E775" s="26" t="s">
        <v>238</v>
      </c>
      <c r="F775" s="26">
        <v>0</v>
      </c>
      <c r="G775" s="26">
        <v>0</v>
      </c>
      <c r="H775" s="26"/>
      <c r="N775" s="26"/>
    </row>
    <row r="776" spans="1:14" x14ac:dyDescent="0.25">
      <c r="A776" s="26">
        <v>2001</v>
      </c>
      <c r="B776" s="26" t="s">
        <v>184</v>
      </c>
      <c r="C776" t="str">
        <f>VLOOKUP(B776,'FHF LUT'!$A$5:$H$80,2,FALSE)</f>
        <v>Douglas-fir Beetle</v>
      </c>
      <c r="D776" s="26">
        <v>46</v>
      </c>
      <c r="E776" s="26" t="s">
        <v>239</v>
      </c>
      <c r="F776" s="26">
        <v>0</v>
      </c>
      <c r="G776" s="26">
        <v>0</v>
      </c>
      <c r="H776" s="26"/>
      <c r="N776" s="26"/>
    </row>
    <row r="777" spans="1:14" x14ac:dyDescent="0.25">
      <c r="A777" s="26">
        <v>2001</v>
      </c>
      <c r="B777" s="26" t="s">
        <v>184</v>
      </c>
      <c r="C777" t="str">
        <f>VLOOKUP(B777,'FHF LUT'!$A$5:$H$80,2,FALSE)</f>
        <v>Douglas-fir Beetle</v>
      </c>
      <c r="D777" s="26">
        <v>48</v>
      </c>
      <c r="E777" s="26" t="s">
        <v>240</v>
      </c>
      <c r="F777" s="26">
        <v>0</v>
      </c>
      <c r="G777" s="26">
        <v>0</v>
      </c>
      <c r="H777" s="26"/>
      <c r="N777" s="26"/>
    </row>
    <row r="778" spans="1:14" x14ac:dyDescent="0.25">
      <c r="A778" s="26">
        <v>2001</v>
      </c>
      <c r="B778" s="26" t="s">
        <v>184</v>
      </c>
      <c r="C778" t="str">
        <f>VLOOKUP(B778,'FHF LUT'!$A$5:$H$80,2,FALSE)</f>
        <v>Douglas-fir Beetle</v>
      </c>
      <c r="D778" s="26">
        <v>1</v>
      </c>
      <c r="E778" s="26" t="s">
        <v>10</v>
      </c>
      <c r="F778" s="26">
        <v>12804</v>
      </c>
      <c r="G778" s="26">
        <v>11947</v>
      </c>
      <c r="H778" s="26"/>
      <c r="N778" s="26"/>
    </row>
    <row r="779" spans="1:14" x14ac:dyDescent="0.25">
      <c r="A779" s="26">
        <v>2001</v>
      </c>
      <c r="B779" s="26" t="s">
        <v>185</v>
      </c>
      <c r="C779" t="str">
        <f>VLOOKUP(B779,'FHF LUT'!$A$5:$H$80,2,FALSE)</f>
        <v>Engraver Beetle (Ips species)</v>
      </c>
      <c r="D779" s="26">
        <v>24</v>
      </c>
      <c r="E779" s="26" t="s">
        <v>17</v>
      </c>
      <c r="F779" s="26">
        <v>0</v>
      </c>
      <c r="G779" s="26">
        <v>0</v>
      </c>
      <c r="H779" s="26"/>
      <c r="N779" s="26"/>
    </row>
    <row r="780" spans="1:14" x14ac:dyDescent="0.25">
      <c r="A780" s="26">
        <v>2001</v>
      </c>
      <c r="B780" s="26" t="s">
        <v>185</v>
      </c>
      <c r="C780" t="str">
        <f>VLOOKUP(B780,'FHF LUT'!$A$5:$H$80,2,FALSE)</f>
        <v>Engraver Beetle (Ips species)</v>
      </c>
      <c r="D780" s="26">
        <v>44</v>
      </c>
      <c r="E780" s="26" t="s">
        <v>3</v>
      </c>
      <c r="F780" s="26">
        <v>0</v>
      </c>
      <c r="G780" s="26">
        <v>0</v>
      </c>
      <c r="H780" s="26"/>
      <c r="N780" s="26"/>
    </row>
    <row r="781" spans="1:14" x14ac:dyDescent="0.25">
      <c r="A781" s="26">
        <v>2001</v>
      </c>
      <c r="B781" s="26" t="s">
        <v>185</v>
      </c>
      <c r="C781" t="str">
        <f>VLOOKUP(B781,'FHF LUT'!$A$5:$H$80,2,FALSE)</f>
        <v>Engraver Beetle (Ips species)</v>
      </c>
      <c r="D781" s="26">
        <v>10</v>
      </c>
      <c r="E781" s="26" t="s">
        <v>18</v>
      </c>
      <c r="F781" s="26">
        <v>0</v>
      </c>
      <c r="G781" s="26">
        <v>0</v>
      </c>
      <c r="H781" s="26"/>
      <c r="N781" s="26"/>
    </row>
    <row r="782" spans="1:14" x14ac:dyDescent="0.25">
      <c r="A782" s="26">
        <v>2001</v>
      </c>
      <c r="B782" s="26" t="s">
        <v>185</v>
      </c>
      <c r="C782" t="str">
        <f>VLOOKUP(B782,'FHF LUT'!$A$5:$H$80,2,FALSE)</f>
        <v>Engraver Beetle (Ips species)</v>
      </c>
      <c r="D782" s="26">
        <v>12</v>
      </c>
      <c r="E782" s="26" t="s">
        <v>11</v>
      </c>
      <c r="F782" s="26">
        <v>0</v>
      </c>
      <c r="G782" s="26">
        <v>0</v>
      </c>
      <c r="H782" s="26"/>
      <c r="N782" s="26"/>
    </row>
    <row r="783" spans="1:14" x14ac:dyDescent="0.25">
      <c r="A783" s="26">
        <v>2001</v>
      </c>
      <c r="B783" s="26" t="s">
        <v>185</v>
      </c>
      <c r="C783" t="str">
        <f>VLOOKUP(B783,'FHF LUT'!$A$5:$H$80,2,FALSE)</f>
        <v>Engraver Beetle (Ips species)</v>
      </c>
      <c r="D783" s="26">
        <v>22</v>
      </c>
      <c r="E783" s="26" t="s">
        <v>19</v>
      </c>
      <c r="F783" s="26">
        <v>0</v>
      </c>
      <c r="G783" s="26">
        <v>0</v>
      </c>
      <c r="H783" s="26"/>
      <c r="N783" s="26"/>
    </row>
    <row r="784" spans="1:14" x14ac:dyDescent="0.25">
      <c r="A784" s="26">
        <v>2001</v>
      </c>
      <c r="B784" s="26" t="s">
        <v>185</v>
      </c>
      <c r="C784" t="str">
        <f>VLOOKUP(B784,'FHF LUT'!$A$5:$H$80,2,FALSE)</f>
        <v>Engraver Beetle (Ips species)</v>
      </c>
      <c r="D784" s="26">
        <v>29</v>
      </c>
      <c r="E784" s="26" t="s">
        <v>9</v>
      </c>
      <c r="F784" s="26">
        <v>0</v>
      </c>
      <c r="G784" s="26">
        <v>0</v>
      </c>
      <c r="H784" s="26"/>
      <c r="N784" s="26"/>
    </row>
    <row r="785" spans="1:14" x14ac:dyDescent="0.25">
      <c r="A785" s="26">
        <v>2001</v>
      </c>
      <c r="B785" s="26" t="s">
        <v>185</v>
      </c>
      <c r="C785" t="str">
        <f>VLOOKUP(B785,'FHF LUT'!$A$5:$H$80,2,FALSE)</f>
        <v>Engraver Beetle (Ips species)</v>
      </c>
      <c r="D785" s="26">
        <v>11</v>
      </c>
      <c r="E785" s="26" t="s">
        <v>4</v>
      </c>
      <c r="F785" s="26">
        <v>0</v>
      </c>
      <c r="G785" s="26">
        <v>0</v>
      </c>
      <c r="H785" s="26"/>
      <c r="N785" s="26"/>
    </row>
    <row r="786" spans="1:14" x14ac:dyDescent="0.25">
      <c r="A786" s="26">
        <v>2001</v>
      </c>
      <c r="B786" s="26" t="s">
        <v>185</v>
      </c>
      <c r="C786" t="str">
        <f>VLOOKUP(B786,'FHF LUT'!$A$5:$H$80,2,FALSE)</f>
        <v>Engraver Beetle (Ips species)</v>
      </c>
      <c r="D786" s="26">
        <v>45</v>
      </c>
      <c r="E786" s="26" t="s">
        <v>5</v>
      </c>
      <c r="F786" s="26">
        <v>0</v>
      </c>
      <c r="G786" s="26">
        <v>0</v>
      </c>
      <c r="H786" s="26"/>
      <c r="N786" s="26"/>
    </row>
    <row r="787" spans="1:14" x14ac:dyDescent="0.25">
      <c r="A787" s="26">
        <v>2001</v>
      </c>
      <c r="B787" s="26" t="s">
        <v>185</v>
      </c>
      <c r="C787" t="str">
        <f>VLOOKUP(B787,'FHF LUT'!$A$5:$H$80,2,FALSE)</f>
        <v>Engraver Beetle (Ips species)</v>
      </c>
      <c r="D787" s="26">
        <v>38</v>
      </c>
      <c r="E787" s="26" t="s">
        <v>8</v>
      </c>
      <c r="F787" s="26">
        <v>0</v>
      </c>
      <c r="G787" s="26">
        <v>0</v>
      </c>
      <c r="H787" s="26"/>
      <c r="N787" s="26"/>
    </row>
    <row r="788" spans="1:14" x14ac:dyDescent="0.25">
      <c r="A788" s="26">
        <v>2001</v>
      </c>
      <c r="B788" s="26" t="s">
        <v>185</v>
      </c>
      <c r="C788" t="str">
        <f>VLOOKUP(B788,'FHF LUT'!$A$5:$H$80,2,FALSE)</f>
        <v>Engraver Beetle (Ips species)</v>
      </c>
      <c r="D788" s="26">
        <v>13</v>
      </c>
      <c r="E788" s="26" t="s">
        <v>24</v>
      </c>
      <c r="F788" s="26">
        <v>0</v>
      </c>
      <c r="G788" s="26">
        <v>0</v>
      </c>
      <c r="H788" s="26"/>
      <c r="N788" s="26"/>
    </row>
    <row r="789" spans="1:14" x14ac:dyDescent="0.25">
      <c r="A789" s="26">
        <v>2001</v>
      </c>
      <c r="B789" s="26" t="s">
        <v>185</v>
      </c>
      <c r="C789" t="str">
        <f>VLOOKUP(B789,'FHF LUT'!$A$5:$H$80,2,FALSE)</f>
        <v>Engraver Beetle (Ips species)</v>
      </c>
      <c r="D789" s="26">
        <v>18</v>
      </c>
      <c r="E789" s="26" t="s">
        <v>15</v>
      </c>
      <c r="F789" s="26">
        <v>0</v>
      </c>
      <c r="G789" s="26">
        <v>0</v>
      </c>
      <c r="H789" s="26"/>
      <c r="N789" s="26"/>
    </row>
    <row r="790" spans="1:14" x14ac:dyDescent="0.25">
      <c r="A790" s="26">
        <v>2001</v>
      </c>
      <c r="B790" s="26" t="s">
        <v>185</v>
      </c>
      <c r="C790" t="str">
        <f>VLOOKUP(B790,'FHF LUT'!$A$5:$H$80,2,FALSE)</f>
        <v>Engraver Beetle (Ips species)</v>
      </c>
      <c r="D790" s="26">
        <v>15</v>
      </c>
      <c r="E790" s="26" t="s">
        <v>33</v>
      </c>
      <c r="F790" s="26">
        <v>0</v>
      </c>
      <c r="G790" s="26">
        <v>0</v>
      </c>
      <c r="H790" s="26"/>
      <c r="N790" s="26"/>
    </row>
    <row r="791" spans="1:14" x14ac:dyDescent="0.25">
      <c r="A791" s="26">
        <v>2001</v>
      </c>
      <c r="B791" s="26" t="s">
        <v>185</v>
      </c>
      <c r="C791" t="str">
        <f>VLOOKUP(B791,'FHF LUT'!$A$5:$H$80,2,FALSE)</f>
        <v>Engraver Beetle (Ips species)</v>
      </c>
      <c r="D791" s="26">
        <v>5</v>
      </c>
      <c r="E791" s="26" t="s">
        <v>16</v>
      </c>
      <c r="F791" s="26">
        <v>0</v>
      </c>
      <c r="G791" s="26">
        <v>0</v>
      </c>
      <c r="H791" s="26"/>
      <c r="N791" s="26"/>
    </row>
    <row r="792" spans="1:14" x14ac:dyDescent="0.25">
      <c r="A792" s="26">
        <v>2001</v>
      </c>
      <c r="B792" s="26" t="s">
        <v>185</v>
      </c>
      <c r="C792" t="str">
        <f>VLOOKUP(B792,'FHF LUT'!$A$5:$H$80,2,FALSE)</f>
        <v>Engraver Beetle (Ips species)</v>
      </c>
      <c r="D792" s="26">
        <v>2</v>
      </c>
      <c r="E792" s="26" t="s">
        <v>22</v>
      </c>
      <c r="F792" s="26">
        <v>0</v>
      </c>
      <c r="G792" s="26">
        <v>0</v>
      </c>
      <c r="H792" s="26"/>
      <c r="N792" s="26"/>
    </row>
    <row r="793" spans="1:14" x14ac:dyDescent="0.25">
      <c r="A793" s="26">
        <v>2001</v>
      </c>
      <c r="B793" s="26" t="s">
        <v>185</v>
      </c>
      <c r="C793" t="str">
        <f>VLOOKUP(B793,'FHF LUT'!$A$5:$H$80,2,FALSE)</f>
        <v>Engraver Beetle (Ips species)</v>
      </c>
      <c r="D793" s="26">
        <v>25</v>
      </c>
      <c r="E793" s="26" t="s">
        <v>23</v>
      </c>
      <c r="F793" s="26">
        <v>0</v>
      </c>
      <c r="G793" s="26">
        <v>0</v>
      </c>
      <c r="H793" s="26"/>
      <c r="N793" s="26"/>
    </row>
    <row r="794" spans="1:14" x14ac:dyDescent="0.25">
      <c r="A794" s="26">
        <v>2001</v>
      </c>
      <c r="B794" s="26" t="s">
        <v>185</v>
      </c>
      <c r="C794" t="str">
        <f>VLOOKUP(B794,'FHF LUT'!$A$5:$H$80,2,FALSE)</f>
        <v>Engraver Beetle (Ips species)</v>
      </c>
      <c r="D794" s="26">
        <v>14</v>
      </c>
      <c r="E794" s="26" t="s">
        <v>30</v>
      </c>
      <c r="F794" s="26">
        <v>0</v>
      </c>
      <c r="G794" s="26">
        <v>0</v>
      </c>
      <c r="H794" s="26"/>
      <c r="N794" s="26"/>
    </row>
    <row r="795" spans="1:14" x14ac:dyDescent="0.25">
      <c r="A795" s="26">
        <v>2001</v>
      </c>
      <c r="B795" s="26" t="s">
        <v>185</v>
      </c>
      <c r="C795" t="str">
        <f>VLOOKUP(B795,'FHF LUT'!$A$5:$H$80,2,FALSE)</f>
        <v>Engraver Beetle (Ips species)</v>
      </c>
      <c r="D795" s="26">
        <v>16</v>
      </c>
      <c r="E795" s="26" t="s">
        <v>12</v>
      </c>
      <c r="F795" s="26">
        <v>0</v>
      </c>
      <c r="G795" s="26">
        <v>0</v>
      </c>
      <c r="H795" s="26"/>
      <c r="N795" s="26"/>
    </row>
    <row r="796" spans="1:14" x14ac:dyDescent="0.25">
      <c r="A796" s="26">
        <v>2001</v>
      </c>
      <c r="B796" s="26" t="s">
        <v>185</v>
      </c>
      <c r="C796" t="str">
        <f>VLOOKUP(B796,'FHF LUT'!$A$5:$H$80,2,FALSE)</f>
        <v>Engraver Beetle (Ips species)</v>
      </c>
      <c r="D796" s="26">
        <v>40</v>
      </c>
      <c r="E796" s="26" t="s">
        <v>31</v>
      </c>
      <c r="F796" s="26">
        <v>0</v>
      </c>
      <c r="G796" s="26">
        <v>0</v>
      </c>
      <c r="H796" s="26"/>
      <c r="N796" s="26"/>
    </row>
    <row r="797" spans="1:14" x14ac:dyDescent="0.25">
      <c r="A797" s="26">
        <v>2001</v>
      </c>
      <c r="B797" s="26" t="s">
        <v>185</v>
      </c>
      <c r="C797" t="str">
        <f>VLOOKUP(B797,'FHF LUT'!$A$5:$H$80,2,FALSE)</f>
        <v>Engraver Beetle (Ips species)</v>
      </c>
      <c r="D797" s="26">
        <v>20</v>
      </c>
      <c r="E797" s="26" t="s">
        <v>6</v>
      </c>
      <c r="F797" s="26">
        <v>0</v>
      </c>
      <c r="G797" s="26">
        <v>0</v>
      </c>
      <c r="H797" s="26"/>
      <c r="N797" s="26"/>
    </row>
    <row r="798" spans="1:14" x14ac:dyDescent="0.25">
      <c r="A798" s="26">
        <v>2001</v>
      </c>
      <c r="B798" s="26" t="s">
        <v>185</v>
      </c>
      <c r="C798" t="str">
        <f>VLOOKUP(B798,'FHF LUT'!$A$5:$H$80,2,FALSE)</f>
        <v>Engraver Beetle (Ips species)</v>
      </c>
      <c r="D798" s="26">
        <v>31</v>
      </c>
      <c r="E798" s="26" t="s">
        <v>34</v>
      </c>
      <c r="F798" s="26">
        <v>0</v>
      </c>
      <c r="G798" s="26">
        <v>0</v>
      </c>
      <c r="H798" s="26"/>
      <c r="N798" s="26"/>
    </row>
    <row r="799" spans="1:14" x14ac:dyDescent="0.25">
      <c r="A799" s="26">
        <v>2001</v>
      </c>
      <c r="B799" s="26" t="s">
        <v>185</v>
      </c>
      <c r="C799" t="str">
        <f>VLOOKUP(B799,'FHF LUT'!$A$5:$H$80,2,FALSE)</f>
        <v>Engraver Beetle (Ips species)</v>
      </c>
      <c r="D799" s="26">
        <v>3</v>
      </c>
      <c r="E799" s="26" t="s">
        <v>13</v>
      </c>
      <c r="F799" s="26">
        <v>0</v>
      </c>
      <c r="G799" s="26">
        <v>0</v>
      </c>
      <c r="H799" s="26"/>
      <c r="N799" s="26"/>
    </row>
    <row r="800" spans="1:14" x14ac:dyDescent="0.25">
      <c r="A800" s="26">
        <v>2001</v>
      </c>
      <c r="B800" s="26" t="s">
        <v>185</v>
      </c>
      <c r="C800" t="str">
        <f>VLOOKUP(B800,'FHF LUT'!$A$5:$H$80,2,FALSE)</f>
        <v>Engraver Beetle (Ips species)</v>
      </c>
      <c r="D800" s="26">
        <v>26</v>
      </c>
      <c r="E800" s="26" t="s">
        <v>14</v>
      </c>
      <c r="F800" s="26">
        <v>0</v>
      </c>
      <c r="G800" s="26">
        <v>0</v>
      </c>
      <c r="H800" s="26"/>
      <c r="N800" s="26"/>
    </row>
    <row r="801" spans="1:14" x14ac:dyDescent="0.25">
      <c r="A801" s="26">
        <v>2001</v>
      </c>
      <c r="B801" s="26" t="s">
        <v>185</v>
      </c>
      <c r="C801" t="str">
        <f>VLOOKUP(B801,'FHF LUT'!$A$5:$H$80,2,FALSE)</f>
        <v>Engraver Beetle (Ips species)</v>
      </c>
      <c r="D801" s="26">
        <v>41</v>
      </c>
      <c r="E801" s="26" t="s">
        <v>26</v>
      </c>
      <c r="F801" s="26">
        <v>0</v>
      </c>
      <c r="G801" s="26">
        <v>0</v>
      </c>
      <c r="H801" s="26"/>
      <c r="N801" s="26"/>
    </row>
    <row r="802" spans="1:14" x14ac:dyDescent="0.25">
      <c r="A802" s="26">
        <v>2001</v>
      </c>
      <c r="B802" s="26" t="s">
        <v>185</v>
      </c>
      <c r="C802" t="str">
        <f>VLOOKUP(B802,'FHF LUT'!$A$5:$H$80,2,FALSE)</f>
        <v>Engraver Beetle (Ips species)</v>
      </c>
      <c r="D802" s="26">
        <v>23</v>
      </c>
      <c r="E802" s="26" t="s">
        <v>27</v>
      </c>
      <c r="F802" s="26">
        <v>2876</v>
      </c>
      <c r="G802" s="26">
        <v>1452</v>
      </c>
      <c r="H802" s="26"/>
      <c r="N802" s="26"/>
    </row>
    <row r="803" spans="1:14" x14ac:dyDescent="0.25">
      <c r="A803" s="26">
        <v>2001</v>
      </c>
      <c r="B803" s="26" t="s">
        <v>185</v>
      </c>
      <c r="C803" t="str">
        <f>VLOOKUP(B803,'FHF LUT'!$A$5:$H$80,2,FALSE)</f>
        <v>Engraver Beetle (Ips species)</v>
      </c>
      <c r="D803" s="26">
        <v>17</v>
      </c>
      <c r="E803" s="26" t="s">
        <v>32</v>
      </c>
      <c r="F803" s="26">
        <v>0</v>
      </c>
      <c r="G803" s="26">
        <v>0</v>
      </c>
      <c r="H803" s="26"/>
      <c r="N803" s="26"/>
    </row>
    <row r="804" spans="1:14" x14ac:dyDescent="0.25">
      <c r="A804" s="26">
        <v>2001</v>
      </c>
      <c r="B804" s="26" t="s">
        <v>185</v>
      </c>
      <c r="C804" t="str">
        <f>VLOOKUP(B804,'FHF LUT'!$A$5:$H$80,2,FALSE)</f>
        <v>Engraver Beetle (Ips species)</v>
      </c>
      <c r="D804" s="26">
        <v>30</v>
      </c>
      <c r="E804" s="26" t="s">
        <v>35</v>
      </c>
      <c r="F804" s="26">
        <v>0</v>
      </c>
      <c r="G804" s="26">
        <v>0</v>
      </c>
      <c r="H804" s="26"/>
      <c r="N804" s="26"/>
    </row>
    <row r="805" spans="1:14" x14ac:dyDescent="0.25">
      <c r="A805" s="26">
        <v>2001</v>
      </c>
      <c r="B805" s="26" t="s">
        <v>185</v>
      </c>
      <c r="C805" t="str">
        <f>VLOOKUP(B805,'FHF LUT'!$A$5:$H$80,2,FALSE)</f>
        <v>Engraver Beetle (Ips species)</v>
      </c>
      <c r="D805" s="26">
        <v>9</v>
      </c>
      <c r="E805" s="26" t="s">
        <v>7</v>
      </c>
      <c r="F805" s="26">
        <v>0</v>
      </c>
      <c r="G805" s="26">
        <v>0</v>
      </c>
      <c r="H805" s="26"/>
      <c r="N805" s="26"/>
    </row>
    <row r="806" spans="1:14" x14ac:dyDescent="0.25">
      <c r="A806" s="26">
        <v>2001</v>
      </c>
      <c r="B806" s="26" t="s">
        <v>185</v>
      </c>
      <c r="C806" t="str">
        <f>VLOOKUP(B806,'FHF LUT'!$A$5:$H$80,2,FALSE)</f>
        <v>Engraver Beetle (Ips species)</v>
      </c>
      <c r="D806" s="26">
        <v>43</v>
      </c>
      <c r="E806" s="26" t="s">
        <v>20</v>
      </c>
      <c r="F806" s="26">
        <v>0</v>
      </c>
      <c r="G806" s="26">
        <v>0</v>
      </c>
      <c r="H806" s="26"/>
      <c r="N806" s="26"/>
    </row>
    <row r="807" spans="1:14" x14ac:dyDescent="0.25">
      <c r="A807" s="26">
        <v>2001</v>
      </c>
      <c r="B807" s="26" t="s">
        <v>185</v>
      </c>
      <c r="C807" t="str">
        <f>VLOOKUP(B807,'FHF LUT'!$A$5:$H$80,2,FALSE)</f>
        <v>Engraver Beetle (Ips species)</v>
      </c>
      <c r="D807" s="26">
        <v>39</v>
      </c>
      <c r="E807" s="26" t="s">
        <v>36</v>
      </c>
      <c r="F807" s="26">
        <v>0</v>
      </c>
      <c r="G807" s="26">
        <v>0</v>
      </c>
      <c r="H807" s="26"/>
      <c r="N807" s="26"/>
    </row>
    <row r="808" spans="1:14" x14ac:dyDescent="0.25">
      <c r="A808" s="26">
        <v>2001</v>
      </c>
      <c r="B808" s="26" t="s">
        <v>185</v>
      </c>
      <c r="C808" t="str">
        <f>VLOOKUP(B808,'FHF LUT'!$A$5:$H$80,2,FALSE)</f>
        <v>Engraver Beetle (Ips species)</v>
      </c>
      <c r="D808" s="26">
        <v>4</v>
      </c>
      <c r="E808" s="26" t="s">
        <v>28</v>
      </c>
      <c r="F808" s="26">
        <v>0</v>
      </c>
      <c r="G808" s="26">
        <v>0</v>
      </c>
      <c r="H808" s="26"/>
      <c r="N808" s="26"/>
    </row>
    <row r="809" spans="1:14" x14ac:dyDescent="0.25">
      <c r="A809" s="26">
        <v>2001</v>
      </c>
      <c r="B809" s="26" t="s">
        <v>185</v>
      </c>
      <c r="C809" t="str">
        <f>VLOOKUP(B809,'FHF LUT'!$A$5:$H$80,2,FALSE)</f>
        <v>Engraver Beetle (Ips species)</v>
      </c>
      <c r="D809" s="26">
        <v>8</v>
      </c>
      <c r="E809" s="26" t="s">
        <v>29</v>
      </c>
      <c r="F809" s="26">
        <v>0</v>
      </c>
      <c r="G809" s="26">
        <v>0</v>
      </c>
      <c r="H809" s="26"/>
      <c r="N809" s="26"/>
    </row>
    <row r="810" spans="1:14" x14ac:dyDescent="0.25">
      <c r="A810" s="26">
        <v>2001</v>
      </c>
      <c r="B810" s="26" t="s">
        <v>185</v>
      </c>
      <c r="C810" t="str">
        <f>VLOOKUP(B810,'FHF LUT'!$A$5:$H$80,2,FALSE)</f>
        <v>Engraver Beetle (Ips species)</v>
      </c>
      <c r="D810" s="26">
        <v>7</v>
      </c>
      <c r="E810" s="26" t="s">
        <v>25</v>
      </c>
      <c r="F810" s="26">
        <v>0</v>
      </c>
      <c r="G810" s="26">
        <v>0</v>
      </c>
      <c r="H810" s="26"/>
      <c r="N810" s="26"/>
    </row>
    <row r="811" spans="1:14" x14ac:dyDescent="0.25">
      <c r="A811" s="26">
        <v>2001</v>
      </c>
      <c r="B811" s="26" t="s">
        <v>185</v>
      </c>
      <c r="C811" t="str">
        <f>VLOOKUP(B811,'FHF LUT'!$A$5:$H$80,2,FALSE)</f>
        <v>Engraver Beetle (Ips species)</v>
      </c>
      <c r="D811" s="26">
        <v>27</v>
      </c>
      <c r="E811" s="26" t="s">
        <v>21</v>
      </c>
      <c r="F811" s="26">
        <v>0</v>
      </c>
      <c r="G811" s="26">
        <v>0</v>
      </c>
      <c r="H811" s="26"/>
      <c r="N811" s="26"/>
    </row>
    <row r="812" spans="1:14" x14ac:dyDescent="0.25">
      <c r="A812" s="26">
        <v>2001</v>
      </c>
      <c r="B812" s="26" t="s">
        <v>185</v>
      </c>
      <c r="C812" t="str">
        <f>VLOOKUP(B812,'FHF LUT'!$A$5:$H$80,2,FALSE)</f>
        <v>Engraver Beetle (Ips species)</v>
      </c>
      <c r="D812" s="26">
        <v>47</v>
      </c>
      <c r="E812" s="26" t="s">
        <v>238</v>
      </c>
      <c r="F812" s="26">
        <v>0</v>
      </c>
      <c r="G812" s="26">
        <v>0</v>
      </c>
      <c r="H812" s="26"/>
      <c r="N812" s="26"/>
    </row>
    <row r="813" spans="1:14" x14ac:dyDescent="0.25">
      <c r="A813" s="26">
        <v>2001</v>
      </c>
      <c r="B813" s="26" t="s">
        <v>185</v>
      </c>
      <c r="C813" t="str">
        <f>VLOOKUP(B813,'FHF LUT'!$A$5:$H$80,2,FALSE)</f>
        <v>Engraver Beetle (Ips species)</v>
      </c>
      <c r="D813" s="26">
        <v>46</v>
      </c>
      <c r="E813" s="26" t="s">
        <v>239</v>
      </c>
      <c r="F813" s="26">
        <v>0</v>
      </c>
      <c r="G813" s="26">
        <v>0</v>
      </c>
      <c r="H813" s="26"/>
      <c r="N813" s="26"/>
    </row>
    <row r="814" spans="1:14" x14ac:dyDescent="0.25">
      <c r="A814" s="26">
        <v>2001</v>
      </c>
      <c r="B814" s="26" t="s">
        <v>185</v>
      </c>
      <c r="C814" t="str">
        <f>VLOOKUP(B814,'FHF LUT'!$A$5:$H$80,2,FALSE)</f>
        <v>Engraver Beetle (Ips species)</v>
      </c>
      <c r="D814" s="26">
        <v>48</v>
      </c>
      <c r="E814" s="26" t="s">
        <v>240</v>
      </c>
      <c r="F814" s="26">
        <v>0</v>
      </c>
      <c r="G814" s="26">
        <v>0</v>
      </c>
      <c r="H814" s="26"/>
      <c r="N814" s="26"/>
    </row>
    <row r="815" spans="1:14" x14ac:dyDescent="0.25">
      <c r="A815" s="26">
        <v>2001</v>
      </c>
      <c r="B815" s="26" t="s">
        <v>185</v>
      </c>
      <c r="C815" t="str">
        <f>VLOOKUP(B815,'FHF LUT'!$A$5:$H$80,2,FALSE)</f>
        <v>Engraver Beetle (Ips species)</v>
      </c>
      <c r="D815" s="26">
        <v>1</v>
      </c>
      <c r="E815" s="26" t="s">
        <v>10</v>
      </c>
      <c r="F815" s="26">
        <v>0</v>
      </c>
      <c r="G815" s="26">
        <v>0</v>
      </c>
      <c r="H815" s="26"/>
      <c r="N815" s="26"/>
    </row>
    <row r="816" spans="1:14" x14ac:dyDescent="0.25">
      <c r="A816" s="26">
        <v>2001</v>
      </c>
      <c r="B816" s="26" t="s">
        <v>186</v>
      </c>
      <c r="C816" t="str">
        <f>VLOOKUP(B816,'FHF LUT'!$A$5:$H$80,2,FALSE)</f>
        <v>Mountain Pine Beetle</v>
      </c>
      <c r="D816" s="26">
        <v>24</v>
      </c>
      <c r="E816" s="26" t="s">
        <v>17</v>
      </c>
      <c r="F816" s="26">
        <v>5031398</v>
      </c>
      <c r="G816" s="26">
        <v>3857546</v>
      </c>
      <c r="H816" s="26"/>
      <c r="N816" s="26"/>
    </row>
    <row r="817" spans="1:14" x14ac:dyDescent="0.25">
      <c r="A817" s="26">
        <v>2001</v>
      </c>
      <c r="B817" s="26" t="s">
        <v>186</v>
      </c>
      <c r="C817" t="str">
        <f>VLOOKUP(B817,'FHF LUT'!$A$5:$H$80,2,FALSE)</f>
        <v>Mountain Pine Beetle</v>
      </c>
      <c r="D817" s="26">
        <v>44</v>
      </c>
      <c r="E817" s="26" t="s">
        <v>3</v>
      </c>
      <c r="F817" s="26">
        <v>0</v>
      </c>
      <c r="G817" s="26">
        <v>0</v>
      </c>
      <c r="H817" s="26"/>
      <c r="N817" s="26"/>
    </row>
    <row r="818" spans="1:14" x14ac:dyDescent="0.25">
      <c r="A818" s="26">
        <v>2001</v>
      </c>
      <c r="B818" s="26" t="s">
        <v>186</v>
      </c>
      <c r="C818" t="str">
        <f>VLOOKUP(B818,'FHF LUT'!$A$5:$H$80,2,FALSE)</f>
        <v>Mountain Pine Beetle</v>
      </c>
      <c r="D818" s="26">
        <v>10</v>
      </c>
      <c r="E818" s="26" t="s">
        <v>18</v>
      </c>
      <c r="F818" s="26">
        <v>0</v>
      </c>
      <c r="G818" s="26">
        <v>0</v>
      </c>
      <c r="H818" s="26"/>
      <c r="N818" s="26"/>
    </row>
    <row r="819" spans="1:14" x14ac:dyDescent="0.25">
      <c r="A819" s="26">
        <v>2001</v>
      </c>
      <c r="B819" s="26" t="s">
        <v>186</v>
      </c>
      <c r="C819" t="str">
        <f>VLOOKUP(B819,'FHF LUT'!$A$5:$H$80,2,FALSE)</f>
        <v>Mountain Pine Beetle</v>
      </c>
      <c r="D819" s="26">
        <v>12</v>
      </c>
      <c r="E819" s="26" t="s">
        <v>11</v>
      </c>
      <c r="F819" s="26">
        <v>1521</v>
      </c>
      <c r="G819" s="26">
        <v>1444</v>
      </c>
      <c r="H819" s="26"/>
      <c r="N819" s="26"/>
    </row>
    <row r="820" spans="1:14" x14ac:dyDescent="0.25">
      <c r="A820" s="26">
        <v>2001</v>
      </c>
      <c r="B820" s="26" t="s">
        <v>186</v>
      </c>
      <c r="C820" t="str">
        <f>VLOOKUP(B820,'FHF LUT'!$A$5:$H$80,2,FALSE)</f>
        <v>Mountain Pine Beetle</v>
      </c>
      <c r="D820" s="26">
        <v>22</v>
      </c>
      <c r="E820" s="26" t="s">
        <v>19</v>
      </c>
      <c r="F820" s="26">
        <v>235619</v>
      </c>
      <c r="G820" s="26">
        <v>171384</v>
      </c>
      <c r="H820" s="26"/>
      <c r="N820" s="26"/>
    </row>
    <row r="821" spans="1:14" x14ac:dyDescent="0.25">
      <c r="A821" s="26">
        <v>2001</v>
      </c>
      <c r="B821" s="26" t="s">
        <v>186</v>
      </c>
      <c r="C821" t="str">
        <f>VLOOKUP(B821,'FHF LUT'!$A$5:$H$80,2,FALSE)</f>
        <v>Mountain Pine Beetle</v>
      </c>
      <c r="D821" s="26">
        <v>29</v>
      </c>
      <c r="E821" s="26" t="s">
        <v>9</v>
      </c>
      <c r="F821" s="26">
        <v>1356421</v>
      </c>
      <c r="G821" s="26">
        <v>961077</v>
      </c>
      <c r="H821" s="26"/>
      <c r="N821" s="26"/>
    </row>
    <row r="822" spans="1:14" x14ac:dyDescent="0.25">
      <c r="A822" s="26">
        <v>2001</v>
      </c>
      <c r="B822" s="26" t="s">
        <v>186</v>
      </c>
      <c r="C822" t="str">
        <f>VLOOKUP(B822,'FHF LUT'!$A$5:$H$80,2,FALSE)</f>
        <v>Mountain Pine Beetle</v>
      </c>
      <c r="D822" s="26">
        <v>11</v>
      </c>
      <c r="E822" s="26" t="s">
        <v>4</v>
      </c>
      <c r="F822" s="26">
        <v>357751</v>
      </c>
      <c r="G822" s="26">
        <v>244326</v>
      </c>
      <c r="H822" s="26"/>
      <c r="N822" s="26"/>
    </row>
    <row r="823" spans="1:14" x14ac:dyDescent="0.25">
      <c r="A823" s="26">
        <v>2001</v>
      </c>
      <c r="B823" s="26" t="s">
        <v>186</v>
      </c>
      <c r="C823" t="str">
        <f>VLOOKUP(B823,'FHF LUT'!$A$5:$H$80,2,FALSE)</f>
        <v>Mountain Pine Beetle</v>
      </c>
      <c r="D823" s="26">
        <v>45</v>
      </c>
      <c r="E823" s="26" t="s">
        <v>5</v>
      </c>
      <c r="F823" s="26">
        <v>23346</v>
      </c>
      <c r="G823" s="26">
        <v>20629</v>
      </c>
      <c r="H823" s="26"/>
      <c r="N823" s="26"/>
    </row>
    <row r="824" spans="1:14" x14ac:dyDescent="0.25">
      <c r="A824" s="26">
        <v>2001</v>
      </c>
      <c r="B824" s="26" t="s">
        <v>186</v>
      </c>
      <c r="C824" t="str">
        <f>VLOOKUP(B824,'FHF LUT'!$A$5:$H$80,2,FALSE)</f>
        <v>Mountain Pine Beetle</v>
      </c>
      <c r="D824" s="26">
        <v>38</v>
      </c>
      <c r="E824" s="26" t="s">
        <v>8</v>
      </c>
      <c r="F824" s="26">
        <v>0</v>
      </c>
      <c r="G824" s="26">
        <v>0</v>
      </c>
      <c r="H824" s="26"/>
      <c r="N824" s="26"/>
    </row>
    <row r="825" spans="1:14" x14ac:dyDescent="0.25">
      <c r="A825" s="26">
        <v>2001</v>
      </c>
      <c r="B825" s="26" t="s">
        <v>186</v>
      </c>
      <c r="C825" t="str">
        <f>VLOOKUP(B825,'FHF LUT'!$A$5:$H$80,2,FALSE)</f>
        <v>Mountain Pine Beetle</v>
      </c>
      <c r="D825" s="26">
        <v>13</v>
      </c>
      <c r="E825" s="26" t="s">
        <v>24</v>
      </c>
      <c r="F825" s="26">
        <v>61206</v>
      </c>
      <c r="G825" s="26">
        <v>52037</v>
      </c>
      <c r="H825" s="26"/>
      <c r="N825" s="26"/>
    </row>
    <row r="826" spans="1:14" x14ac:dyDescent="0.25">
      <c r="A826" s="26">
        <v>2001</v>
      </c>
      <c r="B826" s="26" t="s">
        <v>186</v>
      </c>
      <c r="C826" t="str">
        <f>VLOOKUP(B826,'FHF LUT'!$A$5:$H$80,2,FALSE)</f>
        <v>Mountain Pine Beetle</v>
      </c>
      <c r="D826" s="26">
        <v>18</v>
      </c>
      <c r="E826" s="26" t="s">
        <v>15</v>
      </c>
      <c r="F826" s="26">
        <v>382167</v>
      </c>
      <c r="G826" s="26">
        <v>300390</v>
      </c>
      <c r="H826" s="26"/>
      <c r="N826" s="26"/>
    </row>
    <row r="827" spans="1:14" x14ac:dyDescent="0.25">
      <c r="A827" s="26">
        <v>2001</v>
      </c>
      <c r="B827" s="26" t="s">
        <v>186</v>
      </c>
      <c r="C827" t="str">
        <f>VLOOKUP(B827,'FHF LUT'!$A$5:$H$80,2,FALSE)</f>
        <v>Mountain Pine Beetle</v>
      </c>
      <c r="D827" s="26">
        <v>15</v>
      </c>
      <c r="E827" s="26" t="s">
        <v>33</v>
      </c>
      <c r="F827" s="26">
        <v>50349</v>
      </c>
      <c r="G827" s="26">
        <v>47152</v>
      </c>
      <c r="H827" s="26"/>
      <c r="N827" s="26"/>
    </row>
    <row r="828" spans="1:14" x14ac:dyDescent="0.25">
      <c r="A828" s="26">
        <v>2001</v>
      </c>
      <c r="B828" s="26" t="s">
        <v>186</v>
      </c>
      <c r="C828" t="str">
        <f>VLOOKUP(B828,'FHF LUT'!$A$5:$H$80,2,FALSE)</f>
        <v>Mountain Pine Beetle</v>
      </c>
      <c r="D828" s="26">
        <v>5</v>
      </c>
      <c r="E828" s="26" t="s">
        <v>16</v>
      </c>
      <c r="F828" s="26">
        <v>70861</v>
      </c>
      <c r="G828" s="26">
        <v>49628</v>
      </c>
      <c r="H828" s="26"/>
      <c r="N828" s="26"/>
    </row>
    <row r="829" spans="1:14" x14ac:dyDescent="0.25">
      <c r="A829" s="26">
        <v>2001</v>
      </c>
      <c r="B829" s="26" t="s">
        <v>186</v>
      </c>
      <c r="C829" t="str">
        <f>VLOOKUP(B829,'FHF LUT'!$A$5:$H$80,2,FALSE)</f>
        <v>Mountain Pine Beetle</v>
      </c>
      <c r="D829" s="26">
        <v>2</v>
      </c>
      <c r="E829" s="26" t="s">
        <v>22</v>
      </c>
      <c r="F829" s="26">
        <v>1200</v>
      </c>
      <c r="G829" s="26">
        <v>1080</v>
      </c>
      <c r="H829" s="26"/>
      <c r="N829" s="26"/>
    </row>
    <row r="830" spans="1:14" x14ac:dyDescent="0.25">
      <c r="A830" s="26">
        <v>2001</v>
      </c>
      <c r="B830" s="26" t="s">
        <v>186</v>
      </c>
      <c r="C830" t="str">
        <f>VLOOKUP(B830,'FHF LUT'!$A$5:$H$80,2,FALSE)</f>
        <v>Mountain Pine Beetle</v>
      </c>
      <c r="D830" s="26">
        <v>25</v>
      </c>
      <c r="E830" s="26" t="s">
        <v>23</v>
      </c>
      <c r="F830" s="26">
        <v>0</v>
      </c>
      <c r="G830" s="26">
        <v>0</v>
      </c>
      <c r="H830" s="26"/>
      <c r="N830" s="26"/>
    </row>
    <row r="831" spans="1:14" x14ac:dyDescent="0.25">
      <c r="A831" s="26">
        <v>2001</v>
      </c>
      <c r="B831" s="26" t="s">
        <v>186</v>
      </c>
      <c r="C831" t="str">
        <f>VLOOKUP(B831,'FHF LUT'!$A$5:$H$80,2,FALSE)</f>
        <v>Mountain Pine Beetle</v>
      </c>
      <c r="D831" s="26">
        <v>14</v>
      </c>
      <c r="E831" s="26" t="s">
        <v>30</v>
      </c>
      <c r="F831" s="26">
        <v>8895426</v>
      </c>
      <c r="G831" s="26">
        <v>8296927</v>
      </c>
      <c r="H831" s="26"/>
      <c r="N831" s="26"/>
    </row>
    <row r="832" spans="1:14" x14ac:dyDescent="0.25">
      <c r="A832" s="26">
        <v>2001</v>
      </c>
      <c r="B832" s="26" t="s">
        <v>186</v>
      </c>
      <c r="C832" t="str">
        <f>VLOOKUP(B832,'FHF LUT'!$A$5:$H$80,2,FALSE)</f>
        <v>Mountain Pine Beetle</v>
      </c>
      <c r="D832" s="26">
        <v>16</v>
      </c>
      <c r="E832" s="26" t="s">
        <v>12</v>
      </c>
      <c r="F832" s="26">
        <v>40279</v>
      </c>
      <c r="G832" s="26">
        <v>33193</v>
      </c>
      <c r="H832" s="26"/>
      <c r="N832" s="26"/>
    </row>
    <row r="833" spans="1:14" x14ac:dyDescent="0.25">
      <c r="A833" s="26">
        <v>2001</v>
      </c>
      <c r="B833" s="26" t="s">
        <v>186</v>
      </c>
      <c r="C833" t="str">
        <f>VLOOKUP(B833,'FHF LUT'!$A$5:$H$80,2,FALSE)</f>
        <v>Mountain Pine Beetle</v>
      </c>
      <c r="D833" s="26">
        <v>40</v>
      </c>
      <c r="E833" s="26" t="s">
        <v>31</v>
      </c>
      <c r="F833" s="26">
        <v>464</v>
      </c>
      <c r="G833" s="26">
        <v>464</v>
      </c>
      <c r="H833" s="26"/>
      <c r="N833" s="26"/>
    </row>
    <row r="834" spans="1:14" x14ac:dyDescent="0.25">
      <c r="A834" s="26">
        <v>2001</v>
      </c>
      <c r="B834" s="26" t="s">
        <v>186</v>
      </c>
      <c r="C834" t="str">
        <f>VLOOKUP(B834,'FHF LUT'!$A$5:$H$80,2,FALSE)</f>
        <v>Mountain Pine Beetle</v>
      </c>
      <c r="D834" s="26">
        <v>20</v>
      </c>
      <c r="E834" s="26" t="s">
        <v>6</v>
      </c>
      <c r="F834" s="26">
        <v>1331994</v>
      </c>
      <c r="G834" s="26">
        <v>1003876</v>
      </c>
      <c r="H834" s="26"/>
      <c r="N834" s="26"/>
    </row>
    <row r="835" spans="1:14" x14ac:dyDescent="0.25">
      <c r="A835" s="26">
        <v>2001</v>
      </c>
      <c r="B835" s="26" t="s">
        <v>186</v>
      </c>
      <c r="C835" t="str">
        <f>VLOOKUP(B835,'FHF LUT'!$A$5:$H$80,2,FALSE)</f>
        <v>Mountain Pine Beetle</v>
      </c>
      <c r="D835" s="26">
        <v>31</v>
      </c>
      <c r="E835" s="26" t="s">
        <v>34</v>
      </c>
      <c r="F835" s="26">
        <v>63620</v>
      </c>
      <c r="G835" s="26">
        <v>58502</v>
      </c>
      <c r="H835" s="26"/>
      <c r="N835" s="26"/>
    </row>
    <row r="836" spans="1:14" x14ac:dyDescent="0.25">
      <c r="A836" s="26">
        <v>2001</v>
      </c>
      <c r="B836" s="26" t="s">
        <v>186</v>
      </c>
      <c r="C836" t="str">
        <f>VLOOKUP(B836,'FHF LUT'!$A$5:$H$80,2,FALSE)</f>
        <v>Mountain Pine Beetle</v>
      </c>
      <c r="D836" s="26">
        <v>3</v>
      </c>
      <c r="E836" s="26" t="s">
        <v>13</v>
      </c>
      <c r="F836" s="26">
        <v>66342</v>
      </c>
      <c r="G836" s="26">
        <v>52110</v>
      </c>
      <c r="H836" s="26"/>
      <c r="N836" s="26"/>
    </row>
    <row r="837" spans="1:14" x14ac:dyDescent="0.25">
      <c r="A837" s="26">
        <v>2001</v>
      </c>
      <c r="B837" s="26" t="s">
        <v>186</v>
      </c>
      <c r="C837" t="str">
        <f>VLOOKUP(B837,'FHF LUT'!$A$5:$H$80,2,FALSE)</f>
        <v>Mountain Pine Beetle</v>
      </c>
      <c r="D837" s="26">
        <v>26</v>
      </c>
      <c r="E837" s="26" t="s">
        <v>14</v>
      </c>
      <c r="F837" s="26">
        <v>3832799</v>
      </c>
      <c r="G837" s="26">
        <v>2403247</v>
      </c>
      <c r="H837" s="26"/>
      <c r="N837" s="26"/>
    </row>
    <row r="838" spans="1:14" x14ac:dyDescent="0.25">
      <c r="A838" s="26">
        <v>2001</v>
      </c>
      <c r="B838" s="26" t="s">
        <v>186</v>
      </c>
      <c r="C838" t="str">
        <f>VLOOKUP(B838,'FHF LUT'!$A$5:$H$80,2,FALSE)</f>
        <v>Mountain Pine Beetle</v>
      </c>
      <c r="D838" s="26">
        <v>41</v>
      </c>
      <c r="E838" s="26" t="s">
        <v>26</v>
      </c>
      <c r="F838" s="26">
        <v>3872</v>
      </c>
      <c r="G838" s="26">
        <v>3872</v>
      </c>
      <c r="H838" s="26"/>
      <c r="N838" s="26"/>
    </row>
    <row r="839" spans="1:14" x14ac:dyDescent="0.25">
      <c r="A839" s="26">
        <v>2001</v>
      </c>
      <c r="B839" s="26" t="s">
        <v>186</v>
      </c>
      <c r="C839" t="str">
        <f>VLOOKUP(B839,'FHF LUT'!$A$5:$H$80,2,FALSE)</f>
        <v>Mountain Pine Beetle</v>
      </c>
      <c r="D839" s="26">
        <v>23</v>
      </c>
      <c r="E839" s="26" t="s">
        <v>27</v>
      </c>
      <c r="F839" s="26">
        <v>290484</v>
      </c>
      <c r="G839" s="26">
        <v>211400</v>
      </c>
      <c r="H839" s="26"/>
      <c r="N839" s="26"/>
    </row>
    <row r="840" spans="1:14" x14ac:dyDescent="0.25">
      <c r="A840" s="26">
        <v>2001</v>
      </c>
      <c r="B840" s="26" t="s">
        <v>186</v>
      </c>
      <c r="C840" t="str">
        <f>VLOOKUP(B840,'FHF LUT'!$A$5:$H$80,2,FALSE)</f>
        <v>Mountain Pine Beetle</v>
      </c>
      <c r="D840" s="26">
        <v>17</v>
      </c>
      <c r="E840" s="26" t="s">
        <v>32</v>
      </c>
      <c r="F840" s="26">
        <v>157392</v>
      </c>
      <c r="G840" s="26">
        <v>135661</v>
      </c>
      <c r="H840" s="26"/>
      <c r="N840" s="26"/>
    </row>
    <row r="841" spans="1:14" x14ac:dyDescent="0.25">
      <c r="A841" s="26">
        <v>2001</v>
      </c>
      <c r="B841" s="26" t="s">
        <v>186</v>
      </c>
      <c r="C841" t="str">
        <f>VLOOKUP(B841,'FHF LUT'!$A$5:$H$80,2,FALSE)</f>
        <v>Mountain Pine Beetle</v>
      </c>
      <c r="D841" s="26">
        <v>30</v>
      </c>
      <c r="E841" s="26" t="s">
        <v>35</v>
      </c>
      <c r="F841" s="26">
        <v>121894</v>
      </c>
      <c r="G841" s="26">
        <v>121554</v>
      </c>
      <c r="H841" s="26"/>
      <c r="N841" s="26"/>
    </row>
    <row r="842" spans="1:14" x14ac:dyDescent="0.25">
      <c r="A842" s="26">
        <v>2001</v>
      </c>
      <c r="B842" s="26" t="s">
        <v>186</v>
      </c>
      <c r="C842" t="str">
        <f>VLOOKUP(B842,'FHF LUT'!$A$5:$H$80,2,FALSE)</f>
        <v>Mountain Pine Beetle</v>
      </c>
      <c r="D842" s="26">
        <v>9</v>
      </c>
      <c r="E842" s="26" t="s">
        <v>7</v>
      </c>
      <c r="F842" s="26">
        <v>38371</v>
      </c>
      <c r="G842" s="26">
        <v>29641</v>
      </c>
      <c r="H842" s="26"/>
      <c r="N842" s="26"/>
    </row>
    <row r="843" spans="1:14" x14ac:dyDescent="0.25">
      <c r="A843" s="26">
        <v>2001</v>
      </c>
      <c r="B843" s="26" t="s">
        <v>186</v>
      </c>
      <c r="C843" t="str">
        <f>VLOOKUP(B843,'FHF LUT'!$A$5:$H$80,2,FALSE)</f>
        <v>Mountain Pine Beetle</v>
      </c>
      <c r="D843" s="26">
        <v>43</v>
      </c>
      <c r="E843" s="26" t="s">
        <v>20</v>
      </c>
      <c r="F843" s="26">
        <v>28</v>
      </c>
      <c r="G843" s="26">
        <v>28</v>
      </c>
      <c r="H843" s="26"/>
      <c r="N843" s="26"/>
    </row>
    <row r="844" spans="1:14" x14ac:dyDescent="0.25">
      <c r="A844" s="26">
        <v>2001</v>
      </c>
      <c r="B844" s="26" t="s">
        <v>186</v>
      </c>
      <c r="C844" t="str">
        <f>VLOOKUP(B844,'FHF LUT'!$A$5:$H$80,2,FALSE)</f>
        <v>Mountain Pine Beetle</v>
      </c>
      <c r="D844" s="26">
        <v>39</v>
      </c>
      <c r="E844" s="26" t="s">
        <v>36</v>
      </c>
      <c r="F844" s="26">
        <v>0</v>
      </c>
      <c r="G844" s="26">
        <v>0</v>
      </c>
      <c r="H844" s="26"/>
      <c r="N844" s="26"/>
    </row>
    <row r="845" spans="1:14" x14ac:dyDescent="0.25">
      <c r="A845" s="26">
        <v>2001</v>
      </c>
      <c r="B845" s="26" t="s">
        <v>186</v>
      </c>
      <c r="C845" t="str">
        <f>VLOOKUP(B845,'FHF LUT'!$A$5:$H$80,2,FALSE)</f>
        <v>Mountain Pine Beetle</v>
      </c>
      <c r="D845" s="26">
        <v>4</v>
      </c>
      <c r="E845" s="26" t="s">
        <v>28</v>
      </c>
      <c r="F845" s="26">
        <v>3600</v>
      </c>
      <c r="G845" s="26">
        <v>3600</v>
      </c>
      <c r="H845" s="26"/>
      <c r="N845" s="26"/>
    </row>
    <row r="846" spans="1:14" x14ac:dyDescent="0.25">
      <c r="A846" s="26">
        <v>2001</v>
      </c>
      <c r="B846" s="26" t="s">
        <v>186</v>
      </c>
      <c r="C846" t="str">
        <f>VLOOKUP(B846,'FHF LUT'!$A$5:$H$80,2,FALSE)</f>
        <v>Mountain Pine Beetle</v>
      </c>
      <c r="D846" s="26">
        <v>8</v>
      </c>
      <c r="E846" s="26" t="s">
        <v>29</v>
      </c>
      <c r="F846" s="26">
        <v>0</v>
      </c>
      <c r="G846" s="26">
        <v>0</v>
      </c>
      <c r="H846" s="26"/>
      <c r="N846" s="26"/>
    </row>
    <row r="847" spans="1:14" x14ac:dyDescent="0.25">
      <c r="A847" s="26">
        <v>2001</v>
      </c>
      <c r="B847" s="26" t="s">
        <v>186</v>
      </c>
      <c r="C847" t="str">
        <f>VLOOKUP(B847,'FHF LUT'!$A$5:$H$80,2,FALSE)</f>
        <v>Mountain Pine Beetle</v>
      </c>
      <c r="D847" s="26">
        <v>7</v>
      </c>
      <c r="E847" s="26" t="s">
        <v>25</v>
      </c>
      <c r="F847" s="26">
        <v>59788</v>
      </c>
      <c r="G847" s="26">
        <v>48817</v>
      </c>
      <c r="H847" s="26"/>
      <c r="N847" s="26"/>
    </row>
    <row r="848" spans="1:14" x14ac:dyDescent="0.25">
      <c r="A848" s="26">
        <v>2001</v>
      </c>
      <c r="B848" s="26" t="s">
        <v>186</v>
      </c>
      <c r="C848" t="str">
        <f>VLOOKUP(B848,'FHF LUT'!$A$5:$H$80,2,FALSE)</f>
        <v>Mountain Pine Beetle</v>
      </c>
      <c r="D848" s="26">
        <v>27</v>
      </c>
      <c r="E848" s="26" t="s">
        <v>21</v>
      </c>
      <c r="F848" s="26">
        <v>448</v>
      </c>
      <c r="G848" s="26">
        <v>344</v>
      </c>
      <c r="H848" s="26"/>
      <c r="N848" s="26"/>
    </row>
    <row r="849" spans="1:14" x14ac:dyDescent="0.25">
      <c r="A849" s="26">
        <v>2001</v>
      </c>
      <c r="B849" s="26" t="s">
        <v>186</v>
      </c>
      <c r="C849" t="str">
        <f>VLOOKUP(B849,'FHF LUT'!$A$5:$H$80,2,FALSE)</f>
        <v>Mountain Pine Beetle</v>
      </c>
      <c r="D849" s="26">
        <v>47</v>
      </c>
      <c r="E849" s="26" t="s">
        <v>238</v>
      </c>
      <c r="F849" s="26">
        <v>0</v>
      </c>
      <c r="G849" s="26">
        <v>0</v>
      </c>
      <c r="H849" s="26"/>
      <c r="N849" s="26"/>
    </row>
    <row r="850" spans="1:14" x14ac:dyDescent="0.25">
      <c r="A850" s="26">
        <v>2001</v>
      </c>
      <c r="B850" s="26" t="s">
        <v>186</v>
      </c>
      <c r="C850" t="str">
        <f>VLOOKUP(B850,'FHF LUT'!$A$5:$H$80,2,FALSE)</f>
        <v>Mountain Pine Beetle</v>
      </c>
      <c r="D850" s="26">
        <v>46</v>
      </c>
      <c r="E850" s="26" t="s">
        <v>239</v>
      </c>
      <c r="F850" s="26">
        <v>3764687</v>
      </c>
      <c r="G850" s="26">
        <v>3764667</v>
      </c>
      <c r="H850" s="26"/>
      <c r="N850" s="26"/>
    </row>
    <row r="851" spans="1:14" x14ac:dyDescent="0.25">
      <c r="A851" s="26">
        <v>2001</v>
      </c>
      <c r="B851" s="26" t="s">
        <v>186</v>
      </c>
      <c r="C851" t="str">
        <f>VLOOKUP(B851,'FHF LUT'!$A$5:$H$80,2,FALSE)</f>
        <v>Mountain Pine Beetle</v>
      </c>
      <c r="D851" s="26">
        <v>48</v>
      </c>
      <c r="E851" s="26" t="s">
        <v>240</v>
      </c>
      <c r="F851" s="26">
        <v>0</v>
      </c>
      <c r="G851" s="26">
        <v>0</v>
      </c>
      <c r="H851" s="26"/>
      <c r="N851" s="26"/>
    </row>
    <row r="852" spans="1:14" x14ac:dyDescent="0.25">
      <c r="A852" s="26">
        <v>2001</v>
      </c>
      <c r="B852" s="26" t="s">
        <v>186</v>
      </c>
      <c r="C852" t="str">
        <f>VLOOKUP(B852,'FHF LUT'!$A$5:$H$80,2,FALSE)</f>
        <v>Mountain Pine Beetle</v>
      </c>
      <c r="D852" s="26">
        <v>1</v>
      </c>
      <c r="E852" s="26" t="s">
        <v>10</v>
      </c>
      <c r="F852" s="26">
        <v>92136</v>
      </c>
      <c r="G852" s="26">
        <v>80111</v>
      </c>
      <c r="H852" s="26"/>
      <c r="N852" s="26"/>
    </row>
    <row r="853" spans="1:14" x14ac:dyDescent="0.25">
      <c r="A853" s="26">
        <v>2001</v>
      </c>
      <c r="B853" s="26" t="s">
        <v>187</v>
      </c>
      <c r="C853" t="str">
        <f>VLOOKUP(B853,'FHF LUT'!$A$5:$H$80,2,FALSE)</f>
        <v>Spruce Beetle</v>
      </c>
      <c r="D853" s="26">
        <v>24</v>
      </c>
      <c r="E853" s="26" t="s">
        <v>17</v>
      </c>
      <c r="F853" s="26">
        <v>512981</v>
      </c>
      <c r="G853" s="26">
        <v>440983</v>
      </c>
      <c r="H853" s="26"/>
      <c r="N853" s="26"/>
    </row>
    <row r="854" spans="1:14" x14ac:dyDescent="0.25">
      <c r="A854" s="26">
        <v>2001</v>
      </c>
      <c r="B854" s="26" t="s">
        <v>187</v>
      </c>
      <c r="C854" t="str">
        <f>VLOOKUP(B854,'FHF LUT'!$A$5:$H$80,2,FALSE)</f>
        <v>Spruce Beetle</v>
      </c>
      <c r="D854" s="26">
        <v>44</v>
      </c>
      <c r="E854" s="26" t="s">
        <v>3</v>
      </c>
      <c r="F854" s="26">
        <v>0</v>
      </c>
      <c r="G854" s="26">
        <v>0</v>
      </c>
      <c r="H854" s="26"/>
      <c r="N854" s="26"/>
    </row>
    <row r="855" spans="1:14" x14ac:dyDescent="0.25">
      <c r="A855" s="26">
        <v>2001</v>
      </c>
      <c r="B855" s="26" t="s">
        <v>187</v>
      </c>
      <c r="C855" t="str">
        <f>VLOOKUP(B855,'FHF LUT'!$A$5:$H$80,2,FALSE)</f>
        <v>Spruce Beetle</v>
      </c>
      <c r="D855" s="26">
        <v>10</v>
      </c>
      <c r="E855" s="26" t="s">
        <v>18</v>
      </c>
      <c r="F855" s="26">
        <v>0</v>
      </c>
      <c r="G855" s="26">
        <v>0</v>
      </c>
      <c r="H855" s="26"/>
      <c r="N855" s="26"/>
    </row>
    <row r="856" spans="1:14" x14ac:dyDescent="0.25">
      <c r="A856" s="26">
        <v>2001</v>
      </c>
      <c r="B856" s="26" t="s">
        <v>187</v>
      </c>
      <c r="C856" t="str">
        <f>VLOOKUP(B856,'FHF LUT'!$A$5:$H$80,2,FALSE)</f>
        <v>Spruce Beetle</v>
      </c>
      <c r="D856" s="26">
        <v>12</v>
      </c>
      <c r="E856" s="26" t="s">
        <v>11</v>
      </c>
      <c r="F856" s="26">
        <v>177436</v>
      </c>
      <c r="G856" s="26">
        <v>168616</v>
      </c>
      <c r="H856" s="26"/>
      <c r="N856" s="26"/>
    </row>
    <row r="857" spans="1:14" x14ac:dyDescent="0.25">
      <c r="A857" s="26">
        <v>2001</v>
      </c>
      <c r="B857" s="26" t="s">
        <v>187</v>
      </c>
      <c r="C857" t="str">
        <f>VLOOKUP(B857,'FHF LUT'!$A$5:$H$80,2,FALSE)</f>
        <v>Spruce Beetle</v>
      </c>
      <c r="D857" s="26">
        <v>22</v>
      </c>
      <c r="E857" s="26" t="s">
        <v>19</v>
      </c>
      <c r="F857" s="26">
        <v>345</v>
      </c>
      <c r="G857" s="26">
        <v>281</v>
      </c>
      <c r="H857" s="26"/>
      <c r="N857" s="26"/>
    </row>
    <row r="858" spans="1:14" x14ac:dyDescent="0.25">
      <c r="A858" s="26">
        <v>2001</v>
      </c>
      <c r="B858" s="26" t="s">
        <v>187</v>
      </c>
      <c r="C858" t="str">
        <f>VLOOKUP(B858,'FHF LUT'!$A$5:$H$80,2,FALSE)</f>
        <v>Spruce Beetle</v>
      </c>
      <c r="D858" s="26">
        <v>29</v>
      </c>
      <c r="E858" s="26" t="s">
        <v>9</v>
      </c>
      <c r="F858" s="26">
        <v>1665</v>
      </c>
      <c r="G858" s="26">
        <v>1481</v>
      </c>
      <c r="H858" s="26"/>
      <c r="N858" s="26"/>
    </row>
    <row r="859" spans="1:14" x14ac:dyDescent="0.25">
      <c r="A859" s="26">
        <v>2001</v>
      </c>
      <c r="B859" s="26" t="s">
        <v>187</v>
      </c>
      <c r="C859" t="str">
        <f>VLOOKUP(B859,'FHF LUT'!$A$5:$H$80,2,FALSE)</f>
        <v>Spruce Beetle</v>
      </c>
      <c r="D859" s="26">
        <v>11</v>
      </c>
      <c r="E859" s="26" t="s">
        <v>4</v>
      </c>
      <c r="F859" s="26">
        <v>0</v>
      </c>
      <c r="G859" s="26">
        <v>0</v>
      </c>
      <c r="H859" s="26"/>
      <c r="N859" s="26"/>
    </row>
    <row r="860" spans="1:14" x14ac:dyDescent="0.25">
      <c r="A860" s="26">
        <v>2001</v>
      </c>
      <c r="B860" s="26" t="s">
        <v>187</v>
      </c>
      <c r="C860" t="str">
        <f>VLOOKUP(B860,'FHF LUT'!$A$5:$H$80,2,FALSE)</f>
        <v>Spruce Beetle</v>
      </c>
      <c r="D860" s="26">
        <v>45</v>
      </c>
      <c r="E860" s="26" t="s">
        <v>5</v>
      </c>
      <c r="F860" s="26">
        <v>1585</v>
      </c>
      <c r="G860" s="26">
        <v>1332</v>
      </c>
      <c r="H860" s="26"/>
      <c r="N860" s="26"/>
    </row>
    <row r="861" spans="1:14" x14ac:dyDescent="0.25">
      <c r="A861" s="26">
        <v>2001</v>
      </c>
      <c r="B861" s="26" t="s">
        <v>187</v>
      </c>
      <c r="C861" t="str">
        <f>VLOOKUP(B861,'FHF LUT'!$A$5:$H$80,2,FALSE)</f>
        <v>Spruce Beetle</v>
      </c>
      <c r="D861" s="26">
        <v>38</v>
      </c>
      <c r="E861" s="26" t="s">
        <v>8</v>
      </c>
      <c r="F861" s="26">
        <v>0</v>
      </c>
      <c r="G861" s="26">
        <v>0</v>
      </c>
      <c r="H861" s="26"/>
      <c r="N861" s="26"/>
    </row>
    <row r="862" spans="1:14" x14ac:dyDescent="0.25">
      <c r="A862" s="26">
        <v>2001</v>
      </c>
      <c r="B862" s="26" t="s">
        <v>187</v>
      </c>
      <c r="C862" t="str">
        <f>VLOOKUP(B862,'FHF LUT'!$A$5:$H$80,2,FALSE)</f>
        <v>Spruce Beetle</v>
      </c>
      <c r="D862" s="26">
        <v>13</v>
      </c>
      <c r="E862" s="26" t="s">
        <v>24</v>
      </c>
      <c r="F862" s="26">
        <v>0</v>
      </c>
      <c r="G862" s="26">
        <v>0</v>
      </c>
      <c r="H862" s="26"/>
      <c r="N862" s="26"/>
    </row>
    <row r="863" spans="1:14" x14ac:dyDescent="0.25">
      <c r="A863" s="26">
        <v>2001</v>
      </c>
      <c r="B863" s="26" t="s">
        <v>187</v>
      </c>
      <c r="C863" t="str">
        <f>VLOOKUP(B863,'FHF LUT'!$A$5:$H$80,2,FALSE)</f>
        <v>Spruce Beetle</v>
      </c>
      <c r="D863" s="26">
        <v>18</v>
      </c>
      <c r="E863" s="26" t="s">
        <v>15</v>
      </c>
      <c r="F863" s="26">
        <v>17</v>
      </c>
      <c r="G863" s="26">
        <v>17</v>
      </c>
      <c r="H863" s="26"/>
      <c r="N863" s="26"/>
    </row>
    <row r="864" spans="1:14" x14ac:dyDescent="0.25">
      <c r="A864" s="26">
        <v>2001</v>
      </c>
      <c r="B864" s="26" t="s">
        <v>187</v>
      </c>
      <c r="C864" t="str">
        <f>VLOOKUP(B864,'FHF LUT'!$A$5:$H$80,2,FALSE)</f>
        <v>Spruce Beetle</v>
      </c>
      <c r="D864" s="26">
        <v>15</v>
      </c>
      <c r="E864" s="26" t="s">
        <v>33</v>
      </c>
      <c r="F864" s="26">
        <v>22885</v>
      </c>
      <c r="G864" s="26">
        <v>21620</v>
      </c>
      <c r="H864" s="26"/>
      <c r="N864" s="26"/>
    </row>
    <row r="865" spans="1:14" x14ac:dyDescent="0.25">
      <c r="A865" s="26">
        <v>2001</v>
      </c>
      <c r="B865" s="26" t="s">
        <v>187</v>
      </c>
      <c r="C865" t="str">
        <f>VLOOKUP(B865,'FHF LUT'!$A$5:$H$80,2,FALSE)</f>
        <v>Spruce Beetle</v>
      </c>
      <c r="D865" s="26">
        <v>5</v>
      </c>
      <c r="E865" s="26" t="s">
        <v>16</v>
      </c>
      <c r="F865" s="26">
        <v>0</v>
      </c>
      <c r="G865" s="26">
        <v>0</v>
      </c>
      <c r="H865" s="26"/>
      <c r="N865" s="26"/>
    </row>
    <row r="866" spans="1:14" x14ac:dyDescent="0.25">
      <c r="A866" s="26">
        <v>2001</v>
      </c>
      <c r="B866" s="26" t="s">
        <v>187</v>
      </c>
      <c r="C866" t="str">
        <f>VLOOKUP(B866,'FHF LUT'!$A$5:$H$80,2,FALSE)</f>
        <v>Spruce Beetle</v>
      </c>
      <c r="D866" s="26">
        <v>2</v>
      </c>
      <c r="E866" s="26" t="s">
        <v>22</v>
      </c>
      <c r="F866" s="26">
        <v>0</v>
      </c>
      <c r="G866" s="26">
        <v>0</v>
      </c>
      <c r="H866" s="26"/>
      <c r="N866" s="26"/>
    </row>
    <row r="867" spans="1:14" x14ac:dyDescent="0.25">
      <c r="A867" s="26">
        <v>2001</v>
      </c>
      <c r="B867" s="26" t="s">
        <v>187</v>
      </c>
      <c r="C867" t="str">
        <f>VLOOKUP(B867,'FHF LUT'!$A$5:$H$80,2,FALSE)</f>
        <v>Spruce Beetle</v>
      </c>
      <c r="D867" s="26">
        <v>25</v>
      </c>
      <c r="E867" s="26" t="s">
        <v>23</v>
      </c>
      <c r="F867" s="26">
        <v>0</v>
      </c>
      <c r="G867" s="26">
        <v>0</v>
      </c>
      <c r="H867" s="26"/>
      <c r="N867" s="26"/>
    </row>
    <row r="868" spans="1:14" x14ac:dyDescent="0.25">
      <c r="A868" s="26">
        <v>2001</v>
      </c>
      <c r="B868" s="26" t="s">
        <v>187</v>
      </c>
      <c r="C868" t="str">
        <f>VLOOKUP(B868,'FHF LUT'!$A$5:$H$80,2,FALSE)</f>
        <v>Spruce Beetle</v>
      </c>
      <c r="D868" s="26">
        <v>14</v>
      </c>
      <c r="E868" s="26" t="s">
        <v>30</v>
      </c>
      <c r="F868" s="26">
        <v>195036</v>
      </c>
      <c r="G868" s="26">
        <v>146355</v>
      </c>
      <c r="H868" s="26"/>
      <c r="N868" s="26"/>
    </row>
    <row r="869" spans="1:14" x14ac:dyDescent="0.25">
      <c r="A869" s="26">
        <v>2001</v>
      </c>
      <c r="B869" s="26" t="s">
        <v>187</v>
      </c>
      <c r="C869" t="str">
        <f>VLOOKUP(B869,'FHF LUT'!$A$5:$H$80,2,FALSE)</f>
        <v>Spruce Beetle</v>
      </c>
      <c r="D869" s="26">
        <v>16</v>
      </c>
      <c r="E869" s="26" t="s">
        <v>12</v>
      </c>
      <c r="F869" s="26">
        <v>29272</v>
      </c>
      <c r="G869" s="26">
        <v>27032</v>
      </c>
      <c r="H869" s="26"/>
      <c r="N869" s="26"/>
    </row>
    <row r="870" spans="1:14" x14ac:dyDescent="0.25">
      <c r="A870" s="26">
        <v>2001</v>
      </c>
      <c r="B870" s="26" t="s">
        <v>187</v>
      </c>
      <c r="C870" t="str">
        <f>VLOOKUP(B870,'FHF LUT'!$A$5:$H$80,2,FALSE)</f>
        <v>Spruce Beetle</v>
      </c>
      <c r="D870" s="26">
        <v>40</v>
      </c>
      <c r="E870" s="26" t="s">
        <v>31</v>
      </c>
      <c r="F870" s="26">
        <v>10165</v>
      </c>
      <c r="G870" s="26">
        <v>10105</v>
      </c>
      <c r="H870" s="26"/>
      <c r="N870" s="26"/>
    </row>
    <row r="871" spans="1:14" x14ac:dyDescent="0.25">
      <c r="A871" s="26">
        <v>2001</v>
      </c>
      <c r="B871" s="26" t="s">
        <v>187</v>
      </c>
      <c r="C871" t="str">
        <f>VLOOKUP(B871,'FHF LUT'!$A$5:$H$80,2,FALSE)</f>
        <v>Spruce Beetle</v>
      </c>
      <c r="D871" s="26">
        <v>20</v>
      </c>
      <c r="E871" s="26" t="s">
        <v>6</v>
      </c>
      <c r="F871" s="26">
        <v>288049</v>
      </c>
      <c r="G871" s="26">
        <v>229259</v>
      </c>
      <c r="H871" s="26"/>
      <c r="N871" s="26"/>
    </row>
    <row r="872" spans="1:14" x14ac:dyDescent="0.25">
      <c r="A872" s="26">
        <v>2001</v>
      </c>
      <c r="B872" s="26" t="s">
        <v>187</v>
      </c>
      <c r="C872" t="str">
        <f>VLOOKUP(B872,'FHF LUT'!$A$5:$H$80,2,FALSE)</f>
        <v>Spruce Beetle</v>
      </c>
      <c r="D872" s="26">
        <v>31</v>
      </c>
      <c r="E872" s="26" t="s">
        <v>34</v>
      </c>
      <c r="F872" s="26">
        <v>4953</v>
      </c>
      <c r="G872" s="26">
        <v>4953</v>
      </c>
      <c r="H872" s="26"/>
      <c r="N872" s="26"/>
    </row>
    <row r="873" spans="1:14" x14ac:dyDescent="0.25">
      <c r="A873" s="26">
        <v>2001</v>
      </c>
      <c r="B873" s="26" t="s">
        <v>187</v>
      </c>
      <c r="C873" t="str">
        <f>VLOOKUP(B873,'FHF LUT'!$A$5:$H$80,2,FALSE)</f>
        <v>Spruce Beetle</v>
      </c>
      <c r="D873" s="26">
        <v>3</v>
      </c>
      <c r="E873" s="26" t="s">
        <v>13</v>
      </c>
      <c r="F873" s="26">
        <v>49024</v>
      </c>
      <c r="G873" s="26">
        <v>47568</v>
      </c>
      <c r="H873" s="26"/>
      <c r="N873" s="26"/>
    </row>
    <row r="874" spans="1:14" x14ac:dyDescent="0.25">
      <c r="A874" s="26">
        <v>2001</v>
      </c>
      <c r="B874" s="26" t="s">
        <v>187</v>
      </c>
      <c r="C874" t="str">
        <f>VLOOKUP(B874,'FHF LUT'!$A$5:$H$80,2,FALSE)</f>
        <v>Spruce Beetle</v>
      </c>
      <c r="D874" s="26">
        <v>26</v>
      </c>
      <c r="E874" s="26" t="s">
        <v>14</v>
      </c>
      <c r="F874" s="26">
        <v>8885</v>
      </c>
      <c r="G874" s="26">
        <v>7043</v>
      </c>
      <c r="H874" s="26"/>
      <c r="N874" s="26"/>
    </row>
    <row r="875" spans="1:14" x14ac:dyDescent="0.25">
      <c r="A875" s="26">
        <v>2001</v>
      </c>
      <c r="B875" s="26" t="s">
        <v>187</v>
      </c>
      <c r="C875" t="str">
        <f>VLOOKUP(B875,'FHF LUT'!$A$5:$H$80,2,FALSE)</f>
        <v>Spruce Beetle</v>
      </c>
      <c r="D875" s="26">
        <v>41</v>
      </c>
      <c r="E875" s="26" t="s">
        <v>26</v>
      </c>
      <c r="F875" s="26">
        <v>1701</v>
      </c>
      <c r="G875" s="26">
        <v>1701</v>
      </c>
      <c r="H875" s="26"/>
      <c r="N875" s="26"/>
    </row>
    <row r="876" spans="1:14" x14ac:dyDescent="0.25">
      <c r="A876" s="26">
        <v>2001</v>
      </c>
      <c r="B876" s="26" t="s">
        <v>187</v>
      </c>
      <c r="C876" t="str">
        <f>VLOOKUP(B876,'FHF LUT'!$A$5:$H$80,2,FALSE)</f>
        <v>Spruce Beetle</v>
      </c>
      <c r="D876" s="26">
        <v>23</v>
      </c>
      <c r="E876" s="26" t="s">
        <v>27</v>
      </c>
      <c r="F876" s="26">
        <v>20448</v>
      </c>
      <c r="G876" s="26">
        <v>16554</v>
      </c>
      <c r="H876" s="26"/>
      <c r="N876" s="26"/>
    </row>
    <row r="877" spans="1:14" x14ac:dyDescent="0.25">
      <c r="A877" s="26">
        <v>2001</v>
      </c>
      <c r="B877" s="26" t="s">
        <v>187</v>
      </c>
      <c r="C877" t="str">
        <f>VLOOKUP(B877,'FHF LUT'!$A$5:$H$80,2,FALSE)</f>
        <v>Spruce Beetle</v>
      </c>
      <c r="D877" s="26">
        <v>17</v>
      </c>
      <c r="E877" s="26" t="s">
        <v>32</v>
      </c>
      <c r="F877" s="26">
        <v>65</v>
      </c>
      <c r="G877" s="26">
        <v>65</v>
      </c>
      <c r="H877" s="26"/>
      <c r="N877" s="26"/>
    </row>
    <row r="878" spans="1:14" x14ac:dyDescent="0.25">
      <c r="A878" s="26">
        <v>2001</v>
      </c>
      <c r="B878" s="26" t="s">
        <v>187</v>
      </c>
      <c r="C878" t="str">
        <f>VLOOKUP(B878,'FHF LUT'!$A$5:$H$80,2,FALSE)</f>
        <v>Spruce Beetle</v>
      </c>
      <c r="D878" s="26">
        <v>30</v>
      </c>
      <c r="E878" s="26" t="s">
        <v>35</v>
      </c>
      <c r="F878" s="26">
        <v>0</v>
      </c>
      <c r="G878" s="26">
        <v>0</v>
      </c>
      <c r="H878" s="26"/>
      <c r="N878" s="26"/>
    </row>
    <row r="879" spans="1:14" x14ac:dyDescent="0.25">
      <c r="A879" s="26">
        <v>2001</v>
      </c>
      <c r="B879" s="26" t="s">
        <v>187</v>
      </c>
      <c r="C879" t="str">
        <f>VLOOKUP(B879,'FHF LUT'!$A$5:$H$80,2,FALSE)</f>
        <v>Spruce Beetle</v>
      </c>
      <c r="D879" s="26">
        <v>9</v>
      </c>
      <c r="E879" s="26" t="s">
        <v>7</v>
      </c>
      <c r="F879" s="26">
        <v>0</v>
      </c>
      <c r="G879" s="26">
        <v>0</v>
      </c>
      <c r="H879" s="26"/>
      <c r="N879" s="26"/>
    </row>
    <row r="880" spans="1:14" x14ac:dyDescent="0.25">
      <c r="A880" s="26">
        <v>2001</v>
      </c>
      <c r="B880" s="26" t="s">
        <v>187</v>
      </c>
      <c r="C880" t="str">
        <f>VLOOKUP(B880,'FHF LUT'!$A$5:$H$80,2,FALSE)</f>
        <v>Spruce Beetle</v>
      </c>
      <c r="D880" s="26">
        <v>43</v>
      </c>
      <c r="E880" s="26" t="s">
        <v>20</v>
      </c>
      <c r="F880" s="26">
        <v>0</v>
      </c>
      <c r="G880" s="26">
        <v>0</v>
      </c>
      <c r="H880" s="26"/>
      <c r="N880" s="26"/>
    </row>
    <row r="881" spans="1:14" x14ac:dyDescent="0.25">
      <c r="A881" s="26">
        <v>2001</v>
      </c>
      <c r="B881" s="26" t="s">
        <v>187</v>
      </c>
      <c r="C881" t="str">
        <f>VLOOKUP(B881,'FHF LUT'!$A$5:$H$80,2,FALSE)</f>
        <v>Spruce Beetle</v>
      </c>
      <c r="D881" s="26">
        <v>39</v>
      </c>
      <c r="E881" s="26" t="s">
        <v>36</v>
      </c>
      <c r="F881" s="26">
        <v>0</v>
      </c>
      <c r="G881" s="26">
        <v>0</v>
      </c>
      <c r="H881" s="26"/>
      <c r="N881" s="26"/>
    </row>
    <row r="882" spans="1:14" x14ac:dyDescent="0.25">
      <c r="A882" s="26">
        <v>2001</v>
      </c>
      <c r="B882" s="26" t="s">
        <v>187</v>
      </c>
      <c r="C882" t="str">
        <f>VLOOKUP(B882,'FHF LUT'!$A$5:$H$80,2,FALSE)</f>
        <v>Spruce Beetle</v>
      </c>
      <c r="D882" s="26">
        <v>4</v>
      </c>
      <c r="E882" s="26" t="s">
        <v>28</v>
      </c>
      <c r="F882" s="26">
        <v>0</v>
      </c>
      <c r="G882" s="26">
        <v>0</v>
      </c>
      <c r="H882" s="26"/>
      <c r="N882" s="26"/>
    </row>
    <row r="883" spans="1:14" x14ac:dyDescent="0.25">
      <c r="A883" s="26">
        <v>2001</v>
      </c>
      <c r="B883" s="26" t="s">
        <v>187</v>
      </c>
      <c r="C883" t="str">
        <f>VLOOKUP(B883,'FHF LUT'!$A$5:$H$80,2,FALSE)</f>
        <v>Spruce Beetle</v>
      </c>
      <c r="D883" s="26">
        <v>8</v>
      </c>
      <c r="E883" s="26" t="s">
        <v>29</v>
      </c>
      <c r="F883" s="26">
        <v>0</v>
      </c>
      <c r="G883" s="26">
        <v>0</v>
      </c>
      <c r="H883" s="26"/>
      <c r="N883" s="26"/>
    </row>
    <row r="884" spans="1:14" x14ac:dyDescent="0.25">
      <c r="A884" s="26">
        <v>2001</v>
      </c>
      <c r="B884" s="26" t="s">
        <v>187</v>
      </c>
      <c r="C884" t="str">
        <f>VLOOKUP(B884,'FHF LUT'!$A$5:$H$80,2,FALSE)</f>
        <v>Spruce Beetle</v>
      </c>
      <c r="D884" s="26">
        <v>7</v>
      </c>
      <c r="E884" s="26" t="s">
        <v>25</v>
      </c>
      <c r="F884" s="26">
        <v>724</v>
      </c>
      <c r="G884" s="26">
        <v>724</v>
      </c>
      <c r="H884" s="26"/>
      <c r="N884" s="26"/>
    </row>
    <row r="885" spans="1:14" x14ac:dyDescent="0.25">
      <c r="A885" s="26">
        <v>2001</v>
      </c>
      <c r="B885" s="26" t="s">
        <v>187</v>
      </c>
      <c r="C885" t="str">
        <f>VLOOKUP(B885,'FHF LUT'!$A$5:$H$80,2,FALSE)</f>
        <v>Spruce Beetle</v>
      </c>
      <c r="D885" s="26">
        <v>27</v>
      </c>
      <c r="E885" s="26" t="s">
        <v>21</v>
      </c>
      <c r="F885" s="26">
        <v>0</v>
      </c>
      <c r="G885" s="26">
        <v>0</v>
      </c>
      <c r="H885" s="26"/>
      <c r="N885" s="26"/>
    </row>
    <row r="886" spans="1:14" x14ac:dyDescent="0.25">
      <c r="A886" s="26">
        <v>2001</v>
      </c>
      <c r="B886" s="26" t="s">
        <v>187</v>
      </c>
      <c r="C886" t="str">
        <f>VLOOKUP(B886,'FHF LUT'!$A$5:$H$80,2,FALSE)</f>
        <v>Spruce Beetle</v>
      </c>
      <c r="D886" s="26">
        <v>47</v>
      </c>
      <c r="E886" s="26" t="s">
        <v>238</v>
      </c>
      <c r="F886" s="26">
        <v>0</v>
      </c>
      <c r="G886" s="26">
        <v>0</v>
      </c>
      <c r="H886" s="26"/>
      <c r="N886" s="26"/>
    </row>
    <row r="887" spans="1:14" x14ac:dyDescent="0.25">
      <c r="A887" s="26">
        <v>2001</v>
      </c>
      <c r="B887" s="26" t="s">
        <v>187</v>
      </c>
      <c r="C887" t="str">
        <f>VLOOKUP(B887,'FHF LUT'!$A$5:$H$80,2,FALSE)</f>
        <v>Spruce Beetle</v>
      </c>
      <c r="D887" s="26">
        <v>46</v>
      </c>
      <c r="E887" s="26" t="s">
        <v>239</v>
      </c>
      <c r="F887" s="26">
        <v>7009</v>
      </c>
      <c r="G887" s="26">
        <v>7009</v>
      </c>
      <c r="H887" s="26"/>
      <c r="N887" s="26"/>
    </row>
    <row r="888" spans="1:14" x14ac:dyDescent="0.25">
      <c r="A888" s="26">
        <v>2001</v>
      </c>
      <c r="B888" s="26" t="s">
        <v>187</v>
      </c>
      <c r="C888" t="str">
        <f>VLOOKUP(B888,'FHF LUT'!$A$5:$H$80,2,FALSE)</f>
        <v>Spruce Beetle</v>
      </c>
      <c r="D888" s="26">
        <v>48</v>
      </c>
      <c r="E888" s="26" t="s">
        <v>240</v>
      </c>
      <c r="F888" s="26">
        <v>0</v>
      </c>
      <c r="G888" s="26">
        <v>0</v>
      </c>
      <c r="H888" s="26"/>
      <c r="N888" s="26"/>
    </row>
    <row r="889" spans="1:14" x14ac:dyDescent="0.25">
      <c r="A889" s="26">
        <v>2001</v>
      </c>
      <c r="B889" s="26" t="s">
        <v>187</v>
      </c>
      <c r="C889" t="str">
        <f>VLOOKUP(B889,'FHF LUT'!$A$5:$H$80,2,FALSE)</f>
        <v>Spruce Beetle</v>
      </c>
      <c r="D889" s="26">
        <v>1</v>
      </c>
      <c r="E889" s="26" t="s">
        <v>10</v>
      </c>
      <c r="F889" s="26">
        <v>0</v>
      </c>
      <c r="G889" s="26">
        <v>0</v>
      </c>
      <c r="H889" s="26"/>
      <c r="N889" s="26"/>
    </row>
    <row r="890" spans="1:14" x14ac:dyDescent="0.25">
      <c r="A890" s="26">
        <v>2001</v>
      </c>
      <c r="B890" s="26" t="s">
        <v>193</v>
      </c>
      <c r="C890" t="str">
        <f>VLOOKUP(B890,'FHF LUT'!$A$5:$H$80,2,FALSE)</f>
        <v>Red Turpentine Beetle</v>
      </c>
      <c r="D890" s="26">
        <v>24</v>
      </c>
      <c r="E890" s="26" t="s">
        <v>17</v>
      </c>
      <c r="F890" s="26">
        <v>0</v>
      </c>
      <c r="G890" s="26">
        <v>0</v>
      </c>
      <c r="H890" s="26"/>
      <c r="N890" s="26"/>
    </row>
    <row r="891" spans="1:14" x14ac:dyDescent="0.25">
      <c r="A891" s="26">
        <v>2001</v>
      </c>
      <c r="B891" s="26" t="s">
        <v>193</v>
      </c>
      <c r="C891" t="str">
        <f>VLOOKUP(B891,'FHF LUT'!$A$5:$H$80,2,FALSE)</f>
        <v>Red Turpentine Beetle</v>
      </c>
      <c r="D891" s="26">
        <v>44</v>
      </c>
      <c r="E891" s="26" t="s">
        <v>3</v>
      </c>
      <c r="F891" s="26">
        <v>0</v>
      </c>
      <c r="G891" s="26">
        <v>0</v>
      </c>
      <c r="H891" s="26"/>
      <c r="N891" s="26"/>
    </row>
    <row r="892" spans="1:14" x14ac:dyDescent="0.25">
      <c r="A892" s="26">
        <v>2001</v>
      </c>
      <c r="B892" s="26" t="s">
        <v>193</v>
      </c>
      <c r="C892" t="str">
        <f>VLOOKUP(B892,'FHF LUT'!$A$5:$H$80,2,FALSE)</f>
        <v>Red Turpentine Beetle</v>
      </c>
      <c r="D892" s="26">
        <v>10</v>
      </c>
      <c r="E892" s="26" t="s">
        <v>18</v>
      </c>
      <c r="F892" s="26">
        <v>0</v>
      </c>
      <c r="G892" s="26">
        <v>0</v>
      </c>
      <c r="H892" s="26"/>
      <c r="N892" s="26"/>
    </row>
    <row r="893" spans="1:14" x14ac:dyDescent="0.25">
      <c r="A893" s="26">
        <v>2001</v>
      </c>
      <c r="B893" s="26" t="s">
        <v>193</v>
      </c>
      <c r="C893" t="str">
        <f>VLOOKUP(B893,'FHF LUT'!$A$5:$H$80,2,FALSE)</f>
        <v>Red Turpentine Beetle</v>
      </c>
      <c r="D893" s="26">
        <v>12</v>
      </c>
      <c r="E893" s="26" t="s">
        <v>11</v>
      </c>
      <c r="F893" s="26">
        <v>0</v>
      </c>
      <c r="G893" s="26">
        <v>0</v>
      </c>
      <c r="H893" s="26"/>
      <c r="N893" s="26"/>
    </row>
    <row r="894" spans="1:14" x14ac:dyDescent="0.25">
      <c r="A894" s="26">
        <v>2001</v>
      </c>
      <c r="B894" s="26" t="s">
        <v>193</v>
      </c>
      <c r="C894" t="str">
        <f>VLOOKUP(B894,'FHF LUT'!$A$5:$H$80,2,FALSE)</f>
        <v>Red Turpentine Beetle</v>
      </c>
      <c r="D894" s="26">
        <v>22</v>
      </c>
      <c r="E894" s="26" t="s">
        <v>19</v>
      </c>
      <c r="F894" s="26">
        <v>0</v>
      </c>
      <c r="G894" s="26">
        <v>0</v>
      </c>
      <c r="H894" s="26"/>
      <c r="N894" s="26"/>
    </row>
    <row r="895" spans="1:14" x14ac:dyDescent="0.25">
      <c r="A895" s="26">
        <v>2001</v>
      </c>
      <c r="B895" s="26" t="s">
        <v>193</v>
      </c>
      <c r="C895" t="str">
        <f>VLOOKUP(B895,'FHF LUT'!$A$5:$H$80,2,FALSE)</f>
        <v>Red Turpentine Beetle</v>
      </c>
      <c r="D895" s="26">
        <v>29</v>
      </c>
      <c r="E895" s="26" t="s">
        <v>9</v>
      </c>
      <c r="F895" s="26">
        <v>0</v>
      </c>
      <c r="G895" s="26">
        <v>0</v>
      </c>
      <c r="H895" s="26"/>
      <c r="N895" s="26"/>
    </row>
    <row r="896" spans="1:14" x14ac:dyDescent="0.25">
      <c r="A896" s="26">
        <v>2001</v>
      </c>
      <c r="B896" s="26" t="s">
        <v>193</v>
      </c>
      <c r="C896" t="str">
        <f>VLOOKUP(B896,'FHF LUT'!$A$5:$H$80,2,FALSE)</f>
        <v>Red Turpentine Beetle</v>
      </c>
      <c r="D896" s="26">
        <v>11</v>
      </c>
      <c r="E896" s="26" t="s">
        <v>4</v>
      </c>
      <c r="F896" s="26">
        <v>0</v>
      </c>
      <c r="G896" s="26">
        <v>0</v>
      </c>
      <c r="H896" s="26"/>
      <c r="N896" s="26"/>
    </row>
    <row r="897" spans="1:14" x14ac:dyDescent="0.25">
      <c r="A897" s="26">
        <v>2001</v>
      </c>
      <c r="B897" s="26" t="s">
        <v>193</v>
      </c>
      <c r="C897" t="str">
        <f>VLOOKUP(B897,'FHF LUT'!$A$5:$H$80,2,FALSE)</f>
        <v>Red Turpentine Beetle</v>
      </c>
      <c r="D897" s="26">
        <v>45</v>
      </c>
      <c r="E897" s="26" t="s">
        <v>5</v>
      </c>
      <c r="F897" s="26">
        <v>0</v>
      </c>
      <c r="G897" s="26">
        <v>0</v>
      </c>
      <c r="H897" s="26"/>
      <c r="N897" s="26"/>
    </row>
    <row r="898" spans="1:14" x14ac:dyDescent="0.25">
      <c r="A898" s="26">
        <v>2001</v>
      </c>
      <c r="B898" s="26" t="s">
        <v>193</v>
      </c>
      <c r="C898" t="str">
        <f>VLOOKUP(B898,'FHF LUT'!$A$5:$H$80,2,FALSE)</f>
        <v>Red Turpentine Beetle</v>
      </c>
      <c r="D898" s="26">
        <v>38</v>
      </c>
      <c r="E898" s="26" t="s">
        <v>8</v>
      </c>
      <c r="F898" s="26">
        <v>0</v>
      </c>
      <c r="G898" s="26">
        <v>0</v>
      </c>
      <c r="H898" s="26"/>
      <c r="N898" s="26"/>
    </row>
    <row r="899" spans="1:14" x14ac:dyDescent="0.25">
      <c r="A899" s="26">
        <v>2001</v>
      </c>
      <c r="B899" s="26" t="s">
        <v>193</v>
      </c>
      <c r="C899" t="str">
        <f>VLOOKUP(B899,'FHF LUT'!$A$5:$H$80,2,FALSE)</f>
        <v>Red Turpentine Beetle</v>
      </c>
      <c r="D899" s="26">
        <v>13</v>
      </c>
      <c r="E899" s="26" t="s">
        <v>24</v>
      </c>
      <c r="F899" s="26">
        <v>0</v>
      </c>
      <c r="G899" s="26">
        <v>0</v>
      </c>
      <c r="H899" s="26"/>
      <c r="N899" s="26"/>
    </row>
    <row r="900" spans="1:14" x14ac:dyDescent="0.25">
      <c r="A900" s="26">
        <v>2001</v>
      </c>
      <c r="B900" s="26" t="s">
        <v>193</v>
      </c>
      <c r="C900" t="str">
        <f>VLOOKUP(B900,'FHF LUT'!$A$5:$H$80,2,FALSE)</f>
        <v>Red Turpentine Beetle</v>
      </c>
      <c r="D900" s="26">
        <v>18</v>
      </c>
      <c r="E900" s="26" t="s">
        <v>15</v>
      </c>
      <c r="F900" s="26">
        <v>0</v>
      </c>
      <c r="G900" s="26">
        <v>0</v>
      </c>
      <c r="H900" s="26"/>
      <c r="N900" s="26"/>
    </row>
    <row r="901" spans="1:14" x14ac:dyDescent="0.25">
      <c r="A901" s="26">
        <v>2001</v>
      </c>
      <c r="B901" s="26" t="s">
        <v>193</v>
      </c>
      <c r="C901" t="str">
        <f>VLOOKUP(B901,'FHF LUT'!$A$5:$H$80,2,FALSE)</f>
        <v>Red Turpentine Beetle</v>
      </c>
      <c r="D901" s="26">
        <v>15</v>
      </c>
      <c r="E901" s="26" t="s">
        <v>33</v>
      </c>
      <c r="F901" s="26">
        <v>0</v>
      </c>
      <c r="G901" s="26">
        <v>0</v>
      </c>
      <c r="H901" s="26"/>
      <c r="N901" s="26"/>
    </row>
    <row r="902" spans="1:14" x14ac:dyDescent="0.25">
      <c r="A902" s="26">
        <v>2001</v>
      </c>
      <c r="B902" s="26" t="s">
        <v>193</v>
      </c>
      <c r="C902" t="str">
        <f>VLOOKUP(B902,'FHF LUT'!$A$5:$H$80,2,FALSE)</f>
        <v>Red Turpentine Beetle</v>
      </c>
      <c r="D902" s="26">
        <v>5</v>
      </c>
      <c r="E902" s="26" t="s">
        <v>16</v>
      </c>
      <c r="F902" s="26">
        <v>0</v>
      </c>
      <c r="G902" s="26">
        <v>0</v>
      </c>
      <c r="H902" s="26"/>
      <c r="N902" s="26"/>
    </row>
    <row r="903" spans="1:14" x14ac:dyDescent="0.25">
      <c r="A903" s="26">
        <v>2001</v>
      </c>
      <c r="B903" s="26" t="s">
        <v>193</v>
      </c>
      <c r="C903" t="str">
        <f>VLOOKUP(B903,'FHF LUT'!$A$5:$H$80,2,FALSE)</f>
        <v>Red Turpentine Beetle</v>
      </c>
      <c r="D903" s="26">
        <v>2</v>
      </c>
      <c r="E903" s="26" t="s">
        <v>22</v>
      </c>
      <c r="F903" s="26">
        <v>0</v>
      </c>
      <c r="G903" s="26">
        <v>0</v>
      </c>
      <c r="H903" s="26"/>
      <c r="N903" s="26"/>
    </row>
    <row r="904" spans="1:14" x14ac:dyDescent="0.25">
      <c r="A904" s="26">
        <v>2001</v>
      </c>
      <c r="B904" s="26" t="s">
        <v>193</v>
      </c>
      <c r="C904" t="str">
        <f>VLOOKUP(B904,'FHF LUT'!$A$5:$H$80,2,FALSE)</f>
        <v>Red Turpentine Beetle</v>
      </c>
      <c r="D904" s="26">
        <v>25</v>
      </c>
      <c r="E904" s="26" t="s">
        <v>23</v>
      </c>
      <c r="F904" s="26">
        <v>0</v>
      </c>
      <c r="G904" s="26">
        <v>0</v>
      </c>
      <c r="H904" s="26"/>
      <c r="N904" s="26"/>
    </row>
    <row r="905" spans="1:14" x14ac:dyDescent="0.25">
      <c r="A905" s="26">
        <v>2001</v>
      </c>
      <c r="B905" s="26" t="s">
        <v>193</v>
      </c>
      <c r="C905" t="str">
        <f>VLOOKUP(B905,'FHF LUT'!$A$5:$H$80,2,FALSE)</f>
        <v>Red Turpentine Beetle</v>
      </c>
      <c r="D905" s="26">
        <v>14</v>
      </c>
      <c r="E905" s="26" t="s">
        <v>30</v>
      </c>
      <c r="F905" s="26">
        <v>0</v>
      </c>
      <c r="G905" s="26">
        <v>0</v>
      </c>
      <c r="H905" s="26"/>
      <c r="N905" s="26"/>
    </row>
    <row r="906" spans="1:14" x14ac:dyDescent="0.25">
      <c r="A906" s="26">
        <v>2001</v>
      </c>
      <c r="B906" s="26" t="s">
        <v>193</v>
      </c>
      <c r="C906" t="str">
        <f>VLOOKUP(B906,'FHF LUT'!$A$5:$H$80,2,FALSE)</f>
        <v>Red Turpentine Beetle</v>
      </c>
      <c r="D906" s="26">
        <v>16</v>
      </c>
      <c r="E906" s="26" t="s">
        <v>12</v>
      </c>
      <c r="F906" s="26">
        <v>0</v>
      </c>
      <c r="G906" s="26">
        <v>0</v>
      </c>
      <c r="H906" s="26"/>
      <c r="N906" s="26"/>
    </row>
    <row r="907" spans="1:14" x14ac:dyDescent="0.25">
      <c r="A907" s="26">
        <v>2001</v>
      </c>
      <c r="B907" s="26" t="s">
        <v>193</v>
      </c>
      <c r="C907" t="str">
        <f>VLOOKUP(B907,'FHF LUT'!$A$5:$H$80,2,FALSE)</f>
        <v>Red Turpentine Beetle</v>
      </c>
      <c r="D907" s="26">
        <v>40</v>
      </c>
      <c r="E907" s="26" t="s">
        <v>31</v>
      </c>
      <c r="F907" s="26">
        <v>0</v>
      </c>
      <c r="G907" s="26">
        <v>0</v>
      </c>
      <c r="H907" s="26"/>
      <c r="N907" s="26"/>
    </row>
    <row r="908" spans="1:14" x14ac:dyDescent="0.25">
      <c r="A908" s="26">
        <v>2001</v>
      </c>
      <c r="B908" s="26" t="s">
        <v>193</v>
      </c>
      <c r="C908" t="str">
        <f>VLOOKUP(B908,'FHF LUT'!$A$5:$H$80,2,FALSE)</f>
        <v>Red Turpentine Beetle</v>
      </c>
      <c r="D908" s="26">
        <v>20</v>
      </c>
      <c r="E908" s="26" t="s">
        <v>6</v>
      </c>
      <c r="F908" s="26">
        <v>0</v>
      </c>
      <c r="G908" s="26">
        <v>0</v>
      </c>
      <c r="H908" s="26"/>
      <c r="N908" s="26"/>
    </row>
    <row r="909" spans="1:14" x14ac:dyDescent="0.25">
      <c r="A909" s="26">
        <v>2001</v>
      </c>
      <c r="B909" s="26" t="s">
        <v>193</v>
      </c>
      <c r="C909" t="str">
        <f>VLOOKUP(B909,'FHF LUT'!$A$5:$H$80,2,FALSE)</f>
        <v>Red Turpentine Beetle</v>
      </c>
      <c r="D909" s="26">
        <v>31</v>
      </c>
      <c r="E909" s="26" t="s">
        <v>34</v>
      </c>
      <c r="F909" s="26">
        <v>0</v>
      </c>
      <c r="G909" s="26">
        <v>0</v>
      </c>
      <c r="H909" s="26"/>
      <c r="N909" s="26"/>
    </row>
    <row r="910" spans="1:14" x14ac:dyDescent="0.25">
      <c r="A910" s="26">
        <v>2001</v>
      </c>
      <c r="B910" s="26" t="s">
        <v>193</v>
      </c>
      <c r="C910" t="str">
        <f>VLOOKUP(B910,'FHF LUT'!$A$5:$H$80,2,FALSE)</f>
        <v>Red Turpentine Beetle</v>
      </c>
      <c r="D910" s="26">
        <v>3</v>
      </c>
      <c r="E910" s="26" t="s">
        <v>13</v>
      </c>
      <c r="F910" s="26">
        <v>0</v>
      </c>
      <c r="G910" s="26">
        <v>0</v>
      </c>
      <c r="H910" s="26"/>
      <c r="N910" s="26"/>
    </row>
    <row r="911" spans="1:14" x14ac:dyDescent="0.25">
      <c r="A911" s="26">
        <v>2001</v>
      </c>
      <c r="B911" s="26" t="s">
        <v>193</v>
      </c>
      <c r="C911" t="str">
        <f>VLOOKUP(B911,'FHF LUT'!$A$5:$H$80,2,FALSE)</f>
        <v>Red Turpentine Beetle</v>
      </c>
      <c r="D911" s="26">
        <v>26</v>
      </c>
      <c r="E911" s="26" t="s">
        <v>14</v>
      </c>
      <c r="F911" s="26">
        <v>0</v>
      </c>
      <c r="G911" s="26">
        <v>0</v>
      </c>
      <c r="H911" s="26"/>
      <c r="N911" s="26"/>
    </row>
    <row r="912" spans="1:14" x14ac:dyDescent="0.25">
      <c r="A912" s="26">
        <v>2001</v>
      </c>
      <c r="B912" s="26" t="s">
        <v>193</v>
      </c>
      <c r="C912" t="str">
        <f>VLOOKUP(B912,'FHF LUT'!$A$5:$H$80,2,FALSE)</f>
        <v>Red Turpentine Beetle</v>
      </c>
      <c r="D912" s="26">
        <v>41</v>
      </c>
      <c r="E912" s="26" t="s">
        <v>26</v>
      </c>
      <c r="F912" s="26">
        <v>0</v>
      </c>
      <c r="G912" s="26">
        <v>0</v>
      </c>
      <c r="H912" s="26"/>
      <c r="N912" s="26"/>
    </row>
    <row r="913" spans="1:14" x14ac:dyDescent="0.25">
      <c r="A913" s="26">
        <v>2001</v>
      </c>
      <c r="B913" s="26" t="s">
        <v>193</v>
      </c>
      <c r="C913" t="str">
        <f>VLOOKUP(B913,'FHF LUT'!$A$5:$H$80,2,FALSE)</f>
        <v>Red Turpentine Beetle</v>
      </c>
      <c r="D913" s="26">
        <v>23</v>
      </c>
      <c r="E913" s="26" t="s">
        <v>27</v>
      </c>
      <c r="F913" s="26">
        <v>0</v>
      </c>
      <c r="G913" s="26">
        <v>0</v>
      </c>
      <c r="H913" s="26"/>
      <c r="N913" s="26"/>
    </row>
    <row r="914" spans="1:14" x14ac:dyDescent="0.25">
      <c r="A914" s="26">
        <v>2001</v>
      </c>
      <c r="B914" s="26" t="s">
        <v>193</v>
      </c>
      <c r="C914" t="str">
        <f>VLOOKUP(B914,'FHF LUT'!$A$5:$H$80,2,FALSE)</f>
        <v>Red Turpentine Beetle</v>
      </c>
      <c r="D914" s="26">
        <v>17</v>
      </c>
      <c r="E914" s="26" t="s">
        <v>32</v>
      </c>
      <c r="F914" s="26">
        <v>0</v>
      </c>
      <c r="G914" s="26">
        <v>0</v>
      </c>
      <c r="H914" s="26"/>
      <c r="N914" s="26"/>
    </row>
    <row r="915" spans="1:14" x14ac:dyDescent="0.25">
      <c r="A915" s="26">
        <v>2001</v>
      </c>
      <c r="B915" s="26" t="s">
        <v>193</v>
      </c>
      <c r="C915" t="str">
        <f>VLOOKUP(B915,'FHF LUT'!$A$5:$H$80,2,FALSE)</f>
        <v>Red Turpentine Beetle</v>
      </c>
      <c r="D915" s="26">
        <v>30</v>
      </c>
      <c r="E915" s="26" t="s">
        <v>35</v>
      </c>
      <c r="F915" s="26">
        <v>0</v>
      </c>
      <c r="G915" s="26">
        <v>0</v>
      </c>
      <c r="H915" s="26"/>
      <c r="N915" s="26"/>
    </row>
    <row r="916" spans="1:14" x14ac:dyDescent="0.25">
      <c r="A916" s="26">
        <v>2001</v>
      </c>
      <c r="B916" s="26" t="s">
        <v>193</v>
      </c>
      <c r="C916" t="str">
        <f>VLOOKUP(B916,'FHF LUT'!$A$5:$H$80,2,FALSE)</f>
        <v>Red Turpentine Beetle</v>
      </c>
      <c r="D916" s="26">
        <v>9</v>
      </c>
      <c r="E916" s="26" t="s">
        <v>7</v>
      </c>
      <c r="F916" s="26">
        <v>0</v>
      </c>
      <c r="G916" s="26">
        <v>0</v>
      </c>
      <c r="H916" s="26"/>
      <c r="N916" s="26"/>
    </row>
    <row r="917" spans="1:14" x14ac:dyDescent="0.25">
      <c r="A917" s="26">
        <v>2001</v>
      </c>
      <c r="B917" s="26" t="s">
        <v>193</v>
      </c>
      <c r="C917" t="str">
        <f>VLOOKUP(B917,'FHF LUT'!$A$5:$H$80,2,FALSE)</f>
        <v>Red Turpentine Beetle</v>
      </c>
      <c r="D917" s="26">
        <v>43</v>
      </c>
      <c r="E917" s="26" t="s">
        <v>20</v>
      </c>
      <c r="F917" s="26">
        <v>0</v>
      </c>
      <c r="G917" s="26">
        <v>0</v>
      </c>
      <c r="H917" s="26"/>
      <c r="N917" s="26"/>
    </row>
    <row r="918" spans="1:14" x14ac:dyDescent="0.25">
      <c r="A918" s="26">
        <v>2001</v>
      </c>
      <c r="B918" s="26" t="s">
        <v>193</v>
      </c>
      <c r="C918" t="str">
        <f>VLOOKUP(B918,'FHF LUT'!$A$5:$H$80,2,FALSE)</f>
        <v>Red Turpentine Beetle</v>
      </c>
      <c r="D918" s="26">
        <v>39</v>
      </c>
      <c r="E918" s="26" t="s">
        <v>36</v>
      </c>
      <c r="F918" s="26">
        <v>0</v>
      </c>
      <c r="G918" s="26">
        <v>0</v>
      </c>
      <c r="H918" s="26"/>
      <c r="N918" s="26"/>
    </row>
    <row r="919" spans="1:14" x14ac:dyDescent="0.25">
      <c r="A919" s="26">
        <v>2001</v>
      </c>
      <c r="B919" s="26" t="s">
        <v>193</v>
      </c>
      <c r="C919" t="str">
        <f>VLOOKUP(B919,'FHF LUT'!$A$5:$H$80,2,FALSE)</f>
        <v>Red Turpentine Beetle</v>
      </c>
      <c r="D919" s="26">
        <v>4</v>
      </c>
      <c r="E919" s="26" t="s">
        <v>28</v>
      </c>
      <c r="F919" s="26">
        <v>0</v>
      </c>
      <c r="G919" s="26">
        <v>0</v>
      </c>
      <c r="H919" s="26"/>
      <c r="N919" s="26"/>
    </row>
    <row r="920" spans="1:14" x14ac:dyDescent="0.25">
      <c r="A920" s="26">
        <v>2001</v>
      </c>
      <c r="B920" s="26" t="s">
        <v>193</v>
      </c>
      <c r="C920" t="str">
        <f>VLOOKUP(B920,'FHF LUT'!$A$5:$H$80,2,FALSE)</f>
        <v>Red Turpentine Beetle</v>
      </c>
      <c r="D920" s="26">
        <v>8</v>
      </c>
      <c r="E920" s="26" t="s">
        <v>29</v>
      </c>
      <c r="F920" s="26">
        <v>0</v>
      </c>
      <c r="G920" s="26">
        <v>0</v>
      </c>
      <c r="H920" s="26"/>
      <c r="N920" s="26"/>
    </row>
    <row r="921" spans="1:14" x14ac:dyDescent="0.25">
      <c r="A921" s="26">
        <v>2001</v>
      </c>
      <c r="B921" s="26" t="s">
        <v>193</v>
      </c>
      <c r="C921" t="str">
        <f>VLOOKUP(B921,'FHF LUT'!$A$5:$H$80,2,FALSE)</f>
        <v>Red Turpentine Beetle</v>
      </c>
      <c r="D921" s="26">
        <v>7</v>
      </c>
      <c r="E921" s="26" t="s">
        <v>25</v>
      </c>
      <c r="F921" s="26">
        <v>0</v>
      </c>
      <c r="G921" s="26">
        <v>0</v>
      </c>
      <c r="H921" s="26"/>
      <c r="N921" s="26"/>
    </row>
    <row r="922" spans="1:14" x14ac:dyDescent="0.25">
      <c r="A922" s="26">
        <v>2001</v>
      </c>
      <c r="B922" s="26" t="s">
        <v>193</v>
      </c>
      <c r="C922" t="str">
        <f>VLOOKUP(B922,'FHF LUT'!$A$5:$H$80,2,FALSE)</f>
        <v>Red Turpentine Beetle</v>
      </c>
      <c r="D922" s="26">
        <v>27</v>
      </c>
      <c r="E922" s="26" t="s">
        <v>21</v>
      </c>
      <c r="F922" s="26">
        <v>0</v>
      </c>
      <c r="G922" s="26">
        <v>0</v>
      </c>
      <c r="H922" s="26"/>
      <c r="N922" s="26"/>
    </row>
    <row r="923" spans="1:14" x14ac:dyDescent="0.25">
      <c r="A923" s="26">
        <v>2001</v>
      </c>
      <c r="B923" s="26" t="s">
        <v>193</v>
      </c>
      <c r="C923" t="str">
        <f>VLOOKUP(B923,'FHF LUT'!$A$5:$H$80,2,FALSE)</f>
        <v>Red Turpentine Beetle</v>
      </c>
      <c r="D923" s="26">
        <v>47</v>
      </c>
      <c r="E923" s="26" t="s">
        <v>238</v>
      </c>
      <c r="F923" s="26">
        <v>0</v>
      </c>
      <c r="G923" s="26">
        <v>0</v>
      </c>
      <c r="H923" s="26"/>
      <c r="N923" s="26"/>
    </row>
    <row r="924" spans="1:14" x14ac:dyDescent="0.25">
      <c r="A924" s="26">
        <v>2001</v>
      </c>
      <c r="B924" s="26" t="s">
        <v>193</v>
      </c>
      <c r="C924" t="str">
        <f>VLOOKUP(B924,'FHF LUT'!$A$5:$H$80,2,FALSE)</f>
        <v>Red Turpentine Beetle</v>
      </c>
      <c r="D924" s="26">
        <v>46</v>
      </c>
      <c r="E924" s="26" t="s">
        <v>239</v>
      </c>
      <c r="F924" s="26">
        <v>0</v>
      </c>
      <c r="G924" s="26">
        <v>0</v>
      </c>
      <c r="H924" s="26"/>
      <c r="N924" s="26"/>
    </row>
    <row r="925" spans="1:14" x14ac:dyDescent="0.25">
      <c r="A925" s="26">
        <v>2001</v>
      </c>
      <c r="B925" s="26" t="s">
        <v>193</v>
      </c>
      <c r="C925" t="str">
        <f>VLOOKUP(B925,'FHF LUT'!$A$5:$H$80,2,FALSE)</f>
        <v>Red Turpentine Beetle</v>
      </c>
      <c r="D925" s="26">
        <v>48</v>
      </c>
      <c r="E925" s="26" t="s">
        <v>240</v>
      </c>
      <c r="F925" s="26">
        <v>0</v>
      </c>
      <c r="G925" s="26">
        <v>0</v>
      </c>
      <c r="H925" s="26"/>
      <c r="N925" s="26"/>
    </row>
    <row r="926" spans="1:14" x14ac:dyDescent="0.25">
      <c r="A926" s="26">
        <v>2001</v>
      </c>
      <c r="B926" s="26" t="s">
        <v>193</v>
      </c>
      <c r="C926" t="str">
        <f>VLOOKUP(B926,'FHF LUT'!$A$5:$H$80,2,FALSE)</f>
        <v>Red Turpentine Beetle</v>
      </c>
      <c r="D926" s="26">
        <v>1</v>
      </c>
      <c r="E926" s="26" t="s">
        <v>10</v>
      </c>
      <c r="F926" s="26">
        <v>0</v>
      </c>
      <c r="G926" s="26">
        <v>0</v>
      </c>
      <c r="H926" s="26"/>
      <c r="N926" s="26"/>
    </row>
    <row r="927" spans="1:14" x14ac:dyDescent="0.25">
      <c r="A927" s="26">
        <v>2001</v>
      </c>
      <c r="B927" s="26" t="s">
        <v>188</v>
      </c>
      <c r="C927" t="str">
        <f>VLOOKUP(B927,'FHF LUT'!$A$5:$H$80,2,FALSE)</f>
        <v>Western Pine Beetle</v>
      </c>
      <c r="D927" s="26">
        <v>24</v>
      </c>
      <c r="E927" s="26" t="s">
        <v>17</v>
      </c>
      <c r="F927" s="26">
        <v>0</v>
      </c>
      <c r="G927" s="26">
        <v>0</v>
      </c>
      <c r="H927" s="26"/>
      <c r="N927" s="26"/>
    </row>
    <row r="928" spans="1:14" x14ac:dyDescent="0.25">
      <c r="A928" s="26">
        <v>2001</v>
      </c>
      <c r="B928" s="26" t="s">
        <v>188</v>
      </c>
      <c r="C928" t="str">
        <f>VLOOKUP(B928,'FHF LUT'!$A$5:$H$80,2,FALSE)</f>
        <v>Western Pine Beetle</v>
      </c>
      <c r="D928" s="26">
        <v>44</v>
      </c>
      <c r="E928" s="26" t="s">
        <v>3</v>
      </c>
      <c r="F928" s="26">
        <v>0</v>
      </c>
      <c r="G928" s="26">
        <v>0</v>
      </c>
      <c r="H928" s="26"/>
      <c r="N928" s="26"/>
    </row>
    <row r="929" spans="1:14" x14ac:dyDescent="0.25">
      <c r="A929" s="26">
        <v>2001</v>
      </c>
      <c r="B929" s="26" t="s">
        <v>188</v>
      </c>
      <c r="C929" t="str">
        <f>VLOOKUP(B929,'FHF LUT'!$A$5:$H$80,2,FALSE)</f>
        <v>Western Pine Beetle</v>
      </c>
      <c r="D929" s="26">
        <v>10</v>
      </c>
      <c r="E929" s="26" t="s">
        <v>18</v>
      </c>
      <c r="F929" s="26">
        <v>0</v>
      </c>
      <c r="G929" s="26">
        <v>0</v>
      </c>
      <c r="H929" s="26"/>
      <c r="N929" s="26"/>
    </row>
    <row r="930" spans="1:14" x14ac:dyDescent="0.25">
      <c r="A930" s="26">
        <v>2001</v>
      </c>
      <c r="B930" s="26" t="s">
        <v>188</v>
      </c>
      <c r="C930" t="str">
        <f>VLOOKUP(B930,'FHF LUT'!$A$5:$H$80,2,FALSE)</f>
        <v>Western Pine Beetle</v>
      </c>
      <c r="D930" s="26">
        <v>12</v>
      </c>
      <c r="E930" s="26" t="s">
        <v>11</v>
      </c>
      <c r="F930" s="26">
        <v>0</v>
      </c>
      <c r="G930" s="26">
        <v>0</v>
      </c>
      <c r="H930" s="26"/>
      <c r="N930" s="26"/>
    </row>
    <row r="931" spans="1:14" x14ac:dyDescent="0.25">
      <c r="A931" s="26">
        <v>2001</v>
      </c>
      <c r="B931" s="26" t="s">
        <v>188</v>
      </c>
      <c r="C931" t="str">
        <f>VLOOKUP(B931,'FHF LUT'!$A$5:$H$80,2,FALSE)</f>
        <v>Western Pine Beetle</v>
      </c>
      <c r="D931" s="26">
        <v>22</v>
      </c>
      <c r="E931" s="26" t="s">
        <v>19</v>
      </c>
      <c r="F931" s="26">
        <v>0</v>
      </c>
      <c r="G931" s="26">
        <v>0</v>
      </c>
      <c r="H931" s="26"/>
      <c r="N931" s="26"/>
    </row>
    <row r="932" spans="1:14" x14ac:dyDescent="0.25">
      <c r="A932" s="26">
        <v>2001</v>
      </c>
      <c r="B932" s="26" t="s">
        <v>188</v>
      </c>
      <c r="C932" t="str">
        <f>VLOOKUP(B932,'FHF LUT'!$A$5:$H$80,2,FALSE)</f>
        <v>Western Pine Beetle</v>
      </c>
      <c r="D932" s="26">
        <v>29</v>
      </c>
      <c r="E932" s="26" t="s">
        <v>9</v>
      </c>
      <c r="F932" s="26">
        <v>0</v>
      </c>
      <c r="G932" s="26">
        <v>0</v>
      </c>
      <c r="H932" s="26"/>
      <c r="N932" s="26"/>
    </row>
    <row r="933" spans="1:14" x14ac:dyDescent="0.25">
      <c r="A933" s="26">
        <v>2001</v>
      </c>
      <c r="B933" s="26" t="s">
        <v>188</v>
      </c>
      <c r="C933" t="str">
        <f>VLOOKUP(B933,'FHF LUT'!$A$5:$H$80,2,FALSE)</f>
        <v>Western Pine Beetle</v>
      </c>
      <c r="D933" s="26">
        <v>11</v>
      </c>
      <c r="E933" s="26" t="s">
        <v>4</v>
      </c>
      <c r="F933" s="26">
        <v>0</v>
      </c>
      <c r="G933" s="26">
        <v>0</v>
      </c>
      <c r="H933" s="26"/>
      <c r="N933" s="26"/>
    </row>
    <row r="934" spans="1:14" x14ac:dyDescent="0.25">
      <c r="A934" s="26">
        <v>2001</v>
      </c>
      <c r="B934" s="26" t="s">
        <v>188</v>
      </c>
      <c r="C934" t="str">
        <f>VLOOKUP(B934,'FHF LUT'!$A$5:$H$80,2,FALSE)</f>
        <v>Western Pine Beetle</v>
      </c>
      <c r="D934" s="26">
        <v>45</v>
      </c>
      <c r="E934" s="26" t="s">
        <v>5</v>
      </c>
      <c r="F934" s="26">
        <v>0</v>
      </c>
      <c r="G934" s="26">
        <v>0</v>
      </c>
      <c r="H934" s="26"/>
      <c r="N934" s="26"/>
    </row>
    <row r="935" spans="1:14" x14ac:dyDescent="0.25">
      <c r="A935" s="26">
        <v>2001</v>
      </c>
      <c r="B935" s="26" t="s">
        <v>188</v>
      </c>
      <c r="C935" t="str">
        <f>VLOOKUP(B935,'FHF LUT'!$A$5:$H$80,2,FALSE)</f>
        <v>Western Pine Beetle</v>
      </c>
      <c r="D935" s="26">
        <v>38</v>
      </c>
      <c r="E935" s="26" t="s">
        <v>8</v>
      </c>
      <c r="F935" s="26">
        <v>0</v>
      </c>
      <c r="G935" s="26">
        <v>0</v>
      </c>
      <c r="H935" s="26"/>
      <c r="N935" s="26"/>
    </row>
    <row r="936" spans="1:14" x14ac:dyDescent="0.25">
      <c r="A936" s="26">
        <v>2001</v>
      </c>
      <c r="B936" s="26" t="s">
        <v>188</v>
      </c>
      <c r="C936" t="str">
        <f>VLOOKUP(B936,'FHF LUT'!$A$5:$H$80,2,FALSE)</f>
        <v>Western Pine Beetle</v>
      </c>
      <c r="D936" s="26">
        <v>13</v>
      </c>
      <c r="E936" s="26" t="s">
        <v>24</v>
      </c>
      <c r="F936" s="26">
        <v>0</v>
      </c>
      <c r="G936" s="26">
        <v>0</v>
      </c>
      <c r="H936" s="26"/>
      <c r="N936" s="26"/>
    </row>
    <row r="937" spans="1:14" x14ac:dyDescent="0.25">
      <c r="A937" s="26">
        <v>2001</v>
      </c>
      <c r="B937" s="26" t="s">
        <v>188</v>
      </c>
      <c r="C937" t="str">
        <f>VLOOKUP(B937,'FHF LUT'!$A$5:$H$80,2,FALSE)</f>
        <v>Western Pine Beetle</v>
      </c>
      <c r="D937" s="26">
        <v>18</v>
      </c>
      <c r="E937" s="26" t="s">
        <v>15</v>
      </c>
      <c r="F937" s="26">
        <v>304</v>
      </c>
      <c r="G937" s="26">
        <v>267</v>
      </c>
      <c r="H937" s="26"/>
      <c r="N937" s="26"/>
    </row>
    <row r="938" spans="1:14" x14ac:dyDescent="0.25">
      <c r="A938" s="26">
        <v>2001</v>
      </c>
      <c r="B938" s="26" t="s">
        <v>188</v>
      </c>
      <c r="C938" t="str">
        <f>VLOOKUP(B938,'FHF LUT'!$A$5:$H$80,2,FALSE)</f>
        <v>Western Pine Beetle</v>
      </c>
      <c r="D938" s="26">
        <v>15</v>
      </c>
      <c r="E938" s="26" t="s">
        <v>33</v>
      </c>
      <c r="F938" s="26">
        <v>0</v>
      </c>
      <c r="G938" s="26">
        <v>0</v>
      </c>
      <c r="H938" s="26"/>
      <c r="N938" s="26"/>
    </row>
    <row r="939" spans="1:14" x14ac:dyDescent="0.25">
      <c r="A939" s="26">
        <v>2001</v>
      </c>
      <c r="B939" s="26" t="s">
        <v>188</v>
      </c>
      <c r="C939" t="str">
        <f>VLOOKUP(B939,'FHF LUT'!$A$5:$H$80,2,FALSE)</f>
        <v>Western Pine Beetle</v>
      </c>
      <c r="D939" s="26">
        <v>5</v>
      </c>
      <c r="E939" s="26" t="s">
        <v>16</v>
      </c>
      <c r="F939" s="26">
        <v>0</v>
      </c>
      <c r="G939" s="26">
        <v>0</v>
      </c>
      <c r="H939" s="26"/>
      <c r="N939" s="26"/>
    </row>
    <row r="940" spans="1:14" x14ac:dyDescent="0.25">
      <c r="A940" s="26">
        <v>2001</v>
      </c>
      <c r="B940" s="26" t="s">
        <v>188</v>
      </c>
      <c r="C940" t="str">
        <f>VLOOKUP(B940,'FHF LUT'!$A$5:$H$80,2,FALSE)</f>
        <v>Western Pine Beetle</v>
      </c>
      <c r="D940" s="26">
        <v>2</v>
      </c>
      <c r="E940" s="26" t="s">
        <v>22</v>
      </c>
      <c r="F940" s="26">
        <v>0</v>
      </c>
      <c r="G940" s="26">
        <v>0</v>
      </c>
      <c r="H940" s="26"/>
      <c r="N940" s="26"/>
    </row>
    <row r="941" spans="1:14" x14ac:dyDescent="0.25">
      <c r="A941" s="26">
        <v>2001</v>
      </c>
      <c r="B941" s="26" t="s">
        <v>188</v>
      </c>
      <c r="C941" t="str">
        <f>VLOOKUP(B941,'FHF LUT'!$A$5:$H$80,2,FALSE)</f>
        <v>Western Pine Beetle</v>
      </c>
      <c r="D941" s="26">
        <v>25</v>
      </c>
      <c r="E941" s="26" t="s">
        <v>23</v>
      </c>
      <c r="F941" s="26">
        <v>0</v>
      </c>
      <c r="G941" s="26">
        <v>0</v>
      </c>
      <c r="H941" s="26"/>
      <c r="N941" s="26"/>
    </row>
    <row r="942" spans="1:14" x14ac:dyDescent="0.25">
      <c r="A942" s="26">
        <v>2001</v>
      </c>
      <c r="B942" s="26" t="s">
        <v>188</v>
      </c>
      <c r="C942" t="str">
        <f>VLOOKUP(B942,'FHF LUT'!$A$5:$H$80,2,FALSE)</f>
        <v>Western Pine Beetle</v>
      </c>
      <c r="D942" s="26">
        <v>14</v>
      </c>
      <c r="E942" s="26" t="s">
        <v>30</v>
      </c>
      <c r="F942" s="26">
        <v>0</v>
      </c>
      <c r="G942" s="26">
        <v>0</v>
      </c>
      <c r="H942" s="26"/>
      <c r="N942" s="26"/>
    </row>
    <row r="943" spans="1:14" x14ac:dyDescent="0.25">
      <c r="A943" s="26">
        <v>2001</v>
      </c>
      <c r="B943" s="26" t="s">
        <v>188</v>
      </c>
      <c r="C943" t="str">
        <f>VLOOKUP(B943,'FHF LUT'!$A$5:$H$80,2,FALSE)</f>
        <v>Western Pine Beetle</v>
      </c>
      <c r="D943" s="26">
        <v>16</v>
      </c>
      <c r="E943" s="26" t="s">
        <v>12</v>
      </c>
      <c r="F943" s="26">
        <v>0</v>
      </c>
      <c r="G943" s="26">
        <v>0</v>
      </c>
      <c r="H943" s="26"/>
      <c r="N943" s="26"/>
    </row>
    <row r="944" spans="1:14" x14ac:dyDescent="0.25">
      <c r="A944" s="26">
        <v>2001</v>
      </c>
      <c r="B944" s="26" t="s">
        <v>188</v>
      </c>
      <c r="C944" t="str">
        <f>VLOOKUP(B944,'FHF LUT'!$A$5:$H$80,2,FALSE)</f>
        <v>Western Pine Beetle</v>
      </c>
      <c r="D944" s="26">
        <v>40</v>
      </c>
      <c r="E944" s="26" t="s">
        <v>31</v>
      </c>
      <c r="F944" s="26">
        <v>0</v>
      </c>
      <c r="G944" s="26">
        <v>0</v>
      </c>
      <c r="H944" s="26"/>
      <c r="N944" s="26"/>
    </row>
    <row r="945" spans="1:14" x14ac:dyDescent="0.25">
      <c r="A945" s="26">
        <v>2001</v>
      </c>
      <c r="B945" s="26" t="s">
        <v>188</v>
      </c>
      <c r="C945" t="str">
        <f>VLOOKUP(B945,'FHF LUT'!$A$5:$H$80,2,FALSE)</f>
        <v>Western Pine Beetle</v>
      </c>
      <c r="D945" s="26">
        <v>20</v>
      </c>
      <c r="E945" s="26" t="s">
        <v>6</v>
      </c>
      <c r="F945" s="26">
        <v>0</v>
      </c>
      <c r="G945" s="26">
        <v>0</v>
      </c>
      <c r="H945" s="26"/>
      <c r="N945" s="26"/>
    </row>
    <row r="946" spans="1:14" x14ac:dyDescent="0.25">
      <c r="A946" s="26">
        <v>2001</v>
      </c>
      <c r="B946" s="26" t="s">
        <v>188</v>
      </c>
      <c r="C946" t="str">
        <f>VLOOKUP(B946,'FHF LUT'!$A$5:$H$80,2,FALSE)</f>
        <v>Western Pine Beetle</v>
      </c>
      <c r="D946" s="26">
        <v>31</v>
      </c>
      <c r="E946" s="26" t="s">
        <v>34</v>
      </c>
      <c r="F946" s="26">
        <v>0</v>
      </c>
      <c r="G946" s="26">
        <v>0</v>
      </c>
      <c r="H946" s="26"/>
      <c r="N946" s="26"/>
    </row>
    <row r="947" spans="1:14" x14ac:dyDescent="0.25">
      <c r="A947" s="26">
        <v>2001</v>
      </c>
      <c r="B947" s="26" t="s">
        <v>188</v>
      </c>
      <c r="C947" t="str">
        <f>VLOOKUP(B947,'FHF LUT'!$A$5:$H$80,2,FALSE)</f>
        <v>Western Pine Beetle</v>
      </c>
      <c r="D947" s="26">
        <v>3</v>
      </c>
      <c r="E947" s="26" t="s">
        <v>13</v>
      </c>
      <c r="F947" s="26">
        <v>0</v>
      </c>
      <c r="G947" s="26">
        <v>0</v>
      </c>
      <c r="H947" s="26"/>
      <c r="N947" s="26"/>
    </row>
    <row r="948" spans="1:14" x14ac:dyDescent="0.25">
      <c r="A948" s="26">
        <v>2001</v>
      </c>
      <c r="B948" s="26" t="s">
        <v>188</v>
      </c>
      <c r="C948" t="str">
        <f>VLOOKUP(B948,'FHF LUT'!$A$5:$H$80,2,FALSE)</f>
        <v>Western Pine Beetle</v>
      </c>
      <c r="D948" s="26">
        <v>26</v>
      </c>
      <c r="E948" s="26" t="s">
        <v>14</v>
      </c>
      <c r="F948" s="26">
        <v>0</v>
      </c>
      <c r="G948" s="26">
        <v>0</v>
      </c>
      <c r="H948" s="26"/>
      <c r="N948" s="26"/>
    </row>
    <row r="949" spans="1:14" x14ac:dyDescent="0.25">
      <c r="A949" s="26">
        <v>2001</v>
      </c>
      <c r="B949" s="26" t="s">
        <v>188</v>
      </c>
      <c r="C949" t="str">
        <f>VLOOKUP(B949,'FHF LUT'!$A$5:$H$80,2,FALSE)</f>
        <v>Western Pine Beetle</v>
      </c>
      <c r="D949" s="26">
        <v>41</v>
      </c>
      <c r="E949" s="26" t="s">
        <v>26</v>
      </c>
      <c r="F949" s="26">
        <v>0</v>
      </c>
      <c r="G949" s="26">
        <v>0</v>
      </c>
      <c r="H949" s="26"/>
      <c r="N949" s="26"/>
    </row>
    <row r="950" spans="1:14" x14ac:dyDescent="0.25">
      <c r="A950" s="26">
        <v>2001</v>
      </c>
      <c r="B950" s="26" t="s">
        <v>188</v>
      </c>
      <c r="C950" t="str">
        <f>VLOOKUP(B950,'FHF LUT'!$A$5:$H$80,2,FALSE)</f>
        <v>Western Pine Beetle</v>
      </c>
      <c r="D950" s="26">
        <v>23</v>
      </c>
      <c r="E950" s="26" t="s">
        <v>27</v>
      </c>
      <c r="F950" s="26">
        <v>0</v>
      </c>
      <c r="G950" s="26">
        <v>0</v>
      </c>
      <c r="H950" s="26"/>
      <c r="N950" s="26"/>
    </row>
    <row r="951" spans="1:14" x14ac:dyDescent="0.25">
      <c r="A951" s="26">
        <v>2001</v>
      </c>
      <c r="B951" s="26" t="s">
        <v>188</v>
      </c>
      <c r="C951" t="str">
        <f>VLOOKUP(B951,'FHF LUT'!$A$5:$H$80,2,FALSE)</f>
        <v>Western Pine Beetle</v>
      </c>
      <c r="D951" s="26">
        <v>17</v>
      </c>
      <c r="E951" s="26" t="s">
        <v>32</v>
      </c>
      <c r="F951" s="26">
        <v>0</v>
      </c>
      <c r="G951" s="26">
        <v>0</v>
      </c>
      <c r="H951" s="26"/>
      <c r="N951" s="26"/>
    </row>
    <row r="952" spans="1:14" x14ac:dyDescent="0.25">
      <c r="A952" s="26">
        <v>2001</v>
      </c>
      <c r="B952" s="26" t="s">
        <v>188</v>
      </c>
      <c r="C952" t="str">
        <f>VLOOKUP(B952,'FHF LUT'!$A$5:$H$80,2,FALSE)</f>
        <v>Western Pine Beetle</v>
      </c>
      <c r="D952" s="26">
        <v>30</v>
      </c>
      <c r="E952" s="26" t="s">
        <v>35</v>
      </c>
      <c r="F952" s="26">
        <v>0</v>
      </c>
      <c r="G952" s="26">
        <v>0</v>
      </c>
      <c r="H952" s="26"/>
      <c r="N952" s="26"/>
    </row>
    <row r="953" spans="1:14" x14ac:dyDescent="0.25">
      <c r="A953" s="26">
        <v>2001</v>
      </c>
      <c r="B953" s="26" t="s">
        <v>188</v>
      </c>
      <c r="C953" t="str">
        <f>VLOOKUP(B953,'FHF LUT'!$A$5:$H$80,2,FALSE)</f>
        <v>Western Pine Beetle</v>
      </c>
      <c r="D953" s="26">
        <v>9</v>
      </c>
      <c r="E953" s="26" t="s">
        <v>7</v>
      </c>
      <c r="F953" s="26">
        <v>0</v>
      </c>
      <c r="G953" s="26">
        <v>0</v>
      </c>
      <c r="H953" s="26"/>
      <c r="N953" s="26"/>
    </row>
    <row r="954" spans="1:14" x14ac:dyDescent="0.25">
      <c r="A954" s="26">
        <v>2001</v>
      </c>
      <c r="B954" s="26" t="s">
        <v>188</v>
      </c>
      <c r="C954" t="str">
        <f>VLOOKUP(B954,'FHF LUT'!$A$5:$H$80,2,FALSE)</f>
        <v>Western Pine Beetle</v>
      </c>
      <c r="D954" s="26">
        <v>43</v>
      </c>
      <c r="E954" s="26" t="s">
        <v>20</v>
      </c>
      <c r="F954" s="26">
        <v>0</v>
      </c>
      <c r="G954" s="26">
        <v>0</v>
      </c>
      <c r="H954" s="26"/>
      <c r="N954" s="26"/>
    </row>
    <row r="955" spans="1:14" x14ac:dyDescent="0.25">
      <c r="A955" s="26">
        <v>2001</v>
      </c>
      <c r="B955" s="26" t="s">
        <v>188</v>
      </c>
      <c r="C955" t="str">
        <f>VLOOKUP(B955,'FHF LUT'!$A$5:$H$80,2,FALSE)</f>
        <v>Western Pine Beetle</v>
      </c>
      <c r="D955" s="26">
        <v>39</v>
      </c>
      <c r="E955" s="26" t="s">
        <v>36</v>
      </c>
      <c r="F955" s="26">
        <v>0</v>
      </c>
      <c r="G955" s="26">
        <v>0</v>
      </c>
      <c r="H955" s="26"/>
      <c r="N955" s="26"/>
    </row>
    <row r="956" spans="1:14" x14ac:dyDescent="0.25">
      <c r="A956" s="26">
        <v>2001</v>
      </c>
      <c r="B956" s="26" t="s">
        <v>188</v>
      </c>
      <c r="C956" t="str">
        <f>VLOOKUP(B956,'FHF LUT'!$A$5:$H$80,2,FALSE)</f>
        <v>Western Pine Beetle</v>
      </c>
      <c r="D956" s="26">
        <v>4</v>
      </c>
      <c r="E956" s="26" t="s">
        <v>28</v>
      </c>
      <c r="F956" s="26">
        <v>0</v>
      </c>
      <c r="G956" s="26">
        <v>0</v>
      </c>
      <c r="H956" s="26"/>
      <c r="N956" s="26"/>
    </row>
    <row r="957" spans="1:14" x14ac:dyDescent="0.25">
      <c r="A957" s="26">
        <v>2001</v>
      </c>
      <c r="B957" s="26" t="s">
        <v>188</v>
      </c>
      <c r="C957" t="str">
        <f>VLOOKUP(B957,'FHF LUT'!$A$5:$H$80,2,FALSE)</f>
        <v>Western Pine Beetle</v>
      </c>
      <c r="D957" s="26">
        <v>8</v>
      </c>
      <c r="E957" s="26" t="s">
        <v>29</v>
      </c>
      <c r="F957" s="26">
        <v>0</v>
      </c>
      <c r="G957" s="26">
        <v>0</v>
      </c>
      <c r="H957" s="26"/>
      <c r="N957" s="26"/>
    </row>
    <row r="958" spans="1:14" x14ac:dyDescent="0.25">
      <c r="A958" s="26">
        <v>2001</v>
      </c>
      <c r="B958" s="26" t="s">
        <v>188</v>
      </c>
      <c r="C958" t="str">
        <f>VLOOKUP(B958,'FHF LUT'!$A$5:$H$80,2,FALSE)</f>
        <v>Western Pine Beetle</v>
      </c>
      <c r="D958" s="26">
        <v>7</v>
      </c>
      <c r="E958" s="26" t="s">
        <v>25</v>
      </c>
      <c r="F958" s="26">
        <v>0</v>
      </c>
      <c r="G958" s="26">
        <v>0</v>
      </c>
      <c r="H958" s="26"/>
      <c r="N958" s="26"/>
    </row>
    <row r="959" spans="1:14" x14ac:dyDescent="0.25">
      <c r="A959" s="26">
        <v>2001</v>
      </c>
      <c r="B959" s="26" t="s">
        <v>188</v>
      </c>
      <c r="C959" t="str">
        <f>VLOOKUP(B959,'FHF LUT'!$A$5:$H$80,2,FALSE)</f>
        <v>Western Pine Beetle</v>
      </c>
      <c r="D959" s="26">
        <v>27</v>
      </c>
      <c r="E959" s="26" t="s">
        <v>21</v>
      </c>
      <c r="F959" s="26">
        <v>0</v>
      </c>
      <c r="G959" s="26">
        <v>0</v>
      </c>
      <c r="H959" s="26"/>
      <c r="N959" s="26"/>
    </row>
    <row r="960" spans="1:14" x14ac:dyDescent="0.25">
      <c r="A960" s="26">
        <v>2001</v>
      </c>
      <c r="B960" s="26" t="s">
        <v>188</v>
      </c>
      <c r="C960" t="str">
        <f>VLOOKUP(B960,'FHF LUT'!$A$5:$H$80,2,FALSE)</f>
        <v>Western Pine Beetle</v>
      </c>
      <c r="D960" s="26">
        <v>47</v>
      </c>
      <c r="E960" s="26" t="s">
        <v>238</v>
      </c>
      <c r="F960" s="26">
        <v>0</v>
      </c>
      <c r="G960" s="26">
        <v>0</v>
      </c>
      <c r="H960" s="26"/>
      <c r="N960" s="26"/>
    </row>
    <row r="961" spans="1:14" x14ac:dyDescent="0.25">
      <c r="A961" s="26">
        <v>2001</v>
      </c>
      <c r="B961" s="26" t="s">
        <v>188</v>
      </c>
      <c r="C961" t="str">
        <f>VLOOKUP(B961,'FHF LUT'!$A$5:$H$80,2,FALSE)</f>
        <v>Western Pine Beetle</v>
      </c>
      <c r="D961" s="26">
        <v>46</v>
      </c>
      <c r="E961" s="26" t="s">
        <v>239</v>
      </c>
      <c r="F961" s="26">
        <v>0</v>
      </c>
      <c r="G961" s="26">
        <v>0</v>
      </c>
      <c r="H961" s="26"/>
      <c r="N961" s="26"/>
    </row>
    <row r="962" spans="1:14" x14ac:dyDescent="0.25">
      <c r="A962" s="26">
        <v>2001</v>
      </c>
      <c r="B962" s="26" t="s">
        <v>188</v>
      </c>
      <c r="C962" t="str">
        <f>VLOOKUP(B962,'FHF LUT'!$A$5:$H$80,2,FALSE)</f>
        <v>Western Pine Beetle</v>
      </c>
      <c r="D962" s="26">
        <v>48</v>
      </c>
      <c r="E962" s="26" t="s">
        <v>240</v>
      </c>
      <c r="F962" s="26">
        <v>0</v>
      </c>
      <c r="G962" s="26">
        <v>0</v>
      </c>
      <c r="H962" s="26"/>
      <c r="N962" s="26"/>
    </row>
    <row r="963" spans="1:14" x14ac:dyDescent="0.25">
      <c r="A963" s="26">
        <v>2001</v>
      </c>
      <c r="B963" s="26" t="s">
        <v>188</v>
      </c>
      <c r="C963" t="str">
        <f>VLOOKUP(B963,'FHF LUT'!$A$5:$H$80,2,FALSE)</f>
        <v>Western Pine Beetle</v>
      </c>
      <c r="D963" s="26">
        <v>1</v>
      </c>
      <c r="E963" s="26" t="s">
        <v>10</v>
      </c>
      <c r="F963" s="26">
        <v>0</v>
      </c>
      <c r="G963" s="26">
        <v>0</v>
      </c>
      <c r="H963" s="26"/>
      <c r="N963" s="26"/>
    </row>
    <row r="964" spans="1:14" x14ac:dyDescent="0.25">
      <c r="A964" s="26">
        <v>2001</v>
      </c>
      <c r="B964" s="26" t="s">
        <v>194</v>
      </c>
      <c r="C964" t="str">
        <f>VLOOKUP(B964,'FHF LUT'!$A$5:$H$80,2,FALSE)</f>
        <v>Douglas-fir Tussock Moth</v>
      </c>
      <c r="D964" s="26">
        <v>24</v>
      </c>
      <c r="E964" s="26" t="s">
        <v>17</v>
      </c>
      <c r="F964" s="26">
        <v>0</v>
      </c>
      <c r="G964" s="26">
        <v>0</v>
      </c>
      <c r="H964" s="26"/>
      <c r="N964" s="26"/>
    </row>
    <row r="965" spans="1:14" x14ac:dyDescent="0.25">
      <c r="A965" s="26">
        <v>2001</v>
      </c>
      <c r="B965" s="26" t="s">
        <v>194</v>
      </c>
      <c r="C965" t="str">
        <f>VLOOKUP(B965,'FHF LUT'!$A$5:$H$80,2,FALSE)</f>
        <v>Douglas-fir Tussock Moth</v>
      </c>
      <c r="D965" s="26">
        <v>44</v>
      </c>
      <c r="E965" s="26" t="s">
        <v>3</v>
      </c>
      <c r="F965" s="26">
        <v>0</v>
      </c>
      <c r="G965" s="26">
        <v>0</v>
      </c>
      <c r="H965" s="26"/>
      <c r="N965" s="26"/>
    </row>
    <row r="966" spans="1:14" x14ac:dyDescent="0.25">
      <c r="A966" s="26">
        <v>2001</v>
      </c>
      <c r="B966" s="26" t="s">
        <v>194</v>
      </c>
      <c r="C966" t="str">
        <f>VLOOKUP(B966,'FHF LUT'!$A$5:$H$80,2,FALSE)</f>
        <v>Douglas-fir Tussock Moth</v>
      </c>
      <c r="D966" s="26">
        <v>10</v>
      </c>
      <c r="E966" s="26" t="s">
        <v>18</v>
      </c>
      <c r="F966" s="26">
        <v>0</v>
      </c>
      <c r="G966" s="26">
        <v>0</v>
      </c>
      <c r="H966" s="26"/>
      <c r="N966" s="26"/>
    </row>
    <row r="967" spans="1:14" x14ac:dyDescent="0.25">
      <c r="A967" s="26">
        <v>2001</v>
      </c>
      <c r="B967" s="26" t="s">
        <v>194</v>
      </c>
      <c r="C967" t="str">
        <f>VLOOKUP(B967,'FHF LUT'!$A$5:$H$80,2,FALSE)</f>
        <v>Douglas-fir Tussock Moth</v>
      </c>
      <c r="D967" s="26">
        <v>12</v>
      </c>
      <c r="E967" s="26" t="s">
        <v>11</v>
      </c>
      <c r="F967" s="26">
        <v>0</v>
      </c>
      <c r="G967" s="26">
        <v>0</v>
      </c>
      <c r="H967" s="26"/>
      <c r="N967" s="26"/>
    </row>
    <row r="968" spans="1:14" x14ac:dyDescent="0.25">
      <c r="A968" s="26">
        <v>2001</v>
      </c>
      <c r="B968" s="26" t="s">
        <v>194</v>
      </c>
      <c r="C968" t="str">
        <f>VLOOKUP(B968,'FHF LUT'!$A$5:$H$80,2,FALSE)</f>
        <v>Douglas-fir Tussock Moth</v>
      </c>
      <c r="D968" s="26">
        <v>22</v>
      </c>
      <c r="E968" s="26" t="s">
        <v>19</v>
      </c>
      <c r="F968" s="26">
        <v>0</v>
      </c>
      <c r="G968" s="26">
        <v>0</v>
      </c>
      <c r="H968" s="26"/>
      <c r="N968" s="26"/>
    </row>
    <row r="969" spans="1:14" x14ac:dyDescent="0.25">
      <c r="A969" s="26">
        <v>2001</v>
      </c>
      <c r="B969" s="26" t="s">
        <v>194</v>
      </c>
      <c r="C969" t="str">
        <f>VLOOKUP(B969,'FHF LUT'!$A$5:$H$80,2,FALSE)</f>
        <v>Douglas-fir Tussock Moth</v>
      </c>
      <c r="D969" s="26">
        <v>29</v>
      </c>
      <c r="E969" s="26" t="s">
        <v>9</v>
      </c>
      <c r="F969" s="26">
        <v>0</v>
      </c>
      <c r="G969" s="26">
        <v>0</v>
      </c>
      <c r="H969" s="26"/>
      <c r="N969" s="26"/>
    </row>
    <row r="970" spans="1:14" x14ac:dyDescent="0.25">
      <c r="A970" s="26">
        <v>2001</v>
      </c>
      <c r="B970" s="26" t="s">
        <v>194</v>
      </c>
      <c r="C970" t="str">
        <f>VLOOKUP(B970,'FHF LUT'!$A$5:$H$80,2,FALSE)</f>
        <v>Douglas-fir Tussock Moth</v>
      </c>
      <c r="D970" s="26">
        <v>11</v>
      </c>
      <c r="E970" s="26" t="s">
        <v>4</v>
      </c>
      <c r="F970" s="26">
        <v>108</v>
      </c>
      <c r="G970" s="26">
        <v>108</v>
      </c>
      <c r="H970" s="26"/>
      <c r="N970" s="26"/>
    </row>
    <row r="971" spans="1:14" x14ac:dyDescent="0.25">
      <c r="A971" s="26">
        <v>2001</v>
      </c>
      <c r="B971" s="26" t="s">
        <v>194</v>
      </c>
      <c r="C971" t="str">
        <f>VLOOKUP(B971,'FHF LUT'!$A$5:$H$80,2,FALSE)</f>
        <v>Douglas-fir Tussock Moth</v>
      </c>
      <c r="D971" s="26">
        <v>45</v>
      </c>
      <c r="E971" s="26" t="s">
        <v>5</v>
      </c>
      <c r="F971" s="26">
        <v>0</v>
      </c>
      <c r="G971" s="26">
        <v>0</v>
      </c>
      <c r="H971" s="26"/>
      <c r="N971" s="26"/>
    </row>
    <row r="972" spans="1:14" x14ac:dyDescent="0.25">
      <c r="A972" s="26">
        <v>2001</v>
      </c>
      <c r="B972" s="26" t="s">
        <v>194</v>
      </c>
      <c r="C972" t="str">
        <f>VLOOKUP(B972,'FHF LUT'!$A$5:$H$80,2,FALSE)</f>
        <v>Douglas-fir Tussock Moth</v>
      </c>
      <c r="D972" s="26">
        <v>38</v>
      </c>
      <c r="E972" s="26" t="s">
        <v>8</v>
      </c>
      <c r="F972" s="26">
        <v>0</v>
      </c>
      <c r="G972" s="26">
        <v>0</v>
      </c>
      <c r="H972" s="26"/>
      <c r="N972" s="26"/>
    </row>
    <row r="973" spans="1:14" x14ac:dyDescent="0.25">
      <c r="A973" s="26">
        <v>2001</v>
      </c>
      <c r="B973" s="26" t="s">
        <v>194</v>
      </c>
      <c r="C973" t="str">
        <f>VLOOKUP(B973,'FHF LUT'!$A$5:$H$80,2,FALSE)</f>
        <v>Douglas-fir Tussock Moth</v>
      </c>
      <c r="D973" s="26">
        <v>13</v>
      </c>
      <c r="E973" s="26" t="s">
        <v>24</v>
      </c>
      <c r="F973" s="26">
        <v>0</v>
      </c>
      <c r="G973" s="26">
        <v>0</v>
      </c>
      <c r="H973" s="26"/>
      <c r="N973" s="26"/>
    </row>
    <row r="974" spans="1:14" x14ac:dyDescent="0.25">
      <c r="A974" s="26">
        <v>2001</v>
      </c>
      <c r="B974" s="26" t="s">
        <v>194</v>
      </c>
      <c r="C974" t="str">
        <f>VLOOKUP(B974,'FHF LUT'!$A$5:$H$80,2,FALSE)</f>
        <v>Douglas-fir Tussock Moth</v>
      </c>
      <c r="D974" s="26">
        <v>18</v>
      </c>
      <c r="E974" s="26" t="s">
        <v>15</v>
      </c>
      <c r="F974" s="26">
        <v>0</v>
      </c>
      <c r="G974" s="26">
        <v>0</v>
      </c>
      <c r="H974" s="26"/>
      <c r="N974" s="26"/>
    </row>
    <row r="975" spans="1:14" x14ac:dyDescent="0.25">
      <c r="A975" s="26">
        <v>2001</v>
      </c>
      <c r="B975" s="26" t="s">
        <v>194</v>
      </c>
      <c r="C975" t="str">
        <f>VLOOKUP(B975,'FHF LUT'!$A$5:$H$80,2,FALSE)</f>
        <v>Douglas-fir Tussock Moth</v>
      </c>
      <c r="D975" s="26">
        <v>15</v>
      </c>
      <c r="E975" s="26" t="s">
        <v>33</v>
      </c>
      <c r="F975" s="26">
        <v>0</v>
      </c>
      <c r="G975" s="26">
        <v>0</v>
      </c>
      <c r="H975" s="26"/>
      <c r="N975" s="26"/>
    </row>
    <row r="976" spans="1:14" x14ac:dyDescent="0.25">
      <c r="A976" s="26">
        <v>2001</v>
      </c>
      <c r="B976" s="26" t="s">
        <v>194</v>
      </c>
      <c r="C976" t="str">
        <f>VLOOKUP(B976,'FHF LUT'!$A$5:$H$80,2,FALSE)</f>
        <v>Douglas-fir Tussock Moth</v>
      </c>
      <c r="D976" s="26">
        <v>5</v>
      </c>
      <c r="E976" s="26" t="s">
        <v>16</v>
      </c>
      <c r="F976" s="26">
        <v>0</v>
      </c>
      <c r="G976" s="26">
        <v>0</v>
      </c>
      <c r="H976" s="26"/>
      <c r="N976" s="26"/>
    </row>
    <row r="977" spans="1:14" x14ac:dyDescent="0.25">
      <c r="A977" s="26">
        <v>2001</v>
      </c>
      <c r="B977" s="26" t="s">
        <v>194</v>
      </c>
      <c r="C977" t="str">
        <f>VLOOKUP(B977,'FHF LUT'!$A$5:$H$80,2,FALSE)</f>
        <v>Douglas-fir Tussock Moth</v>
      </c>
      <c r="D977" s="26">
        <v>2</v>
      </c>
      <c r="E977" s="26" t="s">
        <v>22</v>
      </c>
      <c r="F977" s="26">
        <v>0</v>
      </c>
      <c r="G977" s="26">
        <v>0</v>
      </c>
      <c r="H977" s="26"/>
      <c r="N977" s="26"/>
    </row>
    <row r="978" spans="1:14" x14ac:dyDescent="0.25">
      <c r="A978" s="26">
        <v>2001</v>
      </c>
      <c r="B978" s="26" t="s">
        <v>194</v>
      </c>
      <c r="C978" t="str">
        <f>VLOOKUP(B978,'FHF LUT'!$A$5:$H$80,2,FALSE)</f>
        <v>Douglas-fir Tussock Moth</v>
      </c>
      <c r="D978" s="26">
        <v>25</v>
      </c>
      <c r="E978" s="26" t="s">
        <v>23</v>
      </c>
      <c r="F978" s="26">
        <v>0</v>
      </c>
      <c r="G978" s="26">
        <v>0</v>
      </c>
      <c r="H978" s="26"/>
      <c r="N978" s="26"/>
    </row>
    <row r="979" spans="1:14" x14ac:dyDescent="0.25">
      <c r="A979" s="26">
        <v>2001</v>
      </c>
      <c r="B979" s="26" t="s">
        <v>194</v>
      </c>
      <c r="C979" t="str">
        <f>VLOOKUP(B979,'FHF LUT'!$A$5:$H$80,2,FALSE)</f>
        <v>Douglas-fir Tussock Moth</v>
      </c>
      <c r="D979" s="26">
        <v>14</v>
      </c>
      <c r="E979" s="26" t="s">
        <v>30</v>
      </c>
      <c r="F979" s="26">
        <v>0</v>
      </c>
      <c r="G979" s="26">
        <v>0</v>
      </c>
      <c r="H979" s="26"/>
      <c r="N979" s="26"/>
    </row>
    <row r="980" spans="1:14" x14ac:dyDescent="0.25">
      <c r="A980" s="26">
        <v>2001</v>
      </c>
      <c r="B980" s="26" t="s">
        <v>194</v>
      </c>
      <c r="C980" t="str">
        <f>VLOOKUP(B980,'FHF LUT'!$A$5:$H$80,2,FALSE)</f>
        <v>Douglas-fir Tussock Moth</v>
      </c>
      <c r="D980" s="26">
        <v>16</v>
      </c>
      <c r="E980" s="26" t="s">
        <v>12</v>
      </c>
      <c r="F980" s="26">
        <v>0</v>
      </c>
      <c r="G980" s="26">
        <v>0</v>
      </c>
      <c r="H980" s="26"/>
      <c r="N980" s="26"/>
    </row>
    <row r="981" spans="1:14" x14ac:dyDescent="0.25">
      <c r="A981" s="26">
        <v>2001</v>
      </c>
      <c r="B981" s="26" t="s">
        <v>194</v>
      </c>
      <c r="C981" t="str">
        <f>VLOOKUP(B981,'FHF LUT'!$A$5:$H$80,2,FALSE)</f>
        <v>Douglas-fir Tussock Moth</v>
      </c>
      <c r="D981" s="26">
        <v>40</v>
      </c>
      <c r="E981" s="26" t="s">
        <v>31</v>
      </c>
      <c r="F981" s="26">
        <v>0</v>
      </c>
      <c r="G981" s="26">
        <v>0</v>
      </c>
      <c r="H981" s="26"/>
      <c r="N981" s="26"/>
    </row>
    <row r="982" spans="1:14" x14ac:dyDescent="0.25">
      <c r="A982" s="26">
        <v>2001</v>
      </c>
      <c r="B982" s="26" t="s">
        <v>194</v>
      </c>
      <c r="C982" t="str">
        <f>VLOOKUP(B982,'FHF LUT'!$A$5:$H$80,2,FALSE)</f>
        <v>Douglas-fir Tussock Moth</v>
      </c>
      <c r="D982" s="26">
        <v>20</v>
      </c>
      <c r="E982" s="26" t="s">
        <v>6</v>
      </c>
      <c r="F982" s="26">
        <v>0</v>
      </c>
      <c r="G982" s="26">
        <v>0</v>
      </c>
      <c r="H982" s="26"/>
      <c r="N982" s="26"/>
    </row>
    <row r="983" spans="1:14" x14ac:dyDescent="0.25">
      <c r="A983" s="26">
        <v>2001</v>
      </c>
      <c r="B983" s="26" t="s">
        <v>194</v>
      </c>
      <c r="C983" t="str">
        <f>VLOOKUP(B983,'FHF LUT'!$A$5:$H$80,2,FALSE)</f>
        <v>Douglas-fir Tussock Moth</v>
      </c>
      <c r="D983" s="26">
        <v>31</v>
      </c>
      <c r="E983" s="26" t="s">
        <v>34</v>
      </c>
      <c r="F983" s="26">
        <v>0</v>
      </c>
      <c r="G983" s="26">
        <v>0</v>
      </c>
      <c r="H983" s="26"/>
      <c r="N983" s="26"/>
    </row>
    <row r="984" spans="1:14" x14ac:dyDescent="0.25">
      <c r="A984" s="26">
        <v>2001</v>
      </c>
      <c r="B984" s="26" t="s">
        <v>194</v>
      </c>
      <c r="C984" t="str">
        <f>VLOOKUP(B984,'FHF LUT'!$A$5:$H$80,2,FALSE)</f>
        <v>Douglas-fir Tussock Moth</v>
      </c>
      <c r="D984" s="26">
        <v>3</v>
      </c>
      <c r="E984" s="26" t="s">
        <v>13</v>
      </c>
      <c r="F984" s="26">
        <v>0</v>
      </c>
      <c r="G984" s="26">
        <v>0</v>
      </c>
      <c r="H984" s="26"/>
      <c r="N984" s="26"/>
    </row>
    <row r="985" spans="1:14" x14ac:dyDescent="0.25">
      <c r="A985" s="26">
        <v>2001</v>
      </c>
      <c r="B985" s="26" t="s">
        <v>194</v>
      </c>
      <c r="C985" t="str">
        <f>VLOOKUP(B985,'FHF LUT'!$A$5:$H$80,2,FALSE)</f>
        <v>Douglas-fir Tussock Moth</v>
      </c>
      <c r="D985" s="26">
        <v>26</v>
      </c>
      <c r="E985" s="26" t="s">
        <v>14</v>
      </c>
      <c r="F985" s="26">
        <v>0</v>
      </c>
      <c r="G985" s="26">
        <v>0</v>
      </c>
      <c r="H985" s="26"/>
      <c r="N985" s="26"/>
    </row>
    <row r="986" spans="1:14" x14ac:dyDescent="0.25">
      <c r="A986" s="26">
        <v>2001</v>
      </c>
      <c r="B986" s="26" t="s">
        <v>194</v>
      </c>
      <c r="C986" t="str">
        <f>VLOOKUP(B986,'FHF LUT'!$A$5:$H$80,2,FALSE)</f>
        <v>Douglas-fir Tussock Moth</v>
      </c>
      <c r="D986" s="26">
        <v>41</v>
      </c>
      <c r="E986" s="26" t="s">
        <v>26</v>
      </c>
      <c r="F986" s="26">
        <v>0</v>
      </c>
      <c r="G986" s="26">
        <v>0</v>
      </c>
      <c r="H986" s="26"/>
      <c r="N986" s="26"/>
    </row>
    <row r="987" spans="1:14" x14ac:dyDescent="0.25">
      <c r="A987" s="26">
        <v>2001</v>
      </c>
      <c r="B987" s="26" t="s">
        <v>194</v>
      </c>
      <c r="C987" t="str">
        <f>VLOOKUP(B987,'FHF LUT'!$A$5:$H$80,2,FALSE)</f>
        <v>Douglas-fir Tussock Moth</v>
      </c>
      <c r="D987" s="26">
        <v>23</v>
      </c>
      <c r="E987" s="26" t="s">
        <v>27</v>
      </c>
      <c r="F987" s="26">
        <v>0</v>
      </c>
      <c r="G987" s="26">
        <v>0</v>
      </c>
      <c r="H987" s="26"/>
      <c r="N987" s="26"/>
    </row>
    <row r="988" spans="1:14" x14ac:dyDescent="0.25">
      <c r="A988" s="26">
        <v>2001</v>
      </c>
      <c r="B988" s="26" t="s">
        <v>194</v>
      </c>
      <c r="C988" t="str">
        <f>VLOOKUP(B988,'FHF LUT'!$A$5:$H$80,2,FALSE)</f>
        <v>Douglas-fir Tussock Moth</v>
      </c>
      <c r="D988" s="26">
        <v>17</v>
      </c>
      <c r="E988" s="26" t="s">
        <v>32</v>
      </c>
      <c r="F988" s="26">
        <v>0</v>
      </c>
      <c r="G988" s="26">
        <v>0</v>
      </c>
      <c r="H988" s="26"/>
      <c r="N988" s="26"/>
    </row>
    <row r="989" spans="1:14" x14ac:dyDescent="0.25">
      <c r="A989" s="26">
        <v>2001</v>
      </c>
      <c r="B989" s="26" t="s">
        <v>194</v>
      </c>
      <c r="C989" t="str">
        <f>VLOOKUP(B989,'FHF LUT'!$A$5:$H$80,2,FALSE)</f>
        <v>Douglas-fir Tussock Moth</v>
      </c>
      <c r="D989" s="26">
        <v>30</v>
      </c>
      <c r="E989" s="26" t="s">
        <v>35</v>
      </c>
      <c r="F989" s="26">
        <v>0</v>
      </c>
      <c r="G989" s="26">
        <v>0</v>
      </c>
      <c r="H989" s="26"/>
      <c r="N989" s="26"/>
    </row>
    <row r="990" spans="1:14" x14ac:dyDescent="0.25">
      <c r="A990" s="26">
        <v>2001</v>
      </c>
      <c r="B990" s="26" t="s">
        <v>194</v>
      </c>
      <c r="C990" t="str">
        <f>VLOOKUP(B990,'FHF LUT'!$A$5:$H$80,2,FALSE)</f>
        <v>Douglas-fir Tussock Moth</v>
      </c>
      <c r="D990" s="26">
        <v>9</v>
      </c>
      <c r="E990" s="26" t="s">
        <v>7</v>
      </c>
      <c r="F990" s="26">
        <v>0</v>
      </c>
      <c r="G990" s="26">
        <v>0</v>
      </c>
      <c r="H990" s="26"/>
      <c r="N990" s="26"/>
    </row>
    <row r="991" spans="1:14" x14ac:dyDescent="0.25">
      <c r="A991" s="26">
        <v>2001</v>
      </c>
      <c r="B991" s="26" t="s">
        <v>194</v>
      </c>
      <c r="C991" t="str">
        <f>VLOOKUP(B991,'FHF LUT'!$A$5:$H$80,2,FALSE)</f>
        <v>Douglas-fir Tussock Moth</v>
      </c>
      <c r="D991" s="26">
        <v>43</v>
      </c>
      <c r="E991" s="26" t="s">
        <v>20</v>
      </c>
      <c r="F991" s="26">
        <v>0</v>
      </c>
      <c r="G991" s="26">
        <v>0</v>
      </c>
      <c r="H991" s="26"/>
      <c r="N991" s="26"/>
    </row>
    <row r="992" spans="1:14" x14ac:dyDescent="0.25">
      <c r="A992" s="26">
        <v>2001</v>
      </c>
      <c r="B992" s="26" t="s">
        <v>194</v>
      </c>
      <c r="C992" t="str">
        <f>VLOOKUP(B992,'FHF LUT'!$A$5:$H$80,2,FALSE)</f>
        <v>Douglas-fir Tussock Moth</v>
      </c>
      <c r="D992" s="26">
        <v>39</v>
      </c>
      <c r="E992" s="26" t="s">
        <v>36</v>
      </c>
      <c r="F992" s="26">
        <v>0</v>
      </c>
      <c r="G992" s="26">
        <v>0</v>
      </c>
      <c r="H992" s="26"/>
      <c r="N992" s="26"/>
    </row>
    <row r="993" spans="1:14" x14ac:dyDescent="0.25">
      <c r="A993" s="26">
        <v>2001</v>
      </c>
      <c r="B993" s="26" t="s">
        <v>194</v>
      </c>
      <c r="C993" t="str">
        <f>VLOOKUP(B993,'FHF LUT'!$A$5:$H$80,2,FALSE)</f>
        <v>Douglas-fir Tussock Moth</v>
      </c>
      <c r="D993" s="26">
        <v>4</v>
      </c>
      <c r="E993" s="26" t="s">
        <v>28</v>
      </c>
      <c r="F993" s="26">
        <v>0</v>
      </c>
      <c r="G993" s="26">
        <v>0</v>
      </c>
      <c r="H993" s="26"/>
      <c r="N993" s="26"/>
    </row>
    <row r="994" spans="1:14" x14ac:dyDescent="0.25">
      <c r="A994" s="26">
        <v>2001</v>
      </c>
      <c r="B994" s="26" t="s">
        <v>194</v>
      </c>
      <c r="C994" t="str">
        <f>VLOOKUP(B994,'FHF LUT'!$A$5:$H$80,2,FALSE)</f>
        <v>Douglas-fir Tussock Moth</v>
      </c>
      <c r="D994" s="26">
        <v>8</v>
      </c>
      <c r="E994" s="26" t="s">
        <v>29</v>
      </c>
      <c r="F994" s="26">
        <v>0</v>
      </c>
      <c r="G994" s="26">
        <v>0</v>
      </c>
      <c r="H994" s="26"/>
      <c r="N994" s="26"/>
    </row>
    <row r="995" spans="1:14" x14ac:dyDescent="0.25">
      <c r="A995" s="26">
        <v>2001</v>
      </c>
      <c r="B995" s="26" t="s">
        <v>194</v>
      </c>
      <c r="C995" t="str">
        <f>VLOOKUP(B995,'FHF LUT'!$A$5:$H$80,2,FALSE)</f>
        <v>Douglas-fir Tussock Moth</v>
      </c>
      <c r="D995" s="26">
        <v>7</v>
      </c>
      <c r="E995" s="26" t="s">
        <v>25</v>
      </c>
      <c r="F995" s="26">
        <v>0</v>
      </c>
      <c r="G995" s="26">
        <v>0</v>
      </c>
      <c r="H995" s="26"/>
      <c r="N995" s="26"/>
    </row>
    <row r="996" spans="1:14" x14ac:dyDescent="0.25">
      <c r="A996" s="26">
        <v>2001</v>
      </c>
      <c r="B996" s="26" t="s">
        <v>194</v>
      </c>
      <c r="C996" t="str">
        <f>VLOOKUP(B996,'FHF LUT'!$A$5:$H$80,2,FALSE)</f>
        <v>Douglas-fir Tussock Moth</v>
      </c>
      <c r="D996" s="26">
        <v>27</v>
      </c>
      <c r="E996" s="26" t="s">
        <v>21</v>
      </c>
      <c r="F996" s="26">
        <v>0</v>
      </c>
      <c r="G996" s="26">
        <v>0</v>
      </c>
      <c r="H996" s="26"/>
      <c r="N996" s="26"/>
    </row>
    <row r="997" spans="1:14" x14ac:dyDescent="0.25">
      <c r="A997" s="26">
        <v>2001</v>
      </c>
      <c r="B997" s="26" t="s">
        <v>194</v>
      </c>
      <c r="C997" t="str">
        <f>VLOOKUP(B997,'FHF LUT'!$A$5:$H$80,2,FALSE)</f>
        <v>Douglas-fir Tussock Moth</v>
      </c>
      <c r="D997" s="26">
        <v>47</v>
      </c>
      <c r="E997" s="26" t="s">
        <v>238</v>
      </c>
      <c r="F997" s="26">
        <v>0</v>
      </c>
      <c r="G997" s="26">
        <v>0</v>
      </c>
      <c r="H997" s="26"/>
      <c r="N997" s="26"/>
    </row>
    <row r="998" spans="1:14" x14ac:dyDescent="0.25">
      <c r="A998" s="26">
        <v>2001</v>
      </c>
      <c r="B998" s="26" t="s">
        <v>194</v>
      </c>
      <c r="C998" t="str">
        <f>VLOOKUP(B998,'FHF LUT'!$A$5:$H$80,2,FALSE)</f>
        <v>Douglas-fir Tussock Moth</v>
      </c>
      <c r="D998" s="26">
        <v>46</v>
      </c>
      <c r="E998" s="26" t="s">
        <v>239</v>
      </c>
      <c r="F998" s="26">
        <v>0</v>
      </c>
      <c r="G998" s="26">
        <v>0</v>
      </c>
      <c r="H998" s="26"/>
      <c r="N998" s="26"/>
    </row>
    <row r="999" spans="1:14" x14ac:dyDescent="0.25">
      <c r="A999" s="26">
        <v>2001</v>
      </c>
      <c r="B999" s="26" t="s">
        <v>194</v>
      </c>
      <c r="C999" t="str">
        <f>VLOOKUP(B999,'FHF LUT'!$A$5:$H$80,2,FALSE)</f>
        <v>Douglas-fir Tussock Moth</v>
      </c>
      <c r="D999" s="26">
        <v>48</v>
      </c>
      <c r="E999" s="26" t="s">
        <v>240</v>
      </c>
      <c r="F999" s="26">
        <v>0</v>
      </c>
      <c r="G999" s="26">
        <v>0</v>
      </c>
      <c r="H999" s="26"/>
      <c r="N999" s="26"/>
    </row>
    <row r="1000" spans="1:14" x14ac:dyDescent="0.25">
      <c r="A1000" s="26">
        <v>2001</v>
      </c>
      <c r="B1000" s="26" t="s">
        <v>194</v>
      </c>
      <c r="C1000" t="str">
        <f>VLOOKUP(B1000,'FHF LUT'!$A$5:$H$80,2,FALSE)</f>
        <v>Douglas-fir Tussock Moth</v>
      </c>
      <c r="D1000" s="26">
        <v>1</v>
      </c>
      <c r="E1000" s="26" t="s">
        <v>10</v>
      </c>
      <c r="F1000" s="26">
        <v>0</v>
      </c>
      <c r="G1000" s="26">
        <v>0</v>
      </c>
      <c r="H1000" s="26"/>
      <c r="N1000" s="26"/>
    </row>
    <row r="1001" spans="1:14" x14ac:dyDescent="0.25">
      <c r="A1001" s="26">
        <v>2001</v>
      </c>
      <c r="B1001" s="26" t="s">
        <v>189</v>
      </c>
      <c r="C1001" t="str">
        <f>VLOOKUP(B1001,'FHF LUT'!$A$5:$H$80,2,FALSE)</f>
        <v>Fire</v>
      </c>
      <c r="D1001" s="26">
        <v>24</v>
      </c>
      <c r="E1001" s="26" t="s">
        <v>17</v>
      </c>
      <c r="F1001" s="26">
        <v>0</v>
      </c>
      <c r="G1001" s="26">
        <v>0</v>
      </c>
      <c r="H1001" s="26"/>
      <c r="N1001" s="26"/>
    </row>
    <row r="1002" spans="1:14" x14ac:dyDescent="0.25">
      <c r="A1002" s="26">
        <v>2001</v>
      </c>
      <c r="B1002" s="26" t="s">
        <v>189</v>
      </c>
      <c r="C1002" t="str">
        <f>VLOOKUP(B1002,'FHF LUT'!$A$5:$H$80,2,FALSE)</f>
        <v>Fire</v>
      </c>
      <c r="D1002" s="26">
        <v>44</v>
      </c>
      <c r="E1002" s="26" t="s">
        <v>3</v>
      </c>
      <c r="F1002" s="26">
        <v>0</v>
      </c>
      <c r="G1002" s="26">
        <v>0</v>
      </c>
      <c r="H1002" s="26"/>
      <c r="N1002" s="26"/>
    </row>
    <row r="1003" spans="1:14" x14ac:dyDescent="0.25">
      <c r="A1003" s="26">
        <v>2001</v>
      </c>
      <c r="B1003" s="26" t="s">
        <v>189</v>
      </c>
      <c r="C1003" t="str">
        <f>VLOOKUP(B1003,'FHF LUT'!$A$5:$H$80,2,FALSE)</f>
        <v>Fire</v>
      </c>
      <c r="D1003" s="26">
        <v>10</v>
      </c>
      <c r="E1003" s="26" t="s">
        <v>18</v>
      </c>
      <c r="F1003" s="26">
        <v>1198</v>
      </c>
      <c r="G1003" s="26">
        <v>1198</v>
      </c>
      <c r="H1003" s="26"/>
      <c r="N1003" s="26"/>
    </row>
    <row r="1004" spans="1:14" x14ac:dyDescent="0.25">
      <c r="A1004" s="26">
        <v>2001</v>
      </c>
      <c r="B1004" s="26" t="s">
        <v>189</v>
      </c>
      <c r="C1004" t="str">
        <f>VLOOKUP(B1004,'FHF LUT'!$A$5:$H$80,2,FALSE)</f>
        <v>Fire</v>
      </c>
      <c r="D1004" s="26">
        <v>12</v>
      </c>
      <c r="E1004" s="26" t="s">
        <v>11</v>
      </c>
      <c r="F1004" s="26">
        <v>0</v>
      </c>
      <c r="G1004" s="26">
        <v>0</v>
      </c>
      <c r="H1004" s="26"/>
      <c r="N1004" s="26"/>
    </row>
    <row r="1005" spans="1:14" x14ac:dyDescent="0.25">
      <c r="A1005" s="26">
        <v>2001</v>
      </c>
      <c r="B1005" s="26" t="s">
        <v>189</v>
      </c>
      <c r="C1005" t="str">
        <f>VLOOKUP(B1005,'FHF LUT'!$A$5:$H$80,2,FALSE)</f>
        <v>Fire</v>
      </c>
      <c r="D1005" s="26">
        <v>22</v>
      </c>
      <c r="E1005" s="26" t="s">
        <v>19</v>
      </c>
      <c r="F1005" s="26">
        <v>38</v>
      </c>
      <c r="G1005" s="26">
        <v>38</v>
      </c>
      <c r="H1005" s="26"/>
      <c r="N1005" s="26"/>
    </row>
    <row r="1006" spans="1:14" x14ac:dyDescent="0.25">
      <c r="A1006" s="26">
        <v>2001</v>
      </c>
      <c r="B1006" s="26" t="s">
        <v>189</v>
      </c>
      <c r="C1006" t="str">
        <f>VLOOKUP(B1006,'FHF LUT'!$A$5:$H$80,2,FALSE)</f>
        <v>Fire</v>
      </c>
      <c r="D1006" s="26">
        <v>29</v>
      </c>
      <c r="E1006" s="26" t="s">
        <v>9</v>
      </c>
      <c r="F1006" s="26">
        <v>1600</v>
      </c>
      <c r="G1006" s="26">
        <v>1524</v>
      </c>
      <c r="H1006" s="26"/>
      <c r="N1006" s="26"/>
    </row>
    <row r="1007" spans="1:14" x14ac:dyDescent="0.25">
      <c r="A1007" s="26">
        <v>2001</v>
      </c>
      <c r="B1007" s="26" t="s">
        <v>189</v>
      </c>
      <c r="C1007" t="str">
        <f>VLOOKUP(B1007,'FHF LUT'!$A$5:$H$80,2,FALSE)</f>
        <v>Fire</v>
      </c>
      <c r="D1007" s="26">
        <v>11</v>
      </c>
      <c r="E1007" s="26" t="s">
        <v>4</v>
      </c>
      <c r="F1007" s="26">
        <v>825</v>
      </c>
      <c r="G1007" s="26">
        <v>785</v>
      </c>
      <c r="H1007" s="26"/>
      <c r="N1007" s="26"/>
    </row>
    <row r="1008" spans="1:14" x14ac:dyDescent="0.25">
      <c r="A1008" s="26">
        <v>2001</v>
      </c>
      <c r="B1008" s="26" t="s">
        <v>189</v>
      </c>
      <c r="C1008" t="str">
        <f>VLOOKUP(B1008,'FHF LUT'!$A$5:$H$80,2,FALSE)</f>
        <v>Fire</v>
      </c>
      <c r="D1008" s="26">
        <v>45</v>
      </c>
      <c r="E1008" s="26" t="s">
        <v>5</v>
      </c>
      <c r="F1008" s="26">
        <v>0</v>
      </c>
      <c r="G1008" s="26">
        <v>0</v>
      </c>
      <c r="H1008" s="26"/>
      <c r="N1008" s="26"/>
    </row>
    <row r="1009" spans="1:14" x14ac:dyDescent="0.25">
      <c r="A1009" s="26">
        <v>2001</v>
      </c>
      <c r="B1009" s="26" t="s">
        <v>189</v>
      </c>
      <c r="C1009" t="str">
        <f>VLOOKUP(B1009,'FHF LUT'!$A$5:$H$80,2,FALSE)</f>
        <v>Fire</v>
      </c>
      <c r="D1009" s="26">
        <v>38</v>
      </c>
      <c r="E1009" s="26" t="s">
        <v>8</v>
      </c>
      <c r="F1009" s="26">
        <v>0</v>
      </c>
      <c r="G1009" s="26">
        <v>0</v>
      </c>
      <c r="H1009" s="26"/>
      <c r="N1009" s="26"/>
    </row>
    <row r="1010" spans="1:14" x14ac:dyDescent="0.25">
      <c r="A1010" s="26">
        <v>2001</v>
      </c>
      <c r="B1010" s="26" t="s">
        <v>189</v>
      </c>
      <c r="C1010" t="str">
        <f>VLOOKUP(B1010,'FHF LUT'!$A$5:$H$80,2,FALSE)</f>
        <v>Fire</v>
      </c>
      <c r="D1010" s="26">
        <v>13</v>
      </c>
      <c r="E1010" s="26" t="s">
        <v>24</v>
      </c>
      <c r="F1010" s="26">
        <v>114</v>
      </c>
      <c r="G1010" s="26">
        <v>67</v>
      </c>
      <c r="H1010" s="26"/>
      <c r="N1010" s="26"/>
    </row>
    <row r="1011" spans="1:14" x14ac:dyDescent="0.25">
      <c r="A1011" s="26">
        <v>2001</v>
      </c>
      <c r="B1011" s="26" t="s">
        <v>189</v>
      </c>
      <c r="C1011" t="str">
        <f>VLOOKUP(B1011,'FHF LUT'!$A$5:$H$80,2,FALSE)</f>
        <v>Fire</v>
      </c>
      <c r="D1011" s="26">
        <v>18</v>
      </c>
      <c r="E1011" s="26" t="s">
        <v>15</v>
      </c>
      <c r="F1011" s="26">
        <v>84556</v>
      </c>
      <c r="G1011" s="26">
        <v>50694</v>
      </c>
      <c r="H1011" s="26"/>
      <c r="N1011" s="26"/>
    </row>
    <row r="1012" spans="1:14" x14ac:dyDescent="0.25">
      <c r="A1012" s="26">
        <v>2001</v>
      </c>
      <c r="B1012" s="26" t="s">
        <v>189</v>
      </c>
      <c r="C1012" t="str">
        <f>VLOOKUP(B1012,'FHF LUT'!$A$5:$H$80,2,FALSE)</f>
        <v>Fire</v>
      </c>
      <c r="D1012" s="26">
        <v>15</v>
      </c>
      <c r="E1012" s="26" t="s">
        <v>33</v>
      </c>
      <c r="F1012" s="26">
        <v>0</v>
      </c>
      <c r="G1012" s="26">
        <v>0</v>
      </c>
      <c r="H1012" s="26"/>
      <c r="N1012" s="26"/>
    </row>
    <row r="1013" spans="1:14" x14ac:dyDescent="0.25">
      <c r="A1013" s="26">
        <v>2001</v>
      </c>
      <c r="B1013" s="26" t="s">
        <v>189</v>
      </c>
      <c r="C1013" t="str">
        <f>VLOOKUP(B1013,'FHF LUT'!$A$5:$H$80,2,FALSE)</f>
        <v>Fire</v>
      </c>
      <c r="D1013" s="26">
        <v>5</v>
      </c>
      <c r="E1013" s="26" t="s">
        <v>16</v>
      </c>
      <c r="F1013" s="26">
        <v>1638</v>
      </c>
      <c r="G1013" s="26">
        <v>1187</v>
      </c>
      <c r="H1013" s="26"/>
      <c r="N1013" s="26"/>
    </row>
    <row r="1014" spans="1:14" x14ac:dyDescent="0.25">
      <c r="A1014" s="26">
        <v>2001</v>
      </c>
      <c r="B1014" s="26" t="s">
        <v>189</v>
      </c>
      <c r="C1014" t="str">
        <f>VLOOKUP(B1014,'FHF LUT'!$A$5:$H$80,2,FALSE)</f>
        <v>Fire</v>
      </c>
      <c r="D1014" s="26">
        <v>2</v>
      </c>
      <c r="E1014" s="26" t="s">
        <v>22</v>
      </c>
      <c r="F1014" s="26">
        <v>0</v>
      </c>
      <c r="G1014" s="26">
        <v>0</v>
      </c>
      <c r="H1014" s="26"/>
      <c r="N1014" s="26"/>
    </row>
    <row r="1015" spans="1:14" x14ac:dyDescent="0.25">
      <c r="A1015" s="26">
        <v>2001</v>
      </c>
      <c r="B1015" s="26" t="s">
        <v>189</v>
      </c>
      <c r="C1015" t="str">
        <f>VLOOKUP(B1015,'FHF LUT'!$A$5:$H$80,2,FALSE)</f>
        <v>Fire</v>
      </c>
      <c r="D1015" s="26">
        <v>25</v>
      </c>
      <c r="E1015" s="26" t="s">
        <v>23</v>
      </c>
      <c r="F1015" s="26">
        <v>0</v>
      </c>
      <c r="G1015" s="26">
        <v>0</v>
      </c>
      <c r="H1015" s="26"/>
      <c r="N1015" s="26"/>
    </row>
    <row r="1016" spans="1:14" x14ac:dyDescent="0.25">
      <c r="A1016" s="26">
        <v>2001</v>
      </c>
      <c r="B1016" s="26" t="s">
        <v>189</v>
      </c>
      <c r="C1016" t="str">
        <f>VLOOKUP(B1016,'FHF LUT'!$A$5:$H$80,2,FALSE)</f>
        <v>Fire</v>
      </c>
      <c r="D1016" s="26">
        <v>14</v>
      </c>
      <c r="E1016" s="26" t="s">
        <v>30</v>
      </c>
      <c r="F1016" s="26">
        <v>0</v>
      </c>
      <c r="G1016" s="26">
        <v>0</v>
      </c>
      <c r="H1016" s="26"/>
      <c r="N1016" s="26"/>
    </row>
    <row r="1017" spans="1:14" x14ac:dyDescent="0.25">
      <c r="A1017" s="26">
        <v>2001</v>
      </c>
      <c r="B1017" s="26" t="s">
        <v>189</v>
      </c>
      <c r="C1017" t="str">
        <f>VLOOKUP(B1017,'FHF LUT'!$A$5:$H$80,2,FALSE)</f>
        <v>Fire</v>
      </c>
      <c r="D1017" s="26">
        <v>16</v>
      </c>
      <c r="E1017" s="26" t="s">
        <v>12</v>
      </c>
      <c r="F1017" s="26">
        <v>64536</v>
      </c>
      <c r="G1017" s="26">
        <v>64536</v>
      </c>
      <c r="H1017" s="26"/>
      <c r="N1017" s="26"/>
    </row>
    <row r="1018" spans="1:14" x14ac:dyDescent="0.25">
      <c r="A1018" s="26">
        <v>2001</v>
      </c>
      <c r="B1018" s="26" t="s">
        <v>189</v>
      </c>
      <c r="C1018" t="str">
        <f>VLOOKUP(B1018,'FHF LUT'!$A$5:$H$80,2,FALSE)</f>
        <v>Fire</v>
      </c>
      <c r="D1018" s="26">
        <v>40</v>
      </c>
      <c r="E1018" s="26" t="s">
        <v>31</v>
      </c>
      <c r="F1018" s="26">
        <v>10287</v>
      </c>
      <c r="G1018" s="26">
        <v>9720</v>
      </c>
      <c r="H1018" s="26"/>
      <c r="N1018" s="26"/>
    </row>
    <row r="1019" spans="1:14" x14ac:dyDescent="0.25">
      <c r="A1019" s="26">
        <v>2001</v>
      </c>
      <c r="B1019" s="26" t="s">
        <v>189</v>
      </c>
      <c r="C1019" t="str">
        <f>VLOOKUP(B1019,'FHF LUT'!$A$5:$H$80,2,FALSE)</f>
        <v>Fire</v>
      </c>
      <c r="D1019" s="26">
        <v>20</v>
      </c>
      <c r="E1019" s="26" t="s">
        <v>6</v>
      </c>
      <c r="F1019" s="26">
        <v>0</v>
      </c>
      <c r="G1019" s="26">
        <v>0</v>
      </c>
      <c r="H1019" s="26"/>
      <c r="N1019" s="26"/>
    </row>
    <row r="1020" spans="1:14" x14ac:dyDescent="0.25">
      <c r="A1020" s="26">
        <v>2001</v>
      </c>
      <c r="B1020" s="26" t="s">
        <v>189</v>
      </c>
      <c r="C1020" t="str">
        <f>VLOOKUP(B1020,'FHF LUT'!$A$5:$H$80,2,FALSE)</f>
        <v>Fire</v>
      </c>
      <c r="D1020" s="26">
        <v>31</v>
      </c>
      <c r="E1020" s="26" t="s">
        <v>34</v>
      </c>
      <c r="F1020" s="26">
        <v>0</v>
      </c>
      <c r="G1020" s="26">
        <v>0</v>
      </c>
      <c r="H1020" s="26"/>
      <c r="N1020" s="26"/>
    </row>
    <row r="1021" spans="1:14" x14ac:dyDescent="0.25">
      <c r="A1021" s="26">
        <v>2001</v>
      </c>
      <c r="B1021" s="26" t="s">
        <v>189</v>
      </c>
      <c r="C1021" t="str">
        <f>VLOOKUP(B1021,'FHF LUT'!$A$5:$H$80,2,FALSE)</f>
        <v>Fire</v>
      </c>
      <c r="D1021" s="26">
        <v>3</v>
      </c>
      <c r="E1021" s="26" t="s">
        <v>13</v>
      </c>
      <c r="F1021" s="26">
        <v>0</v>
      </c>
      <c r="G1021" s="26">
        <v>0</v>
      </c>
      <c r="H1021" s="26"/>
      <c r="N1021" s="26"/>
    </row>
    <row r="1022" spans="1:14" x14ac:dyDescent="0.25">
      <c r="A1022" s="26">
        <v>2001</v>
      </c>
      <c r="B1022" s="26" t="s">
        <v>189</v>
      </c>
      <c r="C1022" t="str">
        <f>VLOOKUP(B1022,'FHF LUT'!$A$5:$H$80,2,FALSE)</f>
        <v>Fire</v>
      </c>
      <c r="D1022" s="26">
        <v>26</v>
      </c>
      <c r="E1022" s="26" t="s">
        <v>14</v>
      </c>
      <c r="F1022" s="26">
        <v>781</v>
      </c>
      <c r="G1022" s="26">
        <v>616</v>
      </c>
      <c r="H1022" s="26"/>
      <c r="N1022" s="26"/>
    </row>
    <row r="1023" spans="1:14" x14ac:dyDescent="0.25">
      <c r="A1023" s="26">
        <v>2001</v>
      </c>
      <c r="B1023" s="26" t="s">
        <v>189</v>
      </c>
      <c r="C1023" t="str">
        <f>VLOOKUP(B1023,'FHF LUT'!$A$5:$H$80,2,FALSE)</f>
        <v>Fire</v>
      </c>
      <c r="D1023" s="26">
        <v>41</v>
      </c>
      <c r="E1023" s="26" t="s">
        <v>26</v>
      </c>
      <c r="F1023" s="26">
        <v>0</v>
      </c>
      <c r="G1023" s="26">
        <v>0</v>
      </c>
      <c r="H1023" s="26"/>
      <c r="N1023" s="26"/>
    </row>
    <row r="1024" spans="1:14" x14ac:dyDescent="0.25">
      <c r="A1024" s="26">
        <v>2001</v>
      </c>
      <c r="B1024" s="26" t="s">
        <v>189</v>
      </c>
      <c r="C1024" t="str">
        <f>VLOOKUP(B1024,'FHF LUT'!$A$5:$H$80,2,FALSE)</f>
        <v>Fire</v>
      </c>
      <c r="D1024" s="26">
        <v>23</v>
      </c>
      <c r="E1024" s="26" t="s">
        <v>27</v>
      </c>
      <c r="F1024" s="26">
        <v>0</v>
      </c>
      <c r="G1024" s="26">
        <v>0</v>
      </c>
      <c r="H1024" s="26"/>
      <c r="N1024" s="26"/>
    </row>
    <row r="1025" spans="1:14" x14ac:dyDescent="0.25">
      <c r="A1025" s="26">
        <v>2001</v>
      </c>
      <c r="B1025" s="26" t="s">
        <v>189</v>
      </c>
      <c r="C1025" t="str">
        <f>VLOOKUP(B1025,'FHF LUT'!$A$5:$H$80,2,FALSE)</f>
        <v>Fire</v>
      </c>
      <c r="D1025" s="26">
        <v>17</v>
      </c>
      <c r="E1025" s="26" t="s">
        <v>32</v>
      </c>
      <c r="F1025" s="26">
        <v>2783</v>
      </c>
      <c r="G1025" s="26">
        <v>2783</v>
      </c>
      <c r="H1025" s="26"/>
      <c r="N1025" s="26"/>
    </row>
    <row r="1026" spans="1:14" x14ac:dyDescent="0.25">
      <c r="A1026" s="26">
        <v>2001</v>
      </c>
      <c r="B1026" s="26" t="s">
        <v>189</v>
      </c>
      <c r="C1026" t="str">
        <f>VLOOKUP(B1026,'FHF LUT'!$A$5:$H$80,2,FALSE)</f>
        <v>Fire</v>
      </c>
      <c r="D1026" s="26">
        <v>30</v>
      </c>
      <c r="E1026" s="26" t="s">
        <v>35</v>
      </c>
      <c r="F1026" s="26">
        <v>0</v>
      </c>
      <c r="G1026" s="26">
        <v>0</v>
      </c>
      <c r="H1026" s="26"/>
      <c r="N1026" s="26"/>
    </row>
    <row r="1027" spans="1:14" x14ac:dyDescent="0.25">
      <c r="A1027" s="26">
        <v>2001</v>
      </c>
      <c r="B1027" s="26" t="s">
        <v>189</v>
      </c>
      <c r="C1027" t="str">
        <f>VLOOKUP(B1027,'FHF LUT'!$A$5:$H$80,2,FALSE)</f>
        <v>Fire</v>
      </c>
      <c r="D1027" s="26">
        <v>9</v>
      </c>
      <c r="E1027" s="26" t="s">
        <v>7</v>
      </c>
      <c r="F1027" s="26">
        <v>34</v>
      </c>
      <c r="G1027" s="26">
        <v>34</v>
      </c>
      <c r="H1027" s="26"/>
      <c r="N1027" s="26"/>
    </row>
    <row r="1028" spans="1:14" x14ac:dyDescent="0.25">
      <c r="A1028" s="26">
        <v>2001</v>
      </c>
      <c r="B1028" s="26" t="s">
        <v>189</v>
      </c>
      <c r="C1028" t="str">
        <f>VLOOKUP(B1028,'FHF LUT'!$A$5:$H$80,2,FALSE)</f>
        <v>Fire</v>
      </c>
      <c r="D1028" s="26">
        <v>43</v>
      </c>
      <c r="E1028" s="26" t="s">
        <v>20</v>
      </c>
      <c r="F1028" s="26">
        <v>0</v>
      </c>
      <c r="G1028" s="26">
        <v>0</v>
      </c>
      <c r="H1028" s="26"/>
      <c r="N1028" s="26"/>
    </row>
    <row r="1029" spans="1:14" x14ac:dyDescent="0.25">
      <c r="A1029" s="26">
        <v>2001</v>
      </c>
      <c r="B1029" s="26" t="s">
        <v>189</v>
      </c>
      <c r="C1029" t="str">
        <f>VLOOKUP(B1029,'FHF LUT'!$A$5:$H$80,2,FALSE)</f>
        <v>Fire</v>
      </c>
      <c r="D1029" s="26">
        <v>39</v>
      </c>
      <c r="E1029" s="26" t="s">
        <v>36</v>
      </c>
      <c r="F1029" s="26">
        <v>0</v>
      </c>
      <c r="G1029" s="26">
        <v>0</v>
      </c>
      <c r="H1029" s="26"/>
      <c r="N1029" s="26"/>
    </row>
    <row r="1030" spans="1:14" x14ac:dyDescent="0.25">
      <c r="A1030" s="26">
        <v>2001</v>
      </c>
      <c r="B1030" s="26" t="s">
        <v>189</v>
      </c>
      <c r="C1030" t="str">
        <f>VLOOKUP(B1030,'FHF LUT'!$A$5:$H$80,2,FALSE)</f>
        <v>Fire</v>
      </c>
      <c r="D1030" s="26">
        <v>4</v>
      </c>
      <c r="E1030" s="26" t="s">
        <v>28</v>
      </c>
      <c r="F1030" s="26">
        <v>0</v>
      </c>
      <c r="G1030" s="26">
        <v>0</v>
      </c>
      <c r="H1030" s="26"/>
      <c r="N1030" s="26"/>
    </row>
    <row r="1031" spans="1:14" x14ac:dyDescent="0.25">
      <c r="A1031" s="26">
        <v>2001</v>
      </c>
      <c r="B1031" s="26" t="s">
        <v>189</v>
      </c>
      <c r="C1031" t="str">
        <f>VLOOKUP(B1031,'FHF LUT'!$A$5:$H$80,2,FALSE)</f>
        <v>Fire</v>
      </c>
      <c r="D1031" s="26">
        <v>8</v>
      </c>
      <c r="E1031" s="26" t="s">
        <v>29</v>
      </c>
      <c r="F1031" s="26">
        <v>0</v>
      </c>
      <c r="G1031" s="26">
        <v>0</v>
      </c>
      <c r="H1031" s="26"/>
      <c r="N1031" s="26"/>
    </row>
    <row r="1032" spans="1:14" x14ac:dyDescent="0.25">
      <c r="A1032" s="26">
        <v>2001</v>
      </c>
      <c r="B1032" s="26" t="s">
        <v>189</v>
      </c>
      <c r="C1032" t="str">
        <f>VLOOKUP(B1032,'FHF LUT'!$A$5:$H$80,2,FALSE)</f>
        <v>Fire</v>
      </c>
      <c r="D1032" s="26">
        <v>7</v>
      </c>
      <c r="E1032" s="26" t="s">
        <v>25</v>
      </c>
      <c r="F1032" s="26">
        <v>0</v>
      </c>
      <c r="G1032" s="26">
        <v>0</v>
      </c>
      <c r="H1032" s="26"/>
      <c r="N1032" s="26"/>
    </row>
    <row r="1033" spans="1:14" x14ac:dyDescent="0.25">
      <c r="A1033" s="26">
        <v>2001</v>
      </c>
      <c r="B1033" s="26" t="s">
        <v>189</v>
      </c>
      <c r="C1033" t="str">
        <f>VLOOKUP(B1033,'FHF LUT'!$A$5:$H$80,2,FALSE)</f>
        <v>Fire</v>
      </c>
      <c r="D1033" s="26">
        <v>27</v>
      </c>
      <c r="E1033" s="26" t="s">
        <v>21</v>
      </c>
      <c r="F1033" s="26">
        <v>0</v>
      </c>
      <c r="G1033" s="26">
        <v>0</v>
      </c>
      <c r="H1033" s="26"/>
      <c r="N1033" s="26"/>
    </row>
    <row r="1034" spans="1:14" x14ac:dyDescent="0.25">
      <c r="A1034" s="26">
        <v>2001</v>
      </c>
      <c r="B1034" s="26" t="s">
        <v>189</v>
      </c>
      <c r="C1034" t="str">
        <f>VLOOKUP(B1034,'FHF LUT'!$A$5:$H$80,2,FALSE)</f>
        <v>Fire</v>
      </c>
      <c r="D1034" s="26">
        <v>47</v>
      </c>
      <c r="E1034" s="26" t="s">
        <v>238</v>
      </c>
      <c r="F1034" s="26">
        <v>0</v>
      </c>
      <c r="G1034" s="26">
        <v>0</v>
      </c>
      <c r="H1034" s="26"/>
      <c r="N1034" s="26"/>
    </row>
    <row r="1035" spans="1:14" x14ac:dyDescent="0.25">
      <c r="A1035" s="26">
        <v>2001</v>
      </c>
      <c r="B1035" s="26" t="s">
        <v>189</v>
      </c>
      <c r="C1035" t="str">
        <f>VLOOKUP(B1035,'FHF LUT'!$A$5:$H$80,2,FALSE)</f>
        <v>Fire</v>
      </c>
      <c r="D1035" s="26">
        <v>46</v>
      </c>
      <c r="E1035" s="26" t="s">
        <v>239</v>
      </c>
      <c r="F1035" s="26">
        <v>3511</v>
      </c>
      <c r="G1035" s="26">
        <v>3511</v>
      </c>
      <c r="H1035" s="26"/>
      <c r="N1035" s="26"/>
    </row>
    <row r="1036" spans="1:14" x14ac:dyDescent="0.25">
      <c r="A1036" s="26">
        <v>2001</v>
      </c>
      <c r="B1036" s="26" t="s">
        <v>189</v>
      </c>
      <c r="C1036" t="str">
        <f>VLOOKUP(B1036,'FHF LUT'!$A$5:$H$80,2,FALSE)</f>
        <v>Fire</v>
      </c>
      <c r="D1036" s="26">
        <v>48</v>
      </c>
      <c r="E1036" s="26" t="s">
        <v>240</v>
      </c>
      <c r="F1036" s="26">
        <v>0</v>
      </c>
      <c r="G1036" s="26">
        <v>0</v>
      </c>
      <c r="H1036" s="26"/>
      <c r="N1036" s="26"/>
    </row>
    <row r="1037" spans="1:14" x14ac:dyDescent="0.25">
      <c r="A1037" s="26">
        <v>2001</v>
      </c>
      <c r="B1037" s="26" t="s">
        <v>189</v>
      </c>
      <c r="C1037" t="str">
        <f>VLOOKUP(B1037,'FHF LUT'!$A$5:$H$80,2,FALSE)</f>
        <v>Fire</v>
      </c>
      <c r="D1037" s="26">
        <v>1</v>
      </c>
      <c r="E1037" s="26" t="s">
        <v>10</v>
      </c>
      <c r="F1037" s="26">
        <v>0</v>
      </c>
      <c r="G1037" s="26">
        <v>0</v>
      </c>
      <c r="H1037" s="26"/>
      <c r="N1037" s="26"/>
    </row>
    <row r="1038" spans="1:14" x14ac:dyDescent="0.25">
      <c r="A1038" s="26">
        <v>2001</v>
      </c>
      <c r="B1038" s="26" t="s">
        <v>190</v>
      </c>
      <c r="C1038" t="str">
        <f>VLOOKUP(B1038,'FHF LUT'!$A$5:$H$80,2,FALSE)</f>
        <v>Drought</v>
      </c>
      <c r="D1038" s="26">
        <v>24</v>
      </c>
      <c r="E1038" s="26" t="s">
        <v>17</v>
      </c>
      <c r="F1038" s="26">
        <v>0</v>
      </c>
      <c r="G1038" s="26">
        <v>0</v>
      </c>
      <c r="H1038" s="26"/>
      <c r="N1038" s="26"/>
    </row>
    <row r="1039" spans="1:14" x14ac:dyDescent="0.25">
      <c r="A1039" s="26">
        <v>2001</v>
      </c>
      <c r="B1039" s="26" t="s">
        <v>190</v>
      </c>
      <c r="C1039" t="str">
        <f>VLOOKUP(B1039,'FHF LUT'!$A$5:$H$80,2,FALSE)</f>
        <v>Drought</v>
      </c>
      <c r="D1039" s="26">
        <v>44</v>
      </c>
      <c r="E1039" s="26" t="s">
        <v>3</v>
      </c>
      <c r="F1039" s="26">
        <v>0</v>
      </c>
      <c r="G1039" s="26">
        <v>0</v>
      </c>
      <c r="H1039" s="26"/>
      <c r="N1039" s="26"/>
    </row>
    <row r="1040" spans="1:14" x14ac:dyDescent="0.25">
      <c r="A1040" s="26">
        <v>2001</v>
      </c>
      <c r="B1040" s="26" t="s">
        <v>190</v>
      </c>
      <c r="C1040" t="str">
        <f>VLOOKUP(B1040,'FHF LUT'!$A$5:$H$80,2,FALSE)</f>
        <v>Drought</v>
      </c>
      <c r="D1040" s="26">
        <v>10</v>
      </c>
      <c r="E1040" s="26" t="s">
        <v>18</v>
      </c>
      <c r="F1040" s="26">
        <v>0</v>
      </c>
      <c r="G1040" s="26">
        <v>0</v>
      </c>
      <c r="H1040" s="26"/>
      <c r="N1040" s="26"/>
    </row>
    <row r="1041" spans="1:14" x14ac:dyDescent="0.25">
      <c r="A1041" s="26">
        <v>2001</v>
      </c>
      <c r="B1041" s="26" t="s">
        <v>190</v>
      </c>
      <c r="C1041" t="str">
        <f>VLOOKUP(B1041,'FHF LUT'!$A$5:$H$80,2,FALSE)</f>
        <v>Drought</v>
      </c>
      <c r="D1041" s="26">
        <v>12</v>
      </c>
      <c r="E1041" s="26" t="s">
        <v>11</v>
      </c>
      <c r="F1041" s="26">
        <v>0</v>
      </c>
      <c r="G1041" s="26">
        <v>0</v>
      </c>
      <c r="H1041" s="26"/>
      <c r="N1041" s="26"/>
    </row>
    <row r="1042" spans="1:14" x14ac:dyDescent="0.25">
      <c r="A1042" s="26">
        <v>2001</v>
      </c>
      <c r="B1042" s="26" t="s">
        <v>190</v>
      </c>
      <c r="C1042" t="str">
        <f>VLOOKUP(B1042,'FHF LUT'!$A$5:$H$80,2,FALSE)</f>
        <v>Drought</v>
      </c>
      <c r="D1042" s="26">
        <v>22</v>
      </c>
      <c r="E1042" s="26" t="s">
        <v>19</v>
      </c>
      <c r="F1042" s="26">
        <v>0</v>
      </c>
      <c r="G1042" s="26">
        <v>0</v>
      </c>
      <c r="H1042" s="26"/>
      <c r="N1042" s="26"/>
    </row>
    <row r="1043" spans="1:14" x14ac:dyDescent="0.25">
      <c r="A1043" s="26">
        <v>2001</v>
      </c>
      <c r="B1043" s="26" t="s">
        <v>190</v>
      </c>
      <c r="C1043" t="str">
        <f>VLOOKUP(B1043,'FHF LUT'!$A$5:$H$80,2,FALSE)</f>
        <v>Drought</v>
      </c>
      <c r="D1043" s="26">
        <v>29</v>
      </c>
      <c r="E1043" s="26" t="s">
        <v>9</v>
      </c>
      <c r="F1043" s="26">
        <v>0</v>
      </c>
      <c r="G1043" s="26">
        <v>0</v>
      </c>
      <c r="H1043" s="26"/>
      <c r="N1043" s="26"/>
    </row>
    <row r="1044" spans="1:14" x14ac:dyDescent="0.25">
      <c r="A1044" s="26">
        <v>2001</v>
      </c>
      <c r="B1044" s="26" t="s">
        <v>190</v>
      </c>
      <c r="C1044" t="str">
        <f>VLOOKUP(B1044,'FHF LUT'!$A$5:$H$80,2,FALSE)</f>
        <v>Drought</v>
      </c>
      <c r="D1044" s="26">
        <v>11</v>
      </c>
      <c r="E1044" s="26" t="s">
        <v>4</v>
      </c>
      <c r="F1044" s="26">
        <v>0</v>
      </c>
      <c r="G1044" s="26">
        <v>0</v>
      </c>
      <c r="H1044" s="26"/>
      <c r="N1044" s="26"/>
    </row>
    <row r="1045" spans="1:14" x14ac:dyDescent="0.25">
      <c r="A1045" s="26">
        <v>2001</v>
      </c>
      <c r="B1045" s="26" t="s">
        <v>190</v>
      </c>
      <c r="C1045" t="str">
        <f>VLOOKUP(B1045,'FHF LUT'!$A$5:$H$80,2,FALSE)</f>
        <v>Drought</v>
      </c>
      <c r="D1045" s="26">
        <v>45</v>
      </c>
      <c r="E1045" s="26" t="s">
        <v>5</v>
      </c>
      <c r="F1045" s="26">
        <v>0</v>
      </c>
      <c r="G1045" s="26">
        <v>0</v>
      </c>
      <c r="H1045" s="26"/>
      <c r="N1045" s="26"/>
    </row>
    <row r="1046" spans="1:14" x14ac:dyDescent="0.25">
      <c r="A1046" s="26">
        <v>2001</v>
      </c>
      <c r="B1046" s="26" t="s">
        <v>190</v>
      </c>
      <c r="C1046" t="str">
        <f>VLOOKUP(B1046,'FHF LUT'!$A$5:$H$80,2,FALSE)</f>
        <v>Drought</v>
      </c>
      <c r="D1046" s="26">
        <v>38</v>
      </c>
      <c r="E1046" s="26" t="s">
        <v>8</v>
      </c>
      <c r="F1046" s="26">
        <v>0</v>
      </c>
      <c r="G1046" s="26">
        <v>0</v>
      </c>
      <c r="H1046" s="26"/>
      <c r="N1046" s="26"/>
    </row>
    <row r="1047" spans="1:14" x14ac:dyDescent="0.25">
      <c r="A1047" s="26">
        <v>2001</v>
      </c>
      <c r="B1047" s="26" t="s">
        <v>190</v>
      </c>
      <c r="C1047" t="str">
        <f>VLOOKUP(B1047,'FHF LUT'!$A$5:$H$80,2,FALSE)</f>
        <v>Drought</v>
      </c>
      <c r="D1047" s="26">
        <v>13</v>
      </c>
      <c r="E1047" s="26" t="s">
        <v>24</v>
      </c>
      <c r="F1047" s="26">
        <v>0</v>
      </c>
      <c r="G1047" s="26">
        <v>0</v>
      </c>
      <c r="H1047" s="26"/>
      <c r="N1047" s="26"/>
    </row>
    <row r="1048" spans="1:14" x14ac:dyDescent="0.25">
      <c r="A1048" s="26">
        <v>2001</v>
      </c>
      <c r="B1048" s="26" t="s">
        <v>190</v>
      </c>
      <c r="C1048" t="str">
        <f>VLOOKUP(B1048,'FHF LUT'!$A$5:$H$80,2,FALSE)</f>
        <v>Drought</v>
      </c>
      <c r="D1048" s="26">
        <v>18</v>
      </c>
      <c r="E1048" s="26" t="s">
        <v>15</v>
      </c>
      <c r="F1048" s="26">
        <v>0</v>
      </c>
      <c r="G1048" s="26">
        <v>0</v>
      </c>
      <c r="H1048" s="26"/>
      <c r="N1048" s="26"/>
    </row>
    <row r="1049" spans="1:14" x14ac:dyDescent="0.25">
      <c r="A1049" s="26">
        <v>2001</v>
      </c>
      <c r="B1049" s="26" t="s">
        <v>190</v>
      </c>
      <c r="C1049" t="str">
        <f>VLOOKUP(B1049,'FHF LUT'!$A$5:$H$80,2,FALSE)</f>
        <v>Drought</v>
      </c>
      <c r="D1049" s="26">
        <v>15</v>
      </c>
      <c r="E1049" s="26" t="s">
        <v>33</v>
      </c>
      <c r="F1049" s="26">
        <v>0</v>
      </c>
      <c r="G1049" s="26">
        <v>0</v>
      </c>
      <c r="H1049" s="26"/>
      <c r="N1049" s="26"/>
    </row>
    <row r="1050" spans="1:14" x14ac:dyDescent="0.25">
      <c r="A1050" s="26">
        <v>2001</v>
      </c>
      <c r="B1050" s="26" t="s">
        <v>190</v>
      </c>
      <c r="C1050" t="str">
        <f>VLOOKUP(B1050,'FHF LUT'!$A$5:$H$80,2,FALSE)</f>
        <v>Drought</v>
      </c>
      <c r="D1050" s="26">
        <v>5</v>
      </c>
      <c r="E1050" s="26" t="s">
        <v>16</v>
      </c>
      <c r="F1050" s="26">
        <v>0</v>
      </c>
      <c r="G1050" s="26">
        <v>0</v>
      </c>
      <c r="H1050" s="26"/>
      <c r="N1050" s="26"/>
    </row>
    <row r="1051" spans="1:14" x14ac:dyDescent="0.25">
      <c r="A1051" s="26">
        <v>2001</v>
      </c>
      <c r="B1051" s="26" t="s">
        <v>190</v>
      </c>
      <c r="C1051" t="str">
        <f>VLOOKUP(B1051,'FHF LUT'!$A$5:$H$80,2,FALSE)</f>
        <v>Drought</v>
      </c>
      <c r="D1051" s="26">
        <v>2</v>
      </c>
      <c r="E1051" s="26" t="s">
        <v>22</v>
      </c>
      <c r="F1051" s="26">
        <v>0</v>
      </c>
      <c r="G1051" s="26">
        <v>0</v>
      </c>
      <c r="H1051" s="26"/>
      <c r="N1051" s="26"/>
    </row>
    <row r="1052" spans="1:14" x14ac:dyDescent="0.25">
      <c r="A1052" s="26">
        <v>2001</v>
      </c>
      <c r="B1052" s="26" t="s">
        <v>190</v>
      </c>
      <c r="C1052" t="str">
        <f>VLOOKUP(B1052,'FHF LUT'!$A$5:$H$80,2,FALSE)</f>
        <v>Drought</v>
      </c>
      <c r="D1052" s="26">
        <v>25</v>
      </c>
      <c r="E1052" s="26" t="s">
        <v>23</v>
      </c>
      <c r="F1052" s="26">
        <v>0</v>
      </c>
      <c r="G1052" s="26">
        <v>0</v>
      </c>
      <c r="H1052" s="26"/>
      <c r="N1052" s="26"/>
    </row>
    <row r="1053" spans="1:14" x14ac:dyDescent="0.25">
      <c r="A1053" s="26">
        <v>2001</v>
      </c>
      <c r="B1053" s="26" t="s">
        <v>190</v>
      </c>
      <c r="C1053" t="str">
        <f>VLOOKUP(B1053,'FHF LUT'!$A$5:$H$80,2,FALSE)</f>
        <v>Drought</v>
      </c>
      <c r="D1053" s="26">
        <v>14</v>
      </c>
      <c r="E1053" s="26" t="s">
        <v>30</v>
      </c>
      <c r="F1053" s="26">
        <v>0</v>
      </c>
      <c r="G1053" s="26">
        <v>0</v>
      </c>
      <c r="H1053" s="26"/>
      <c r="N1053" s="26"/>
    </row>
    <row r="1054" spans="1:14" x14ac:dyDescent="0.25">
      <c r="A1054" s="26">
        <v>2001</v>
      </c>
      <c r="B1054" s="26" t="s">
        <v>190</v>
      </c>
      <c r="C1054" t="str">
        <f>VLOOKUP(B1054,'FHF LUT'!$A$5:$H$80,2,FALSE)</f>
        <v>Drought</v>
      </c>
      <c r="D1054" s="26">
        <v>16</v>
      </c>
      <c r="E1054" s="26" t="s">
        <v>12</v>
      </c>
      <c r="F1054" s="26">
        <v>0</v>
      </c>
      <c r="G1054" s="26">
        <v>0</v>
      </c>
      <c r="H1054" s="26"/>
      <c r="N1054" s="26"/>
    </row>
    <row r="1055" spans="1:14" x14ac:dyDescent="0.25">
      <c r="A1055" s="26">
        <v>2001</v>
      </c>
      <c r="B1055" s="26" t="s">
        <v>190</v>
      </c>
      <c r="C1055" t="str">
        <f>VLOOKUP(B1055,'FHF LUT'!$A$5:$H$80,2,FALSE)</f>
        <v>Drought</v>
      </c>
      <c r="D1055" s="26">
        <v>40</v>
      </c>
      <c r="E1055" s="26" t="s">
        <v>31</v>
      </c>
      <c r="F1055" s="26">
        <v>0</v>
      </c>
      <c r="G1055" s="26">
        <v>0</v>
      </c>
      <c r="H1055" s="26"/>
      <c r="N1055" s="26"/>
    </row>
    <row r="1056" spans="1:14" x14ac:dyDescent="0.25">
      <c r="A1056" s="26">
        <v>2001</v>
      </c>
      <c r="B1056" s="26" t="s">
        <v>190</v>
      </c>
      <c r="C1056" t="str">
        <f>VLOOKUP(B1056,'FHF LUT'!$A$5:$H$80,2,FALSE)</f>
        <v>Drought</v>
      </c>
      <c r="D1056" s="26">
        <v>20</v>
      </c>
      <c r="E1056" s="26" t="s">
        <v>6</v>
      </c>
      <c r="F1056" s="26">
        <v>0</v>
      </c>
      <c r="G1056" s="26">
        <v>0</v>
      </c>
      <c r="H1056" s="26"/>
      <c r="N1056" s="26"/>
    </row>
    <row r="1057" spans="1:14" x14ac:dyDescent="0.25">
      <c r="A1057" s="26">
        <v>2001</v>
      </c>
      <c r="B1057" s="26" t="s">
        <v>190</v>
      </c>
      <c r="C1057" t="str">
        <f>VLOOKUP(B1057,'FHF LUT'!$A$5:$H$80,2,FALSE)</f>
        <v>Drought</v>
      </c>
      <c r="D1057" s="26">
        <v>31</v>
      </c>
      <c r="E1057" s="26" t="s">
        <v>34</v>
      </c>
      <c r="F1057" s="26">
        <v>0</v>
      </c>
      <c r="G1057" s="26">
        <v>0</v>
      </c>
      <c r="H1057" s="26"/>
      <c r="N1057" s="26"/>
    </row>
    <row r="1058" spans="1:14" x14ac:dyDescent="0.25">
      <c r="A1058" s="26">
        <v>2001</v>
      </c>
      <c r="B1058" s="26" t="s">
        <v>190</v>
      </c>
      <c r="C1058" t="str">
        <f>VLOOKUP(B1058,'FHF LUT'!$A$5:$H$80,2,FALSE)</f>
        <v>Drought</v>
      </c>
      <c r="D1058" s="26">
        <v>3</v>
      </c>
      <c r="E1058" s="26" t="s">
        <v>13</v>
      </c>
      <c r="F1058" s="26">
        <v>0</v>
      </c>
      <c r="G1058" s="26">
        <v>0</v>
      </c>
      <c r="H1058" s="26"/>
      <c r="N1058" s="26"/>
    </row>
    <row r="1059" spans="1:14" x14ac:dyDescent="0.25">
      <c r="A1059" s="26">
        <v>2001</v>
      </c>
      <c r="B1059" s="26" t="s">
        <v>190</v>
      </c>
      <c r="C1059" t="str">
        <f>VLOOKUP(B1059,'FHF LUT'!$A$5:$H$80,2,FALSE)</f>
        <v>Drought</v>
      </c>
      <c r="D1059" s="26">
        <v>26</v>
      </c>
      <c r="E1059" s="26" t="s">
        <v>14</v>
      </c>
      <c r="F1059" s="26">
        <v>0</v>
      </c>
      <c r="G1059" s="26">
        <v>0</v>
      </c>
      <c r="H1059" s="26"/>
      <c r="N1059" s="26"/>
    </row>
    <row r="1060" spans="1:14" x14ac:dyDescent="0.25">
      <c r="A1060" s="26">
        <v>2001</v>
      </c>
      <c r="B1060" s="26" t="s">
        <v>190</v>
      </c>
      <c r="C1060" t="str">
        <f>VLOOKUP(B1060,'FHF LUT'!$A$5:$H$80,2,FALSE)</f>
        <v>Drought</v>
      </c>
      <c r="D1060" s="26">
        <v>41</v>
      </c>
      <c r="E1060" s="26" t="s">
        <v>26</v>
      </c>
      <c r="F1060" s="26">
        <v>0</v>
      </c>
      <c r="G1060" s="26">
        <v>0</v>
      </c>
      <c r="H1060" s="26"/>
      <c r="N1060" s="26"/>
    </row>
    <row r="1061" spans="1:14" x14ac:dyDescent="0.25">
      <c r="A1061" s="26">
        <v>2001</v>
      </c>
      <c r="B1061" s="26" t="s">
        <v>190</v>
      </c>
      <c r="C1061" t="str">
        <f>VLOOKUP(B1061,'FHF LUT'!$A$5:$H$80,2,FALSE)</f>
        <v>Drought</v>
      </c>
      <c r="D1061" s="26">
        <v>23</v>
      </c>
      <c r="E1061" s="26" t="s">
        <v>27</v>
      </c>
      <c r="F1061" s="26">
        <v>0</v>
      </c>
      <c r="G1061" s="26">
        <v>0</v>
      </c>
      <c r="H1061" s="26"/>
      <c r="N1061" s="26"/>
    </row>
    <row r="1062" spans="1:14" x14ac:dyDescent="0.25">
      <c r="A1062" s="26">
        <v>2001</v>
      </c>
      <c r="B1062" s="26" t="s">
        <v>190</v>
      </c>
      <c r="C1062" t="str">
        <f>VLOOKUP(B1062,'FHF LUT'!$A$5:$H$80,2,FALSE)</f>
        <v>Drought</v>
      </c>
      <c r="D1062" s="26">
        <v>17</v>
      </c>
      <c r="E1062" s="26" t="s">
        <v>32</v>
      </c>
      <c r="F1062" s="26">
        <v>0</v>
      </c>
      <c r="G1062" s="26">
        <v>0</v>
      </c>
      <c r="H1062" s="26"/>
      <c r="N1062" s="26"/>
    </row>
    <row r="1063" spans="1:14" x14ac:dyDescent="0.25">
      <c r="A1063" s="26">
        <v>2001</v>
      </c>
      <c r="B1063" s="26" t="s">
        <v>190</v>
      </c>
      <c r="C1063" t="str">
        <f>VLOOKUP(B1063,'FHF LUT'!$A$5:$H$80,2,FALSE)</f>
        <v>Drought</v>
      </c>
      <c r="D1063" s="26">
        <v>30</v>
      </c>
      <c r="E1063" s="26" t="s">
        <v>35</v>
      </c>
      <c r="F1063" s="26">
        <v>0</v>
      </c>
      <c r="G1063" s="26">
        <v>0</v>
      </c>
      <c r="H1063" s="26"/>
      <c r="N1063" s="26"/>
    </row>
    <row r="1064" spans="1:14" x14ac:dyDescent="0.25">
      <c r="A1064" s="26">
        <v>2001</v>
      </c>
      <c r="B1064" s="26" t="s">
        <v>190</v>
      </c>
      <c r="C1064" t="str">
        <f>VLOOKUP(B1064,'FHF LUT'!$A$5:$H$80,2,FALSE)</f>
        <v>Drought</v>
      </c>
      <c r="D1064" s="26">
        <v>9</v>
      </c>
      <c r="E1064" s="26" t="s">
        <v>7</v>
      </c>
      <c r="F1064" s="26">
        <v>16</v>
      </c>
      <c r="G1064" s="26">
        <v>16</v>
      </c>
      <c r="H1064" s="26"/>
      <c r="N1064" s="26"/>
    </row>
    <row r="1065" spans="1:14" x14ac:dyDescent="0.25">
      <c r="A1065" s="26">
        <v>2001</v>
      </c>
      <c r="B1065" s="26" t="s">
        <v>190</v>
      </c>
      <c r="C1065" t="str">
        <f>VLOOKUP(B1065,'FHF LUT'!$A$5:$H$80,2,FALSE)</f>
        <v>Drought</v>
      </c>
      <c r="D1065" s="26">
        <v>43</v>
      </c>
      <c r="E1065" s="26" t="s">
        <v>20</v>
      </c>
      <c r="F1065" s="26">
        <v>0</v>
      </c>
      <c r="G1065" s="26">
        <v>0</v>
      </c>
      <c r="H1065" s="26"/>
      <c r="N1065" s="26"/>
    </row>
    <row r="1066" spans="1:14" x14ac:dyDescent="0.25">
      <c r="A1066" s="26">
        <v>2001</v>
      </c>
      <c r="B1066" s="26" t="s">
        <v>190</v>
      </c>
      <c r="C1066" t="str">
        <f>VLOOKUP(B1066,'FHF LUT'!$A$5:$H$80,2,FALSE)</f>
        <v>Drought</v>
      </c>
      <c r="D1066" s="26">
        <v>39</v>
      </c>
      <c r="E1066" s="26" t="s">
        <v>36</v>
      </c>
      <c r="F1066" s="26">
        <v>0</v>
      </c>
      <c r="G1066" s="26">
        <v>0</v>
      </c>
      <c r="H1066" s="26"/>
      <c r="N1066" s="26"/>
    </row>
    <row r="1067" spans="1:14" x14ac:dyDescent="0.25">
      <c r="A1067" s="26">
        <v>2001</v>
      </c>
      <c r="B1067" s="26" t="s">
        <v>190</v>
      </c>
      <c r="C1067" t="str">
        <f>VLOOKUP(B1067,'FHF LUT'!$A$5:$H$80,2,FALSE)</f>
        <v>Drought</v>
      </c>
      <c r="D1067" s="26">
        <v>4</v>
      </c>
      <c r="E1067" s="26" t="s">
        <v>28</v>
      </c>
      <c r="F1067" s="26">
        <v>0</v>
      </c>
      <c r="G1067" s="26">
        <v>0</v>
      </c>
      <c r="H1067" s="26"/>
      <c r="N1067" s="26"/>
    </row>
    <row r="1068" spans="1:14" x14ac:dyDescent="0.25">
      <c r="A1068" s="26">
        <v>2001</v>
      </c>
      <c r="B1068" s="26" t="s">
        <v>190</v>
      </c>
      <c r="C1068" t="str">
        <f>VLOOKUP(B1068,'FHF LUT'!$A$5:$H$80,2,FALSE)</f>
        <v>Drought</v>
      </c>
      <c r="D1068" s="26">
        <v>8</v>
      </c>
      <c r="E1068" s="26" t="s">
        <v>29</v>
      </c>
      <c r="F1068" s="26">
        <v>0</v>
      </c>
      <c r="G1068" s="26">
        <v>0</v>
      </c>
      <c r="H1068" s="26"/>
      <c r="N1068" s="26"/>
    </row>
    <row r="1069" spans="1:14" x14ac:dyDescent="0.25">
      <c r="A1069" s="26">
        <v>2001</v>
      </c>
      <c r="B1069" s="26" t="s">
        <v>190</v>
      </c>
      <c r="C1069" t="str">
        <f>VLOOKUP(B1069,'FHF LUT'!$A$5:$H$80,2,FALSE)</f>
        <v>Drought</v>
      </c>
      <c r="D1069" s="26">
        <v>7</v>
      </c>
      <c r="E1069" s="26" t="s">
        <v>25</v>
      </c>
      <c r="F1069" s="26">
        <v>0</v>
      </c>
      <c r="G1069" s="26">
        <v>0</v>
      </c>
      <c r="H1069" s="26"/>
      <c r="N1069" s="26"/>
    </row>
    <row r="1070" spans="1:14" x14ac:dyDescent="0.25">
      <c r="A1070" s="26">
        <v>2001</v>
      </c>
      <c r="B1070" s="26" t="s">
        <v>190</v>
      </c>
      <c r="C1070" t="str">
        <f>VLOOKUP(B1070,'FHF LUT'!$A$5:$H$80,2,FALSE)</f>
        <v>Drought</v>
      </c>
      <c r="D1070" s="26">
        <v>27</v>
      </c>
      <c r="E1070" s="26" t="s">
        <v>21</v>
      </c>
      <c r="F1070" s="26">
        <v>0</v>
      </c>
      <c r="G1070" s="26">
        <v>0</v>
      </c>
      <c r="H1070" s="26"/>
      <c r="N1070" s="26"/>
    </row>
    <row r="1071" spans="1:14" x14ac:dyDescent="0.25">
      <c r="A1071" s="26">
        <v>2001</v>
      </c>
      <c r="B1071" s="26" t="s">
        <v>190</v>
      </c>
      <c r="C1071" t="str">
        <f>VLOOKUP(B1071,'FHF LUT'!$A$5:$H$80,2,FALSE)</f>
        <v>Drought</v>
      </c>
      <c r="D1071" s="26">
        <v>47</v>
      </c>
      <c r="E1071" s="26" t="s">
        <v>238</v>
      </c>
      <c r="F1071" s="26">
        <v>0</v>
      </c>
      <c r="G1071" s="26">
        <v>0</v>
      </c>
      <c r="H1071" s="26"/>
      <c r="N1071" s="26"/>
    </row>
    <row r="1072" spans="1:14" x14ac:dyDescent="0.25">
      <c r="A1072" s="26">
        <v>2001</v>
      </c>
      <c r="B1072" s="26" t="s">
        <v>190</v>
      </c>
      <c r="C1072" t="str">
        <f>VLOOKUP(B1072,'FHF LUT'!$A$5:$H$80,2,FALSE)</f>
        <v>Drought</v>
      </c>
      <c r="D1072" s="26">
        <v>46</v>
      </c>
      <c r="E1072" s="26" t="s">
        <v>239</v>
      </c>
      <c r="F1072" s="26">
        <v>0</v>
      </c>
      <c r="G1072" s="26">
        <v>0</v>
      </c>
      <c r="H1072" s="26"/>
      <c r="N1072" s="26"/>
    </row>
    <row r="1073" spans="1:14" x14ac:dyDescent="0.25">
      <c r="A1073" s="26">
        <v>2001</v>
      </c>
      <c r="B1073" s="26" t="s">
        <v>190</v>
      </c>
      <c r="C1073" t="str">
        <f>VLOOKUP(B1073,'FHF LUT'!$A$5:$H$80,2,FALSE)</f>
        <v>Drought</v>
      </c>
      <c r="D1073" s="26">
        <v>48</v>
      </c>
      <c r="E1073" s="26" t="s">
        <v>240</v>
      </c>
      <c r="F1073" s="26">
        <v>0</v>
      </c>
      <c r="G1073" s="26">
        <v>0</v>
      </c>
      <c r="H1073" s="26"/>
      <c r="N1073" s="26"/>
    </row>
    <row r="1074" spans="1:14" x14ac:dyDescent="0.25">
      <c r="A1074" s="26">
        <v>2001</v>
      </c>
      <c r="B1074" s="26" t="s">
        <v>190</v>
      </c>
      <c r="C1074" t="str">
        <f>VLOOKUP(B1074,'FHF LUT'!$A$5:$H$80,2,FALSE)</f>
        <v>Drought</v>
      </c>
      <c r="D1074" s="26">
        <v>1</v>
      </c>
      <c r="E1074" s="26" t="s">
        <v>10</v>
      </c>
      <c r="F1074" s="26">
        <v>0</v>
      </c>
      <c r="G1074" s="26">
        <v>0</v>
      </c>
      <c r="H1074" s="26"/>
      <c r="N1074" s="26"/>
    </row>
    <row r="1075" spans="1:14" x14ac:dyDescent="0.25">
      <c r="A1075" s="26">
        <v>2001</v>
      </c>
      <c r="B1075" s="26" t="s">
        <v>191</v>
      </c>
      <c r="C1075" t="str">
        <f>VLOOKUP(B1075,'FHF LUT'!$A$5:$H$80,2,FALSE)</f>
        <v>Flooding</v>
      </c>
      <c r="D1075" s="26">
        <v>24</v>
      </c>
      <c r="E1075" s="26" t="s">
        <v>17</v>
      </c>
      <c r="F1075" s="26">
        <v>25640</v>
      </c>
      <c r="G1075" s="26">
        <v>18851</v>
      </c>
      <c r="H1075" s="26"/>
      <c r="N1075" s="26"/>
    </row>
    <row r="1076" spans="1:14" x14ac:dyDescent="0.25">
      <c r="A1076" s="26">
        <v>2001</v>
      </c>
      <c r="B1076" s="26" t="s">
        <v>191</v>
      </c>
      <c r="C1076" t="str">
        <f>VLOOKUP(B1076,'FHF LUT'!$A$5:$H$80,2,FALSE)</f>
        <v>Flooding</v>
      </c>
      <c r="D1076" s="26">
        <v>44</v>
      </c>
      <c r="E1076" s="26" t="s">
        <v>3</v>
      </c>
      <c r="F1076" s="26">
        <v>370</v>
      </c>
      <c r="G1076" s="26">
        <v>370</v>
      </c>
      <c r="H1076" s="26"/>
      <c r="N1076" s="26"/>
    </row>
    <row r="1077" spans="1:14" x14ac:dyDescent="0.25">
      <c r="A1077" s="26">
        <v>2001</v>
      </c>
      <c r="B1077" s="26" t="s">
        <v>191</v>
      </c>
      <c r="C1077" t="str">
        <f>VLOOKUP(B1077,'FHF LUT'!$A$5:$H$80,2,FALSE)</f>
        <v>Flooding</v>
      </c>
      <c r="D1077" s="26">
        <v>10</v>
      </c>
      <c r="E1077" s="26" t="s">
        <v>18</v>
      </c>
      <c r="F1077" s="26">
        <v>10114</v>
      </c>
      <c r="G1077" s="26">
        <v>9498</v>
      </c>
      <c r="H1077" s="26"/>
      <c r="N1077" s="26"/>
    </row>
    <row r="1078" spans="1:14" x14ac:dyDescent="0.25">
      <c r="A1078" s="26">
        <v>2001</v>
      </c>
      <c r="B1078" s="26" t="s">
        <v>191</v>
      </c>
      <c r="C1078" t="str">
        <f>VLOOKUP(B1078,'FHF LUT'!$A$5:$H$80,2,FALSE)</f>
        <v>Flooding</v>
      </c>
      <c r="D1078" s="26">
        <v>12</v>
      </c>
      <c r="E1078" s="26" t="s">
        <v>11</v>
      </c>
      <c r="F1078" s="26">
        <v>1409</v>
      </c>
      <c r="G1078" s="26">
        <v>1409</v>
      </c>
      <c r="H1078" s="26"/>
      <c r="N1078" s="26"/>
    </row>
    <row r="1079" spans="1:14" x14ac:dyDescent="0.25">
      <c r="A1079" s="26">
        <v>2001</v>
      </c>
      <c r="B1079" s="26" t="s">
        <v>191</v>
      </c>
      <c r="C1079" t="str">
        <f>VLOOKUP(B1079,'FHF LUT'!$A$5:$H$80,2,FALSE)</f>
        <v>Flooding</v>
      </c>
      <c r="D1079" s="26">
        <v>22</v>
      </c>
      <c r="E1079" s="26" t="s">
        <v>19</v>
      </c>
      <c r="F1079" s="26">
        <v>436</v>
      </c>
      <c r="G1079" s="26">
        <v>382</v>
      </c>
      <c r="H1079" s="26"/>
      <c r="N1079" s="26"/>
    </row>
    <row r="1080" spans="1:14" x14ac:dyDescent="0.25">
      <c r="A1080" s="26">
        <v>2001</v>
      </c>
      <c r="B1080" s="26" t="s">
        <v>191</v>
      </c>
      <c r="C1080" t="str">
        <f>VLOOKUP(B1080,'FHF LUT'!$A$5:$H$80,2,FALSE)</f>
        <v>Flooding</v>
      </c>
      <c r="D1080" s="26">
        <v>29</v>
      </c>
      <c r="E1080" s="26" t="s">
        <v>9</v>
      </c>
      <c r="F1080" s="26">
        <v>11340</v>
      </c>
      <c r="G1080" s="26">
        <v>10581</v>
      </c>
      <c r="H1080" s="26"/>
      <c r="N1080" s="26"/>
    </row>
    <row r="1081" spans="1:14" x14ac:dyDescent="0.25">
      <c r="A1081" s="26">
        <v>2001</v>
      </c>
      <c r="B1081" s="26" t="s">
        <v>191</v>
      </c>
      <c r="C1081" t="str">
        <f>VLOOKUP(B1081,'FHF LUT'!$A$5:$H$80,2,FALSE)</f>
        <v>Flooding</v>
      </c>
      <c r="D1081" s="26">
        <v>11</v>
      </c>
      <c r="E1081" s="26" t="s">
        <v>4</v>
      </c>
      <c r="F1081" s="26">
        <v>0</v>
      </c>
      <c r="G1081" s="26">
        <v>0</v>
      </c>
      <c r="H1081" s="26"/>
      <c r="N1081" s="26"/>
    </row>
    <row r="1082" spans="1:14" x14ac:dyDescent="0.25">
      <c r="A1082" s="26">
        <v>2001</v>
      </c>
      <c r="B1082" s="26" t="s">
        <v>191</v>
      </c>
      <c r="C1082" t="str">
        <f>VLOOKUP(B1082,'FHF LUT'!$A$5:$H$80,2,FALSE)</f>
        <v>Flooding</v>
      </c>
      <c r="D1082" s="26">
        <v>45</v>
      </c>
      <c r="E1082" s="26" t="s">
        <v>5</v>
      </c>
      <c r="F1082" s="26">
        <v>0</v>
      </c>
      <c r="G1082" s="26">
        <v>0</v>
      </c>
      <c r="H1082" s="26"/>
      <c r="N1082" s="26"/>
    </row>
    <row r="1083" spans="1:14" x14ac:dyDescent="0.25">
      <c r="A1083" s="26">
        <v>2001</v>
      </c>
      <c r="B1083" s="26" t="s">
        <v>191</v>
      </c>
      <c r="C1083" t="str">
        <f>VLOOKUP(B1083,'FHF LUT'!$A$5:$H$80,2,FALSE)</f>
        <v>Flooding</v>
      </c>
      <c r="D1083" s="26">
        <v>38</v>
      </c>
      <c r="E1083" s="26" t="s">
        <v>8</v>
      </c>
      <c r="F1083" s="26">
        <v>0</v>
      </c>
      <c r="G1083" s="26">
        <v>0</v>
      </c>
      <c r="H1083" s="26"/>
      <c r="N1083" s="26"/>
    </row>
    <row r="1084" spans="1:14" x14ac:dyDescent="0.25">
      <c r="A1084" s="26">
        <v>2001</v>
      </c>
      <c r="B1084" s="26" t="s">
        <v>191</v>
      </c>
      <c r="C1084" t="str">
        <f>VLOOKUP(B1084,'FHF LUT'!$A$5:$H$80,2,FALSE)</f>
        <v>Flooding</v>
      </c>
      <c r="D1084" s="26">
        <v>13</v>
      </c>
      <c r="E1084" s="26" t="s">
        <v>24</v>
      </c>
      <c r="F1084" s="26">
        <v>0</v>
      </c>
      <c r="G1084" s="26">
        <v>0</v>
      </c>
      <c r="H1084" s="26"/>
      <c r="N1084" s="26"/>
    </row>
    <row r="1085" spans="1:14" x14ac:dyDescent="0.25">
      <c r="A1085" s="26">
        <v>2001</v>
      </c>
      <c r="B1085" s="26" t="s">
        <v>191</v>
      </c>
      <c r="C1085" t="str">
        <f>VLOOKUP(B1085,'FHF LUT'!$A$5:$H$80,2,FALSE)</f>
        <v>Flooding</v>
      </c>
      <c r="D1085" s="26">
        <v>18</v>
      </c>
      <c r="E1085" s="26" t="s">
        <v>15</v>
      </c>
      <c r="F1085" s="26">
        <v>0</v>
      </c>
      <c r="G1085" s="26">
        <v>0</v>
      </c>
      <c r="H1085" s="26"/>
      <c r="N1085" s="26"/>
    </row>
    <row r="1086" spans="1:14" x14ac:dyDescent="0.25">
      <c r="A1086" s="26">
        <v>2001</v>
      </c>
      <c r="B1086" s="26" t="s">
        <v>191</v>
      </c>
      <c r="C1086" t="str">
        <f>VLOOKUP(B1086,'FHF LUT'!$A$5:$H$80,2,FALSE)</f>
        <v>Flooding</v>
      </c>
      <c r="D1086" s="26">
        <v>15</v>
      </c>
      <c r="E1086" s="26" t="s">
        <v>33</v>
      </c>
      <c r="F1086" s="26">
        <v>0</v>
      </c>
      <c r="G1086" s="26">
        <v>0</v>
      </c>
      <c r="H1086" s="26"/>
      <c r="N1086" s="26"/>
    </row>
    <row r="1087" spans="1:14" x14ac:dyDescent="0.25">
      <c r="A1087" s="26">
        <v>2001</v>
      </c>
      <c r="B1087" s="26" t="s">
        <v>191</v>
      </c>
      <c r="C1087" t="str">
        <f>VLOOKUP(B1087,'FHF LUT'!$A$5:$H$80,2,FALSE)</f>
        <v>Flooding</v>
      </c>
      <c r="D1087" s="26">
        <v>5</v>
      </c>
      <c r="E1087" s="26" t="s">
        <v>16</v>
      </c>
      <c r="F1087" s="26">
        <v>0</v>
      </c>
      <c r="G1087" s="26">
        <v>0</v>
      </c>
      <c r="H1087" s="26"/>
      <c r="N1087" s="26"/>
    </row>
    <row r="1088" spans="1:14" x14ac:dyDescent="0.25">
      <c r="A1088" s="26">
        <v>2001</v>
      </c>
      <c r="B1088" s="26" t="s">
        <v>191</v>
      </c>
      <c r="C1088" t="str">
        <f>VLOOKUP(B1088,'FHF LUT'!$A$5:$H$80,2,FALSE)</f>
        <v>Flooding</v>
      </c>
      <c r="D1088" s="26">
        <v>2</v>
      </c>
      <c r="E1088" s="26" t="s">
        <v>22</v>
      </c>
      <c r="F1088" s="26">
        <v>0</v>
      </c>
      <c r="G1088" s="26">
        <v>0</v>
      </c>
      <c r="H1088" s="26"/>
      <c r="N1088" s="26"/>
    </row>
    <row r="1089" spans="1:14" x14ac:dyDescent="0.25">
      <c r="A1089" s="26">
        <v>2001</v>
      </c>
      <c r="B1089" s="26" t="s">
        <v>191</v>
      </c>
      <c r="C1089" t="str">
        <f>VLOOKUP(B1089,'FHF LUT'!$A$5:$H$80,2,FALSE)</f>
        <v>Flooding</v>
      </c>
      <c r="D1089" s="26">
        <v>25</v>
      </c>
      <c r="E1089" s="26" t="s">
        <v>23</v>
      </c>
      <c r="F1089" s="26">
        <v>0</v>
      </c>
      <c r="G1089" s="26">
        <v>0</v>
      </c>
      <c r="H1089" s="26"/>
      <c r="N1089" s="26"/>
    </row>
    <row r="1090" spans="1:14" x14ac:dyDescent="0.25">
      <c r="A1090" s="26">
        <v>2001</v>
      </c>
      <c r="B1090" s="26" t="s">
        <v>191</v>
      </c>
      <c r="C1090" t="str">
        <f>VLOOKUP(B1090,'FHF LUT'!$A$5:$H$80,2,FALSE)</f>
        <v>Flooding</v>
      </c>
      <c r="D1090" s="26">
        <v>14</v>
      </c>
      <c r="E1090" s="26" t="s">
        <v>30</v>
      </c>
      <c r="F1090" s="26">
        <v>0</v>
      </c>
      <c r="G1090" s="26">
        <v>0</v>
      </c>
      <c r="H1090" s="26"/>
      <c r="N1090" s="26"/>
    </row>
    <row r="1091" spans="1:14" x14ac:dyDescent="0.25">
      <c r="A1091" s="26">
        <v>2001</v>
      </c>
      <c r="B1091" s="26" t="s">
        <v>191</v>
      </c>
      <c r="C1091" t="str">
        <f>VLOOKUP(B1091,'FHF LUT'!$A$5:$H$80,2,FALSE)</f>
        <v>Flooding</v>
      </c>
      <c r="D1091" s="26">
        <v>16</v>
      </c>
      <c r="E1091" s="26" t="s">
        <v>12</v>
      </c>
      <c r="F1091" s="26">
        <v>0</v>
      </c>
      <c r="G1091" s="26">
        <v>0</v>
      </c>
      <c r="H1091" s="26"/>
      <c r="N1091" s="26"/>
    </row>
    <row r="1092" spans="1:14" x14ac:dyDescent="0.25">
      <c r="A1092" s="26">
        <v>2001</v>
      </c>
      <c r="B1092" s="26" t="s">
        <v>191</v>
      </c>
      <c r="C1092" t="str">
        <f>VLOOKUP(B1092,'FHF LUT'!$A$5:$H$80,2,FALSE)</f>
        <v>Flooding</v>
      </c>
      <c r="D1092" s="26">
        <v>40</v>
      </c>
      <c r="E1092" s="26" t="s">
        <v>31</v>
      </c>
      <c r="F1092" s="26">
        <v>48537</v>
      </c>
      <c r="G1092" s="26">
        <v>46546</v>
      </c>
      <c r="H1092" s="26"/>
      <c r="N1092" s="26"/>
    </row>
    <row r="1093" spans="1:14" x14ac:dyDescent="0.25">
      <c r="A1093" s="26">
        <v>2001</v>
      </c>
      <c r="B1093" s="26" t="s">
        <v>191</v>
      </c>
      <c r="C1093" t="str">
        <f>VLOOKUP(B1093,'FHF LUT'!$A$5:$H$80,2,FALSE)</f>
        <v>Flooding</v>
      </c>
      <c r="D1093" s="26">
        <v>20</v>
      </c>
      <c r="E1093" s="26" t="s">
        <v>6</v>
      </c>
      <c r="F1093" s="26">
        <v>1691</v>
      </c>
      <c r="G1093" s="26">
        <v>1211</v>
      </c>
      <c r="H1093" s="26"/>
      <c r="N1093" s="26"/>
    </row>
    <row r="1094" spans="1:14" x14ac:dyDescent="0.25">
      <c r="A1094" s="26">
        <v>2001</v>
      </c>
      <c r="B1094" s="26" t="s">
        <v>191</v>
      </c>
      <c r="C1094" t="str">
        <f>VLOOKUP(B1094,'FHF LUT'!$A$5:$H$80,2,FALSE)</f>
        <v>Flooding</v>
      </c>
      <c r="D1094" s="26">
        <v>31</v>
      </c>
      <c r="E1094" s="26" t="s">
        <v>34</v>
      </c>
      <c r="F1094" s="26">
        <v>0</v>
      </c>
      <c r="G1094" s="26">
        <v>0</v>
      </c>
      <c r="H1094" s="26"/>
      <c r="N1094" s="26"/>
    </row>
    <row r="1095" spans="1:14" x14ac:dyDescent="0.25">
      <c r="A1095" s="26">
        <v>2001</v>
      </c>
      <c r="B1095" s="26" t="s">
        <v>191</v>
      </c>
      <c r="C1095" t="str">
        <f>VLOOKUP(B1095,'FHF LUT'!$A$5:$H$80,2,FALSE)</f>
        <v>Flooding</v>
      </c>
      <c r="D1095" s="26">
        <v>3</v>
      </c>
      <c r="E1095" s="26" t="s">
        <v>13</v>
      </c>
      <c r="F1095" s="26">
        <v>0</v>
      </c>
      <c r="G1095" s="26">
        <v>0</v>
      </c>
      <c r="H1095" s="26"/>
      <c r="N1095" s="26"/>
    </row>
    <row r="1096" spans="1:14" x14ac:dyDescent="0.25">
      <c r="A1096" s="26">
        <v>2001</v>
      </c>
      <c r="B1096" s="26" t="s">
        <v>191</v>
      </c>
      <c r="C1096" t="str">
        <f>VLOOKUP(B1096,'FHF LUT'!$A$5:$H$80,2,FALSE)</f>
        <v>Flooding</v>
      </c>
      <c r="D1096" s="26">
        <v>26</v>
      </c>
      <c r="E1096" s="26" t="s">
        <v>14</v>
      </c>
      <c r="F1096" s="26">
        <v>2048</v>
      </c>
      <c r="G1096" s="26">
        <v>2048</v>
      </c>
      <c r="H1096" s="26"/>
      <c r="N1096" s="26"/>
    </row>
    <row r="1097" spans="1:14" x14ac:dyDescent="0.25">
      <c r="A1097" s="26">
        <v>2001</v>
      </c>
      <c r="B1097" s="26" t="s">
        <v>191</v>
      </c>
      <c r="C1097" t="str">
        <f>VLOOKUP(B1097,'FHF LUT'!$A$5:$H$80,2,FALSE)</f>
        <v>Flooding</v>
      </c>
      <c r="D1097" s="26">
        <v>41</v>
      </c>
      <c r="E1097" s="26" t="s">
        <v>26</v>
      </c>
      <c r="F1097" s="26">
        <v>31655</v>
      </c>
      <c r="G1097" s="26">
        <v>28181</v>
      </c>
      <c r="H1097" s="26"/>
      <c r="N1097" s="26"/>
    </row>
    <row r="1098" spans="1:14" x14ac:dyDescent="0.25">
      <c r="A1098" s="26">
        <v>2001</v>
      </c>
      <c r="B1098" s="26" t="s">
        <v>191</v>
      </c>
      <c r="C1098" t="str">
        <f>VLOOKUP(B1098,'FHF LUT'!$A$5:$H$80,2,FALSE)</f>
        <v>Flooding</v>
      </c>
      <c r="D1098" s="26">
        <v>23</v>
      </c>
      <c r="E1098" s="26" t="s">
        <v>27</v>
      </c>
      <c r="F1098" s="26">
        <v>62</v>
      </c>
      <c r="G1098" s="26">
        <v>62</v>
      </c>
      <c r="H1098" s="26"/>
      <c r="N1098" s="26"/>
    </row>
    <row r="1099" spans="1:14" x14ac:dyDescent="0.25">
      <c r="A1099" s="26">
        <v>2001</v>
      </c>
      <c r="B1099" s="26" t="s">
        <v>191</v>
      </c>
      <c r="C1099" t="str">
        <f>VLOOKUP(B1099,'FHF LUT'!$A$5:$H$80,2,FALSE)</f>
        <v>Flooding</v>
      </c>
      <c r="D1099" s="26">
        <v>17</v>
      </c>
      <c r="E1099" s="26" t="s">
        <v>32</v>
      </c>
      <c r="F1099" s="26">
        <v>3432</v>
      </c>
      <c r="G1099" s="26">
        <v>3432</v>
      </c>
      <c r="H1099" s="26"/>
      <c r="N1099" s="26"/>
    </row>
    <row r="1100" spans="1:14" x14ac:dyDescent="0.25">
      <c r="A1100" s="26">
        <v>2001</v>
      </c>
      <c r="B1100" s="26" t="s">
        <v>191</v>
      </c>
      <c r="C1100" t="str">
        <f>VLOOKUP(B1100,'FHF LUT'!$A$5:$H$80,2,FALSE)</f>
        <v>Flooding</v>
      </c>
      <c r="D1100" s="26">
        <v>30</v>
      </c>
      <c r="E1100" s="26" t="s">
        <v>35</v>
      </c>
      <c r="F1100" s="26">
        <v>0</v>
      </c>
      <c r="G1100" s="26">
        <v>0</v>
      </c>
      <c r="H1100" s="26"/>
      <c r="N1100" s="26"/>
    </row>
    <row r="1101" spans="1:14" x14ac:dyDescent="0.25">
      <c r="A1101" s="26">
        <v>2001</v>
      </c>
      <c r="B1101" s="26" t="s">
        <v>191</v>
      </c>
      <c r="C1101" t="str">
        <f>VLOOKUP(B1101,'FHF LUT'!$A$5:$H$80,2,FALSE)</f>
        <v>Flooding</v>
      </c>
      <c r="D1101" s="26">
        <v>9</v>
      </c>
      <c r="E1101" s="26" t="s">
        <v>7</v>
      </c>
      <c r="F1101" s="26">
        <v>0</v>
      </c>
      <c r="G1101" s="26">
        <v>0</v>
      </c>
      <c r="H1101" s="26"/>
      <c r="N1101" s="26"/>
    </row>
    <row r="1102" spans="1:14" x14ac:dyDescent="0.25">
      <c r="A1102" s="26">
        <v>2001</v>
      </c>
      <c r="B1102" s="26" t="s">
        <v>191</v>
      </c>
      <c r="C1102" t="str">
        <f>VLOOKUP(B1102,'FHF LUT'!$A$5:$H$80,2,FALSE)</f>
        <v>Flooding</v>
      </c>
      <c r="D1102" s="26">
        <v>43</v>
      </c>
      <c r="E1102" s="26" t="s">
        <v>20</v>
      </c>
      <c r="F1102" s="26">
        <v>0</v>
      </c>
      <c r="G1102" s="26">
        <v>0</v>
      </c>
      <c r="H1102" s="26"/>
      <c r="N1102" s="26"/>
    </row>
    <row r="1103" spans="1:14" x14ac:dyDescent="0.25">
      <c r="A1103" s="26">
        <v>2001</v>
      </c>
      <c r="B1103" s="26" t="s">
        <v>191</v>
      </c>
      <c r="C1103" t="str">
        <f>VLOOKUP(B1103,'FHF LUT'!$A$5:$H$80,2,FALSE)</f>
        <v>Flooding</v>
      </c>
      <c r="D1103" s="26">
        <v>39</v>
      </c>
      <c r="E1103" s="26" t="s">
        <v>36</v>
      </c>
      <c r="F1103" s="26">
        <v>0</v>
      </c>
      <c r="G1103" s="26">
        <v>0</v>
      </c>
      <c r="H1103" s="26"/>
      <c r="N1103" s="26"/>
    </row>
    <row r="1104" spans="1:14" x14ac:dyDescent="0.25">
      <c r="A1104" s="26">
        <v>2001</v>
      </c>
      <c r="B1104" s="26" t="s">
        <v>191</v>
      </c>
      <c r="C1104" t="str">
        <f>VLOOKUP(B1104,'FHF LUT'!$A$5:$H$80,2,FALSE)</f>
        <v>Flooding</v>
      </c>
      <c r="D1104" s="26">
        <v>4</v>
      </c>
      <c r="E1104" s="26" t="s">
        <v>28</v>
      </c>
      <c r="F1104" s="26">
        <v>1402</v>
      </c>
      <c r="G1104" s="26">
        <v>1402</v>
      </c>
      <c r="H1104" s="26"/>
      <c r="N1104" s="26"/>
    </row>
    <row r="1105" spans="1:14" x14ac:dyDescent="0.25">
      <c r="A1105" s="26">
        <v>2001</v>
      </c>
      <c r="B1105" s="26" t="s">
        <v>191</v>
      </c>
      <c r="C1105" t="str">
        <f>VLOOKUP(B1105,'FHF LUT'!$A$5:$H$80,2,FALSE)</f>
        <v>Flooding</v>
      </c>
      <c r="D1105" s="26">
        <v>8</v>
      </c>
      <c r="E1105" s="26" t="s">
        <v>29</v>
      </c>
      <c r="F1105" s="26">
        <v>0</v>
      </c>
      <c r="G1105" s="26">
        <v>0</v>
      </c>
      <c r="H1105" s="26"/>
      <c r="N1105" s="26"/>
    </row>
    <row r="1106" spans="1:14" x14ac:dyDescent="0.25">
      <c r="A1106" s="26">
        <v>2001</v>
      </c>
      <c r="B1106" s="26" t="s">
        <v>191</v>
      </c>
      <c r="C1106" t="str">
        <f>VLOOKUP(B1106,'FHF LUT'!$A$5:$H$80,2,FALSE)</f>
        <v>Flooding</v>
      </c>
      <c r="D1106" s="26">
        <v>7</v>
      </c>
      <c r="E1106" s="26" t="s">
        <v>25</v>
      </c>
      <c r="F1106" s="26">
        <v>0</v>
      </c>
      <c r="G1106" s="26">
        <v>0</v>
      </c>
      <c r="H1106" s="26"/>
      <c r="N1106" s="26"/>
    </row>
    <row r="1107" spans="1:14" x14ac:dyDescent="0.25">
      <c r="A1107" s="26">
        <v>2001</v>
      </c>
      <c r="B1107" s="26" t="s">
        <v>191</v>
      </c>
      <c r="C1107" t="str">
        <f>VLOOKUP(B1107,'FHF LUT'!$A$5:$H$80,2,FALSE)</f>
        <v>Flooding</v>
      </c>
      <c r="D1107" s="26">
        <v>27</v>
      </c>
      <c r="E1107" s="26" t="s">
        <v>21</v>
      </c>
      <c r="F1107" s="26">
        <v>0</v>
      </c>
      <c r="G1107" s="26">
        <v>0</v>
      </c>
      <c r="H1107" s="26"/>
      <c r="N1107" s="26"/>
    </row>
    <row r="1108" spans="1:14" x14ac:dyDescent="0.25">
      <c r="A1108" s="26">
        <v>2001</v>
      </c>
      <c r="B1108" s="26" t="s">
        <v>191</v>
      </c>
      <c r="C1108" t="str">
        <f>VLOOKUP(B1108,'FHF LUT'!$A$5:$H$80,2,FALSE)</f>
        <v>Flooding</v>
      </c>
      <c r="D1108" s="26">
        <v>47</v>
      </c>
      <c r="E1108" s="26" t="s">
        <v>238</v>
      </c>
      <c r="F1108" s="26">
        <v>0</v>
      </c>
      <c r="G1108" s="26">
        <v>0</v>
      </c>
      <c r="H1108" s="26"/>
      <c r="N1108" s="26"/>
    </row>
    <row r="1109" spans="1:14" x14ac:dyDescent="0.25">
      <c r="A1109" s="26">
        <v>2001</v>
      </c>
      <c r="B1109" s="26" t="s">
        <v>191</v>
      </c>
      <c r="C1109" t="str">
        <f>VLOOKUP(B1109,'FHF LUT'!$A$5:$H$80,2,FALSE)</f>
        <v>Flooding</v>
      </c>
      <c r="D1109" s="26">
        <v>46</v>
      </c>
      <c r="E1109" s="26" t="s">
        <v>239</v>
      </c>
      <c r="F1109" s="26">
        <v>59468</v>
      </c>
      <c r="G1109" s="26">
        <v>59468</v>
      </c>
      <c r="H1109" s="26"/>
      <c r="N1109" s="26"/>
    </row>
    <row r="1110" spans="1:14" x14ac:dyDescent="0.25">
      <c r="A1110" s="26">
        <v>2001</v>
      </c>
      <c r="B1110" s="26" t="s">
        <v>191</v>
      </c>
      <c r="C1110" t="str">
        <f>VLOOKUP(B1110,'FHF LUT'!$A$5:$H$80,2,FALSE)</f>
        <v>Flooding</v>
      </c>
      <c r="D1110" s="26">
        <v>48</v>
      </c>
      <c r="E1110" s="26" t="s">
        <v>240</v>
      </c>
      <c r="F1110" s="26">
        <v>0</v>
      </c>
      <c r="G1110" s="26">
        <v>0</v>
      </c>
      <c r="H1110" s="26"/>
      <c r="N1110" s="26"/>
    </row>
    <row r="1111" spans="1:14" x14ac:dyDescent="0.25">
      <c r="A1111" s="26">
        <v>2001</v>
      </c>
      <c r="B1111" s="26" t="s">
        <v>191</v>
      </c>
      <c r="C1111" t="str">
        <f>VLOOKUP(B1111,'FHF LUT'!$A$5:$H$80,2,FALSE)</f>
        <v>Flooding</v>
      </c>
      <c r="D1111" s="26">
        <v>1</v>
      </c>
      <c r="E1111" s="26" t="s">
        <v>10</v>
      </c>
      <c r="F1111" s="26">
        <v>0</v>
      </c>
      <c r="G1111" s="26">
        <v>0</v>
      </c>
      <c r="H1111" s="26"/>
      <c r="N1111" s="26"/>
    </row>
    <row r="1112" spans="1:14" x14ac:dyDescent="0.25">
      <c r="A1112" s="26">
        <v>2002</v>
      </c>
      <c r="B1112" s="26" t="s">
        <v>183</v>
      </c>
      <c r="C1112" t="str">
        <f>VLOOKUP(B1112,'FHF LUT'!$A$5:$H$80,2,FALSE)</f>
        <v>Western Balsam Bark Beetle</v>
      </c>
      <c r="D1112" s="26">
        <v>24</v>
      </c>
      <c r="E1112" s="26" t="s">
        <v>17</v>
      </c>
      <c r="F1112" s="26">
        <v>2390529</v>
      </c>
      <c r="G1112" s="26">
        <v>2346562</v>
      </c>
      <c r="H1112" s="26"/>
      <c r="N1112" s="26"/>
    </row>
    <row r="1113" spans="1:14" x14ac:dyDescent="0.25">
      <c r="A1113" s="26">
        <v>2002</v>
      </c>
      <c r="B1113" s="26" t="s">
        <v>183</v>
      </c>
      <c r="C1113" t="str">
        <f>VLOOKUP(B1113,'FHF LUT'!$A$5:$H$80,2,FALSE)</f>
        <v>Western Balsam Bark Beetle</v>
      </c>
      <c r="D1113" s="26">
        <v>44</v>
      </c>
      <c r="E1113" s="26" t="s">
        <v>3</v>
      </c>
      <c r="F1113" s="26">
        <v>0</v>
      </c>
      <c r="G1113" s="26">
        <v>0</v>
      </c>
      <c r="H1113" s="26"/>
      <c r="N1113" s="26"/>
    </row>
    <row r="1114" spans="1:14" x14ac:dyDescent="0.25">
      <c r="A1114" s="26">
        <v>2002</v>
      </c>
      <c r="B1114" s="26" t="s">
        <v>183</v>
      </c>
      <c r="C1114" t="str">
        <f>VLOOKUP(B1114,'FHF LUT'!$A$5:$H$80,2,FALSE)</f>
        <v>Western Balsam Bark Beetle</v>
      </c>
      <c r="D1114" s="26">
        <v>10</v>
      </c>
      <c r="E1114" s="26" t="s">
        <v>18</v>
      </c>
      <c r="F1114" s="26">
        <v>0</v>
      </c>
      <c r="G1114" s="26">
        <v>0</v>
      </c>
      <c r="H1114" s="26"/>
      <c r="N1114" s="26"/>
    </row>
    <row r="1115" spans="1:14" x14ac:dyDescent="0.25">
      <c r="A1115" s="26">
        <v>2002</v>
      </c>
      <c r="B1115" s="26" t="s">
        <v>183</v>
      </c>
      <c r="C1115" t="str">
        <f>VLOOKUP(B1115,'FHF LUT'!$A$5:$H$80,2,FALSE)</f>
        <v>Western Balsam Bark Beetle</v>
      </c>
      <c r="D1115" s="26">
        <v>12</v>
      </c>
      <c r="E1115" s="26" t="s">
        <v>11</v>
      </c>
      <c r="F1115" s="26">
        <v>305213</v>
      </c>
      <c r="G1115" s="26">
        <v>303102</v>
      </c>
      <c r="H1115" s="26"/>
      <c r="N1115" s="26"/>
    </row>
    <row r="1116" spans="1:14" x14ac:dyDescent="0.25">
      <c r="A1116" s="26">
        <v>2002</v>
      </c>
      <c r="B1116" s="26" t="s">
        <v>183</v>
      </c>
      <c r="C1116" t="str">
        <f>VLOOKUP(B1116,'FHF LUT'!$A$5:$H$80,2,FALSE)</f>
        <v>Western Balsam Bark Beetle</v>
      </c>
      <c r="D1116" s="26">
        <v>22</v>
      </c>
      <c r="E1116" s="26" t="s">
        <v>19</v>
      </c>
      <c r="F1116" s="26">
        <v>11371</v>
      </c>
      <c r="G1116" s="26">
        <v>10066</v>
      </c>
      <c r="H1116" s="26"/>
      <c r="N1116" s="26"/>
    </row>
    <row r="1117" spans="1:14" x14ac:dyDescent="0.25">
      <c r="A1117" s="26">
        <v>2002</v>
      </c>
      <c r="B1117" s="26" t="s">
        <v>183</v>
      </c>
      <c r="C1117" t="str">
        <f>VLOOKUP(B1117,'FHF LUT'!$A$5:$H$80,2,FALSE)</f>
        <v>Western Balsam Bark Beetle</v>
      </c>
      <c r="D1117" s="26">
        <v>29</v>
      </c>
      <c r="E1117" s="26" t="s">
        <v>9</v>
      </c>
      <c r="F1117" s="26">
        <v>353324</v>
      </c>
      <c r="G1117" s="26">
        <v>335167</v>
      </c>
      <c r="H1117" s="26"/>
      <c r="N1117" s="26"/>
    </row>
    <row r="1118" spans="1:14" x14ac:dyDescent="0.25">
      <c r="A1118" s="26">
        <v>2002</v>
      </c>
      <c r="B1118" s="26" t="s">
        <v>183</v>
      </c>
      <c r="C1118" t="str">
        <f>VLOOKUP(B1118,'FHF LUT'!$A$5:$H$80,2,FALSE)</f>
        <v>Western Balsam Bark Beetle</v>
      </c>
      <c r="D1118" s="26">
        <v>11</v>
      </c>
      <c r="E1118" s="26" t="s">
        <v>4</v>
      </c>
      <c r="F1118" s="26">
        <v>44525</v>
      </c>
      <c r="G1118" s="26">
        <v>33756</v>
      </c>
      <c r="H1118" s="26"/>
      <c r="N1118" s="26"/>
    </row>
    <row r="1119" spans="1:14" x14ac:dyDescent="0.25">
      <c r="A1119" s="26">
        <v>2002</v>
      </c>
      <c r="B1119" s="26" t="s">
        <v>183</v>
      </c>
      <c r="C1119" t="str">
        <f>VLOOKUP(B1119,'FHF LUT'!$A$5:$H$80,2,FALSE)</f>
        <v>Western Balsam Bark Beetle</v>
      </c>
      <c r="D1119" s="26">
        <v>45</v>
      </c>
      <c r="E1119" s="26" t="s">
        <v>5</v>
      </c>
      <c r="F1119" s="26">
        <v>31789</v>
      </c>
      <c r="G1119" s="26">
        <v>28231</v>
      </c>
      <c r="H1119" s="26"/>
      <c r="N1119" s="26"/>
    </row>
    <row r="1120" spans="1:14" x14ac:dyDescent="0.25">
      <c r="A1120" s="26">
        <v>2002</v>
      </c>
      <c r="B1120" s="26" t="s">
        <v>183</v>
      </c>
      <c r="C1120" t="str">
        <f>VLOOKUP(B1120,'FHF LUT'!$A$5:$H$80,2,FALSE)</f>
        <v>Western Balsam Bark Beetle</v>
      </c>
      <c r="D1120" s="26">
        <v>38</v>
      </c>
      <c r="E1120" s="26" t="s">
        <v>8</v>
      </c>
      <c r="F1120" s="26">
        <v>0</v>
      </c>
      <c r="G1120" s="26">
        <v>0</v>
      </c>
      <c r="H1120" s="26"/>
      <c r="N1120" s="26"/>
    </row>
    <row r="1121" spans="1:14" x14ac:dyDescent="0.25">
      <c r="A1121" s="26">
        <v>2002</v>
      </c>
      <c r="B1121" s="26" t="s">
        <v>183</v>
      </c>
      <c r="C1121" t="str">
        <f>VLOOKUP(B1121,'FHF LUT'!$A$5:$H$80,2,FALSE)</f>
        <v>Western Balsam Bark Beetle</v>
      </c>
      <c r="D1121" s="26">
        <v>13</v>
      </c>
      <c r="E1121" s="26" t="s">
        <v>24</v>
      </c>
      <c r="F1121" s="26">
        <v>1388</v>
      </c>
      <c r="G1121" s="26">
        <v>1151</v>
      </c>
      <c r="H1121" s="26"/>
      <c r="N1121" s="26"/>
    </row>
    <row r="1122" spans="1:14" x14ac:dyDescent="0.25">
      <c r="A1122" s="26">
        <v>2002</v>
      </c>
      <c r="B1122" s="26" t="s">
        <v>183</v>
      </c>
      <c r="C1122" t="str">
        <f>VLOOKUP(B1122,'FHF LUT'!$A$5:$H$80,2,FALSE)</f>
        <v>Western Balsam Bark Beetle</v>
      </c>
      <c r="D1122" s="26">
        <v>18</v>
      </c>
      <c r="E1122" s="26" t="s">
        <v>15</v>
      </c>
      <c r="F1122" s="26">
        <v>12484</v>
      </c>
      <c r="G1122" s="26">
        <v>8579</v>
      </c>
      <c r="H1122" s="26"/>
      <c r="N1122" s="26"/>
    </row>
    <row r="1123" spans="1:14" x14ac:dyDescent="0.25">
      <c r="A1123" s="26">
        <v>2002</v>
      </c>
      <c r="B1123" s="26" t="s">
        <v>183</v>
      </c>
      <c r="C1123" t="str">
        <f>VLOOKUP(B1123,'FHF LUT'!$A$5:$H$80,2,FALSE)</f>
        <v>Western Balsam Bark Beetle</v>
      </c>
      <c r="D1123" s="26">
        <v>15</v>
      </c>
      <c r="E1123" s="26" t="s">
        <v>33</v>
      </c>
      <c r="F1123" s="26">
        <v>3482</v>
      </c>
      <c r="G1123" s="26">
        <v>3482</v>
      </c>
      <c r="H1123" s="26"/>
      <c r="N1123" s="26"/>
    </row>
    <row r="1124" spans="1:14" x14ac:dyDescent="0.25">
      <c r="A1124" s="26">
        <v>2002</v>
      </c>
      <c r="B1124" s="26" t="s">
        <v>183</v>
      </c>
      <c r="C1124" t="str">
        <f>VLOOKUP(B1124,'FHF LUT'!$A$5:$H$80,2,FALSE)</f>
        <v>Western Balsam Bark Beetle</v>
      </c>
      <c r="D1124" s="26">
        <v>5</v>
      </c>
      <c r="E1124" s="26" t="s">
        <v>16</v>
      </c>
      <c r="F1124" s="26">
        <v>3587</v>
      </c>
      <c r="G1124" s="26">
        <v>2809</v>
      </c>
      <c r="H1124" s="26"/>
      <c r="N1124" s="26"/>
    </row>
    <row r="1125" spans="1:14" x14ac:dyDescent="0.25">
      <c r="A1125" s="26">
        <v>2002</v>
      </c>
      <c r="B1125" s="26" t="s">
        <v>183</v>
      </c>
      <c r="C1125" t="str">
        <f>VLOOKUP(B1125,'FHF LUT'!$A$5:$H$80,2,FALSE)</f>
        <v>Western Balsam Bark Beetle</v>
      </c>
      <c r="D1125" s="26">
        <v>2</v>
      </c>
      <c r="E1125" s="26" t="s">
        <v>22</v>
      </c>
      <c r="F1125" s="26">
        <v>0</v>
      </c>
      <c r="G1125" s="26">
        <v>0</v>
      </c>
      <c r="H1125" s="26"/>
      <c r="N1125" s="26"/>
    </row>
    <row r="1126" spans="1:14" x14ac:dyDescent="0.25">
      <c r="A1126" s="26">
        <v>2002</v>
      </c>
      <c r="B1126" s="26" t="s">
        <v>183</v>
      </c>
      <c r="C1126" t="str">
        <f>VLOOKUP(B1126,'FHF LUT'!$A$5:$H$80,2,FALSE)</f>
        <v>Western Balsam Bark Beetle</v>
      </c>
      <c r="D1126" s="26">
        <v>25</v>
      </c>
      <c r="E1126" s="26" t="s">
        <v>23</v>
      </c>
      <c r="F1126" s="26">
        <v>0</v>
      </c>
      <c r="G1126" s="26">
        <v>0</v>
      </c>
      <c r="H1126" s="26"/>
      <c r="N1126" s="26"/>
    </row>
    <row r="1127" spans="1:14" x14ac:dyDescent="0.25">
      <c r="A1127" s="26">
        <v>2002</v>
      </c>
      <c r="B1127" s="26" t="s">
        <v>183</v>
      </c>
      <c r="C1127" t="str">
        <f>VLOOKUP(B1127,'FHF LUT'!$A$5:$H$80,2,FALSE)</f>
        <v>Western Balsam Bark Beetle</v>
      </c>
      <c r="D1127" s="26">
        <v>14</v>
      </c>
      <c r="E1127" s="26" t="s">
        <v>30</v>
      </c>
      <c r="F1127" s="26">
        <v>44352</v>
      </c>
      <c r="G1127" s="26">
        <v>42710</v>
      </c>
      <c r="H1127" s="26"/>
      <c r="N1127" s="26"/>
    </row>
    <row r="1128" spans="1:14" x14ac:dyDescent="0.25">
      <c r="A1128" s="26">
        <v>2002</v>
      </c>
      <c r="B1128" s="26" t="s">
        <v>183</v>
      </c>
      <c r="C1128" t="str">
        <f>VLOOKUP(B1128,'FHF LUT'!$A$5:$H$80,2,FALSE)</f>
        <v>Western Balsam Bark Beetle</v>
      </c>
      <c r="D1128" s="26">
        <v>16</v>
      </c>
      <c r="E1128" s="26" t="s">
        <v>12</v>
      </c>
      <c r="F1128" s="26">
        <v>1476266</v>
      </c>
      <c r="G1128" s="26">
        <v>1462899</v>
      </c>
      <c r="H1128" s="26"/>
      <c r="N1128" s="26"/>
    </row>
    <row r="1129" spans="1:14" x14ac:dyDescent="0.25">
      <c r="A1129" s="26">
        <v>2002</v>
      </c>
      <c r="B1129" s="26" t="s">
        <v>183</v>
      </c>
      <c r="C1129" t="str">
        <f>VLOOKUP(B1129,'FHF LUT'!$A$5:$H$80,2,FALSE)</f>
        <v>Western Balsam Bark Beetle</v>
      </c>
      <c r="D1129" s="26">
        <v>40</v>
      </c>
      <c r="E1129" s="26" t="s">
        <v>31</v>
      </c>
      <c r="F1129" s="26">
        <v>387</v>
      </c>
      <c r="G1129" s="26">
        <v>387</v>
      </c>
      <c r="H1129" s="26"/>
      <c r="N1129" s="26"/>
    </row>
    <row r="1130" spans="1:14" x14ac:dyDescent="0.25">
      <c r="A1130" s="26">
        <v>2002</v>
      </c>
      <c r="B1130" s="26" t="s">
        <v>183</v>
      </c>
      <c r="C1130" t="str">
        <f>VLOOKUP(B1130,'FHF LUT'!$A$5:$H$80,2,FALSE)</f>
        <v>Western Balsam Bark Beetle</v>
      </c>
      <c r="D1130" s="26">
        <v>20</v>
      </c>
      <c r="E1130" s="26" t="s">
        <v>6</v>
      </c>
      <c r="F1130" s="26">
        <v>28221</v>
      </c>
      <c r="G1130" s="26">
        <v>27829</v>
      </c>
      <c r="H1130" s="26"/>
      <c r="N1130" s="26"/>
    </row>
    <row r="1131" spans="1:14" x14ac:dyDescent="0.25">
      <c r="A1131" s="26">
        <v>2002</v>
      </c>
      <c r="B1131" s="26" t="s">
        <v>183</v>
      </c>
      <c r="C1131" t="str">
        <f>VLOOKUP(B1131,'FHF LUT'!$A$5:$H$80,2,FALSE)</f>
        <v>Western Balsam Bark Beetle</v>
      </c>
      <c r="D1131" s="26">
        <v>31</v>
      </c>
      <c r="E1131" s="26" t="s">
        <v>34</v>
      </c>
      <c r="F1131" s="26">
        <v>0</v>
      </c>
      <c r="G1131" s="26">
        <v>0</v>
      </c>
      <c r="H1131" s="26"/>
      <c r="N1131" s="26"/>
    </row>
    <row r="1132" spans="1:14" x14ac:dyDescent="0.25">
      <c r="A1132" s="26">
        <v>2002</v>
      </c>
      <c r="B1132" s="26" t="s">
        <v>183</v>
      </c>
      <c r="C1132" t="str">
        <f>VLOOKUP(B1132,'FHF LUT'!$A$5:$H$80,2,FALSE)</f>
        <v>Western Balsam Bark Beetle</v>
      </c>
      <c r="D1132" s="26">
        <v>3</v>
      </c>
      <c r="E1132" s="26" t="s">
        <v>13</v>
      </c>
      <c r="F1132" s="26">
        <v>59973</v>
      </c>
      <c r="G1132" s="26">
        <v>59694</v>
      </c>
      <c r="H1132" s="26"/>
      <c r="N1132" s="26"/>
    </row>
    <row r="1133" spans="1:14" x14ac:dyDescent="0.25">
      <c r="A1133" s="26">
        <v>2002</v>
      </c>
      <c r="B1133" s="26" t="s">
        <v>183</v>
      </c>
      <c r="C1133" t="str">
        <f>VLOOKUP(B1133,'FHF LUT'!$A$5:$H$80,2,FALSE)</f>
        <v>Western Balsam Bark Beetle</v>
      </c>
      <c r="D1133" s="26">
        <v>26</v>
      </c>
      <c r="E1133" s="26" t="s">
        <v>14</v>
      </c>
      <c r="F1133" s="26">
        <v>173654</v>
      </c>
      <c r="G1133" s="26">
        <v>159765</v>
      </c>
      <c r="H1133" s="26"/>
      <c r="N1133" s="26"/>
    </row>
    <row r="1134" spans="1:14" x14ac:dyDescent="0.25">
      <c r="A1134" s="26">
        <v>2002</v>
      </c>
      <c r="B1134" s="26" t="s">
        <v>183</v>
      </c>
      <c r="C1134" t="str">
        <f>VLOOKUP(B1134,'FHF LUT'!$A$5:$H$80,2,FALSE)</f>
        <v>Western Balsam Bark Beetle</v>
      </c>
      <c r="D1134" s="26">
        <v>41</v>
      </c>
      <c r="E1134" s="26" t="s">
        <v>26</v>
      </c>
      <c r="F1134" s="26">
        <v>137789</v>
      </c>
      <c r="G1134" s="26">
        <v>137789</v>
      </c>
      <c r="H1134" s="26"/>
      <c r="N1134" s="26"/>
    </row>
    <row r="1135" spans="1:14" x14ac:dyDescent="0.25">
      <c r="A1135" s="26">
        <v>2002</v>
      </c>
      <c r="B1135" s="26" t="s">
        <v>183</v>
      </c>
      <c r="C1135" t="str">
        <f>VLOOKUP(B1135,'FHF LUT'!$A$5:$H$80,2,FALSE)</f>
        <v>Western Balsam Bark Beetle</v>
      </c>
      <c r="D1135" s="26">
        <v>23</v>
      </c>
      <c r="E1135" s="26" t="s">
        <v>27</v>
      </c>
      <c r="F1135" s="26">
        <v>1790</v>
      </c>
      <c r="G1135" s="26">
        <v>1489</v>
      </c>
      <c r="H1135" s="26"/>
      <c r="N1135" s="26"/>
    </row>
    <row r="1136" spans="1:14" x14ac:dyDescent="0.25">
      <c r="A1136" s="26">
        <v>2002</v>
      </c>
      <c r="B1136" s="26" t="s">
        <v>183</v>
      </c>
      <c r="C1136" t="str">
        <f>VLOOKUP(B1136,'FHF LUT'!$A$5:$H$80,2,FALSE)</f>
        <v>Western Balsam Bark Beetle</v>
      </c>
      <c r="D1136" s="26">
        <v>17</v>
      </c>
      <c r="E1136" s="26" t="s">
        <v>32</v>
      </c>
      <c r="F1136" s="26">
        <v>428354</v>
      </c>
      <c r="G1136" s="26">
        <v>424781</v>
      </c>
      <c r="H1136" s="26"/>
      <c r="N1136" s="26"/>
    </row>
    <row r="1137" spans="1:14" x14ac:dyDescent="0.25">
      <c r="A1137" s="26">
        <v>2002</v>
      </c>
      <c r="B1137" s="26" t="s">
        <v>183</v>
      </c>
      <c r="C1137" t="str">
        <f>VLOOKUP(B1137,'FHF LUT'!$A$5:$H$80,2,FALSE)</f>
        <v>Western Balsam Bark Beetle</v>
      </c>
      <c r="D1137" s="26">
        <v>30</v>
      </c>
      <c r="E1137" s="26" t="s">
        <v>35</v>
      </c>
      <c r="F1137" s="26">
        <v>354</v>
      </c>
      <c r="G1137" s="26">
        <v>354</v>
      </c>
      <c r="H1137" s="26"/>
      <c r="N1137" s="26"/>
    </row>
    <row r="1138" spans="1:14" x14ac:dyDescent="0.25">
      <c r="A1138" s="26">
        <v>2002</v>
      </c>
      <c r="B1138" s="26" t="s">
        <v>183</v>
      </c>
      <c r="C1138" t="str">
        <f>VLOOKUP(B1138,'FHF LUT'!$A$5:$H$80,2,FALSE)</f>
        <v>Western Balsam Bark Beetle</v>
      </c>
      <c r="D1138" s="26">
        <v>9</v>
      </c>
      <c r="E1138" s="26" t="s">
        <v>7</v>
      </c>
      <c r="F1138" s="26">
        <v>23</v>
      </c>
      <c r="G1138" s="26">
        <v>23</v>
      </c>
      <c r="H1138" s="26"/>
      <c r="N1138" s="26"/>
    </row>
    <row r="1139" spans="1:14" x14ac:dyDescent="0.25">
      <c r="A1139" s="26">
        <v>2002</v>
      </c>
      <c r="B1139" s="26" t="s">
        <v>183</v>
      </c>
      <c r="C1139" t="str">
        <f>VLOOKUP(B1139,'FHF LUT'!$A$5:$H$80,2,FALSE)</f>
        <v>Western Balsam Bark Beetle</v>
      </c>
      <c r="D1139" s="26">
        <v>43</v>
      </c>
      <c r="E1139" s="26" t="s">
        <v>20</v>
      </c>
      <c r="F1139" s="26">
        <v>91434</v>
      </c>
      <c r="G1139" s="26">
        <v>90319</v>
      </c>
      <c r="H1139" s="26"/>
      <c r="N1139" s="26"/>
    </row>
    <row r="1140" spans="1:14" x14ac:dyDescent="0.25">
      <c r="A1140" s="26">
        <v>2002</v>
      </c>
      <c r="B1140" s="26" t="s">
        <v>183</v>
      </c>
      <c r="C1140" t="str">
        <f>VLOOKUP(B1140,'FHF LUT'!$A$5:$H$80,2,FALSE)</f>
        <v>Western Balsam Bark Beetle</v>
      </c>
      <c r="D1140" s="26">
        <v>39</v>
      </c>
      <c r="E1140" s="26" t="s">
        <v>36</v>
      </c>
      <c r="F1140" s="26">
        <v>0</v>
      </c>
      <c r="G1140" s="26">
        <v>0</v>
      </c>
      <c r="H1140" s="26"/>
      <c r="N1140" s="26"/>
    </row>
    <row r="1141" spans="1:14" x14ac:dyDescent="0.25">
      <c r="A1141" s="26">
        <v>2002</v>
      </c>
      <c r="B1141" s="26" t="s">
        <v>183</v>
      </c>
      <c r="C1141" t="str">
        <f>VLOOKUP(B1141,'FHF LUT'!$A$5:$H$80,2,FALSE)</f>
        <v>Western Balsam Bark Beetle</v>
      </c>
      <c r="D1141" s="26">
        <v>4</v>
      </c>
      <c r="E1141" s="26" t="s">
        <v>28</v>
      </c>
      <c r="F1141" s="26">
        <v>11774</v>
      </c>
      <c r="G1141" s="26">
        <v>11774</v>
      </c>
      <c r="H1141" s="26"/>
      <c r="N1141" s="26"/>
    </row>
    <row r="1142" spans="1:14" x14ac:dyDescent="0.25">
      <c r="A1142" s="26">
        <v>2002</v>
      </c>
      <c r="B1142" s="26" t="s">
        <v>183</v>
      </c>
      <c r="C1142" t="str">
        <f>VLOOKUP(B1142,'FHF LUT'!$A$5:$H$80,2,FALSE)</f>
        <v>Western Balsam Bark Beetle</v>
      </c>
      <c r="D1142" s="26">
        <v>8</v>
      </c>
      <c r="E1142" s="26" t="s">
        <v>29</v>
      </c>
      <c r="F1142" s="26">
        <v>0</v>
      </c>
      <c r="G1142" s="26">
        <v>0</v>
      </c>
      <c r="H1142" s="26"/>
      <c r="N1142" s="26"/>
    </row>
    <row r="1143" spans="1:14" x14ac:dyDescent="0.25">
      <c r="A1143" s="26">
        <v>2002</v>
      </c>
      <c r="B1143" s="26" t="s">
        <v>183</v>
      </c>
      <c r="C1143" t="str">
        <f>VLOOKUP(B1143,'FHF LUT'!$A$5:$H$80,2,FALSE)</f>
        <v>Western Balsam Bark Beetle</v>
      </c>
      <c r="D1143" s="26">
        <v>7</v>
      </c>
      <c r="E1143" s="26" t="s">
        <v>25</v>
      </c>
      <c r="F1143" s="26">
        <v>3577</v>
      </c>
      <c r="G1143" s="26">
        <v>3577</v>
      </c>
      <c r="H1143" s="26"/>
      <c r="N1143" s="26"/>
    </row>
    <row r="1144" spans="1:14" x14ac:dyDescent="0.25">
      <c r="A1144" s="26">
        <v>2002</v>
      </c>
      <c r="B1144" s="26" t="s">
        <v>183</v>
      </c>
      <c r="C1144" t="str">
        <f>VLOOKUP(B1144,'FHF LUT'!$A$5:$H$80,2,FALSE)</f>
        <v>Western Balsam Bark Beetle</v>
      </c>
      <c r="D1144" s="26">
        <v>27</v>
      </c>
      <c r="E1144" s="26" t="s">
        <v>21</v>
      </c>
      <c r="F1144" s="26">
        <v>0</v>
      </c>
      <c r="G1144" s="26">
        <v>0</v>
      </c>
      <c r="H1144" s="26"/>
      <c r="N1144" s="26"/>
    </row>
    <row r="1145" spans="1:14" x14ac:dyDescent="0.25">
      <c r="A1145" s="26">
        <v>2002</v>
      </c>
      <c r="B1145" s="26" t="s">
        <v>183</v>
      </c>
      <c r="C1145" t="str">
        <f>VLOOKUP(B1145,'FHF LUT'!$A$5:$H$80,2,FALSE)</f>
        <v>Western Balsam Bark Beetle</v>
      </c>
      <c r="D1145" s="26">
        <v>47</v>
      </c>
      <c r="E1145" s="26" t="s">
        <v>238</v>
      </c>
      <c r="F1145" s="26">
        <v>0</v>
      </c>
      <c r="G1145" s="26">
        <v>0</v>
      </c>
      <c r="H1145" s="26"/>
      <c r="N1145" s="26"/>
    </row>
    <row r="1146" spans="1:14" x14ac:dyDescent="0.25">
      <c r="A1146" s="26">
        <v>2002</v>
      </c>
      <c r="B1146" s="26" t="s">
        <v>183</v>
      </c>
      <c r="C1146" t="str">
        <f>VLOOKUP(B1146,'FHF LUT'!$A$5:$H$80,2,FALSE)</f>
        <v>Western Balsam Bark Beetle</v>
      </c>
      <c r="D1146" s="26">
        <v>46</v>
      </c>
      <c r="E1146" s="26" t="s">
        <v>239</v>
      </c>
      <c r="F1146" s="26">
        <v>0</v>
      </c>
      <c r="G1146" s="26">
        <v>0</v>
      </c>
      <c r="H1146" s="26"/>
      <c r="N1146" s="26"/>
    </row>
    <row r="1147" spans="1:14" x14ac:dyDescent="0.25">
      <c r="A1147" s="26">
        <v>2002</v>
      </c>
      <c r="B1147" s="26" t="s">
        <v>183</v>
      </c>
      <c r="C1147" t="str">
        <f>VLOOKUP(B1147,'FHF LUT'!$A$5:$H$80,2,FALSE)</f>
        <v>Western Balsam Bark Beetle</v>
      </c>
      <c r="D1147" s="26">
        <v>48</v>
      </c>
      <c r="E1147" s="26" t="s">
        <v>240</v>
      </c>
      <c r="F1147" s="26">
        <v>0</v>
      </c>
      <c r="G1147" s="26">
        <v>0</v>
      </c>
      <c r="H1147" s="26"/>
      <c r="N1147" s="26"/>
    </row>
    <row r="1148" spans="1:14" x14ac:dyDescent="0.25">
      <c r="A1148" s="26">
        <v>2002</v>
      </c>
      <c r="B1148" s="26" t="s">
        <v>183</v>
      </c>
      <c r="C1148" t="str">
        <f>VLOOKUP(B1148,'FHF LUT'!$A$5:$H$80,2,FALSE)</f>
        <v>Western Balsam Bark Beetle</v>
      </c>
      <c r="D1148" s="26">
        <v>1</v>
      </c>
      <c r="E1148" s="26" t="s">
        <v>10</v>
      </c>
      <c r="F1148" s="26">
        <v>164</v>
      </c>
      <c r="G1148" s="26">
        <v>128</v>
      </c>
      <c r="H1148" s="26"/>
      <c r="N1148" s="26"/>
    </row>
    <row r="1149" spans="1:14" x14ac:dyDescent="0.25">
      <c r="A1149" s="26">
        <v>2002</v>
      </c>
      <c r="B1149" s="26" t="s">
        <v>184</v>
      </c>
      <c r="C1149" t="str">
        <f>VLOOKUP(B1149,'FHF LUT'!$A$5:$H$80,2,FALSE)</f>
        <v>Douglas-fir Beetle</v>
      </c>
      <c r="D1149" s="26">
        <v>24</v>
      </c>
      <c r="E1149" s="26" t="s">
        <v>17</v>
      </c>
      <c r="F1149" s="26">
        <v>108</v>
      </c>
      <c r="G1149" s="26">
        <v>108</v>
      </c>
      <c r="H1149" s="26"/>
      <c r="N1149" s="26"/>
    </row>
    <row r="1150" spans="1:14" x14ac:dyDescent="0.25">
      <c r="A1150" s="26">
        <v>2002</v>
      </c>
      <c r="B1150" s="26" t="s">
        <v>184</v>
      </c>
      <c r="C1150" t="str">
        <f>VLOOKUP(B1150,'FHF LUT'!$A$5:$H$80,2,FALSE)</f>
        <v>Douglas-fir Beetle</v>
      </c>
      <c r="D1150" s="26">
        <v>44</v>
      </c>
      <c r="E1150" s="26" t="s">
        <v>3</v>
      </c>
      <c r="F1150" s="26">
        <v>0</v>
      </c>
      <c r="G1150" s="26">
        <v>0</v>
      </c>
      <c r="H1150" s="26"/>
      <c r="N1150" s="26"/>
    </row>
    <row r="1151" spans="1:14" x14ac:dyDescent="0.25">
      <c r="A1151" s="26">
        <v>2002</v>
      </c>
      <c r="B1151" s="26" t="s">
        <v>184</v>
      </c>
      <c r="C1151" t="str">
        <f>VLOOKUP(B1151,'FHF LUT'!$A$5:$H$80,2,FALSE)</f>
        <v>Douglas-fir Beetle</v>
      </c>
      <c r="D1151" s="26">
        <v>10</v>
      </c>
      <c r="E1151" s="26" t="s">
        <v>18</v>
      </c>
      <c r="F1151" s="26">
        <v>0</v>
      </c>
      <c r="G1151" s="26">
        <v>0</v>
      </c>
      <c r="H1151" s="26"/>
      <c r="N1151" s="26"/>
    </row>
    <row r="1152" spans="1:14" x14ac:dyDescent="0.25">
      <c r="A1152" s="26">
        <v>2002</v>
      </c>
      <c r="B1152" s="26" t="s">
        <v>184</v>
      </c>
      <c r="C1152" t="str">
        <f>VLOOKUP(B1152,'FHF LUT'!$A$5:$H$80,2,FALSE)</f>
        <v>Douglas-fir Beetle</v>
      </c>
      <c r="D1152" s="26">
        <v>12</v>
      </c>
      <c r="E1152" s="26" t="s">
        <v>11</v>
      </c>
      <c r="F1152" s="26">
        <v>0</v>
      </c>
      <c r="G1152" s="26">
        <v>0</v>
      </c>
      <c r="H1152" s="26"/>
      <c r="N1152" s="26"/>
    </row>
    <row r="1153" spans="1:14" x14ac:dyDescent="0.25">
      <c r="A1153" s="26">
        <v>2002</v>
      </c>
      <c r="B1153" s="26" t="s">
        <v>184</v>
      </c>
      <c r="C1153" t="str">
        <f>VLOOKUP(B1153,'FHF LUT'!$A$5:$H$80,2,FALSE)</f>
        <v>Douglas-fir Beetle</v>
      </c>
      <c r="D1153" s="26">
        <v>22</v>
      </c>
      <c r="E1153" s="26" t="s">
        <v>19</v>
      </c>
      <c r="F1153" s="26">
        <v>14543</v>
      </c>
      <c r="G1153" s="26">
        <v>12069</v>
      </c>
      <c r="H1153" s="26"/>
      <c r="N1153" s="26"/>
    </row>
    <row r="1154" spans="1:14" x14ac:dyDescent="0.25">
      <c r="A1154" s="26">
        <v>2002</v>
      </c>
      <c r="B1154" s="26" t="s">
        <v>184</v>
      </c>
      <c r="C1154" t="str">
        <f>VLOOKUP(B1154,'FHF LUT'!$A$5:$H$80,2,FALSE)</f>
        <v>Douglas-fir Beetle</v>
      </c>
      <c r="D1154" s="26">
        <v>29</v>
      </c>
      <c r="E1154" s="26" t="s">
        <v>9</v>
      </c>
      <c r="F1154" s="26">
        <v>21958</v>
      </c>
      <c r="G1154" s="26">
        <v>20220</v>
      </c>
      <c r="H1154" s="26"/>
      <c r="N1154" s="26"/>
    </row>
    <row r="1155" spans="1:14" x14ac:dyDescent="0.25">
      <c r="A1155" s="26">
        <v>2002</v>
      </c>
      <c r="B1155" s="26" t="s">
        <v>184</v>
      </c>
      <c r="C1155" t="str">
        <f>VLOOKUP(B1155,'FHF LUT'!$A$5:$H$80,2,FALSE)</f>
        <v>Douglas-fir Beetle</v>
      </c>
      <c r="D1155" s="26">
        <v>11</v>
      </c>
      <c r="E1155" s="26" t="s">
        <v>4</v>
      </c>
      <c r="F1155" s="26">
        <v>45323</v>
      </c>
      <c r="G1155" s="26">
        <v>43708</v>
      </c>
      <c r="H1155" s="26"/>
      <c r="N1155" s="26"/>
    </row>
    <row r="1156" spans="1:14" x14ac:dyDescent="0.25">
      <c r="A1156" s="26">
        <v>2002</v>
      </c>
      <c r="B1156" s="26" t="s">
        <v>184</v>
      </c>
      <c r="C1156" t="str">
        <f>VLOOKUP(B1156,'FHF LUT'!$A$5:$H$80,2,FALSE)</f>
        <v>Douglas-fir Beetle</v>
      </c>
      <c r="D1156" s="26">
        <v>45</v>
      </c>
      <c r="E1156" s="26" t="s">
        <v>5</v>
      </c>
      <c r="F1156" s="26">
        <v>206</v>
      </c>
      <c r="G1156" s="26">
        <v>71</v>
      </c>
      <c r="H1156" s="26"/>
      <c r="N1156" s="26"/>
    </row>
    <row r="1157" spans="1:14" x14ac:dyDescent="0.25">
      <c r="A1157" s="26">
        <v>2002</v>
      </c>
      <c r="B1157" s="26" t="s">
        <v>184</v>
      </c>
      <c r="C1157" t="str">
        <f>VLOOKUP(B1157,'FHF LUT'!$A$5:$H$80,2,FALSE)</f>
        <v>Douglas-fir Beetle</v>
      </c>
      <c r="D1157" s="26">
        <v>38</v>
      </c>
      <c r="E1157" s="26" t="s">
        <v>8</v>
      </c>
      <c r="F1157" s="26">
        <v>0</v>
      </c>
      <c r="G1157" s="26">
        <v>0</v>
      </c>
      <c r="H1157" s="26"/>
      <c r="N1157" s="26"/>
    </row>
    <row r="1158" spans="1:14" x14ac:dyDescent="0.25">
      <c r="A1158" s="26">
        <v>2002</v>
      </c>
      <c r="B1158" s="26" t="s">
        <v>184</v>
      </c>
      <c r="C1158" t="str">
        <f>VLOOKUP(B1158,'FHF LUT'!$A$5:$H$80,2,FALSE)</f>
        <v>Douglas-fir Beetle</v>
      </c>
      <c r="D1158" s="26">
        <v>13</v>
      </c>
      <c r="E1158" s="26" t="s">
        <v>24</v>
      </c>
      <c r="F1158" s="26">
        <v>3815</v>
      </c>
      <c r="G1158" s="26">
        <v>3644</v>
      </c>
      <c r="H1158" s="26"/>
      <c r="N1158" s="26"/>
    </row>
    <row r="1159" spans="1:14" x14ac:dyDescent="0.25">
      <c r="A1159" s="26">
        <v>2002</v>
      </c>
      <c r="B1159" s="26" t="s">
        <v>184</v>
      </c>
      <c r="C1159" t="str">
        <f>VLOOKUP(B1159,'FHF LUT'!$A$5:$H$80,2,FALSE)</f>
        <v>Douglas-fir Beetle</v>
      </c>
      <c r="D1159" s="26">
        <v>18</v>
      </c>
      <c r="E1159" s="26" t="s">
        <v>15</v>
      </c>
      <c r="F1159" s="26">
        <v>1906</v>
      </c>
      <c r="G1159" s="26">
        <v>1778</v>
      </c>
      <c r="H1159" s="26"/>
      <c r="N1159" s="26"/>
    </row>
    <row r="1160" spans="1:14" x14ac:dyDescent="0.25">
      <c r="A1160" s="26">
        <v>2002</v>
      </c>
      <c r="B1160" s="26" t="s">
        <v>184</v>
      </c>
      <c r="C1160" t="str">
        <f>VLOOKUP(B1160,'FHF LUT'!$A$5:$H$80,2,FALSE)</f>
        <v>Douglas-fir Beetle</v>
      </c>
      <c r="D1160" s="26">
        <v>15</v>
      </c>
      <c r="E1160" s="26" t="s">
        <v>33</v>
      </c>
      <c r="F1160" s="26">
        <v>6002</v>
      </c>
      <c r="G1160" s="26">
        <v>5766</v>
      </c>
      <c r="H1160" s="26"/>
      <c r="N1160" s="26"/>
    </row>
    <row r="1161" spans="1:14" x14ac:dyDescent="0.25">
      <c r="A1161" s="26">
        <v>2002</v>
      </c>
      <c r="B1161" s="26" t="s">
        <v>184</v>
      </c>
      <c r="C1161" t="str">
        <f>VLOOKUP(B1161,'FHF LUT'!$A$5:$H$80,2,FALSE)</f>
        <v>Douglas-fir Beetle</v>
      </c>
      <c r="D1161" s="26">
        <v>5</v>
      </c>
      <c r="E1161" s="26" t="s">
        <v>16</v>
      </c>
      <c r="F1161" s="26">
        <v>2401</v>
      </c>
      <c r="G1161" s="26">
        <v>2036</v>
      </c>
      <c r="H1161" s="26"/>
      <c r="N1161" s="26"/>
    </row>
    <row r="1162" spans="1:14" x14ac:dyDescent="0.25">
      <c r="A1162" s="26">
        <v>2002</v>
      </c>
      <c r="B1162" s="26" t="s">
        <v>184</v>
      </c>
      <c r="C1162" t="str">
        <f>VLOOKUP(B1162,'FHF LUT'!$A$5:$H$80,2,FALSE)</f>
        <v>Douglas-fir Beetle</v>
      </c>
      <c r="D1162" s="26">
        <v>2</v>
      </c>
      <c r="E1162" s="26" t="s">
        <v>22</v>
      </c>
      <c r="F1162" s="26">
        <v>712</v>
      </c>
      <c r="G1162" s="26">
        <v>638</v>
      </c>
      <c r="H1162" s="26"/>
      <c r="N1162" s="26"/>
    </row>
    <row r="1163" spans="1:14" x14ac:dyDescent="0.25">
      <c r="A1163" s="26">
        <v>2002</v>
      </c>
      <c r="B1163" s="26" t="s">
        <v>184</v>
      </c>
      <c r="C1163" t="str">
        <f>VLOOKUP(B1163,'FHF LUT'!$A$5:$H$80,2,FALSE)</f>
        <v>Douglas-fir Beetle</v>
      </c>
      <c r="D1163" s="26">
        <v>25</v>
      </c>
      <c r="E1163" s="26" t="s">
        <v>23</v>
      </c>
      <c r="F1163" s="26">
        <v>0</v>
      </c>
      <c r="G1163" s="26">
        <v>0</v>
      </c>
      <c r="H1163" s="26"/>
      <c r="N1163" s="26"/>
    </row>
    <row r="1164" spans="1:14" x14ac:dyDescent="0.25">
      <c r="A1164" s="26">
        <v>2002</v>
      </c>
      <c r="B1164" s="26" t="s">
        <v>184</v>
      </c>
      <c r="C1164" t="str">
        <f>VLOOKUP(B1164,'FHF LUT'!$A$5:$H$80,2,FALSE)</f>
        <v>Douglas-fir Beetle</v>
      </c>
      <c r="D1164" s="26">
        <v>14</v>
      </c>
      <c r="E1164" s="26" t="s">
        <v>30</v>
      </c>
      <c r="F1164" s="26">
        <v>0</v>
      </c>
      <c r="G1164" s="26">
        <v>0</v>
      </c>
      <c r="H1164" s="26"/>
      <c r="N1164" s="26"/>
    </row>
    <row r="1165" spans="1:14" x14ac:dyDescent="0.25">
      <c r="A1165" s="26">
        <v>2002</v>
      </c>
      <c r="B1165" s="26" t="s">
        <v>184</v>
      </c>
      <c r="C1165" t="str">
        <f>VLOOKUP(B1165,'FHF LUT'!$A$5:$H$80,2,FALSE)</f>
        <v>Douglas-fir Beetle</v>
      </c>
      <c r="D1165" s="26">
        <v>16</v>
      </c>
      <c r="E1165" s="26" t="s">
        <v>12</v>
      </c>
      <c r="F1165" s="26">
        <v>0</v>
      </c>
      <c r="G1165" s="26">
        <v>0</v>
      </c>
      <c r="H1165" s="26"/>
      <c r="N1165" s="26"/>
    </row>
    <row r="1166" spans="1:14" x14ac:dyDescent="0.25">
      <c r="A1166" s="26">
        <v>2002</v>
      </c>
      <c r="B1166" s="26" t="s">
        <v>184</v>
      </c>
      <c r="C1166" t="str">
        <f>VLOOKUP(B1166,'FHF LUT'!$A$5:$H$80,2,FALSE)</f>
        <v>Douglas-fir Beetle</v>
      </c>
      <c r="D1166" s="26">
        <v>40</v>
      </c>
      <c r="E1166" s="26" t="s">
        <v>31</v>
      </c>
      <c r="F1166" s="26">
        <v>0</v>
      </c>
      <c r="G1166" s="26">
        <v>0</v>
      </c>
      <c r="H1166" s="26"/>
      <c r="N1166" s="26"/>
    </row>
    <row r="1167" spans="1:14" x14ac:dyDescent="0.25">
      <c r="A1167" s="26">
        <v>2002</v>
      </c>
      <c r="B1167" s="26" t="s">
        <v>184</v>
      </c>
      <c r="C1167" t="str">
        <f>VLOOKUP(B1167,'FHF LUT'!$A$5:$H$80,2,FALSE)</f>
        <v>Douglas-fir Beetle</v>
      </c>
      <c r="D1167" s="26">
        <v>20</v>
      </c>
      <c r="E1167" s="26" t="s">
        <v>6</v>
      </c>
      <c r="F1167" s="26">
        <v>0</v>
      </c>
      <c r="G1167" s="26">
        <v>0</v>
      </c>
      <c r="H1167" s="26"/>
      <c r="N1167" s="26"/>
    </row>
    <row r="1168" spans="1:14" x14ac:dyDescent="0.25">
      <c r="A1168" s="26">
        <v>2002</v>
      </c>
      <c r="B1168" s="26" t="s">
        <v>184</v>
      </c>
      <c r="C1168" t="str">
        <f>VLOOKUP(B1168,'FHF LUT'!$A$5:$H$80,2,FALSE)</f>
        <v>Douglas-fir Beetle</v>
      </c>
      <c r="D1168" s="26">
        <v>31</v>
      </c>
      <c r="E1168" s="26" t="s">
        <v>34</v>
      </c>
      <c r="F1168" s="26">
        <v>693</v>
      </c>
      <c r="G1168" s="26">
        <v>693</v>
      </c>
      <c r="H1168" s="26"/>
      <c r="N1168" s="26"/>
    </row>
    <row r="1169" spans="1:14" x14ac:dyDescent="0.25">
      <c r="A1169" s="26">
        <v>2002</v>
      </c>
      <c r="B1169" s="26" t="s">
        <v>184</v>
      </c>
      <c r="C1169" t="str">
        <f>VLOOKUP(B1169,'FHF LUT'!$A$5:$H$80,2,FALSE)</f>
        <v>Douglas-fir Beetle</v>
      </c>
      <c r="D1169" s="26">
        <v>3</v>
      </c>
      <c r="E1169" s="26" t="s">
        <v>13</v>
      </c>
      <c r="F1169" s="26">
        <v>0</v>
      </c>
      <c r="G1169" s="26">
        <v>0</v>
      </c>
      <c r="H1169" s="26"/>
      <c r="N1169" s="26"/>
    </row>
    <row r="1170" spans="1:14" x14ac:dyDescent="0.25">
      <c r="A1170" s="26">
        <v>2002</v>
      </c>
      <c r="B1170" s="26" t="s">
        <v>184</v>
      </c>
      <c r="C1170" t="str">
        <f>VLOOKUP(B1170,'FHF LUT'!$A$5:$H$80,2,FALSE)</f>
        <v>Douglas-fir Beetle</v>
      </c>
      <c r="D1170" s="26">
        <v>26</v>
      </c>
      <c r="E1170" s="26" t="s">
        <v>14</v>
      </c>
      <c r="F1170" s="26">
        <v>0</v>
      </c>
      <c r="G1170" s="26">
        <v>0</v>
      </c>
      <c r="H1170" s="26"/>
      <c r="N1170" s="26"/>
    </row>
    <row r="1171" spans="1:14" x14ac:dyDescent="0.25">
      <c r="A1171" s="26">
        <v>2002</v>
      </c>
      <c r="B1171" s="26" t="s">
        <v>184</v>
      </c>
      <c r="C1171" t="str">
        <f>VLOOKUP(B1171,'FHF LUT'!$A$5:$H$80,2,FALSE)</f>
        <v>Douglas-fir Beetle</v>
      </c>
      <c r="D1171" s="26">
        <v>41</v>
      </c>
      <c r="E1171" s="26" t="s">
        <v>26</v>
      </c>
      <c r="F1171" s="26">
        <v>0</v>
      </c>
      <c r="G1171" s="26">
        <v>0</v>
      </c>
      <c r="H1171" s="26"/>
      <c r="N1171" s="26"/>
    </row>
    <row r="1172" spans="1:14" x14ac:dyDescent="0.25">
      <c r="A1172" s="26">
        <v>2002</v>
      </c>
      <c r="B1172" s="26" t="s">
        <v>184</v>
      </c>
      <c r="C1172" t="str">
        <f>VLOOKUP(B1172,'FHF LUT'!$A$5:$H$80,2,FALSE)</f>
        <v>Douglas-fir Beetle</v>
      </c>
      <c r="D1172" s="26">
        <v>23</v>
      </c>
      <c r="E1172" s="26" t="s">
        <v>27</v>
      </c>
      <c r="F1172" s="26">
        <v>18990</v>
      </c>
      <c r="G1172" s="26">
        <v>18666</v>
      </c>
      <c r="H1172" s="26"/>
      <c r="N1172" s="26"/>
    </row>
    <row r="1173" spans="1:14" x14ac:dyDescent="0.25">
      <c r="A1173" s="26">
        <v>2002</v>
      </c>
      <c r="B1173" s="26" t="s">
        <v>184</v>
      </c>
      <c r="C1173" t="str">
        <f>VLOOKUP(B1173,'FHF LUT'!$A$5:$H$80,2,FALSE)</f>
        <v>Douglas-fir Beetle</v>
      </c>
      <c r="D1173" s="26">
        <v>17</v>
      </c>
      <c r="E1173" s="26" t="s">
        <v>32</v>
      </c>
      <c r="F1173" s="26">
        <v>29</v>
      </c>
      <c r="G1173" s="26">
        <v>29</v>
      </c>
      <c r="H1173" s="26"/>
      <c r="N1173" s="26"/>
    </row>
    <row r="1174" spans="1:14" x14ac:dyDescent="0.25">
      <c r="A1174" s="26">
        <v>2002</v>
      </c>
      <c r="B1174" s="26" t="s">
        <v>184</v>
      </c>
      <c r="C1174" t="str">
        <f>VLOOKUP(B1174,'FHF LUT'!$A$5:$H$80,2,FALSE)</f>
        <v>Douglas-fir Beetle</v>
      </c>
      <c r="D1174" s="26">
        <v>30</v>
      </c>
      <c r="E1174" s="26" t="s">
        <v>35</v>
      </c>
      <c r="F1174" s="26">
        <v>18915</v>
      </c>
      <c r="G1174" s="26">
        <v>18806</v>
      </c>
      <c r="H1174" s="26"/>
      <c r="N1174" s="26"/>
    </row>
    <row r="1175" spans="1:14" x14ac:dyDescent="0.25">
      <c r="A1175" s="26">
        <v>2002</v>
      </c>
      <c r="B1175" s="26" t="s">
        <v>184</v>
      </c>
      <c r="C1175" t="str">
        <f>VLOOKUP(B1175,'FHF LUT'!$A$5:$H$80,2,FALSE)</f>
        <v>Douglas-fir Beetle</v>
      </c>
      <c r="D1175" s="26">
        <v>9</v>
      </c>
      <c r="E1175" s="26" t="s">
        <v>7</v>
      </c>
      <c r="F1175" s="26">
        <v>452</v>
      </c>
      <c r="G1175" s="26">
        <v>323</v>
      </c>
      <c r="H1175" s="26"/>
      <c r="N1175" s="26"/>
    </row>
    <row r="1176" spans="1:14" x14ac:dyDescent="0.25">
      <c r="A1176" s="26">
        <v>2002</v>
      </c>
      <c r="B1176" s="26" t="s">
        <v>184</v>
      </c>
      <c r="C1176" t="str">
        <f>VLOOKUP(B1176,'FHF LUT'!$A$5:$H$80,2,FALSE)</f>
        <v>Douglas-fir Beetle</v>
      </c>
      <c r="D1176" s="26">
        <v>43</v>
      </c>
      <c r="E1176" s="26" t="s">
        <v>20</v>
      </c>
      <c r="F1176" s="26">
        <v>0</v>
      </c>
      <c r="G1176" s="26">
        <v>0</v>
      </c>
      <c r="H1176" s="26"/>
      <c r="N1176" s="26"/>
    </row>
    <row r="1177" spans="1:14" x14ac:dyDescent="0.25">
      <c r="A1177" s="26">
        <v>2002</v>
      </c>
      <c r="B1177" s="26" t="s">
        <v>184</v>
      </c>
      <c r="C1177" t="str">
        <f>VLOOKUP(B1177,'FHF LUT'!$A$5:$H$80,2,FALSE)</f>
        <v>Douglas-fir Beetle</v>
      </c>
      <c r="D1177" s="26">
        <v>39</v>
      </c>
      <c r="E1177" s="26" t="s">
        <v>36</v>
      </c>
      <c r="F1177" s="26">
        <v>0</v>
      </c>
      <c r="G1177" s="26">
        <v>0</v>
      </c>
      <c r="H1177" s="26"/>
      <c r="N1177" s="26"/>
    </row>
    <row r="1178" spans="1:14" x14ac:dyDescent="0.25">
      <c r="A1178" s="26">
        <v>2002</v>
      </c>
      <c r="B1178" s="26" t="s">
        <v>184</v>
      </c>
      <c r="C1178" t="str">
        <f>VLOOKUP(B1178,'FHF LUT'!$A$5:$H$80,2,FALSE)</f>
        <v>Douglas-fir Beetle</v>
      </c>
      <c r="D1178" s="26">
        <v>4</v>
      </c>
      <c r="E1178" s="26" t="s">
        <v>28</v>
      </c>
      <c r="F1178" s="26">
        <v>0</v>
      </c>
      <c r="G1178" s="26">
        <v>0</v>
      </c>
      <c r="H1178" s="26"/>
      <c r="N1178" s="26"/>
    </row>
    <row r="1179" spans="1:14" x14ac:dyDescent="0.25">
      <c r="A1179" s="26">
        <v>2002</v>
      </c>
      <c r="B1179" s="26" t="s">
        <v>184</v>
      </c>
      <c r="C1179" t="str">
        <f>VLOOKUP(B1179,'FHF LUT'!$A$5:$H$80,2,FALSE)</f>
        <v>Douglas-fir Beetle</v>
      </c>
      <c r="D1179" s="26">
        <v>8</v>
      </c>
      <c r="E1179" s="26" t="s">
        <v>29</v>
      </c>
      <c r="F1179" s="26">
        <v>0</v>
      </c>
      <c r="G1179" s="26">
        <v>0</v>
      </c>
      <c r="H1179" s="26"/>
      <c r="N1179" s="26"/>
    </row>
    <row r="1180" spans="1:14" x14ac:dyDescent="0.25">
      <c r="A1180" s="26">
        <v>2002</v>
      </c>
      <c r="B1180" s="26" t="s">
        <v>184</v>
      </c>
      <c r="C1180" t="str">
        <f>VLOOKUP(B1180,'FHF LUT'!$A$5:$H$80,2,FALSE)</f>
        <v>Douglas-fir Beetle</v>
      </c>
      <c r="D1180" s="26">
        <v>7</v>
      </c>
      <c r="E1180" s="26" t="s">
        <v>25</v>
      </c>
      <c r="F1180" s="26">
        <v>1304</v>
      </c>
      <c r="G1180" s="26">
        <v>991</v>
      </c>
      <c r="H1180" s="26"/>
      <c r="N1180" s="26"/>
    </row>
    <row r="1181" spans="1:14" x14ac:dyDescent="0.25">
      <c r="A1181" s="26">
        <v>2002</v>
      </c>
      <c r="B1181" s="26" t="s">
        <v>184</v>
      </c>
      <c r="C1181" t="str">
        <f>VLOOKUP(B1181,'FHF LUT'!$A$5:$H$80,2,FALSE)</f>
        <v>Douglas-fir Beetle</v>
      </c>
      <c r="D1181" s="26">
        <v>27</v>
      </c>
      <c r="E1181" s="26" t="s">
        <v>21</v>
      </c>
      <c r="F1181" s="26">
        <v>127</v>
      </c>
      <c r="G1181" s="26">
        <v>127</v>
      </c>
      <c r="H1181" s="26"/>
      <c r="N1181" s="26"/>
    </row>
    <row r="1182" spans="1:14" x14ac:dyDescent="0.25">
      <c r="A1182" s="26">
        <v>2002</v>
      </c>
      <c r="B1182" s="26" t="s">
        <v>184</v>
      </c>
      <c r="C1182" t="str">
        <f>VLOOKUP(B1182,'FHF LUT'!$A$5:$H$80,2,FALSE)</f>
        <v>Douglas-fir Beetle</v>
      </c>
      <c r="D1182" s="26">
        <v>47</v>
      </c>
      <c r="E1182" s="26" t="s">
        <v>238</v>
      </c>
      <c r="F1182" s="26">
        <v>0</v>
      </c>
      <c r="G1182" s="26">
        <v>0</v>
      </c>
      <c r="H1182" s="26"/>
      <c r="N1182" s="26"/>
    </row>
    <row r="1183" spans="1:14" x14ac:dyDescent="0.25">
      <c r="A1183" s="26">
        <v>2002</v>
      </c>
      <c r="B1183" s="26" t="s">
        <v>184</v>
      </c>
      <c r="C1183" t="str">
        <f>VLOOKUP(B1183,'FHF LUT'!$A$5:$H$80,2,FALSE)</f>
        <v>Douglas-fir Beetle</v>
      </c>
      <c r="D1183" s="26">
        <v>46</v>
      </c>
      <c r="E1183" s="26" t="s">
        <v>239</v>
      </c>
      <c r="F1183" s="26">
        <v>0</v>
      </c>
      <c r="G1183" s="26">
        <v>0</v>
      </c>
      <c r="H1183" s="26"/>
      <c r="N1183" s="26"/>
    </row>
    <row r="1184" spans="1:14" x14ac:dyDescent="0.25">
      <c r="A1184" s="26">
        <v>2002</v>
      </c>
      <c r="B1184" s="26" t="s">
        <v>184</v>
      </c>
      <c r="C1184" t="str">
        <f>VLOOKUP(B1184,'FHF LUT'!$A$5:$H$80,2,FALSE)</f>
        <v>Douglas-fir Beetle</v>
      </c>
      <c r="D1184" s="26">
        <v>48</v>
      </c>
      <c r="E1184" s="26" t="s">
        <v>240</v>
      </c>
      <c r="F1184" s="26">
        <v>0</v>
      </c>
      <c r="G1184" s="26">
        <v>0</v>
      </c>
      <c r="H1184" s="26"/>
      <c r="N1184" s="26"/>
    </row>
    <row r="1185" spans="1:14" x14ac:dyDescent="0.25">
      <c r="A1185" s="26">
        <v>2002</v>
      </c>
      <c r="B1185" s="26" t="s">
        <v>184</v>
      </c>
      <c r="C1185" t="str">
        <f>VLOOKUP(B1185,'FHF LUT'!$A$5:$H$80,2,FALSE)</f>
        <v>Douglas-fir Beetle</v>
      </c>
      <c r="D1185" s="26">
        <v>1</v>
      </c>
      <c r="E1185" s="26" t="s">
        <v>10</v>
      </c>
      <c r="F1185" s="26">
        <v>6286</v>
      </c>
      <c r="G1185" s="26">
        <v>4585</v>
      </c>
      <c r="H1185" s="26"/>
      <c r="N1185" s="26"/>
    </row>
    <row r="1186" spans="1:14" x14ac:dyDescent="0.25">
      <c r="A1186" s="26">
        <v>2002</v>
      </c>
      <c r="B1186" s="26" t="s">
        <v>185</v>
      </c>
      <c r="C1186" t="str">
        <f>VLOOKUP(B1186,'FHF LUT'!$A$5:$H$80,2,FALSE)</f>
        <v>Engraver Beetle (Ips species)</v>
      </c>
      <c r="D1186" s="26">
        <v>24</v>
      </c>
      <c r="E1186" s="26" t="s">
        <v>17</v>
      </c>
      <c r="F1186" s="26">
        <v>0</v>
      </c>
      <c r="G1186" s="26">
        <v>0</v>
      </c>
      <c r="H1186" s="26"/>
      <c r="N1186" s="26"/>
    </row>
    <row r="1187" spans="1:14" x14ac:dyDescent="0.25">
      <c r="A1187" s="26">
        <v>2002</v>
      </c>
      <c r="B1187" s="26" t="s">
        <v>185</v>
      </c>
      <c r="C1187" t="str">
        <f>VLOOKUP(B1187,'FHF LUT'!$A$5:$H$80,2,FALSE)</f>
        <v>Engraver Beetle (Ips species)</v>
      </c>
      <c r="D1187" s="26">
        <v>44</v>
      </c>
      <c r="E1187" s="26" t="s">
        <v>3</v>
      </c>
      <c r="F1187" s="26">
        <v>0</v>
      </c>
      <c r="G1187" s="26">
        <v>0</v>
      </c>
      <c r="H1187" s="26"/>
      <c r="N1187" s="26"/>
    </row>
    <row r="1188" spans="1:14" x14ac:dyDescent="0.25">
      <c r="A1188" s="26">
        <v>2002</v>
      </c>
      <c r="B1188" s="26" t="s">
        <v>185</v>
      </c>
      <c r="C1188" t="str">
        <f>VLOOKUP(B1188,'FHF LUT'!$A$5:$H$80,2,FALSE)</f>
        <v>Engraver Beetle (Ips species)</v>
      </c>
      <c r="D1188" s="26">
        <v>10</v>
      </c>
      <c r="E1188" s="26" t="s">
        <v>18</v>
      </c>
      <c r="F1188" s="26">
        <v>0</v>
      </c>
      <c r="G1188" s="26">
        <v>0</v>
      </c>
      <c r="H1188" s="26"/>
      <c r="N1188" s="26"/>
    </row>
    <row r="1189" spans="1:14" x14ac:dyDescent="0.25">
      <c r="A1189" s="26">
        <v>2002</v>
      </c>
      <c r="B1189" s="26" t="s">
        <v>185</v>
      </c>
      <c r="C1189" t="str">
        <f>VLOOKUP(B1189,'FHF LUT'!$A$5:$H$80,2,FALSE)</f>
        <v>Engraver Beetle (Ips species)</v>
      </c>
      <c r="D1189" s="26">
        <v>12</v>
      </c>
      <c r="E1189" s="26" t="s">
        <v>11</v>
      </c>
      <c r="F1189" s="26">
        <v>0</v>
      </c>
      <c r="G1189" s="26">
        <v>0</v>
      </c>
      <c r="H1189" s="26"/>
      <c r="N1189" s="26"/>
    </row>
    <row r="1190" spans="1:14" x14ac:dyDescent="0.25">
      <c r="A1190" s="26">
        <v>2002</v>
      </c>
      <c r="B1190" s="26" t="s">
        <v>185</v>
      </c>
      <c r="C1190" t="str">
        <f>VLOOKUP(B1190,'FHF LUT'!$A$5:$H$80,2,FALSE)</f>
        <v>Engraver Beetle (Ips species)</v>
      </c>
      <c r="D1190" s="26">
        <v>22</v>
      </c>
      <c r="E1190" s="26" t="s">
        <v>19</v>
      </c>
      <c r="F1190" s="26">
        <v>0</v>
      </c>
      <c r="G1190" s="26">
        <v>0</v>
      </c>
      <c r="H1190" s="26"/>
      <c r="N1190" s="26"/>
    </row>
    <row r="1191" spans="1:14" x14ac:dyDescent="0.25">
      <c r="A1191" s="26">
        <v>2002</v>
      </c>
      <c r="B1191" s="26" t="s">
        <v>185</v>
      </c>
      <c r="C1191" t="str">
        <f>VLOOKUP(B1191,'FHF LUT'!$A$5:$H$80,2,FALSE)</f>
        <v>Engraver Beetle (Ips species)</v>
      </c>
      <c r="D1191" s="26">
        <v>29</v>
      </c>
      <c r="E1191" s="26" t="s">
        <v>9</v>
      </c>
      <c r="F1191" s="26">
        <v>0</v>
      </c>
      <c r="G1191" s="26">
        <v>0</v>
      </c>
      <c r="H1191" s="26"/>
      <c r="N1191" s="26"/>
    </row>
    <row r="1192" spans="1:14" x14ac:dyDescent="0.25">
      <c r="A1192" s="26">
        <v>2002</v>
      </c>
      <c r="B1192" s="26" t="s">
        <v>185</v>
      </c>
      <c r="C1192" t="str">
        <f>VLOOKUP(B1192,'FHF LUT'!$A$5:$H$80,2,FALSE)</f>
        <v>Engraver Beetle (Ips species)</v>
      </c>
      <c r="D1192" s="26">
        <v>11</v>
      </c>
      <c r="E1192" s="26" t="s">
        <v>4</v>
      </c>
      <c r="F1192" s="26">
        <v>0</v>
      </c>
      <c r="G1192" s="26">
        <v>0</v>
      </c>
      <c r="H1192" s="26"/>
      <c r="N1192" s="26"/>
    </row>
    <row r="1193" spans="1:14" x14ac:dyDescent="0.25">
      <c r="A1193" s="26">
        <v>2002</v>
      </c>
      <c r="B1193" s="26" t="s">
        <v>185</v>
      </c>
      <c r="C1193" t="str">
        <f>VLOOKUP(B1193,'FHF LUT'!$A$5:$H$80,2,FALSE)</f>
        <v>Engraver Beetle (Ips species)</v>
      </c>
      <c r="D1193" s="26">
        <v>45</v>
      </c>
      <c r="E1193" s="26" t="s">
        <v>5</v>
      </c>
      <c r="F1193" s="26">
        <v>0</v>
      </c>
      <c r="G1193" s="26">
        <v>0</v>
      </c>
      <c r="H1193" s="26"/>
      <c r="N1193" s="26"/>
    </row>
    <row r="1194" spans="1:14" x14ac:dyDescent="0.25">
      <c r="A1194" s="26">
        <v>2002</v>
      </c>
      <c r="B1194" s="26" t="s">
        <v>185</v>
      </c>
      <c r="C1194" t="str">
        <f>VLOOKUP(B1194,'FHF LUT'!$A$5:$H$80,2,FALSE)</f>
        <v>Engraver Beetle (Ips species)</v>
      </c>
      <c r="D1194" s="26">
        <v>38</v>
      </c>
      <c r="E1194" s="26" t="s">
        <v>8</v>
      </c>
      <c r="F1194" s="26">
        <v>0</v>
      </c>
      <c r="G1194" s="26">
        <v>0</v>
      </c>
      <c r="H1194" s="26"/>
      <c r="N1194" s="26"/>
    </row>
    <row r="1195" spans="1:14" x14ac:dyDescent="0.25">
      <c r="A1195" s="26">
        <v>2002</v>
      </c>
      <c r="B1195" s="26" t="s">
        <v>185</v>
      </c>
      <c r="C1195" t="str">
        <f>VLOOKUP(B1195,'FHF LUT'!$A$5:$H$80,2,FALSE)</f>
        <v>Engraver Beetle (Ips species)</v>
      </c>
      <c r="D1195" s="26">
        <v>13</v>
      </c>
      <c r="E1195" s="26" t="s">
        <v>24</v>
      </c>
      <c r="F1195" s="26">
        <v>0</v>
      </c>
      <c r="G1195" s="26">
        <v>0</v>
      </c>
      <c r="H1195" s="26"/>
      <c r="N1195" s="26"/>
    </row>
    <row r="1196" spans="1:14" x14ac:dyDescent="0.25">
      <c r="A1196" s="26">
        <v>2002</v>
      </c>
      <c r="B1196" s="26" t="s">
        <v>185</v>
      </c>
      <c r="C1196" t="str">
        <f>VLOOKUP(B1196,'FHF LUT'!$A$5:$H$80,2,FALSE)</f>
        <v>Engraver Beetle (Ips species)</v>
      </c>
      <c r="D1196" s="26">
        <v>18</v>
      </c>
      <c r="E1196" s="26" t="s">
        <v>15</v>
      </c>
      <c r="F1196" s="26">
        <v>0</v>
      </c>
      <c r="G1196" s="26">
        <v>0</v>
      </c>
      <c r="H1196" s="26"/>
      <c r="N1196" s="26"/>
    </row>
    <row r="1197" spans="1:14" x14ac:dyDescent="0.25">
      <c r="A1197" s="26">
        <v>2002</v>
      </c>
      <c r="B1197" s="26" t="s">
        <v>185</v>
      </c>
      <c r="C1197" t="str">
        <f>VLOOKUP(B1197,'FHF LUT'!$A$5:$H$80,2,FALSE)</f>
        <v>Engraver Beetle (Ips species)</v>
      </c>
      <c r="D1197" s="26">
        <v>15</v>
      </c>
      <c r="E1197" s="26" t="s">
        <v>33</v>
      </c>
      <c r="F1197" s="26">
        <v>0</v>
      </c>
      <c r="G1197" s="26">
        <v>0</v>
      </c>
      <c r="H1197" s="26"/>
      <c r="N1197" s="26"/>
    </row>
    <row r="1198" spans="1:14" x14ac:dyDescent="0.25">
      <c r="A1198" s="26">
        <v>2002</v>
      </c>
      <c r="B1198" s="26" t="s">
        <v>185</v>
      </c>
      <c r="C1198" t="str">
        <f>VLOOKUP(B1198,'FHF LUT'!$A$5:$H$80,2,FALSE)</f>
        <v>Engraver Beetle (Ips species)</v>
      </c>
      <c r="D1198" s="26">
        <v>5</v>
      </c>
      <c r="E1198" s="26" t="s">
        <v>16</v>
      </c>
      <c r="F1198" s="26">
        <v>0</v>
      </c>
      <c r="G1198" s="26">
        <v>0</v>
      </c>
      <c r="H1198" s="26"/>
      <c r="N1198" s="26"/>
    </row>
    <row r="1199" spans="1:14" x14ac:dyDescent="0.25">
      <c r="A1199" s="26">
        <v>2002</v>
      </c>
      <c r="B1199" s="26" t="s">
        <v>185</v>
      </c>
      <c r="C1199" t="str">
        <f>VLOOKUP(B1199,'FHF LUT'!$A$5:$H$80,2,FALSE)</f>
        <v>Engraver Beetle (Ips species)</v>
      </c>
      <c r="D1199" s="26">
        <v>2</v>
      </c>
      <c r="E1199" s="26" t="s">
        <v>22</v>
      </c>
      <c r="F1199" s="26">
        <v>62</v>
      </c>
      <c r="G1199" s="26">
        <v>62</v>
      </c>
      <c r="H1199" s="26"/>
      <c r="N1199" s="26"/>
    </row>
    <row r="1200" spans="1:14" x14ac:dyDescent="0.25">
      <c r="A1200" s="26">
        <v>2002</v>
      </c>
      <c r="B1200" s="26" t="s">
        <v>185</v>
      </c>
      <c r="C1200" t="str">
        <f>VLOOKUP(B1200,'FHF LUT'!$A$5:$H$80,2,FALSE)</f>
        <v>Engraver Beetle (Ips species)</v>
      </c>
      <c r="D1200" s="26">
        <v>25</v>
      </c>
      <c r="E1200" s="26" t="s">
        <v>23</v>
      </c>
      <c r="F1200" s="26">
        <v>0</v>
      </c>
      <c r="G1200" s="26">
        <v>0</v>
      </c>
      <c r="H1200" s="26"/>
      <c r="N1200" s="26"/>
    </row>
    <row r="1201" spans="1:14" x14ac:dyDescent="0.25">
      <c r="A1201" s="26">
        <v>2002</v>
      </c>
      <c r="B1201" s="26" t="s">
        <v>185</v>
      </c>
      <c r="C1201" t="str">
        <f>VLOOKUP(B1201,'FHF LUT'!$A$5:$H$80,2,FALSE)</f>
        <v>Engraver Beetle (Ips species)</v>
      </c>
      <c r="D1201" s="26">
        <v>14</v>
      </c>
      <c r="E1201" s="26" t="s">
        <v>30</v>
      </c>
      <c r="F1201" s="26">
        <v>0</v>
      </c>
      <c r="G1201" s="26">
        <v>0</v>
      </c>
      <c r="H1201" s="26"/>
      <c r="N1201" s="26"/>
    </row>
    <row r="1202" spans="1:14" x14ac:dyDescent="0.25">
      <c r="A1202" s="26">
        <v>2002</v>
      </c>
      <c r="B1202" s="26" t="s">
        <v>185</v>
      </c>
      <c r="C1202" t="str">
        <f>VLOOKUP(B1202,'FHF LUT'!$A$5:$H$80,2,FALSE)</f>
        <v>Engraver Beetle (Ips species)</v>
      </c>
      <c r="D1202" s="26">
        <v>16</v>
      </c>
      <c r="E1202" s="26" t="s">
        <v>12</v>
      </c>
      <c r="F1202" s="26">
        <v>0</v>
      </c>
      <c r="G1202" s="26">
        <v>0</v>
      </c>
      <c r="H1202" s="26"/>
      <c r="N1202" s="26"/>
    </row>
    <row r="1203" spans="1:14" x14ac:dyDescent="0.25">
      <c r="A1203" s="26">
        <v>2002</v>
      </c>
      <c r="B1203" s="26" t="s">
        <v>185</v>
      </c>
      <c r="C1203" t="str">
        <f>VLOOKUP(B1203,'FHF LUT'!$A$5:$H$80,2,FALSE)</f>
        <v>Engraver Beetle (Ips species)</v>
      </c>
      <c r="D1203" s="26">
        <v>40</v>
      </c>
      <c r="E1203" s="26" t="s">
        <v>31</v>
      </c>
      <c r="F1203" s="26">
        <v>0</v>
      </c>
      <c r="G1203" s="26">
        <v>0</v>
      </c>
      <c r="H1203" s="26"/>
      <c r="N1203" s="26"/>
    </row>
    <row r="1204" spans="1:14" x14ac:dyDescent="0.25">
      <c r="A1204" s="26">
        <v>2002</v>
      </c>
      <c r="B1204" s="26" t="s">
        <v>185</v>
      </c>
      <c r="C1204" t="str">
        <f>VLOOKUP(B1204,'FHF LUT'!$A$5:$H$80,2,FALSE)</f>
        <v>Engraver Beetle (Ips species)</v>
      </c>
      <c r="D1204" s="26">
        <v>20</v>
      </c>
      <c r="E1204" s="26" t="s">
        <v>6</v>
      </c>
      <c r="F1204" s="26">
        <v>0</v>
      </c>
      <c r="G1204" s="26">
        <v>0</v>
      </c>
      <c r="H1204" s="26"/>
      <c r="N1204" s="26"/>
    </row>
    <row r="1205" spans="1:14" x14ac:dyDescent="0.25">
      <c r="A1205" s="26">
        <v>2002</v>
      </c>
      <c r="B1205" s="26" t="s">
        <v>185</v>
      </c>
      <c r="C1205" t="str">
        <f>VLOOKUP(B1205,'FHF LUT'!$A$5:$H$80,2,FALSE)</f>
        <v>Engraver Beetle (Ips species)</v>
      </c>
      <c r="D1205" s="26">
        <v>31</v>
      </c>
      <c r="E1205" s="26" t="s">
        <v>34</v>
      </c>
      <c r="F1205" s="26">
        <v>0</v>
      </c>
      <c r="G1205" s="26">
        <v>0</v>
      </c>
      <c r="H1205" s="26"/>
      <c r="N1205" s="26"/>
    </row>
    <row r="1206" spans="1:14" x14ac:dyDescent="0.25">
      <c r="A1206" s="26">
        <v>2002</v>
      </c>
      <c r="B1206" s="26" t="s">
        <v>185</v>
      </c>
      <c r="C1206" t="str">
        <f>VLOOKUP(B1206,'FHF LUT'!$A$5:$H$80,2,FALSE)</f>
        <v>Engraver Beetle (Ips species)</v>
      </c>
      <c r="D1206" s="26">
        <v>3</v>
      </c>
      <c r="E1206" s="26" t="s">
        <v>13</v>
      </c>
      <c r="F1206" s="26">
        <v>0</v>
      </c>
      <c r="G1206" s="26">
        <v>0</v>
      </c>
      <c r="H1206" s="26"/>
      <c r="N1206" s="26"/>
    </row>
    <row r="1207" spans="1:14" x14ac:dyDescent="0.25">
      <c r="A1207" s="26">
        <v>2002</v>
      </c>
      <c r="B1207" s="26" t="s">
        <v>185</v>
      </c>
      <c r="C1207" t="str">
        <f>VLOOKUP(B1207,'FHF LUT'!$A$5:$H$80,2,FALSE)</f>
        <v>Engraver Beetle (Ips species)</v>
      </c>
      <c r="D1207" s="26">
        <v>26</v>
      </c>
      <c r="E1207" s="26" t="s">
        <v>14</v>
      </c>
      <c r="F1207" s="26">
        <v>0</v>
      </c>
      <c r="G1207" s="26">
        <v>0</v>
      </c>
      <c r="H1207" s="26"/>
      <c r="N1207" s="26"/>
    </row>
    <row r="1208" spans="1:14" x14ac:dyDescent="0.25">
      <c r="A1208" s="26">
        <v>2002</v>
      </c>
      <c r="B1208" s="26" t="s">
        <v>185</v>
      </c>
      <c r="C1208" t="str">
        <f>VLOOKUP(B1208,'FHF LUT'!$A$5:$H$80,2,FALSE)</f>
        <v>Engraver Beetle (Ips species)</v>
      </c>
      <c r="D1208" s="26">
        <v>41</v>
      </c>
      <c r="E1208" s="26" t="s">
        <v>26</v>
      </c>
      <c r="F1208" s="26">
        <v>0</v>
      </c>
      <c r="G1208" s="26">
        <v>0</v>
      </c>
      <c r="H1208" s="26"/>
      <c r="N1208" s="26"/>
    </row>
    <row r="1209" spans="1:14" x14ac:dyDescent="0.25">
      <c r="A1209" s="26">
        <v>2002</v>
      </c>
      <c r="B1209" s="26" t="s">
        <v>185</v>
      </c>
      <c r="C1209" t="str">
        <f>VLOOKUP(B1209,'FHF LUT'!$A$5:$H$80,2,FALSE)</f>
        <v>Engraver Beetle (Ips species)</v>
      </c>
      <c r="D1209" s="26">
        <v>23</v>
      </c>
      <c r="E1209" s="26" t="s">
        <v>27</v>
      </c>
      <c r="F1209" s="26">
        <v>0</v>
      </c>
      <c r="G1209" s="26">
        <v>0</v>
      </c>
      <c r="H1209" s="26"/>
      <c r="N1209" s="26"/>
    </row>
    <row r="1210" spans="1:14" x14ac:dyDescent="0.25">
      <c r="A1210" s="26">
        <v>2002</v>
      </c>
      <c r="B1210" s="26" t="s">
        <v>185</v>
      </c>
      <c r="C1210" t="str">
        <f>VLOOKUP(B1210,'FHF LUT'!$A$5:$H$80,2,FALSE)</f>
        <v>Engraver Beetle (Ips species)</v>
      </c>
      <c r="D1210" s="26">
        <v>17</v>
      </c>
      <c r="E1210" s="26" t="s">
        <v>32</v>
      </c>
      <c r="F1210" s="26">
        <v>0</v>
      </c>
      <c r="G1210" s="26">
        <v>0</v>
      </c>
      <c r="H1210" s="26"/>
      <c r="N1210" s="26"/>
    </row>
    <row r="1211" spans="1:14" x14ac:dyDescent="0.25">
      <c r="A1211" s="26">
        <v>2002</v>
      </c>
      <c r="B1211" s="26" t="s">
        <v>185</v>
      </c>
      <c r="C1211" t="str">
        <f>VLOOKUP(B1211,'FHF LUT'!$A$5:$H$80,2,FALSE)</f>
        <v>Engraver Beetle (Ips species)</v>
      </c>
      <c r="D1211" s="26">
        <v>30</v>
      </c>
      <c r="E1211" s="26" t="s">
        <v>35</v>
      </c>
      <c r="F1211" s="26">
        <v>0</v>
      </c>
      <c r="G1211" s="26">
        <v>0</v>
      </c>
      <c r="H1211" s="26"/>
      <c r="N1211" s="26"/>
    </row>
    <row r="1212" spans="1:14" x14ac:dyDescent="0.25">
      <c r="A1212" s="26">
        <v>2002</v>
      </c>
      <c r="B1212" s="26" t="s">
        <v>185</v>
      </c>
      <c r="C1212" t="str">
        <f>VLOOKUP(B1212,'FHF LUT'!$A$5:$H$80,2,FALSE)</f>
        <v>Engraver Beetle (Ips species)</v>
      </c>
      <c r="D1212" s="26">
        <v>9</v>
      </c>
      <c r="E1212" s="26" t="s">
        <v>7</v>
      </c>
      <c r="F1212" s="26">
        <v>0</v>
      </c>
      <c r="G1212" s="26">
        <v>0</v>
      </c>
      <c r="H1212" s="26"/>
      <c r="N1212" s="26"/>
    </row>
    <row r="1213" spans="1:14" x14ac:dyDescent="0.25">
      <c r="A1213" s="26">
        <v>2002</v>
      </c>
      <c r="B1213" s="26" t="s">
        <v>185</v>
      </c>
      <c r="C1213" t="str">
        <f>VLOOKUP(B1213,'FHF LUT'!$A$5:$H$80,2,FALSE)</f>
        <v>Engraver Beetle (Ips species)</v>
      </c>
      <c r="D1213" s="26">
        <v>43</v>
      </c>
      <c r="E1213" s="26" t="s">
        <v>20</v>
      </c>
      <c r="F1213" s="26">
        <v>0</v>
      </c>
      <c r="G1213" s="26">
        <v>0</v>
      </c>
      <c r="H1213" s="26"/>
      <c r="N1213" s="26"/>
    </row>
    <row r="1214" spans="1:14" x14ac:dyDescent="0.25">
      <c r="A1214" s="26">
        <v>2002</v>
      </c>
      <c r="B1214" s="26" t="s">
        <v>185</v>
      </c>
      <c r="C1214" t="str">
        <f>VLOOKUP(B1214,'FHF LUT'!$A$5:$H$80,2,FALSE)</f>
        <v>Engraver Beetle (Ips species)</v>
      </c>
      <c r="D1214" s="26">
        <v>39</v>
      </c>
      <c r="E1214" s="26" t="s">
        <v>36</v>
      </c>
      <c r="F1214" s="26">
        <v>0</v>
      </c>
      <c r="G1214" s="26">
        <v>0</v>
      </c>
      <c r="H1214" s="26"/>
      <c r="N1214" s="26"/>
    </row>
    <row r="1215" spans="1:14" x14ac:dyDescent="0.25">
      <c r="A1215" s="26">
        <v>2002</v>
      </c>
      <c r="B1215" s="26" t="s">
        <v>185</v>
      </c>
      <c r="C1215" t="str">
        <f>VLOOKUP(B1215,'FHF LUT'!$A$5:$H$80,2,FALSE)</f>
        <v>Engraver Beetle (Ips species)</v>
      </c>
      <c r="D1215" s="26">
        <v>4</v>
      </c>
      <c r="E1215" s="26" t="s">
        <v>28</v>
      </c>
      <c r="F1215" s="26">
        <v>0</v>
      </c>
      <c r="G1215" s="26">
        <v>0</v>
      </c>
      <c r="H1215" s="26"/>
      <c r="N1215" s="26"/>
    </row>
    <row r="1216" spans="1:14" x14ac:dyDescent="0.25">
      <c r="A1216" s="26">
        <v>2002</v>
      </c>
      <c r="B1216" s="26" t="s">
        <v>185</v>
      </c>
      <c r="C1216" t="str">
        <f>VLOOKUP(B1216,'FHF LUT'!$A$5:$H$80,2,FALSE)</f>
        <v>Engraver Beetle (Ips species)</v>
      </c>
      <c r="D1216" s="26">
        <v>8</v>
      </c>
      <c r="E1216" s="26" t="s">
        <v>29</v>
      </c>
      <c r="F1216" s="26">
        <v>0</v>
      </c>
      <c r="G1216" s="26">
        <v>0</v>
      </c>
      <c r="H1216" s="26"/>
      <c r="N1216" s="26"/>
    </row>
    <row r="1217" spans="1:14" x14ac:dyDescent="0.25">
      <c r="A1217" s="26">
        <v>2002</v>
      </c>
      <c r="B1217" s="26" t="s">
        <v>185</v>
      </c>
      <c r="C1217" t="str">
        <f>VLOOKUP(B1217,'FHF LUT'!$A$5:$H$80,2,FALSE)</f>
        <v>Engraver Beetle (Ips species)</v>
      </c>
      <c r="D1217" s="26">
        <v>7</v>
      </c>
      <c r="E1217" s="26" t="s">
        <v>25</v>
      </c>
      <c r="F1217" s="26">
        <v>0</v>
      </c>
      <c r="G1217" s="26">
        <v>0</v>
      </c>
      <c r="H1217" s="26"/>
      <c r="N1217" s="26"/>
    </row>
    <row r="1218" spans="1:14" x14ac:dyDescent="0.25">
      <c r="A1218" s="26">
        <v>2002</v>
      </c>
      <c r="B1218" s="26" t="s">
        <v>185</v>
      </c>
      <c r="C1218" t="str">
        <f>VLOOKUP(B1218,'FHF LUT'!$A$5:$H$80,2,FALSE)</f>
        <v>Engraver Beetle (Ips species)</v>
      </c>
      <c r="D1218" s="26">
        <v>27</v>
      </c>
      <c r="E1218" s="26" t="s">
        <v>21</v>
      </c>
      <c r="F1218" s="26">
        <v>0</v>
      </c>
      <c r="G1218" s="26">
        <v>0</v>
      </c>
      <c r="H1218" s="26"/>
      <c r="N1218" s="26"/>
    </row>
    <row r="1219" spans="1:14" x14ac:dyDescent="0.25">
      <c r="A1219" s="26">
        <v>2002</v>
      </c>
      <c r="B1219" s="26" t="s">
        <v>185</v>
      </c>
      <c r="C1219" t="str">
        <f>VLOOKUP(B1219,'FHF LUT'!$A$5:$H$80,2,FALSE)</f>
        <v>Engraver Beetle (Ips species)</v>
      </c>
      <c r="D1219" s="26">
        <v>47</v>
      </c>
      <c r="E1219" s="26" t="s">
        <v>238</v>
      </c>
      <c r="F1219" s="26">
        <v>0</v>
      </c>
      <c r="G1219" s="26">
        <v>0</v>
      </c>
      <c r="H1219" s="26"/>
      <c r="N1219" s="26"/>
    </row>
    <row r="1220" spans="1:14" x14ac:dyDescent="0.25">
      <c r="A1220" s="26">
        <v>2002</v>
      </c>
      <c r="B1220" s="26" t="s">
        <v>185</v>
      </c>
      <c r="C1220" t="str">
        <f>VLOOKUP(B1220,'FHF LUT'!$A$5:$H$80,2,FALSE)</f>
        <v>Engraver Beetle (Ips species)</v>
      </c>
      <c r="D1220" s="26">
        <v>46</v>
      </c>
      <c r="E1220" s="26" t="s">
        <v>239</v>
      </c>
      <c r="F1220" s="26">
        <v>0</v>
      </c>
      <c r="G1220" s="26">
        <v>0</v>
      </c>
      <c r="H1220" s="26"/>
      <c r="N1220" s="26"/>
    </row>
    <row r="1221" spans="1:14" x14ac:dyDescent="0.25">
      <c r="A1221" s="26">
        <v>2002</v>
      </c>
      <c r="B1221" s="26" t="s">
        <v>185</v>
      </c>
      <c r="C1221" t="str">
        <f>VLOOKUP(B1221,'FHF LUT'!$A$5:$H$80,2,FALSE)</f>
        <v>Engraver Beetle (Ips species)</v>
      </c>
      <c r="D1221" s="26">
        <v>48</v>
      </c>
      <c r="E1221" s="26" t="s">
        <v>240</v>
      </c>
      <c r="F1221" s="26">
        <v>0</v>
      </c>
      <c r="G1221" s="26">
        <v>0</v>
      </c>
      <c r="H1221" s="26"/>
      <c r="N1221" s="26"/>
    </row>
    <row r="1222" spans="1:14" x14ac:dyDescent="0.25">
      <c r="A1222" s="26">
        <v>2002</v>
      </c>
      <c r="B1222" s="26" t="s">
        <v>185</v>
      </c>
      <c r="C1222" t="str">
        <f>VLOOKUP(B1222,'FHF LUT'!$A$5:$H$80,2,FALSE)</f>
        <v>Engraver Beetle (Ips species)</v>
      </c>
      <c r="D1222" s="26">
        <v>1</v>
      </c>
      <c r="E1222" s="26" t="s">
        <v>10</v>
      </c>
      <c r="F1222" s="26">
        <v>108</v>
      </c>
      <c r="G1222" s="26">
        <v>108</v>
      </c>
      <c r="H1222" s="26"/>
      <c r="N1222" s="26"/>
    </row>
    <row r="1223" spans="1:14" x14ac:dyDescent="0.25">
      <c r="A1223" s="26">
        <v>2002</v>
      </c>
      <c r="B1223" s="26" t="s">
        <v>195</v>
      </c>
      <c r="C1223" t="str">
        <f>VLOOKUP(B1223,'FHF LUT'!$A$5:$H$80,2,FALSE)</f>
        <v>Lodgepole Pine Beetle</v>
      </c>
      <c r="D1223" s="26">
        <v>24</v>
      </c>
      <c r="E1223" s="26" t="s">
        <v>17</v>
      </c>
      <c r="F1223" s="26">
        <v>0</v>
      </c>
      <c r="G1223" s="26">
        <v>0</v>
      </c>
      <c r="H1223" s="26"/>
      <c r="N1223" s="26"/>
    </row>
    <row r="1224" spans="1:14" x14ac:dyDescent="0.25">
      <c r="A1224" s="26">
        <v>2002</v>
      </c>
      <c r="B1224" s="26" t="s">
        <v>195</v>
      </c>
      <c r="C1224" t="str">
        <f>VLOOKUP(B1224,'FHF LUT'!$A$5:$H$80,2,FALSE)</f>
        <v>Lodgepole Pine Beetle</v>
      </c>
      <c r="D1224" s="26">
        <v>44</v>
      </c>
      <c r="E1224" s="26" t="s">
        <v>3</v>
      </c>
      <c r="F1224" s="26">
        <v>0</v>
      </c>
      <c r="G1224" s="26">
        <v>0</v>
      </c>
      <c r="H1224" s="26"/>
      <c r="N1224" s="26"/>
    </row>
    <row r="1225" spans="1:14" x14ac:dyDescent="0.25">
      <c r="A1225" s="26">
        <v>2002</v>
      </c>
      <c r="B1225" s="26" t="s">
        <v>195</v>
      </c>
      <c r="C1225" t="str">
        <f>VLOOKUP(B1225,'FHF LUT'!$A$5:$H$80,2,FALSE)</f>
        <v>Lodgepole Pine Beetle</v>
      </c>
      <c r="D1225" s="26">
        <v>10</v>
      </c>
      <c r="E1225" s="26" t="s">
        <v>18</v>
      </c>
      <c r="F1225" s="26">
        <v>0</v>
      </c>
      <c r="G1225" s="26">
        <v>0</v>
      </c>
      <c r="H1225" s="26"/>
      <c r="N1225" s="26"/>
    </row>
    <row r="1226" spans="1:14" x14ac:dyDescent="0.25">
      <c r="A1226" s="26">
        <v>2002</v>
      </c>
      <c r="B1226" s="26" t="s">
        <v>195</v>
      </c>
      <c r="C1226" t="str">
        <f>VLOOKUP(B1226,'FHF LUT'!$A$5:$H$80,2,FALSE)</f>
        <v>Lodgepole Pine Beetle</v>
      </c>
      <c r="D1226" s="26">
        <v>12</v>
      </c>
      <c r="E1226" s="26" t="s">
        <v>11</v>
      </c>
      <c r="F1226" s="26">
        <v>0</v>
      </c>
      <c r="G1226" s="26">
        <v>0</v>
      </c>
      <c r="H1226" s="26"/>
      <c r="N1226" s="26"/>
    </row>
    <row r="1227" spans="1:14" x14ac:dyDescent="0.25">
      <c r="A1227" s="26">
        <v>2002</v>
      </c>
      <c r="B1227" s="26" t="s">
        <v>195</v>
      </c>
      <c r="C1227" t="str">
        <f>VLOOKUP(B1227,'FHF LUT'!$A$5:$H$80,2,FALSE)</f>
        <v>Lodgepole Pine Beetle</v>
      </c>
      <c r="D1227" s="26">
        <v>22</v>
      </c>
      <c r="E1227" s="26" t="s">
        <v>19</v>
      </c>
      <c r="F1227" s="26">
        <v>0</v>
      </c>
      <c r="G1227" s="26">
        <v>0</v>
      </c>
      <c r="H1227" s="26"/>
      <c r="N1227" s="26"/>
    </row>
    <row r="1228" spans="1:14" x14ac:dyDescent="0.25">
      <c r="A1228" s="26">
        <v>2002</v>
      </c>
      <c r="B1228" s="26" t="s">
        <v>195</v>
      </c>
      <c r="C1228" t="str">
        <f>VLOOKUP(B1228,'FHF LUT'!$A$5:$H$80,2,FALSE)</f>
        <v>Lodgepole Pine Beetle</v>
      </c>
      <c r="D1228" s="26">
        <v>29</v>
      </c>
      <c r="E1228" s="26" t="s">
        <v>9</v>
      </c>
      <c r="F1228" s="26">
        <v>0</v>
      </c>
      <c r="G1228" s="26">
        <v>0</v>
      </c>
      <c r="H1228" s="26"/>
      <c r="N1228" s="26"/>
    </row>
    <row r="1229" spans="1:14" x14ac:dyDescent="0.25">
      <c r="A1229" s="26">
        <v>2002</v>
      </c>
      <c r="B1229" s="26" t="s">
        <v>195</v>
      </c>
      <c r="C1229" t="str">
        <f>VLOOKUP(B1229,'FHF LUT'!$A$5:$H$80,2,FALSE)</f>
        <v>Lodgepole Pine Beetle</v>
      </c>
      <c r="D1229" s="26">
        <v>11</v>
      </c>
      <c r="E1229" s="26" t="s">
        <v>4</v>
      </c>
      <c r="F1229" s="26">
        <v>0</v>
      </c>
      <c r="G1229" s="26">
        <v>0</v>
      </c>
      <c r="H1229" s="26"/>
      <c r="N1229" s="26"/>
    </row>
    <row r="1230" spans="1:14" x14ac:dyDescent="0.25">
      <c r="A1230" s="26">
        <v>2002</v>
      </c>
      <c r="B1230" s="26" t="s">
        <v>195</v>
      </c>
      <c r="C1230" t="str">
        <f>VLOOKUP(B1230,'FHF LUT'!$A$5:$H$80,2,FALSE)</f>
        <v>Lodgepole Pine Beetle</v>
      </c>
      <c r="D1230" s="26">
        <v>45</v>
      </c>
      <c r="E1230" s="26" t="s">
        <v>5</v>
      </c>
      <c r="F1230" s="26">
        <v>0</v>
      </c>
      <c r="G1230" s="26">
        <v>0</v>
      </c>
      <c r="H1230" s="26"/>
      <c r="N1230" s="26"/>
    </row>
    <row r="1231" spans="1:14" x14ac:dyDescent="0.25">
      <c r="A1231" s="26">
        <v>2002</v>
      </c>
      <c r="B1231" s="26" t="s">
        <v>195</v>
      </c>
      <c r="C1231" t="str">
        <f>VLOOKUP(B1231,'FHF LUT'!$A$5:$H$80,2,FALSE)</f>
        <v>Lodgepole Pine Beetle</v>
      </c>
      <c r="D1231" s="26">
        <v>38</v>
      </c>
      <c r="E1231" s="26" t="s">
        <v>8</v>
      </c>
      <c r="F1231" s="26">
        <v>0</v>
      </c>
      <c r="G1231" s="26">
        <v>0</v>
      </c>
      <c r="H1231" s="26"/>
      <c r="N1231" s="26"/>
    </row>
    <row r="1232" spans="1:14" x14ac:dyDescent="0.25">
      <c r="A1232" s="26">
        <v>2002</v>
      </c>
      <c r="B1232" s="26" t="s">
        <v>195</v>
      </c>
      <c r="C1232" t="str">
        <f>VLOOKUP(B1232,'FHF LUT'!$A$5:$H$80,2,FALSE)</f>
        <v>Lodgepole Pine Beetle</v>
      </c>
      <c r="D1232" s="26">
        <v>13</v>
      </c>
      <c r="E1232" s="26" t="s">
        <v>24</v>
      </c>
      <c r="F1232" s="26">
        <v>0</v>
      </c>
      <c r="G1232" s="26">
        <v>0</v>
      </c>
      <c r="H1232" s="26"/>
      <c r="N1232" s="26"/>
    </row>
    <row r="1233" spans="1:14" x14ac:dyDescent="0.25">
      <c r="A1233" s="26">
        <v>2002</v>
      </c>
      <c r="B1233" s="26" t="s">
        <v>195</v>
      </c>
      <c r="C1233" t="str">
        <f>VLOOKUP(B1233,'FHF LUT'!$A$5:$H$80,2,FALSE)</f>
        <v>Lodgepole Pine Beetle</v>
      </c>
      <c r="D1233" s="26">
        <v>18</v>
      </c>
      <c r="E1233" s="26" t="s">
        <v>15</v>
      </c>
      <c r="F1233" s="26">
        <v>0</v>
      </c>
      <c r="G1233" s="26">
        <v>0</v>
      </c>
      <c r="H1233" s="26"/>
      <c r="N1233" s="26"/>
    </row>
    <row r="1234" spans="1:14" x14ac:dyDescent="0.25">
      <c r="A1234" s="26">
        <v>2002</v>
      </c>
      <c r="B1234" s="26" t="s">
        <v>195</v>
      </c>
      <c r="C1234" t="str">
        <f>VLOOKUP(B1234,'FHF LUT'!$A$5:$H$80,2,FALSE)</f>
        <v>Lodgepole Pine Beetle</v>
      </c>
      <c r="D1234" s="26">
        <v>15</v>
      </c>
      <c r="E1234" s="26" t="s">
        <v>33</v>
      </c>
      <c r="F1234" s="26">
        <v>0</v>
      </c>
      <c r="G1234" s="26">
        <v>0</v>
      </c>
      <c r="H1234" s="26"/>
      <c r="N1234" s="26"/>
    </row>
    <row r="1235" spans="1:14" x14ac:dyDescent="0.25">
      <c r="A1235" s="26">
        <v>2002</v>
      </c>
      <c r="B1235" s="26" t="s">
        <v>195</v>
      </c>
      <c r="C1235" t="str">
        <f>VLOOKUP(B1235,'FHF LUT'!$A$5:$H$80,2,FALSE)</f>
        <v>Lodgepole Pine Beetle</v>
      </c>
      <c r="D1235" s="26">
        <v>5</v>
      </c>
      <c r="E1235" s="26" t="s">
        <v>16</v>
      </c>
      <c r="F1235" s="26">
        <v>0</v>
      </c>
      <c r="G1235" s="26">
        <v>0</v>
      </c>
      <c r="H1235" s="26"/>
      <c r="N1235" s="26"/>
    </row>
    <row r="1236" spans="1:14" x14ac:dyDescent="0.25">
      <c r="A1236" s="26">
        <v>2002</v>
      </c>
      <c r="B1236" s="26" t="s">
        <v>195</v>
      </c>
      <c r="C1236" t="str">
        <f>VLOOKUP(B1236,'FHF LUT'!$A$5:$H$80,2,FALSE)</f>
        <v>Lodgepole Pine Beetle</v>
      </c>
      <c r="D1236" s="26">
        <v>2</v>
      </c>
      <c r="E1236" s="26" t="s">
        <v>22</v>
      </c>
      <c r="F1236" s="26">
        <v>0</v>
      </c>
      <c r="G1236" s="26">
        <v>0</v>
      </c>
      <c r="H1236" s="26"/>
      <c r="N1236" s="26"/>
    </row>
    <row r="1237" spans="1:14" x14ac:dyDescent="0.25">
      <c r="A1237" s="26">
        <v>2002</v>
      </c>
      <c r="B1237" s="26" t="s">
        <v>195</v>
      </c>
      <c r="C1237" t="str">
        <f>VLOOKUP(B1237,'FHF LUT'!$A$5:$H$80,2,FALSE)</f>
        <v>Lodgepole Pine Beetle</v>
      </c>
      <c r="D1237" s="26">
        <v>25</v>
      </c>
      <c r="E1237" s="26" t="s">
        <v>23</v>
      </c>
      <c r="F1237" s="26">
        <v>0</v>
      </c>
      <c r="G1237" s="26">
        <v>0</v>
      </c>
      <c r="H1237" s="26"/>
      <c r="N1237" s="26"/>
    </row>
    <row r="1238" spans="1:14" x14ac:dyDescent="0.25">
      <c r="A1238" s="26">
        <v>2002</v>
      </c>
      <c r="B1238" s="26" t="s">
        <v>195</v>
      </c>
      <c r="C1238" t="str">
        <f>VLOOKUP(B1238,'FHF LUT'!$A$5:$H$80,2,FALSE)</f>
        <v>Lodgepole Pine Beetle</v>
      </c>
      <c r="D1238" s="26">
        <v>14</v>
      </c>
      <c r="E1238" s="26" t="s">
        <v>30</v>
      </c>
      <c r="F1238" s="26">
        <v>0</v>
      </c>
      <c r="G1238" s="26">
        <v>0</v>
      </c>
      <c r="H1238" s="26"/>
      <c r="N1238" s="26"/>
    </row>
    <row r="1239" spans="1:14" x14ac:dyDescent="0.25">
      <c r="A1239" s="26">
        <v>2002</v>
      </c>
      <c r="B1239" s="26" t="s">
        <v>195</v>
      </c>
      <c r="C1239" t="str">
        <f>VLOOKUP(B1239,'FHF LUT'!$A$5:$H$80,2,FALSE)</f>
        <v>Lodgepole Pine Beetle</v>
      </c>
      <c r="D1239" s="26">
        <v>16</v>
      </c>
      <c r="E1239" s="26" t="s">
        <v>12</v>
      </c>
      <c r="F1239" s="26">
        <v>0</v>
      </c>
      <c r="G1239" s="26">
        <v>0</v>
      </c>
      <c r="H1239" s="26"/>
      <c r="N1239" s="26"/>
    </row>
    <row r="1240" spans="1:14" x14ac:dyDescent="0.25">
      <c r="A1240" s="26">
        <v>2002</v>
      </c>
      <c r="B1240" s="26" t="s">
        <v>195</v>
      </c>
      <c r="C1240" t="str">
        <f>VLOOKUP(B1240,'FHF LUT'!$A$5:$H$80,2,FALSE)</f>
        <v>Lodgepole Pine Beetle</v>
      </c>
      <c r="D1240" s="26">
        <v>40</v>
      </c>
      <c r="E1240" s="26" t="s">
        <v>31</v>
      </c>
      <c r="F1240" s="26">
        <v>0</v>
      </c>
      <c r="G1240" s="26">
        <v>0</v>
      </c>
      <c r="H1240" s="26"/>
      <c r="N1240" s="26"/>
    </row>
    <row r="1241" spans="1:14" x14ac:dyDescent="0.25">
      <c r="A1241" s="26">
        <v>2002</v>
      </c>
      <c r="B1241" s="26" t="s">
        <v>195</v>
      </c>
      <c r="C1241" t="str">
        <f>VLOOKUP(B1241,'FHF LUT'!$A$5:$H$80,2,FALSE)</f>
        <v>Lodgepole Pine Beetle</v>
      </c>
      <c r="D1241" s="26">
        <v>20</v>
      </c>
      <c r="E1241" s="26" t="s">
        <v>6</v>
      </c>
      <c r="F1241" s="26">
        <v>48</v>
      </c>
      <c r="G1241" s="26">
        <v>48</v>
      </c>
      <c r="H1241" s="26"/>
      <c r="N1241" s="26"/>
    </row>
    <row r="1242" spans="1:14" x14ac:dyDescent="0.25">
      <c r="A1242" s="26">
        <v>2002</v>
      </c>
      <c r="B1242" s="26" t="s">
        <v>195</v>
      </c>
      <c r="C1242" t="str">
        <f>VLOOKUP(B1242,'FHF LUT'!$A$5:$H$80,2,FALSE)</f>
        <v>Lodgepole Pine Beetle</v>
      </c>
      <c r="D1242" s="26">
        <v>31</v>
      </c>
      <c r="E1242" s="26" t="s">
        <v>34</v>
      </c>
      <c r="F1242" s="26">
        <v>0</v>
      </c>
      <c r="G1242" s="26">
        <v>0</v>
      </c>
      <c r="H1242" s="26"/>
      <c r="N1242" s="26"/>
    </row>
    <row r="1243" spans="1:14" x14ac:dyDescent="0.25">
      <c r="A1243" s="26">
        <v>2002</v>
      </c>
      <c r="B1243" s="26" t="s">
        <v>195</v>
      </c>
      <c r="C1243" t="str">
        <f>VLOOKUP(B1243,'FHF LUT'!$A$5:$H$80,2,FALSE)</f>
        <v>Lodgepole Pine Beetle</v>
      </c>
      <c r="D1243" s="26">
        <v>3</v>
      </c>
      <c r="E1243" s="26" t="s">
        <v>13</v>
      </c>
      <c r="F1243" s="26">
        <v>0</v>
      </c>
      <c r="G1243" s="26">
        <v>0</v>
      </c>
      <c r="H1243" s="26"/>
      <c r="N1243" s="26"/>
    </row>
    <row r="1244" spans="1:14" x14ac:dyDescent="0.25">
      <c r="A1244" s="26">
        <v>2002</v>
      </c>
      <c r="B1244" s="26" t="s">
        <v>195</v>
      </c>
      <c r="C1244" t="str">
        <f>VLOOKUP(B1244,'FHF LUT'!$A$5:$H$80,2,FALSE)</f>
        <v>Lodgepole Pine Beetle</v>
      </c>
      <c r="D1244" s="26">
        <v>26</v>
      </c>
      <c r="E1244" s="26" t="s">
        <v>14</v>
      </c>
      <c r="F1244" s="26">
        <v>0</v>
      </c>
      <c r="G1244" s="26">
        <v>0</v>
      </c>
      <c r="H1244" s="26"/>
      <c r="N1244" s="26"/>
    </row>
    <row r="1245" spans="1:14" x14ac:dyDescent="0.25">
      <c r="A1245" s="26">
        <v>2002</v>
      </c>
      <c r="B1245" s="26" t="s">
        <v>195</v>
      </c>
      <c r="C1245" t="str">
        <f>VLOOKUP(B1245,'FHF LUT'!$A$5:$H$80,2,FALSE)</f>
        <v>Lodgepole Pine Beetle</v>
      </c>
      <c r="D1245" s="26">
        <v>41</v>
      </c>
      <c r="E1245" s="26" t="s">
        <v>26</v>
      </c>
      <c r="F1245" s="26">
        <v>0</v>
      </c>
      <c r="G1245" s="26">
        <v>0</v>
      </c>
      <c r="H1245" s="26"/>
      <c r="N1245" s="26"/>
    </row>
    <row r="1246" spans="1:14" x14ac:dyDescent="0.25">
      <c r="A1246" s="26">
        <v>2002</v>
      </c>
      <c r="B1246" s="26" t="s">
        <v>195</v>
      </c>
      <c r="C1246" t="str">
        <f>VLOOKUP(B1246,'FHF LUT'!$A$5:$H$80,2,FALSE)</f>
        <v>Lodgepole Pine Beetle</v>
      </c>
      <c r="D1246" s="26">
        <v>23</v>
      </c>
      <c r="E1246" s="26" t="s">
        <v>27</v>
      </c>
      <c r="F1246" s="26">
        <v>0</v>
      </c>
      <c r="G1246" s="26">
        <v>0</v>
      </c>
      <c r="H1246" s="26"/>
      <c r="N1246" s="26"/>
    </row>
    <row r="1247" spans="1:14" x14ac:dyDescent="0.25">
      <c r="A1247" s="26">
        <v>2002</v>
      </c>
      <c r="B1247" s="26" t="s">
        <v>195</v>
      </c>
      <c r="C1247" t="str">
        <f>VLOOKUP(B1247,'FHF LUT'!$A$5:$H$80,2,FALSE)</f>
        <v>Lodgepole Pine Beetle</v>
      </c>
      <c r="D1247" s="26">
        <v>17</v>
      </c>
      <c r="E1247" s="26" t="s">
        <v>32</v>
      </c>
      <c r="F1247" s="26">
        <v>0</v>
      </c>
      <c r="G1247" s="26">
        <v>0</v>
      </c>
      <c r="H1247" s="26"/>
      <c r="N1247" s="26"/>
    </row>
    <row r="1248" spans="1:14" x14ac:dyDescent="0.25">
      <c r="A1248" s="26">
        <v>2002</v>
      </c>
      <c r="B1248" s="26" t="s">
        <v>195</v>
      </c>
      <c r="C1248" t="str">
        <f>VLOOKUP(B1248,'FHF LUT'!$A$5:$H$80,2,FALSE)</f>
        <v>Lodgepole Pine Beetle</v>
      </c>
      <c r="D1248" s="26">
        <v>30</v>
      </c>
      <c r="E1248" s="26" t="s">
        <v>35</v>
      </c>
      <c r="F1248" s="26">
        <v>0</v>
      </c>
      <c r="G1248" s="26">
        <v>0</v>
      </c>
      <c r="H1248" s="26"/>
      <c r="N1248" s="26"/>
    </row>
    <row r="1249" spans="1:14" x14ac:dyDescent="0.25">
      <c r="A1249" s="26">
        <v>2002</v>
      </c>
      <c r="B1249" s="26" t="s">
        <v>195</v>
      </c>
      <c r="C1249" t="str">
        <f>VLOOKUP(B1249,'FHF LUT'!$A$5:$H$80,2,FALSE)</f>
        <v>Lodgepole Pine Beetle</v>
      </c>
      <c r="D1249" s="26">
        <v>9</v>
      </c>
      <c r="E1249" s="26" t="s">
        <v>7</v>
      </c>
      <c r="F1249" s="26">
        <v>0</v>
      </c>
      <c r="G1249" s="26">
        <v>0</v>
      </c>
      <c r="H1249" s="26"/>
      <c r="N1249" s="26"/>
    </row>
    <row r="1250" spans="1:14" x14ac:dyDescent="0.25">
      <c r="A1250" s="26">
        <v>2002</v>
      </c>
      <c r="B1250" s="26" t="s">
        <v>195</v>
      </c>
      <c r="C1250" t="str">
        <f>VLOOKUP(B1250,'FHF LUT'!$A$5:$H$80,2,FALSE)</f>
        <v>Lodgepole Pine Beetle</v>
      </c>
      <c r="D1250" s="26">
        <v>43</v>
      </c>
      <c r="E1250" s="26" t="s">
        <v>20</v>
      </c>
      <c r="F1250" s="26">
        <v>0</v>
      </c>
      <c r="G1250" s="26">
        <v>0</v>
      </c>
      <c r="H1250" s="26"/>
      <c r="N1250" s="26"/>
    </row>
    <row r="1251" spans="1:14" x14ac:dyDescent="0.25">
      <c r="A1251" s="26">
        <v>2002</v>
      </c>
      <c r="B1251" s="26" t="s">
        <v>195</v>
      </c>
      <c r="C1251" t="str">
        <f>VLOOKUP(B1251,'FHF LUT'!$A$5:$H$80,2,FALSE)</f>
        <v>Lodgepole Pine Beetle</v>
      </c>
      <c r="D1251" s="26">
        <v>39</v>
      </c>
      <c r="E1251" s="26" t="s">
        <v>36</v>
      </c>
      <c r="F1251" s="26">
        <v>0</v>
      </c>
      <c r="G1251" s="26">
        <v>0</v>
      </c>
      <c r="H1251" s="26"/>
      <c r="N1251" s="26"/>
    </row>
    <row r="1252" spans="1:14" x14ac:dyDescent="0.25">
      <c r="A1252" s="26">
        <v>2002</v>
      </c>
      <c r="B1252" s="26" t="s">
        <v>195</v>
      </c>
      <c r="C1252" t="str">
        <f>VLOOKUP(B1252,'FHF LUT'!$A$5:$H$80,2,FALSE)</f>
        <v>Lodgepole Pine Beetle</v>
      </c>
      <c r="D1252" s="26">
        <v>4</v>
      </c>
      <c r="E1252" s="26" t="s">
        <v>28</v>
      </c>
      <c r="F1252" s="26">
        <v>2125</v>
      </c>
      <c r="G1252" s="26">
        <v>2125</v>
      </c>
      <c r="H1252" s="26"/>
      <c r="N1252" s="26"/>
    </row>
    <row r="1253" spans="1:14" x14ac:dyDescent="0.25">
      <c r="A1253" s="26">
        <v>2002</v>
      </c>
      <c r="B1253" s="26" t="s">
        <v>195</v>
      </c>
      <c r="C1253" t="str">
        <f>VLOOKUP(B1253,'FHF LUT'!$A$5:$H$80,2,FALSE)</f>
        <v>Lodgepole Pine Beetle</v>
      </c>
      <c r="D1253" s="26">
        <v>8</v>
      </c>
      <c r="E1253" s="26" t="s">
        <v>29</v>
      </c>
      <c r="F1253" s="26">
        <v>0</v>
      </c>
      <c r="G1253" s="26">
        <v>0</v>
      </c>
      <c r="H1253" s="26"/>
      <c r="N1253" s="26"/>
    </row>
    <row r="1254" spans="1:14" x14ac:dyDescent="0.25">
      <c r="A1254" s="26">
        <v>2002</v>
      </c>
      <c r="B1254" s="26" t="s">
        <v>195</v>
      </c>
      <c r="C1254" t="str">
        <f>VLOOKUP(B1254,'FHF LUT'!$A$5:$H$80,2,FALSE)</f>
        <v>Lodgepole Pine Beetle</v>
      </c>
      <c r="D1254" s="26">
        <v>7</v>
      </c>
      <c r="E1254" s="26" t="s">
        <v>25</v>
      </c>
      <c r="F1254" s="26">
        <v>0</v>
      </c>
      <c r="G1254" s="26">
        <v>0</v>
      </c>
      <c r="H1254" s="26"/>
      <c r="N1254" s="26"/>
    </row>
    <row r="1255" spans="1:14" x14ac:dyDescent="0.25">
      <c r="A1255" s="26">
        <v>2002</v>
      </c>
      <c r="B1255" s="26" t="s">
        <v>195</v>
      </c>
      <c r="C1255" t="str">
        <f>VLOOKUP(B1255,'FHF LUT'!$A$5:$H$80,2,FALSE)</f>
        <v>Lodgepole Pine Beetle</v>
      </c>
      <c r="D1255" s="26">
        <v>27</v>
      </c>
      <c r="E1255" s="26" t="s">
        <v>21</v>
      </c>
      <c r="F1255" s="26">
        <v>0</v>
      </c>
      <c r="G1255" s="26">
        <v>0</v>
      </c>
      <c r="H1255" s="26"/>
      <c r="N1255" s="26"/>
    </row>
    <row r="1256" spans="1:14" x14ac:dyDescent="0.25">
      <c r="A1256" s="26">
        <v>2002</v>
      </c>
      <c r="B1256" s="26" t="s">
        <v>195</v>
      </c>
      <c r="C1256" t="str">
        <f>VLOOKUP(B1256,'FHF LUT'!$A$5:$H$80,2,FALSE)</f>
        <v>Lodgepole Pine Beetle</v>
      </c>
      <c r="D1256" s="26">
        <v>47</v>
      </c>
      <c r="E1256" s="26" t="s">
        <v>238</v>
      </c>
      <c r="F1256" s="26">
        <v>0</v>
      </c>
      <c r="G1256" s="26">
        <v>0</v>
      </c>
      <c r="H1256" s="26"/>
      <c r="N1256" s="26"/>
    </row>
    <row r="1257" spans="1:14" x14ac:dyDescent="0.25">
      <c r="A1257" s="26">
        <v>2002</v>
      </c>
      <c r="B1257" s="26" t="s">
        <v>195</v>
      </c>
      <c r="C1257" t="str">
        <f>VLOOKUP(B1257,'FHF LUT'!$A$5:$H$80,2,FALSE)</f>
        <v>Lodgepole Pine Beetle</v>
      </c>
      <c r="D1257" s="26">
        <v>46</v>
      </c>
      <c r="E1257" s="26" t="s">
        <v>239</v>
      </c>
      <c r="F1257" s="26">
        <v>0</v>
      </c>
      <c r="G1257" s="26">
        <v>0</v>
      </c>
      <c r="H1257" s="26"/>
      <c r="N1257" s="26"/>
    </row>
    <row r="1258" spans="1:14" x14ac:dyDescent="0.25">
      <c r="A1258" s="26">
        <v>2002</v>
      </c>
      <c r="B1258" s="26" t="s">
        <v>195</v>
      </c>
      <c r="C1258" t="str">
        <f>VLOOKUP(B1258,'FHF LUT'!$A$5:$H$80,2,FALSE)</f>
        <v>Lodgepole Pine Beetle</v>
      </c>
      <c r="D1258" s="26">
        <v>48</v>
      </c>
      <c r="E1258" s="26" t="s">
        <v>240</v>
      </c>
      <c r="F1258" s="26">
        <v>0</v>
      </c>
      <c r="G1258" s="26">
        <v>0</v>
      </c>
      <c r="H1258" s="26"/>
      <c r="N1258" s="26"/>
    </row>
    <row r="1259" spans="1:14" x14ac:dyDescent="0.25">
      <c r="A1259" s="26">
        <v>2002</v>
      </c>
      <c r="B1259" s="26" t="s">
        <v>195</v>
      </c>
      <c r="C1259" t="str">
        <f>VLOOKUP(B1259,'FHF LUT'!$A$5:$H$80,2,FALSE)</f>
        <v>Lodgepole Pine Beetle</v>
      </c>
      <c r="D1259" s="26">
        <v>1</v>
      </c>
      <c r="E1259" s="26" t="s">
        <v>10</v>
      </c>
      <c r="F1259" s="26">
        <v>0</v>
      </c>
      <c r="G1259" s="26">
        <v>0</v>
      </c>
      <c r="H1259" s="26"/>
      <c r="N1259" s="26"/>
    </row>
    <row r="1260" spans="1:14" x14ac:dyDescent="0.25">
      <c r="A1260" s="26">
        <v>2002</v>
      </c>
      <c r="B1260" s="26" t="s">
        <v>186</v>
      </c>
      <c r="C1260" t="str">
        <f>VLOOKUP(B1260,'FHF LUT'!$A$5:$H$80,2,FALSE)</f>
        <v>Mountain Pine Beetle</v>
      </c>
      <c r="D1260" s="26">
        <v>24</v>
      </c>
      <c r="E1260" s="26" t="s">
        <v>17</v>
      </c>
      <c r="F1260" s="26">
        <v>16408036</v>
      </c>
      <c r="G1260" s="26">
        <v>12222204</v>
      </c>
      <c r="H1260" s="26"/>
      <c r="N1260" s="26"/>
    </row>
    <row r="1261" spans="1:14" x14ac:dyDescent="0.25">
      <c r="A1261" s="26">
        <v>2002</v>
      </c>
      <c r="B1261" s="26" t="s">
        <v>186</v>
      </c>
      <c r="C1261" t="str">
        <f>VLOOKUP(B1261,'FHF LUT'!$A$5:$H$80,2,FALSE)</f>
        <v>Mountain Pine Beetle</v>
      </c>
      <c r="D1261" s="26">
        <v>44</v>
      </c>
      <c r="E1261" s="26" t="s">
        <v>3</v>
      </c>
      <c r="F1261" s="26">
        <v>0</v>
      </c>
      <c r="G1261" s="26">
        <v>0</v>
      </c>
      <c r="H1261" s="26"/>
      <c r="N1261" s="26"/>
    </row>
    <row r="1262" spans="1:14" x14ac:dyDescent="0.25">
      <c r="A1262" s="26">
        <v>2002</v>
      </c>
      <c r="B1262" s="26" t="s">
        <v>186</v>
      </c>
      <c r="C1262" t="str">
        <f>VLOOKUP(B1262,'FHF LUT'!$A$5:$H$80,2,FALSE)</f>
        <v>Mountain Pine Beetle</v>
      </c>
      <c r="D1262" s="26">
        <v>10</v>
      </c>
      <c r="E1262" s="26" t="s">
        <v>18</v>
      </c>
      <c r="F1262" s="26">
        <v>352</v>
      </c>
      <c r="G1262" s="26">
        <v>352</v>
      </c>
      <c r="H1262" s="26"/>
      <c r="N1262" s="26"/>
    </row>
    <row r="1263" spans="1:14" x14ac:dyDescent="0.25">
      <c r="A1263" s="26">
        <v>2002</v>
      </c>
      <c r="B1263" s="26" t="s">
        <v>186</v>
      </c>
      <c r="C1263" t="str">
        <f>VLOOKUP(B1263,'FHF LUT'!$A$5:$H$80,2,FALSE)</f>
        <v>Mountain Pine Beetle</v>
      </c>
      <c r="D1263" s="26">
        <v>12</v>
      </c>
      <c r="E1263" s="26" t="s">
        <v>11</v>
      </c>
      <c r="F1263" s="26">
        <v>1926</v>
      </c>
      <c r="G1263" s="26">
        <v>1926</v>
      </c>
      <c r="H1263" s="26"/>
      <c r="N1263" s="26"/>
    </row>
    <row r="1264" spans="1:14" x14ac:dyDescent="0.25">
      <c r="A1264" s="26">
        <v>2002</v>
      </c>
      <c r="B1264" s="26" t="s">
        <v>186</v>
      </c>
      <c r="C1264" t="str">
        <f>VLOOKUP(B1264,'FHF LUT'!$A$5:$H$80,2,FALSE)</f>
        <v>Mountain Pine Beetle</v>
      </c>
      <c r="D1264" s="26">
        <v>22</v>
      </c>
      <c r="E1264" s="26" t="s">
        <v>19</v>
      </c>
      <c r="F1264" s="26">
        <v>229675</v>
      </c>
      <c r="G1264" s="26">
        <v>157309</v>
      </c>
      <c r="H1264" s="26"/>
      <c r="N1264" s="26"/>
    </row>
    <row r="1265" spans="1:14" x14ac:dyDescent="0.25">
      <c r="A1265" s="26">
        <v>2002</v>
      </c>
      <c r="B1265" s="26" t="s">
        <v>186</v>
      </c>
      <c r="C1265" t="str">
        <f>VLOOKUP(B1265,'FHF LUT'!$A$5:$H$80,2,FALSE)</f>
        <v>Mountain Pine Beetle</v>
      </c>
      <c r="D1265" s="26">
        <v>29</v>
      </c>
      <c r="E1265" s="26" t="s">
        <v>9</v>
      </c>
      <c r="F1265" s="26">
        <v>2644119</v>
      </c>
      <c r="G1265" s="26">
        <v>1917822</v>
      </c>
      <c r="H1265" s="26"/>
      <c r="N1265" s="26"/>
    </row>
    <row r="1266" spans="1:14" x14ac:dyDescent="0.25">
      <c r="A1266" s="26">
        <v>2002</v>
      </c>
      <c r="B1266" s="26" t="s">
        <v>186</v>
      </c>
      <c r="C1266" t="str">
        <f>VLOOKUP(B1266,'FHF LUT'!$A$5:$H$80,2,FALSE)</f>
        <v>Mountain Pine Beetle</v>
      </c>
      <c r="D1266" s="26">
        <v>11</v>
      </c>
      <c r="E1266" s="26" t="s">
        <v>4</v>
      </c>
      <c r="F1266" s="26">
        <v>565861</v>
      </c>
      <c r="G1266" s="26">
        <v>381686</v>
      </c>
      <c r="H1266" s="26"/>
      <c r="N1266" s="26"/>
    </row>
    <row r="1267" spans="1:14" x14ac:dyDescent="0.25">
      <c r="A1267" s="26">
        <v>2002</v>
      </c>
      <c r="B1267" s="26" t="s">
        <v>186</v>
      </c>
      <c r="C1267" t="str">
        <f>VLOOKUP(B1267,'FHF LUT'!$A$5:$H$80,2,FALSE)</f>
        <v>Mountain Pine Beetle</v>
      </c>
      <c r="D1267" s="26">
        <v>45</v>
      </c>
      <c r="E1267" s="26" t="s">
        <v>5</v>
      </c>
      <c r="F1267" s="26">
        <v>42536</v>
      </c>
      <c r="G1267" s="26">
        <v>35641</v>
      </c>
      <c r="H1267" s="26"/>
      <c r="N1267" s="26"/>
    </row>
    <row r="1268" spans="1:14" x14ac:dyDescent="0.25">
      <c r="A1268" s="26">
        <v>2002</v>
      </c>
      <c r="B1268" s="26" t="s">
        <v>186</v>
      </c>
      <c r="C1268" t="str">
        <f>VLOOKUP(B1268,'FHF LUT'!$A$5:$H$80,2,FALSE)</f>
        <v>Mountain Pine Beetle</v>
      </c>
      <c r="D1268" s="26">
        <v>38</v>
      </c>
      <c r="E1268" s="26" t="s">
        <v>8</v>
      </c>
      <c r="F1268" s="26">
        <v>0</v>
      </c>
      <c r="G1268" s="26">
        <v>0</v>
      </c>
      <c r="H1268" s="26"/>
      <c r="N1268" s="26"/>
    </row>
    <row r="1269" spans="1:14" x14ac:dyDescent="0.25">
      <c r="A1269" s="26">
        <v>2002</v>
      </c>
      <c r="B1269" s="26" t="s">
        <v>186</v>
      </c>
      <c r="C1269" t="str">
        <f>VLOOKUP(B1269,'FHF LUT'!$A$5:$H$80,2,FALSE)</f>
        <v>Mountain Pine Beetle</v>
      </c>
      <c r="D1269" s="26">
        <v>13</v>
      </c>
      <c r="E1269" s="26" t="s">
        <v>24</v>
      </c>
      <c r="F1269" s="26">
        <v>101496</v>
      </c>
      <c r="G1269" s="26">
        <v>91379</v>
      </c>
      <c r="H1269" s="26"/>
      <c r="N1269" s="26"/>
    </row>
    <row r="1270" spans="1:14" x14ac:dyDescent="0.25">
      <c r="A1270" s="26">
        <v>2002</v>
      </c>
      <c r="B1270" s="26" t="s">
        <v>186</v>
      </c>
      <c r="C1270" t="str">
        <f>VLOOKUP(B1270,'FHF LUT'!$A$5:$H$80,2,FALSE)</f>
        <v>Mountain Pine Beetle</v>
      </c>
      <c r="D1270" s="26">
        <v>18</v>
      </c>
      <c r="E1270" s="26" t="s">
        <v>15</v>
      </c>
      <c r="F1270" s="26">
        <v>333645</v>
      </c>
      <c r="G1270" s="26">
        <v>240958</v>
      </c>
      <c r="H1270" s="26"/>
      <c r="N1270" s="26"/>
    </row>
    <row r="1271" spans="1:14" x14ac:dyDescent="0.25">
      <c r="A1271" s="26">
        <v>2002</v>
      </c>
      <c r="B1271" s="26" t="s">
        <v>186</v>
      </c>
      <c r="C1271" t="str">
        <f>VLOOKUP(B1271,'FHF LUT'!$A$5:$H$80,2,FALSE)</f>
        <v>Mountain Pine Beetle</v>
      </c>
      <c r="D1271" s="26">
        <v>15</v>
      </c>
      <c r="E1271" s="26" t="s">
        <v>33</v>
      </c>
      <c r="F1271" s="26">
        <v>77897</v>
      </c>
      <c r="G1271" s="26">
        <v>72726</v>
      </c>
      <c r="H1271" s="26"/>
      <c r="N1271" s="26"/>
    </row>
    <row r="1272" spans="1:14" x14ac:dyDescent="0.25">
      <c r="A1272" s="26">
        <v>2002</v>
      </c>
      <c r="B1272" s="26" t="s">
        <v>186</v>
      </c>
      <c r="C1272" t="str">
        <f>VLOOKUP(B1272,'FHF LUT'!$A$5:$H$80,2,FALSE)</f>
        <v>Mountain Pine Beetle</v>
      </c>
      <c r="D1272" s="26">
        <v>5</v>
      </c>
      <c r="E1272" s="26" t="s">
        <v>16</v>
      </c>
      <c r="F1272" s="26">
        <v>179479</v>
      </c>
      <c r="G1272" s="26">
        <v>125506</v>
      </c>
      <c r="H1272" s="26"/>
      <c r="N1272" s="26"/>
    </row>
    <row r="1273" spans="1:14" x14ac:dyDescent="0.25">
      <c r="A1273" s="26">
        <v>2002</v>
      </c>
      <c r="B1273" s="26" t="s">
        <v>186</v>
      </c>
      <c r="C1273" t="str">
        <f>VLOOKUP(B1273,'FHF LUT'!$A$5:$H$80,2,FALSE)</f>
        <v>Mountain Pine Beetle</v>
      </c>
      <c r="D1273" s="26">
        <v>2</v>
      </c>
      <c r="E1273" s="26" t="s">
        <v>22</v>
      </c>
      <c r="F1273" s="26">
        <v>3509</v>
      </c>
      <c r="G1273" s="26">
        <v>3466</v>
      </c>
      <c r="H1273" s="26"/>
      <c r="N1273" s="26"/>
    </row>
    <row r="1274" spans="1:14" x14ac:dyDescent="0.25">
      <c r="A1274" s="26">
        <v>2002</v>
      </c>
      <c r="B1274" s="26" t="s">
        <v>186</v>
      </c>
      <c r="C1274" t="str">
        <f>VLOOKUP(B1274,'FHF LUT'!$A$5:$H$80,2,FALSE)</f>
        <v>Mountain Pine Beetle</v>
      </c>
      <c r="D1274" s="26">
        <v>25</v>
      </c>
      <c r="E1274" s="26" t="s">
        <v>23</v>
      </c>
      <c r="F1274" s="26">
        <v>0</v>
      </c>
      <c r="G1274" s="26">
        <v>0</v>
      </c>
      <c r="H1274" s="26"/>
      <c r="N1274" s="26"/>
    </row>
    <row r="1275" spans="1:14" x14ac:dyDescent="0.25">
      <c r="A1275" s="26">
        <v>2002</v>
      </c>
      <c r="B1275" s="26" t="s">
        <v>186</v>
      </c>
      <c r="C1275" t="str">
        <f>VLOOKUP(B1275,'FHF LUT'!$A$5:$H$80,2,FALSE)</f>
        <v>Mountain Pine Beetle</v>
      </c>
      <c r="D1275" s="26">
        <v>14</v>
      </c>
      <c r="E1275" s="26" t="s">
        <v>30</v>
      </c>
      <c r="F1275" s="26">
        <v>14835250</v>
      </c>
      <c r="G1275" s="26">
        <v>13380918</v>
      </c>
      <c r="H1275" s="26"/>
      <c r="N1275" s="26"/>
    </row>
    <row r="1276" spans="1:14" x14ac:dyDescent="0.25">
      <c r="A1276" s="26">
        <v>2002</v>
      </c>
      <c r="B1276" s="26" t="s">
        <v>186</v>
      </c>
      <c r="C1276" t="str">
        <f>VLOOKUP(B1276,'FHF LUT'!$A$5:$H$80,2,FALSE)</f>
        <v>Mountain Pine Beetle</v>
      </c>
      <c r="D1276" s="26">
        <v>16</v>
      </c>
      <c r="E1276" s="26" t="s">
        <v>12</v>
      </c>
      <c r="F1276" s="26">
        <v>99440</v>
      </c>
      <c r="G1276" s="26">
        <v>77970</v>
      </c>
      <c r="H1276" s="26"/>
      <c r="N1276" s="26"/>
    </row>
    <row r="1277" spans="1:14" x14ac:dyDescent="0.25">
      <c r="A1277" s="26">
        <v>2002</v>
      </c>
      <c r="B1277" s="26" t="s">
        <v>186</v>
      </c>
      <c r="C1277" t="str">
        <f>VLOOKUP(B1277,'FHF LUT'!$A$5:$H$80,2,FALSE)</f>
        <v>Mountain Pine Beetle</v>
      </c>
      <c r="D1277" s="26">
        <v>40</v>
      </c>
      <c r="E1277" s="26" t="s">
        <v>31</v>
      </c>
      <c r="F1277" s="26">
        <v>0</v>
      </c>
      <c r="G1277" s="26">
        <v>0</v>
      </c>
      <c r="H1277" s="26"/>
      <c r="N1277" s="26"/>
    </row>
    <row r="1278" spans="1:14" x14ac:dyDescent="0.25">
      <c r="A1278" s="26">
        <v>2002</v>
      </c>
      <c r="B1278" s="26" t="s">
        <v>186</v>
      </c>
      <c r="C1278" t="str">
        <f>VLOOKUP(B1278,'FHF LUT'!$A$5:$H$80,2,FALSE)</f>
        <v>Mountain Pine Beetle</v>
      </c>
      <c r="D1278" s="26">
        <v>20</v>
      </c>
      <c r="E1278" s="26" t="s">
        <v>6</v>
      </c>
      <c r="F1278" s="26">
        <v>465282</v>
      </c>
      <c r="G1278" s="26">
        <v>361508</v>
      </c>
      <c r="H1278" s="26"/>
      <c r="N1278" s="26"/>
    </row>
    <row r="1279" spans="1:14" x14ac:dyDescent="0.25">
      <c r="A1279" s="26">
        <v>2002</v>
      </c>
      <c r="B1279" s="26" t="s">
        <v>186</v>
      </c>
      <c r="C1279" t="str">
        <f>VLOOKUP(B1279,'FHF LUT'!$A$5:$H$80,2,FALSE)</f>
        <v>Mountain Pine Beetle</v>
      </c>
      <c r="D1279" s="26">
        <v>31</v>
      </c>
      <c r="E1279" s="26" t="s">
        <v>34</v>
      </c>
      <c r="F1279" s="26">
        <v>76914</v>
      </c>
      <c r="G1279" s="26">
        <v>72537</v>
      </c>
      <c r="H1279" s="26"/>
      <c r="N1279" s="26"/>
    </row>
    <row r="1280" spans="1:14" x14ac:dyDescent="0.25">
      <c r="A1280" s="26">
        <v>2002</v>
      </c>
      <c r="B1280" s="26" t="s">
        <v>186</v>
      </c>
      <c r="C1280" t="str">
        <f>VLOOKUP(B1280,'FHF LUT'!$A$5:$H$80,2,FALSE)</f>
        <v>Mountain Pine Beetle</v>
      </c>
      <c r="D1280" s="26">
        <v>3</v>
      </c>
      <c r="E1280" s="26" t="s">
        <v>13</v>
      </c>
      <c r="F1280" s="26">
        <v>32265</v>
      </c>
      <c r="G1280" s="26">
        <v>26890</v>
      </c>
      <c r="H1280" s="26"/>
      <c r="N1280" s="26"/>
    </row>
    <row r="1281" spans="1:14" x14ac:dyDescent="0.25">
      <c r="A1281" s="26">
        <v>2002</v>
      </c>
      <c r="B1281" s="26" t="s">
        <v>186</v>
      </c>
      <c r="C1281" t="str">
        <f>VLOOKUP(B1281,'FHF LUT'!$A$5:$H$80,2,FALSE)</f>
        <v>Mountain Pine Beetle</v>
      </c>
      <c r="D1281" s="26">
        <v>26</v>
      </c>
      <c r="E1281" s="26" t="s">
        <v>14</v>
      </c>
      <c r="F1281" s="26">
        <v>8642306</v>
      </c>
      <c r="G1281" s="26">
        <v>5970667</v>
      </c>
      <c r="H1281" s="26"/>
      <c r="N1281" s="26"/>
    </row>
    <row r="1282" spans="1:14" x14ac:dyDescent="0.25">
      <c r="A1282" s="26">
        <v>2002</v>
      </c>
      <c r="B1282" s="26" t="s">
        <v>186</v>
      </c>
      <c r="C1282" t="str">
        <f>VLOOKUP(B1282,'FHF LUT'!$A$5:$H$80,2,FALSE)</f>
        <v>Mountain Pine Beetle</v>
      </c>
      <c r="D1282" s="26">
        <v>41</v>
      </c>
      <c r="E1282" s="26" t="s">
        <v>26</v>
      </c>
      <c r="F1282" s="26">
        <v>560</v>
      </c>
      <c r="G1282" s="26">
        <v>497</v>
      </c>
      <c r="H1282" s="26"/>
      <c r="N1282" s="26"/>
    </row>
    <row r="1283" spans="1:14" x14ac:dyDescent="0.25">
      <c r="A1283" s="26">
        <v>2002</v>
      </c>
      <c r="B1283" s="26" t="s">
        <v>186</v>
      </c>
      <c r="C1283" t="str">
        <f>VLOOKUP(B1283,'FHF LUT'!$A$5:$H$80,2,FALSE)</f>
        <v>Mountain Pine Beetle</v>
      </c>
      <c r="D1283" s="26">
        <v>23</v>
      </c>
      <c r="E1283" s="26" t="s">
        <v>27</v>
      </c>
      <c r="F1283" s="26">
        <v>399639</v>
      </c>
      <c r="G1283" s="26">
        <v>290090</v>
      </c>
      <c r="H1283" s="26"/>
      <c r="N1283" s="26"/>
    </row>
    <row r="1284" spans="1:14" x14ac:dyDescent="0.25">
      <c r="A1284" s="26">
        <v>2002</v>
      </c>
      <c r="B1284" s="26" t="s">
        <v>186</v>
      </c>
      <c r="C1284" t="str">
        <f>VLOOKUP(B1284,'FHF LUT'!$A$5:$H$80,2,FALSE)</f>
        <v>Mountain Pine Beetle</v>
      </c>
      <c r="D1284" s="26">
        <v>17</v>
      </c>
      <c r="E1284" s="26" t="s">
        <v>32</v>
      </c>
      <c r="F1284" s="26">
        <v>205077</v>
      </c>
      <c r="G1284" s="26">
        <v>179985</v>
      </c>
      <c r="H1284" s="26"/>
      <c r="N1284" s="26"/>
    </row>
    <row r="1285" spans="1:14" x14ac:dyDescent="0.25">
      <c r="A1285" s="26">
        <v>2002</v>
      </c>
      <c r="B1285" s="26" t="s">
        <v>186</v>
      </c>
      <c r="C1285" t="str">
        <f>VLOOKUP(B1285,'FHF LUT'!$A$5:$H$80,2,FALSE)</f>
        <v>Mountain Pine Beetle</v>
      </c>
      <c r="D1285" s="26">
        <v>30</v>
      </c>
      <c r="E1285" s="26" t="s">
        <v>35</v>
      </c>
      <c r="F1285" s="26">
        <v>158697</v>
      </c>
      <c r="G1285" s="26">
        <v>157966</v>
      </c>
      <c r="H1285" s="26"/>
      <c r="N1285" s="26"/>
    </row>
    <row r="1286" spans="1:14" x14ac:dyDescent="0.25">
      <c r="A1286" s="26">
        <v>2002</v>
      </c>
      <c r="B1286" s="26" t="s">
        <v>186</v>
      </c>
      <c r="C1286" t="str">
        <f>VLOOKUP(B1286,'FHF LUT'!$A$5:$H$80,2,FALSE)</f>
        <v>Mountain Pine Beetle</v>
      </c>
      <c r="D1286" s="26">
        <v>9</v>
      </c>
      <c r="E1286" s="26" t="s">
        <v>7</v>
      </c>
      <c r="F1286" s="26">
        <v>63890</v>
      </c>
      <c r="G1286" s="26">
        <v>48926</v>
      </c>
      <c r="H1286" s="26"/>
      <c r="N1286" s="26"/>
    </row>
    <row r="1287" spans="1:14" x14ac:dyDescent="0.25">
      <c r="A1287" s="26">
        <v>2002</v>
      </c>
      <c r="B1287" s="26" t="s">
        <v>186</v>
      </c>
      <c r="C1287" t="str">
        <f>VLOOKUP(B1287,'FHF LUT'!$A$5:$H$80,2,FALSE)</f>
        <v>Mountain Pine Beetle</v>
      </c>
      <c r="D1287" s="26">
        <v>43</v>
      </c>
      <c r="E1287" s="26" t="s">
        <v>20</v>
      </c>
      <c r="F1287" s="26">
        <v>444</v>
      </c>
      <c r="G1287" s="26">
        <v>444</v>
      </c>
      <c r="H1287" s="26"/>
      <c r="N1287" s="26"/>
    </row>
    <row r="1288" spans="1:14" x14ac:dyDescent="0.25">
      <c r="A1288" s="26">
        <v>2002</v>
      </c>
      <c r="B1288" s="26" t="s">
        <v>186</v>
      </c>
      <c r="C1288" t="str">
        <f>VLOOKUP(B1288,'FHF LUT'!$A$5:$H$80,2,FALSE)</f>
        <v>Mountain Pine Beetle</v>
      </c>
      <c r="D1288" s="26">
        <v>39</v>
      </c>
      <c r="E1288" s="26" t="s">
        <v>36</v>
      </c>
      <c r="F1288" s="26">
        <v>0</v>
      </c>
      <c r="G1288" s="26">
        <v>0</v>
      </c>
      <c r="H1288" s="26"/>
      <c r="N1288" s="26"/>
    </row>
    <row r="1289" spans="1:14" x14ac:dyDescent="0.25">
      <c r="A1289" s="26">
        <v>2002</v>
      </c>
      <c r="B1289" s="26" t="s">
        <v>186</v>
      </c>
      <c r="C1289" t="str">
        <f>VLOOKUP(B1289,'FHF LUT'!$A$5:$H$80,2,FALSE)</f>
        <v>Mountain Pine Beetle</v>
      </c>
      <c r="D1289" s="26">
        <v>4</v>
      </c>
      <c r="E1289" s="26" t="s">
        <v>28</v>
      </c>
      <c r="F1289" s="26">
        <v>1016</v>
      </c>
      <c r="G1289" s="26">
        <v>1016</v>
      </c>
      <c r="H1289" s="26"/>
      <c r="N1289" s="26"/>
    </row>
    <row r="1290" spans="1:14" x14ac:dyDescent="0.25">
      <c r="A1290" s="26">
        <v>2002</v>
      </c>
      <c r="B1290" s="26" t="s">
        <v>186</v>
      </c>
      <c r="C1290" t="str">
        <f>VLOOKUP(B1290,'FHF LUT'!$A$5:$H$80,2,FALSE)</f>
        <v>Mountain Pine Beetle</v>
      </c>
      <c r="D1290" s="26">
        <v>8</v>
      </c>
      <c r="E1290" s="26" t="s">
        <v>29</v>
      </c>
      <c r="F1290" s="26">
        <v>0</v>
      </c>
      <c r="G1290" s="26">
        <v>0</v>
      </c>
      <c r="H1290" s="26"/>
      <c r="N1290" s="26"/>
    </row>
    <row r="1291" spans="1:14" x14ac:dyDescent="0.25">
      <c r="A1291" s="26">
        <v>2002</v>
      </c>
      <c r="B1291" s="26" t="s">
        <v>186</v>
      </c>
      <c r="C1291" t="str">
        <f>VLOOKUP(B1291,'FHF LUT'!$A$5:$H$80,2,FALSE)</f>
        <v>Mountain Pine Beetle</v>
      </c>
      <c r="D1291" s="26">
        <v>7</v>
      </c>
      <c r="E1291" s="26" t="s">
        <v>25</v>
      </c>
      <c r="F1291" s="26">
        <v>93570</v>
      </c>
      <c r="G1291" s="26">
        <v>75106</v>
      </c>
      <c r="H1291" s="26"/>
      <c r="N1291" s="26"/>
    </row>
    <row r="1292" spans="1:14" x14ac:dyDescent="0.25">
      <c r="A1292" s="26">
        <v>2002</v>
      </c>
      <c r="B1292" s="26" t="s">
        <v>186</v>
      </c>
      <c r="C1292" t="str">
        <f>VLOOKUP(B1292,'FHF LUT'!$A$5:$H$80,2,FALSE)</f>
        <v>Mountain Pine Beetle</v>
      </c>
      <c r="D1292" s="26">
        <v>27</v>
      </c>
      <c r="E1292" s="26" t="s">
        <v>21</v>
      </c>
      <c r="F1292" s="26">
        <v>144</v>
      </c>
      <c r="G1292" s="26">
        <v>86</v>
      </c>
      <c r="H1292" s="26"/>
      <c r="N1292" s="26"/>
    </row>
    <row r="1293" spans="1:14" x14ac:dyDescent="0.25">
      <c r="A1293" s="26">
        <v>2002</v>
      </c>
      <c r="B1293" s="26" t="s">
        <v>186</v>
      </c>
      <c r="C1293" t="str">
        <f>VLOOKUP(B1293,'FHF LUT'!$A$5:$H$80,2,FALSE)</f>
        <v>Mountain Pine Beetle</v>
      </c>
      <c r="D1293" s="26">
        <v>47</v>
      </c>
      <c r="E1293" s="26" t="s">
        <v>238</v>
      </c>
      <c r="F1293" s="26">
        <v>0</v>
      </c>
      <c r="G1293" s="26">
        <v>0</v>
      </c>
      <c r="H1293" s="26"/>
      <c r="N1293" s="26"/>
    </row>
    <row r="1294" spans="1:14" x14ac:dyDescent="0.25">
      <c r="A1294" s="26">
        <v>2002</v>
      </c>
      <c r="B1294" s="26" t="s">
        <v>186</v>
      </c>
      <c r="C1294" t="str">
        <f>VLOOKUP(B1294,'FHF LUT'!$A$5:$H$80,2,FALSE)</f>
        <v>Mountain Pine Beetle</v>
      </c>
      <c r="D1294" s="26">
        <v>46</v>
      </c>
      <c r="E1294" s="26" t="s">
        <v>239</v>
      </c>
      <c r="F1294" s="26">
        <v>4815247</v>
      </c>
      <c r="G1294" s="26">
        <v>4815166</v>
      </c>
      <c r="H1294" s="26"/>
      <c r="N1294" s="26"/>
    </row>
    <row r="1295" spans="1:14" x14ac:dyDescent="0.25">
      <c r="A1295" s="26">
        <v>2002</v>
      </c>
      <c r="B1295" s="26" t="s">
        <v>186</v>
      </c>
      <c r="C1295" t="str">
        <f>VLOOKUP(B1295,'FHF LUT'!$A$5:$H$80,2,FALSE)</f>
        <v>Mountain Pine Beetle</v>
      </c>
      <c r="D1295" s="26">
        <v>48</v>
      </c>
      <c r="E1295" s="26" t="s">
        <v>240</v>
      </c>
      <c r="F1295" s="26">
        <v>0</v>
      </c>
      <c r="G1295" s="26">
        <v>0</v>
      </c>
      <c r="H1295" s="26"/>
      <c r="N1295" s="26"/>
    </row>
    <row r="1296" spans="1:14" x14ac:dyDescent="0.25">
      <c r="A1296" s="26">
        <v>2002</v>
      </c>
      <c r="B1296" s="26" t="s">
        <v>186</v>
      </c>
      <c r="C1296" t="str">
        <f>VLOOKUP(B1296,'FHF LUT'!$A$5:$H$80,2,FALSE)</f>
        <v>Mountain Pine Beetle</v>
      </c>
      <c r="D1296" s="26">
        <v>1</v>
      </c>
      <c r="E1296" s="26" t="s">
        <v>10</v>
      </c>
      <c r="F1296" s="26">
        <v>127085</v>
      </c>
      <c r="G1296" s="26">
        <v>109304</v>
      </c>
      <c r="H1296" s="26"/>
      <c r="N1296" s="26"/>
    </row>
    <row r="1297" spans="1:14" x14ac:dyDescent="0.25">
      <c r="A1297" s="26">
        <v>2002</v>
      </c>
      <c r="B1297" s="26" t="s">
        <v>187</v>
      </c>
      <c r="C1297" t="str">
        <f>VLOOKUP(B1297,'FHF LUT'!$A$5:$H$80,2,FALSE)</f>
        <v>Spruce Beetle</v>
      </c>
      <c r="D1297" s="26">
        <v>24</v>
      </c>
      <c r="E1297" s="26" t="s">
        <v>17</v>
      </c>
      <c r="F1297" s="26">
        <v>3643570</v>
      </c>
      <c r="G1297" s="26">
        <v>3091614</v>
      </c>
      <c r="H1297" s="26"/>
      <c r="N1297" s="26"/>
    </row>
    <row r="1298" spans="1:14" x14ac:dyDescent="0.25">
      <c r="A1298" s="26">
        <v>2002</v>
      </c>
      <c r="B1298" s="26" t="s">
        <v>187</v>
      </c>
      <c r="C1298" t="str">
        <f>VLOOKUP(B1298,'FHF LUT'!$A$5:$H$80,2,FALSE)</f>
        <v>Spruce Beetle</v>
      </c>
      <c r="D1298" s="26">
        <v>44</v>
      </c>
      <c r="E1298" s="26" t="s">
        <v>3</v>
      </c>
      <c r="F1298" s="26">
        <v>0</v>
      </c>
      <c r="G1298" s="26">
        <v>0</v>
      </c>
      <c r="H1298" s="26"/>
      <c r="N1298" s="26"/>
    </row>
    <row r="1299" spans="1:14" x14ac:dyDescent="0.25">
      <c r="A1299" s="26">
        <v>2002</v>
      </c>
      <c r="B1299" s="26" t="s">
        <v>187</v>
      </c>
      <c r="C1299" t="str">
        <f>VLOOKUP(B1299,'FHF LUT'!$A$5:$H$80,2,FALSE)</f>
        <v>Spruce Beetle</v>
      </c>
      <c r="D1299" s="26">
        <v>10</v>
      </c>
      <c r="E1299" s="26" t="s">
        <v>18</v>
      </c>
      <c r="F1299" s="26">
        <v>0</v>
      </c>
      <c r="G1299" s="26">
        <v>0</v>
      </c>
      <c r="H1299" s="26"/>
      <c r="N1299" s="26"/>
    </row>
    <row r="1300" spans="1:14" x14ac:dyDescent="0.25">
      <c r="A1300" s="26">
        <v>2002</v>
      </c>
      <c r="B1300" s="26" t="s">
        <v>187</v>
      </c>
      <c r="C1300" t="str">
        <f>VLOOKUP(B1300,'FHF LUT'!$A$5:$H$80,2,FALSE)</f>
        <v>Spruce Beetle</v>
      </c>
      <c r="D1300" s="26">
        <v>12</v>
      </c>
      <c r="E1300" s="26" t="s">
        <v>11</v>
      </c>
      <c r="F1300" s="26">
        <v>216</v>
      </c>
      <c r="G1300" s="26">
        <v>216</v>
      </c>
      <c r="H1300" s="26"/>
      <c r="N1300" s="26"/>
    </row>
    <row r="1301" spans="1:14" x14ac:dyDescent="0.25">
      <c r="A1301" s="26">
        <v>2002</v>
      </c>
      <c r="B1301" s="26" t="s">
        <v>187</v>
      </c>
      <c r="C1301" t="str">
        <f>VLOOKUP(B1301,'FHF LUT'!$A$5:$H$80,2,FALSE)</f>
        <v>Spruce Beetle</v>
      </c>
      <c r="D1301" s="26">
        <v>22</v>
      </c>
      <c r="E1301" s="26" t="s">
        <v>19</v>
      </c>
      <c r="F1301" s="26">
        <v>0</v>
      </c>
      <c r="G1301" s="26">
        <v>0</v>
      </c>
      <c r="H1301" s="26"/>
      <c r="N1301" s="26"/>
    </row>
    <row r="1302" spans="1:14" x14ac:dyDescent="0.25">
      <c r="A1302" s="26">
        <v>2002</v>
      </c>
      <c r="B1302" s="26" t="s">
        <v>187</v>
      </c>
      <c r="C1302" t="str">
        <f>VLOOKUP(B1302,'FHF LUT'!$A$5:$H$80,2,FALSE)</f>
        <v>Spruce Beetle</v>
      </c>
      <c r="D1302" s="26">
        <v>29</v>
      </c>
      <c r="E1302" s="26" t="s">
        <v>9</v>
      </c>
      <c r="F1302" s="26">
        <v>10943</v>
      </c>
      <c r="G1302" s="26">
        <v>5244</v>
      </c>
      <c r="H1302" s="26"/>
      <c r="N1302" s="26"/>
    </row>
    <row r="1303" spans="1:14" x14ac:dyDescent="0.25">
      <c r="A1303" s="26">
        <v>2002</v>
      </c>
      <c r="B1303" s="26" t="s">
        <v>187</v>
      </c>
      <c r="C1303" t="str">
        <f>VLOOKUP(B1303,'FHF LUT'!$A$5:$H$80,2,FALSE)</f>
        <v>Spruce Beetle</v>
      </c>
      <c r="D1303" s="26">
        <v>11</v>
      </c>
      <c r="E1303" s="26" t="s">
        <v>4</v>
      </c>
      <c r="F1303" s="26">
        <v>460</v>
      </c>
      <c r="G1303" s="26">
        <v>425</v>
      </c>
      <c r="H1303" s="26"/>
      <c r="N1303" s="26"/>
    </row>
    <row r="1304" spans="1:14" x14ac:dyDescent="0.25">
      <c r="A1304" s="26">
        <v>2002</v>
      </c>
      <c r="B1304" s="26" t="s">
        <v>187</v>
      </c>
      <c r="C1304" t="str">
        <f>VLOOKUP(B1304,'FHF LUT'!$A$5:$H$80,2,FALSE)</f>
        <v>Spruce Beetle</v>
      </c>
      <c r="D1304" s="26">
        <v>45</v>
      </c>
      <c r="E1304" s="26" t="s">
        <v>5</v>
      </c>
      <c r="F1304" s="26">
        <v>0</v>
      </c>
      <c r="G1304" s="26">
        <v>0</v>
      </c>
      <c r="H1304" s="26"/>
      <c r="N1304" s="26"/>
    </row>
    <row r="1305" spans="1:14" x14ac:dyDescent="0.25">
      <c r="A1305" s="26">
        <v>2002</v>
      </c>
      <c r="B1305" s="26" t="s">
        <v>187</v>
      </c>
      <c r="C1305" t="str">
        <f>VLOOKUP(B1305,'FHF LUT'!$A$5:$H$80,2,FALSE)</f>
        <v>Spruce Beetle</v>
      </c>
      <c r="D1305" s="26">
        <v>38</v>
      </c>
      <c r="E1305" s="26" t="s">
        <v>8</v>
      </c>
      <c r="F1305" s="26">
        <v>0</v>
      </c>
      <c r="G1305" s="26">
        <v>0</v>
      </c>
      <c r="H1305" s="26"/>
      <c r="N1305" s="26"/>
    </row>
    <row r="1306" spans="1:14" x14ac:dyDescent="0.25">
      <c r="A1306" s="26">
        <v>2002</v>
      </c>
      <c r="B1306" s="26" t="s">
        <v>187</v>
      </c>
      <c r="C1306" t="str">
        <f>VLOOKUP(B1306,'FHF LUT'!$A$5:$H$80,2,FALSE)</f>
        <v>Spruce Beetle</v>
      </c>
      <c r="D1306" s="26">
        <v>13</v>
      </c>
      <c r="E1306" s="26" t="s">
        <v>24</v>
      </c>
      <c r="F1306" s="26">
        <v>0</v>
      </c>
      <c r="G1306" s="26">
        <v>0</v>
      </c>
      <c r="H1306" s="26"/>
      <c r="N1306" s="26"/>
    </row>
    <row r="1307" spans="1:14" x14ac:dyDescent="0.25">
      <c r="A1307" s="26">
        <v>2002</v>
      </c>
      <c r="B1307" s="26" t="s">
        <v>187</v>
      </c>
      <c r="C1307" t="str">
        <f>VLOOKUP(B1307,'FHF LUT'!$A$5:$H$80,2,FALSE)</f>
        <v>Spruce Beetle</v>
      </c>
      <c r="D1307" s="26">
        <v>18</v>
      </c>
      <c r="E1307" s="26" t="s">
        <v>15</v>
      </c>
      <c r="F1307" s="26">
        <v>0</v>
      </c>
      <c r="G1307" s="26">
        <v>0</v>
      </c>
      <c r="H1307" s="26"/>
      <c r="N1307" s="26"/>
    </row>
    <row r="1308" spans="1:14" x14ac:dyDescent="0.25">
      <c r="A1308" s="26">
        <v>2002</v>
      </c>
      <c r="B1308" s="26" t="s">
        <v>187</v>
      </c>
      <c r="C1308" t="str">
        <f>VLOOKUP(B1308,'FHF LUT'!$A$5:$H$80,2,FALSE)</f>
        <v>Spruce Beetle</v>
      </c>
      <c r="D1308" s="26">
        <v>15</v>
      </c>
      <c r="E1308" s="26" t="s">
        <v>33</v>
      </c>
      <c r="F1308" s="26">
        <v>11352</v>
      </c>
      <c r="G1308" s="26">
        <v>11345</v>
      </c>
      <c r="H1308" s="26"/>
      <c r="N1308" s="26"/>
    </row>
    <row r="1309" spans="1:14" x14ac:dyDescent="0.25">
      <c r="A1309" s="26">
        <v>2002</v>
      </c>
      <c r="B1309" s="26" t="s">
        <v>187</v>
      </c>
      <c r="C1309" t="str">
        <f>VLOOKUP(B1309,'FHF LUT'!$A$5:$H$80,2,FALSE)</f>
        <v>Spruce Beetle</v>
      </c>
      <c r="D1309" s="26">
        <v>5</v>
      </c>
      <c r="E1309" s="26" t="s">
        <v>16</v>
      </c>
      <c r="F1309" s="26">
        <v>358</v>
      </c>
      <c r="G1309" s="26">
        <v>358</v>
      </c>
      <c r="H1309" s="26"/>
      <c r="N1309" s="26"/>
    </row>
    <row r="1310" spans="1:14" x14ac:dyDescent="0.25">
      <c r="A1310" s="26">
        <v>2002</v>
      </c>
      <c r="B1310" s="26" t="s">
        <v>187</v>
      </c>
      <c r="C1310" t="str">
        <f>VLOOKUP(B1310,'FHF LUT'!$A$5:$H$80,2,FALSE)</f>
        <v>Spruce Beetle</v>
      </c>
      <c r="D1310" s="26">
        <v>2</v>
      </c>
      <c r="E1310" s="26" t="s">
        <v>22</v>
      </c>
      <c r="F1310" s="26">
        <v>0</v>
      </c>
      <c r="G1310" s="26">
        <v>0</v>
      </c>
      <c r="H1310" s="26"/>
      <c r="N1310" s="26"/>
    </row>
    <row r="1311" spans="1:14" x14ac:dyDescent="0.25">
      <c r="A1311" s="26">
        <v>2002</v>
      </c>
      <c r="B1311" s="26" t="s">
        <v>187</v>
      </c>
      <c r="C1311" t="str">
        <f>VLOOKUP(B1311,'FHF LUT'!$A$5:$H$80,2,FALSE)</f>
        <v>Spruce Beetle</v>
      </c>
      <c r="D1311" s="26">
        <v>25</v>
      </c>
      <c r="E1311" s="26" t="s">
        <v>23</v>
      </c>
      <c r="F1311" s="26">
        <v>0</v>
      </c>
      <c r="G1311" s="26">
        <v>0</v>
      </c>
      <c r="H1311" s="26"/>
      <c r="N1311" s="26"/>
    </row>
    <row r="1312" spans="1:14" x14ac:dyDescent="0.25">
      <c r="A1312" s="26">
        <v>2002</v>
      </c>
      <c r="B1312" s="26" t="s">
        <v>187</v>
      </c>
      <c r="C1312" t="str">
        <f>VLOOKUP(B1312,'FHF LUT'!$A$5:$H$80,2,FALSE)</f>
        <v>Spruce Beetle</v>
      </c>
      <c r="D1312" s="26">
        <v>14</v>
      </c>
      <c r="E1312" s="26" t="s">
        <v>30</v>
      </c>
      <c r="F1312" s="26">
        <v>186246</v>
      </c>
      <c r="G1312" s="26">
        <v>182096</v>
      </c>
      <c r="H1312" s="26"/>
      <c r="N1312" s="26"/>
    </row>
    <row r="1313" spans="1:14" x14ac:dyDescent="0.25">
      <c r="A1313" s="26">
        <v>2002</v>
      </c>
      <c r="B1313" s="26" t="s">
        <v>187</v>
      </c>
      <c r="C1313" t="str">
        <f>VLOOKUP(B1313,'FHF LUT'!$A$5:$H$80,2,FALSE)</f>
        <v>Spruce Beetle</v>
      </c>
      <c r="D1313" s="26">
        <v>16</v>
      </c>
      <c r="E1313" s="26" t="s">
        <v>12</v>
      </c>
      <c r="F1313" s="26">
        <v>398625</v>
      </c>
      <c r="G1313" s="26">
        <v>350527</v>
      </c>
      <c r="H1313" s="26"/>
      <c r="N1313" s="26"/>
    </row>
    <row r="1314" spans="1:14" x14ac:dyDescent="0.25">
      <c r="A1314" s="26">
        <v>2002</v>
      </c>
      <c r="B1314" s="26" t="s">
        <v>187</v>
      </c>
      <c r="C1314" t="str">
        <f>VLOOKUP(B1314,'FHF LUT'!$A$5:$H$80,2,FALSE)</f>
        <v>Spruce Beetle</v>
      </c>
      <c r="D1314" s="26">
        <v>40</v>
      </c>
      <c r="E1314" s="26" t="s">
        <v>31</v>
      </c>
      <c r="F1314" s="26">
        <v>331</v>
      </c>
      <c r="G1314" s="26">
        <v>331</v>
      </c>
      <c r="H1314" s="26"/>
      <c r="N1314" s="26"/>
    </row>
    <row r="1315" spans="1:14" x14ac:dyDescent="0.25">
      <c r="A1315" s="26">
        <v>2002</v>
      </c>
      <c r="B1315" s="26" t="s">
        <v>187</v>
      </c>
      <c r="C1315" t="str">
        <f>VLOOKUP(B1315,'FHF LUT'!$A$5:$H$80,2,FALSE)</f>
        <v>Spruce Beetle</v>
      </c>
      <c r="D1315" s="26">
        <v>20</v>
      </c>
      <c r="E1315" s="26" t="s">
        <v>6</v>
      </c>
      <c r="F1315" s="26">
        <v>10305</v>
      </c>
      <c r="G1315" s="26">
        <v>8218</v>
      </c>
      <c r="H1315" s="26"/>
      <c r="N1315" s="26"/>
    </row>
    <row r="1316" spans="1:14" x14ac:dyDescent="0.25">
      <c r="A1316" s="26">
        <v>2002</v>
      </c>
      <c r="B1316" s="26" t="s">
        <v>187</v>
      </c>
      <c r="C1316" t="str">
        <f>VLOOKUP(B1316,'FHF LUT'!$A$5:$H$80,2,FALSE)</f>
        <v>Spruce Beetle</v>
      </c>
      <c r="D1316" s="26">
        <v>31</v>
      </c>
      <c r="E1316" s="26" t="s">
        <v>34</v>
      </c>
      <c r="F1316" s="26">
        <v>7790</v>
      </c>
      <c r="G1316" s="26">
        <v>7790</v>
      </c>
      <c r="H1316" s="26"/>
      <c r="N1316" s="26"/>
    </row>
    <row r="1317" spans="1:14" x14ac:dyDescent="0.25">
      <c r="A1317" s="26">
        <v>2002</v>
      </c>
      <c r="B1317" s="26" t="s">
        <v>187</v>
      </c>
      <c r="C1317" t="str">
        <f>VLOOKUP(B1317,'FHF LUT'!$A$5:$H$80,2,FALSE)</f>
        <v>Spruce Beetle</v>
      </c>
      <c r="D1317" s="26">
        <v>3</v>
      </c>
      <c r="E1317" s="26" t="s">
        <v>13</v>
      </c>
      <c r="F1317" s="26">
        <v>24938</v>
      </c>
      <c r="G1317" s="26">
        <v>23019</v>
      </c>
      <c r="H1317" s="26"/>
      <c r="N1317" s="26"/>
    </row>
    <row r="1318" spans="1:14" x14ac:dyDescent="0.25">
      <c r="A1318" s="26">
        <v>2002</v>
      </c>
      <c r="B1318" s="26" t="s">
        <v>187</v>
      </c>
      <c r="C1318" t="str">
        <f>VLOOKUP(B1318,'FHF LUT'!$A$5:$H$80,2,FALSE)</f>
        <v>Spruce Beetle</v>
      </c>
      <c r="D1318" s="26">
        <v>26</v>
      </c>
      <c r="E1318" s="26" t="s">
        <v>14</v>
      </c>
      <c r="F1318" s="26">
        <v>17</v>
      </c>
      <c r="G1318" s="26">
        <v>17</v>
      </c>
      <c r="H1318" s="26"/>
      <c r="N1318" s="26"/>
    </row>
    <row r="1319" spans="1:14" x14ac:dyDescent="0.25">
      <c r="A1319" s="26">
        <v>2002</v>
      </c>
      <c r="B1319" s="26" t="s">
        <v>187</v>
      </c>
      <c r="C1319" t="str">
        <f>VLOOKUP(B1319,'FHF LUT'!$A$5:$H$80,2,FALSE)</f>
        <v>Spruce Beetle</v>
      </c>
      <c r="D1319" s="26">
        <v>41</v>
      </c>
      <c r="E1319" s="26" t="s">
        <v>26</v>
      </c>
      <c r="F1319" s="26">
        <v>39904</v>
      </c>
      <c r="G1319" s="26">
        <v>38724</v>
      </c>
      <c r="H1319" s="26"/>
      <c r="N1319" s="26"/>
    </row>
    <row r="1320" spans="1:14" x14ac:dyDescent="0.25">
      <c r="A1320" s="26">
        <v>2002</v>
      </c>
      <c r="B1320" s="26" t="s">
        <v>187</v>
      </c>
      <c r="C1320" t="str">
        <f>VLOOKUP(B1320,'FHF LUT'!$A$5:$H$80,2,FALSE)</f>
        <v>Spruce Beetle</v>
      </c>
      <c r="D1320" s="26">
        <v>23</v>
      </c>
      <c r="E1320" s="26" t="s">
        <v>27</v>
      </c>
      <c r="F1320" s="26">
        <v>68740</v>
      </c>
      <c r="G1320" s="26">
        <v>60571</v>
      </c>
      <c r="H1320" s="26"/>
      <c r="N1320" s="26"/>
    </row>
    <row r="1321" spans="1:14" x14ac:dyDescent="0.25">
      <c r="A1321" s="26">
        <v>2002</v>
      </c>
      <c r="B1321" s="26" t="s">
        <v>187</v>
      </c>
      <c r="C1321" t="str">
        <f>VLOOKUP(B1321,'FHF LUT'!$A$5:$H$80,2,FALSE)</f>
        <v>Spruce Beetle</v>
      </c>
      <c r="D1321" s="26">
        <v>17</v>
      </c>
      <c r="E1321" s="26" t="s">
        <v>32</v>
      </c>
      <c r="F1321" s="26">
        <v>448864</v>
      </c>
      <c r="G1321" s="26">
        <v>439420</v>
      </c>
      <c r="H1321" s="26"/>
      <c r="N1321" s="26"/>
    </row>
    <row r="1322" spans="1:14" x14ac:dyDescent="0.25">
      <c r="A1322" s="26">
        <v>2002</v>
      </c>
      <c r="B1322" s="26" t="s">
        <v>187</v>
      </c>
      <c r="C1322" t="str">
        <f>VLOOKUP(B1322,'FHF LUT'!$A$5:$H$80,2,FALSE)</f>
        <v>Spruce Beetle</v>
      </c>
      <c r="D1322" s="26">
        <v>30</v>
      </c>
      <c r="E1322" s="26" t="s">
        <v>35</v>
      </c>
      <c r="F1322" s="26">
        <v>0</v>
      </c>
      <c r="G1322" s="26">
        <v>0</v>
      </c>
      <c r="H1322" s="26"/>
      <c r="N1322" s="26"/>
    </row>
    <row r="1323" spans="1:14" x14ac:dyDescent="0.25">
      <c r="A1323" s="26">
        <v>2002</v>
      </c>
      <c r="B1323" s="26" t="s">
        <v>187</v>
      </c>
      <c r="C1323" t="str">
        <f>VLOOKUP(B1323,'FHF LUT'!$A$5:$H$80,2,FALSE)</f>
        <v>Spruce Beetle</v>
      </c>
      <c r="D1323" s="26">
        <v>9</v>
      </c>
      <c r="E1323" s="26" t="s">
        <v>7</v>
      </c>
      <c r="F1323" s="26">
        <v>0</v>
      </c>
      <c r="G1323" s="26">
        <v>0</v>
      </c>
      <c r="H1323" s="26"/>
      <c r="N1323" s="26"/>
    </row>
    <row r="1324" spans="1:14" x14ac:dyDescent="0.25">
      <c r="A1324" s="26">
        <v>2002</v>
      </c>
      <c r="B1324" s="26" t="s">
        <v>187</v>
      </c>
      <c r="C1324" t="str">
        <f>VLOOKUP(B1324,'FHF LUT'!$A$5:$H$80,2,FALSE)</f>
        <v>Spruce Beetle</v>
      </c>
      <c r="D1324" s="26">
        <v>43</v>
      </c>
      <c r="E1324" s="26" t="s">
        <v>20</v>
      </c>
      <c r="F1324" s="26">
        <v>0</v>
      </c>
      <c r="G1324" s="26">
        <v>0</v>
      </c>
      <c r="H1324" s="26"/>
      <c r="N1324" s="26"/>
    </row>
    <row r="1325" spans="1:14" x14ac:dyDescent="0.25">
      <c r="A1325" s="26">
        <v>2002</v>
      </c>
      <c r="B1325" s="26" t="s">
        <v>187</v>
      </c>
      <c r="C1325" t="str">
        <f>VLOOKUP(B1325,'FHF LUT'!$A$5:$H$80,2,FALSE)</f>
        <v>Spruce Beetle</v>
      </c>
      <c r="D1325" s="26">
        <v>39</v>
      </c>
      <c r="E1325" s="26" t="s">
        <v>36</v>
      </c>
      <c r="F1325" s="26">
        <v>0</v>
      </c>
      <c r="G1325" s="26">
        <v>0</v>
      </c>
      <c r="H1325" s="26"/>
      <c r="N1325" s="26"/>
    </row>
    <row r="1326" spans="1:14" x14ac:dyDescent="0.25">
      <c r="A1326" s="26">
        <v>2002</v>
      </c>
      <c r="B1326" s="26" t="s">
        <v>187</v>
      </c>
      <c r="C1326" t="str">
        <f>VLOOKUP(B1326,'FHF LUT'!$A$5:$H$80,2,FALSE)</f>
        <v>Spruce Beetle</v>
      </c>
      <c r="D1326" s="26">
        <v>4</v>
      </c>
      <c r="E1326" s="26" t="s">
        <v>28</v>
      </c>
      <c r="F1326" s="26">
        <v>0</v>
      </c>
      <c r="G1326" s="26">
        <v>0</v>
      </c>
      <c r="H1326" s="26"/>
      <c r="N1326" s="26"/>
    </row>
    <row r="1327" spans="1:14" x14ac:dyDescent="0.25">
      <c r="A1327" s="26">
        <v>2002</v>
      </c>
      <c r="B1327" s="26" t="s">
        <v>187</v>
      </c>
      <c r="C1327" t="str">
        <f>VLOOKUP(B1327,'FHF LUT'!$A$5:$H$80,2,FALSE)</f>
        <v>Spruce Beetle</v>
      </c>
      <c r="D1327" s="26">
        <v>8</v>
      </c>
      <c r="E1327" s="26" t="s">
        <v>29</v>
      </c>
      <c r="F1327" s="26">
        <v>0</v>
      </c>
      <c r="G1327" s="26">
        <v>0</v>
      </c>
      <c r="H1327" s="26"/>
      <c r="N1327" s="26"/>
    </row>
    <row r="1328" spans="1:14" x14ac:dyDescent="0.25">
      <c r="A1328" s="26">
        <v>2002</v>
      </c>
      <c r="B1328" s="26" t="s">
        <v>187</v>
      </c>
      <c r="C1328" t="str">
        <f>VLOOKUP(B1328,'FHF LUT'!$A$5:$H$80,2,FALSE)</f>
        <v>Spruce Beetle</v>
      </c>
      <c r="D1328" s="26">
        <v>7</v>
      </c>
      <c r="E1328" s="26" t="s">
        <v>25</v>
      </c>
      <c r="F1328" s="26">
        <v>295</v>
      </c>
      <c r="G1328" s="26">
        <v>295</v>
      </c>
      <c r="H1328" s="26"/>
      <c r="N1328" s="26"/>
    </row>
    <row r="1329" spans="1:14" x14ac:dyDescent="0.25">
      <c r="A1329" s="26">
        <v>2002</v>
      </c>
      <c r="B1329" s="26" t="s">
        <v>187</v>
      </c>
      <c r="C1329" t="str">
        <f>VLOOKUP(B1329,'FHF LUT'!$A$5:$H$80,2,FALSE)</f>
        <v>Spruce Beetle</v>
      </c>
      <c r="D1329" s="26">
        <v>27</v>
      </c>
      <c r="E1329" s="26" t="s">
        <v>21</v>
      </c>
      <c r="F1329" s="26">
        <v>163</v>
      </c>
      <c r="G1329" s="26">
        <v>163</v>
      </c>
      <c r="H1329" s="26"/>
      <c r="N1329" s="26"/>
    </row>
    <row r="1330" spans="1:14" x14ac:dyDescent="0.25">
      <c r="A1330" s="26">
        <v>2002</v>
      </c>
      <c r="B1330" s="26" t="s">
        <v>187</v>
      </c>
      <c r="C1330" t="str">
        <f>VLOOKUP(B1330,'FHF LUT'!$A$5:$H$80,2,FALSE)</f>
        <v>Spruce Beetle</v>
      </c>
      <c r="D1330" s="26">
        <v>47</v>
      </c>
      <c r="E1330" s="26" t="s">
        <v>238</v>
      </c>
      <c r="F1330" s="26">
        <v>0</v>
      </c>
      <c r="G1330" s="26">
        <v>0</v>
      </c>
      <c r="H1330" s="26"/>
      <c r="N1330" s="26"/>
    </row>
    <row r="1331" spans="1:14" x14ac:dyDescent="0.25">
      <c r="A1331" s="26">
        <v>2002</v>
      </c>
      <c r="B1331" s="26" t="s">
        <v>187</v>
      </c>
      <c r="C1331" t="str">
        <f>VLOOKUP(B1331,'FHF LUT'!$A$5:$H$80,2,FALSE)</f>
        <v>Spruce Beetle</v>
      </c>
      <c r="D1331" s="26">
        <v>46</v>
      </c>
      <c r="E1331" s="26" t="s">
        <v>239</v>
      </c>
      <c r="F1331" s="26">
        <v>0</v>
      </c>
      <c r="G1331" s="26">
        <v>0</v>
      </c>
      <c r="H1331" s="26"/>
      <c r="N1331" s="26"/>
    </row>
    <row r="1332" spans="1:14" x14ac:dyDescent="0.25">
      <c r="A1332" s="26">
        <v>2002</v>
      </c>
      <c r="B1332" s="26" t="s">
        <v>187</v>
      </c>
      <c r="C1332" t="str">
        <f>VLOOKUP(B1332,'FHF LUT'!$A$5:$H$80,2,FALSE)</f>
        <v>Spruce Beetle</v>
      </c>
      <c r="D1332" s="26">
        <v>48</v>
      </c>
      <c r="E1332" s="26" t="s">
        <v>240</v>
      </c>
      <c r="F1332" s="26">
        <v>0</v>
      </c>
      <c r="G1332" s="26">
        <v>0</v>
      </c>
      <c r="H1332" s="26"/>
      <c r="N1332" s="26"/>
    </row>
    <row r="1333" spans="1:14" x14ac:dyDescent="0.25">
      <c r="A1333" s="26">
        <v>2002</v>
      </c>
      <c r="B1333" s="26" t="s">
        <v>187</v>
      </c>
      <c r="C1333" t="str">
        <f>VLOOKUP(B1333,'FHF LUT'!$A$5:$H$80,2,FALSE)</f>
        <v>Spruce Beetle</v>
      </c>
      <c r="D1333" s="26">
        <v>1</v>
      </c>
      <c r="E1333" s="26" t="s">
        <v>10</v>
      </c>
      <c r="F1333" s="26">
        <v>0</v>
      </c>
      <c r="G1333" s="26">
        <v>0</v>
      </c>
      <c r="H1333" s="26"/>
      <c r="N1333" s="26"/>
    </row>
    <row r="1334" spans="1:14" x14ac:dyDescent="0.25">
      <c r="A1334" s="26">
        <v>2002</v>
      </c>
      <c r="B1334" s="26" t="s">
        <v>193</v>
      </c>
      <c r="C1334" t="str">
        <f>VLOOKUP(B1334,'FHF LUT'!$A$5:$H$80,2,FALSE)</f>
        <v>Red Turpentine Beetle</v>
      </c>
      <c r="D1334" s="26">
        <v>24</v>
      </c>
      <c r="E1334" s="26" t="s">
        <v>17</v>
      </c>
      <c r="F1334" s="26">
        <v>0</v>
      </c>
      <c r="G1334" s="26">
        <v>0</v>
      </c>
      <c r="H1334" s="26"/>
      <c r="N1334" s="26"/>
    </row>
    <row r="1335" spans="1:14" x14ac:dyDescent="0.25">
      <c r="A1335" s="26">
        <v>2002</v>
      </c>
      <c r="B1335" s="26" t="s">
        <v>193</v>
      </c>
      <c r="C1335" t="str">
        <f>VLOOKUP(B1335,'FHF LUT'!$A$5:$H$80,2,FALSE)</f>
        <v>Red Turpentine Beetle</v>
      </c>
      <c r="D1335" s="26">
        <v>44</v>
      </c>
      <c r="E1335" s="26" t="s">
        <v>3</v>
      </c>
      <c r="F1335" s="26">
        <v>0</v>
      </c>
      <c r="G1335" s="26">
        <v>0</v>
      </c>
      <c r="H1335" s="26"/>
      <c r="N1335" s="26"/>
    </row>
    <row r="1336" spans="1:14" x14ac:dyDescent="0.25">
      <c r="A1336" s="26">
        <v>2002</v>
      </c>
      <c r="B1336" s="26" t="s">
        <v>193</v>
      </c>
      <c r="C1336" t="str">
        <f>VLOOKUP(B1336,'FHF LUT'!$A$5:$H$80,2,FALSE)</f>
        <v>Red Turpentine Beetle</v>
      </c>
      <c r="D1336" s="26">
        <v>10</v>
      </c>
      <c r="E1336" s="26" t="s">
        <v>18</v>
      </c>
      <c r="F1336" s="26">
        <v>0</v>
      </c>
      <c r="G1336" s="26">
        <v>0</v>
      </c>
      <c r="H1336" s="26"/>
      <c r="N1336" s="26"/>
    </row>
    <row r="1337" spans="1:14" x14ac:dyDescent="0.25">
      <c r="A1337" s="26">
        <v>2002</v>
      </c>
      <c r="B1337" s="26" t="s">
        <v>193</v>
      </c>
      <c r="C1337" t="str">
        <f>VLOOKUP(B1337,'FHF LUT'!$A$5:$H$80,2,FALSE)</f>
        <v>Red Turpentine Beetle</v>
      </c>
      <c r="D1337" s="26">
        <v>12</v>
      </c>
      <c r="E1337" s="26" t="s">
        <v>11</v>
      </c>
      <c r="F1337" s="26">
        <v>0</v>
      </c>
      <c r="G1337" s="26">
        <v>0</v>
      </c>
      <c r="H1337" s="26"/>
      <c r="N1337" s="26"/>
    </row>
    <row r="1338" spans="1:14" x14ac:dyDescent="0.25">
      <c r="A1338" s="26">
        <v>2002</v>
      </c>
      <c r="B1338" s="26" t="s">
        <v>193</v>
      </c>
      <c r="C1338" t="str">
        <f>VLOOKUP(B1338,'FHF LUT'!$A$5:$H$80,2,FALSE)</f>
        <v>Red Turpentine Beetle</v>
      </c>
      <c r="D1338" s="26">
        <v>22</v>
      </c>
      <c r="E1338" s="26" t="s">
        <v>19</v>
      </c>
      <c r="F1338" s="26">
        <v>0</v>
      </c>
      <c r="G1338" s="26">
        <v>0</v>
      </c>
      <c r="H1338" s="26"/>
      <c r="N1338" s="26"/>
    </row>
    <row r="1339" spans="1:14" x14ac:dyDescent="0.25">
      <c r="A1339" s="26">
        <v>2002</v>
      </c>
      <c r="B1339" s="26" t="s">
        <v>193</v>
      </c>
      <c r="C1339" t="str">
        <f>VLOOKUP(B1339,'FHF LUT'!$A$5:$H$80,2,FALSE)</f>
        <v>Red Turpentine Beetle</v>
      </c>
      <c r="D1339" s="26">
        <v>29</v>
      </c>
      <c r="E1339" s="26" t="s">
        <v>9</v>
      </c>
      <c r="F1339" s="26">
        <v>0</v>
      </c>
      <c r="G1339" s="26">
        <v>0</v>
      </c>
      <c r="H1339" s="26"/>
      <c r="N1339" s="26"/>
    </row>
    <row r="1340" spans="1:14" x14ac:dyDescent="0.25">
      <c r="A1340" s="26">
        <v>2002</v>
      </c>
      <c r="B1340" s="26" t="s">
        <v>193</v>
      </c>
      <c r="C1340" t="str">
        <f>VLOOKUP(B1340,'FHF LUT'!$A$5:$H$80,2,FALSE)</f>
        <v>Red Turpentine Beetle</v>
      </c>
      <c r="D1340" s="26">
        <v>11</v>
      </c>
      <c r="E1340" s="26" t="s">
        <v>4</v>
      </c>
      <c r="F1340" s="26">
        <v>0</v>
      </c>
      <c r="G1340" s="26">
        <v>0</v>
      </c>
      <c r="H1340" s="26"/>
      <c r="N1340" s="26"/>
    </row>
    <row r="1341" spans="1:14" x14ac:dyDescent="0.25">
      <c r="A1341" s="26">
        <v>2002</v>
      </c>
      <c r="B1341" s="26" t="s">
        <v>193</v>
      </c>
      <c r="C1341" t="str">
        <f>VLOOKUP(B1341,'FHF LUT'!$A$5:$H$80,2,FALSE)</f>
        <v>Red Turpentine Beetle</v>
      </c>
      <c r="D1341" s="26">
        <v>45</v>
      </c>
      <c r="E1341" s="26" t="s">
        <v>5</v>
      </c>
      <c r="F1341" s="26">
        <v>0</v>
      </c>
      <c r="G1341" s="26">
        <v>0</v>
      </c>
      <c r="H1341" s="26"/>
      <c r="N1341" s="26"/>
    </row>
    <row r="1342" spans="1:14" x14ac:dyDescent="0.25">
      <c r="A1342" s="26">
        <v>2002</v>
      </c>
      <c r="B1342" s="26" t="s">
        <v>193</v>
      </c>
      <c r="C1342" t="str">
        <f>VLOOKUP(B1342,'FHF LUT'!$A$5:$H$80,2,FALSE)</f>
        <v>Red Turpentine Beetle</v>
      </c>
      <c r="D1342" s="26">
        <v>38</v>
      </c>
      <c r="E1342" s="26" t="s">
        <v>8</v>
      </c>
      <c r="F1342" s="26">
        <v>0</v>
      </c>
      <c r="G1342" s="26">
        <v>0</v>
      </c>
      <c r="H1342" s="26"/>
      <c r="N1342" s="26"/>
    </row>
    <row r="1343" spans="1:14" x14ac:dyDescent="0.25">
      <c r="A1343" s="26">
        <v>2002</v>
      </c>
      <c r="B1343" s="26" t="s">
        <v>193</v>
      </c>
      <c r="C1343" t="str">
        <f>VLOOKUP(B1343,'FHF LUT'!$A$5:$H$80,2,FALSE)</f>
        <v>Red Turpentine Beetle</v>
      </c>
      <c r="D1343" s="26">
        <v>13</v>
      </c>
      <c r="E1343" s="26" t="s">
        <v>24</v>
      </c>
      <c r="F1343" s="26">
        <v>0</v>
      </c>
      <c r="G1343" s="26">
        <v>0</v>
      </c>
      <c r="H1343" s="26"/>
      <c r="N1343" s="26"/>
    </row>
    <row r="1344" spans="1:14" x14ac:dyDescent="0.25">
      <c r="A1344" s="26">
        <v>2002</v>
      </c>
      <c r="B1344" s="26" t="s">
        <v>193</v>
      </c>
      <c r="C1344" t="str">
        <f>VLOOKUP(B1344,'FHF LUT'!$A$5:$H$80,2,FALSE)</f>
        <v>Red Turpentine Beetle</v>
      </c>
      <c r="D1344" s="26">
        <v>18</v>
      </c>
      <c r="E1344" s="26" t="s">
        <v>15</v>
      </c>
      <c r="F1344" s="26">
        <v>0</v>
      </c>
      <c r="G1344" s="26">
        <v>0</v>
      </c>
      <c r="H1344" s="26"/>
      <c r="N1344" s="26"/>
    </row>
    <row r="1345" spans="1:14" x14ac:dyDescent="0.25">
      <c r="A1345" s="26">
        <v>2002</v>
      </c>
      <c r="B1345" s="26" t="s">
        <v>193</v>
      </c>
      <c r="C1345" t="str">
        <f>VLOOKUP(B1345,'FHF LUT'!$A$5:$H$80,2,FALSE)</f>
        <v>Red Turpentine Beetle</v>
      </c>
      <c r="D1345" s="26">
        <v>15</v>
      </c>
      <c r="E1345" s="26" t="s">
        <v>33</v>
      </c>
      <c r="F1345" s="26">
        <v>0</v>
      </c>
      <c r="G1345" s="26">
        <v>0</v>
      </c>
      <c r="H1345" s="26"/>
      <c r="N1345" s="26"/>
    </row>
    <row r="1346" spans="1:14" x14ac:dyDescent="0.25">
      <c r="A1346" s="26">
        <v>2002</v>
      </c>
      <c r="B1346" s="26" t="s">
        <v>193</v>
      </c>
      <c r="C1346" t="str">
        <f>VLOOKUP(B1346,'FHF LUT'!$A$5:$H$80,2,FALSE)</f>
        <v>Red Turpentine Beetle</v>
      </c>
      <c r="D1346" s="26">
        <v>5</v>
      </c>
      <c r="E1346" s="26" t="s">
        <v>16</v>
      </c>
      <c r="F1346" s="26">
        <v>0</v>
      </c>
      <c r="G1346" s="26">
        <v>0</v>
      </c>
      <c r="H1346" s="26"/>
      <c r="N1346" s="26"/>
    </row>
    <row r="1347" spans="1:14" x14ac:dyDescent="0.25">
      <c r="A1347" s="26">
        <v>2002</v>
      </c>
      <c r="B1347" s="26" t="s">
        <v>193</v>
      </c>
      <c r="C1347" t="str">
        <f>VLOOKUP(B1347,'FHF LUT'!$A$5:$H$80,2,FALSE)</f>
        <v>Red Turpentine Beetle</v>
      </c>
      <c r="D1347" s="26">
        <v>2</v>
      </c>
      <c r="E1347" s="26" t="s">
        <v>22</v>
      </c>
      <c r="F1347" s="26">
        <v>0</v>
      </c>
      <c r="G1347" s="26">
        <v>0</v>
      </c>
      <c r="H1347" s="26"/>
      <c r="N1347" s="26"/>
    </row>
    <row r="1348" spans="1:14" x14ac:dyDescent="0.25">
      <c r="A1348" s="26">
        <v>2002</v>
      </c>
      <c r="B1348" s="26" t="s">
        <v>193</v>
      </c>
      <c r="C1348" t="str">
        <f>VLOOKUP(B1348,'FHF LUT'!$A$5:$H$80,2,FALSE)</f>
        <v>Red Turpentine Beetle</v>
      </c>
      <c r="D1348" s="26">
        <v>25</v>
      </c>
      <c r="E1348" s="26" t="s">
        <v>23</v>
      </c>
      <c r="F1348" s="26">
        <v>0</v>
      </c>
      <c r="G1348" s="26">
        <v>0</v>
      </c>
      <c r="H1348" s="26"/>
      <c r="N1348" s="26"/>
    </row>
    <row r="1349" spans="1:14" x14ac:dyDescent="0.25">
      <c r="A1349" s="26">
        <v>2002</v>
      </c>
      <c r="B1349" s="26" t="s">
        <v>193</v>
      </c>
      <c r="C1349" t="str">
        <f>VLOOKUP(B1349,'FHF LUT'!$A$5:$H$80,2,FALSE)</f>
        <v>Red Turpentine Beetle</v>
      </c>
      <c r="D1349" s="26">
        <v>14</v>
      </c>
      <c r="E1349" s="26" t="s">
        <v>30</v>
      </c>
      <c r="F1349" s="26">
        <v>0</v>
      </c>
      <c r="G1349" s="26">
        <v>0</v>
      </c>
      <c r="H1349" s="26"/>
      <c r="N1349" s="26"/>
    </row>
    <row r="1350" spans="1:14" x14ac:dyDescent="0.25">
      <c r="A1350" s="26">
        <v>2002</v>
      </c>
      <c r="B1350" s="26" t="s">
        <v>193</v>
      </c>
      <c r="C1350" t="str">
        <f>VLOOKUP(B1350,'FHF LUT'!$A$5:$H$80,2,FALSE)</f>
        <v>Red Turpentine Beetle</v>
      </c>
      <c r="D1350" s="26">
        <v>16</v>
      </c>
      <c r="E1350" s="26" t="s">
        <v>12</v>
      </c>
      <c r="F1350" s="26">
        <v>0</v>
      </c>
      <c r="G1350" s="26">
        <v>0</v>
      </c>
      <c r="H1350" s="26"/>
      <c r="N1350" s="26"/>
    </row>
    <row r="1351" spans="1:14" x14ac:dyDescent="0.25">
      <c r="A1351" s="26">
        <v>2002</v>
      </c>
      <c r="B1351" s="26" t="s">
        <v>193</v>
      </c>
      <c r="C1351" t="str">
        <f>VLOOKUP(B1351,'FHF LUT'!$A$5:$H$80,2,FALSE)</f>
        <v>Red Turpentine Beetle</v>
      </c>
      <c r="D1351" s="26">
        <v>40</v>
      </c>
      <c r="E1351" s="26" t="s">
        <v>31</v>
      </c>
      <c r="F1351" s="26">
        <v>0</v>
      </c>
      <c r="G1351" s="26">
        <v>0</v>
      </c>
      <c r="H1351" s="26"/>
      <c r="N1351" s="26"/>
    </row>
    <row r="1352" spans="1:14" x14ac:dyDescent="0.25">
      <c r="A1352" s="26">
        <v>2002</v>
      </c>
      <c r="B1352" s="26" t="s">
        <v>193</v>
      </c>
      <c r="C1352" t="str">
        <f>VLOOKUP(B1352,'FHF LUT'!$A$5:$H$80,2,FALSE)</f>
        <v>Red Turpentine Beetle</v>
      </c>
      <c r="D1352" s="26">
        <v>20</v>
      </c>
      <c r="E1352" s="26" t="s">
        <v>6</v>
      </c>
      <c r="F1352" s="26">
        <v>0</v>
      </c>
      <c r="G1352" s="26">
        <v>0</v>
      </c>
      <c r="H1352" s="26"/>
      <c r="N1352" s="26"/>
    </row>
    <row r="1353" spans="1:14" x14ac:dyDescent="0.25">
      <c r="A1353" s="26">
        <v>2002</v>
      </c>
      <c r="B1353" s="26" t="s">
        <v>193</v>
      </c>
      <c r="C1353" t="str">
        <f>VLOOKUP(B1353,'FHF LUT'!$A$5:$H$80,2,FALSE)</f>
        <v>Red Turpentine Beetle</v>
      </c>
      <c r="D1353" s="26">
        <v>31</v>
      </c>
      <c r="E1353" s="26" t="s">
        <v>34</v>
      </c>
      <c r="F1353" s="26">
        <v>0</v>
      </c>
      <c r="G1353" s="26">
        <v>0</v>
      </c>
      <c r="H1353" s="26"/>
      <c r="N1353" s="26"/>
    </row>
    <row r="1354" spans="1:14" x14ac:dyDescent="0.25">
      <c r="A1354" s="26">
        <v>2002</v>
      </c>
      <c r="B1354" s="26" t="s">
        <v>193</v>
      </c>
      <c r="C1354" t="str">
        <f>VLOOKUP(B1354,'FHF LUT'!$A$5:$H$80,2,FALSE)</f>
        <v>Red Turpentine Beetle</v>
      </c>
      <c r="D1354" s="26">
        <v>3</v>
      </c>
      <c r="E1354" s="26" t="s">
        <v>13</v>
      </c>
      <c r="F1354" s="26">
        <v>0</v>
      </c>
      <c r="G1354" s="26">
        <v>0</v>
      </c>
      <c r="H1354" s="26"/>
      <c r="N1354" s="26"/>
    </row>
    <row r="1355" spans="1:14" x14ac:dyDescent="0.25">
      <c r="A1355" s="26">
        <v>2002</v>
      </c>
      <c r="B1355" s="26" t="s">
        <v>193</v>
      </c>
      <c r="C1355" t="str">
        <f>VLOOKUP(B1355,'FHF LUT'!$A$5:$H$80,2,FALSE)</f>
        <v>Red Turpentine Beetle</v>
      </c>
      <c r="D1355" s="26">
        <v>26</v>
      </c>
      <c r="E1355" s="26" t="s">
        <v>14</v>
      </c>
      <c r="F1355" s="26">
        <v>0</v>
      </c>
      <c r="G1355" s="26">
        <v>0</v>
      </c>
      <c r="H1355" s="26"/>
      <c r="N1355" s="26"/>
    </row>
    <row r="1356" spans="1:14" x14ac:dyDescent="0.25">
      <c r="A1356" s="26">
        <v>2002</v>
      </c>
      <c r="B1356" s="26" t="s">
        <v>193</v>
      </c>
      <c r="C1356" t="str">
        <f>VLOOKUP(B1356,'FHF LUT'!$A$5:$H$80,2,FALSE)</f>
        <v>Red Turpentine Beetle</v>
      </c>
      <c r="D1356" s="26">
        <v>41</v>
      </c>
      <c r="E1356" s="26" t="s">
        <v>26</v>
      </c>
      <c r="F1356" s="26">
        <v>0</v>
      </c>
      <c r="G1356" s="26">
        <v>0</v>
      </c>
      <c r="H1356" s="26"/>
      <c r="N1356" s="26"/>
    </row>
    <row r="1357" spans="1:14" x14ac:dyDescent="0.25">
      <c r="A1357" s="26">
        <v>2002</v>
      </c>
      <c r="B1357" s="26" t="s">
        <v>193</v>
      </c>
      <c r="C1357" t="str">
        <f>VLOOKUP(B1357,'FHF LUT'!$A$5:$H$80,2,FALSE)</f>
        <v>Red Turpentine Beetle</v>
      </c>
      <c r="D1357" s="26">
        <v>23</v>
      </c>
      <c r="E1357" s="26" t="s">
        <v>27</v>
      </c>
      <c r="F1357" s="26">
        <v>0</v>
      </c>
      <c r="G1357" s="26">
        <v>0</v>
      </c>
      <c r="H1357" s="26"/>
      <c r="N1357" s="26"/>
    </row>
    <row r="1358" spans="1:14" x14ac:dyDescent="0.25">
      <c r="A1358" s="26">
        <v>2002</v>
      </c>
      <c r="B1358" s="26" t="s">
        <v>193</v>
      </c>
      <c r="C1358" t="str">
        <f>VLOOKUP(B1358,'FHF LUT'!$A$5:$H$80,2,FALSE)</f>
        <v>Red Turpentine Beetle</v>
      </c>
      <c r="D1358" s="26">
        <v>17</v>
      </c>
      <c r="E1358" s="26" t="s">
        <v>32</v>
      </c>
      <c r="F1358" s="26">
        <v>0</v>
      </c>
      <c r="G1358" s="26">
        <v>0</v>
      </c>
      <c r="H1358" s="26"/>
      <c r="N1358" s="26"/>
    </row>
    <row r="1359" spans="1:14" x14ac:dyDescent="0.25">
      <c r="A1359" s="26">
        <v>2002</v>
      </c>
      <c r="B1359" s="26" t="s">
        <v>193</v>
      </c>
      <c r="C1359" t="str">
        <f>VLOOKUP(B1359,'FHF LUT'!$A$5:$H$80,2,FALSE)</f>
        <v>Red Turpentine Beetle</v>
      </c>
      <c r="D1359" s="26">
        <v>30</v>
      </c>
      <c r="E1359" s="26" t="s">
        <v>35</v>
      </c>
      <c r="F1359" s="26">
        <v>0</v>
      </c>
      <c r="G1359" s="26">
        <v>0</v>
      </c>
      <c r="H1359" s="26"/>
      <c r="N1359" s="26"/>
    </row>
    <row r="1360" spans="1:14" x14ac:dyDescent="0.25">
      <c r="A1360" s="26">
        <v>2002</v>
      </c>
      <c r="B1360" s="26" t="s">
        <v>193</v>
      </c>
      <c r="C1360" t="str">
        <f>VLOOKUP(B1360,'FHF LUT'!$A$5:$H$80,2,FALSE)</f>
        <v>Red Turpentine Beetle</v>
      </c>
      <c r="D1360" s="26">
        <v>9</v>
      </c>
      <c r="E1360" s="26" t="s">
        <v>7</v>
      </c>
      <c r="F1360" s="26">
        <v>0</v>
      </c>
      <c r="G1360" s="26">
        <v>0</v>
      </c>
      <c r="H1360" s="26"/>
      <c r="N1360" s="26"/>
    </row>
    <row r="1361" spans="1:14" x14ac:dyDescent="0.25">
      <c r="A1361" s="26">
        <v>2002</v>
      </c>
      <c r="B1361" s="26" t="s">
        <v>193</v>
      </c>
      <c r="C1361" t="str">
        <f>VLOOKUP(B1361,'FHF LUT'!$A$5:$H$80,2,FALSE)</f>
        <v>Red Turpentine Beetle</v>
      </c>
      <c r="D1361" s="26">
        <v>43</v>
      </c>
      <c r="E1361" s="26" t="s">
        <v>20</v>
      </c>
      <c r="F1361" s="26">
        <v>0</v>
      </c>
      <c r="G1361" s="26">
        <v>0</v>
      </c>
      <c r="H1361" s="26"/>
      <c r="N1361" s="26"/>
    </row>
    <row r="1362" spans="1:14" x14ac:dyDescent="0.25">
      <c r="A1362" s="26">
        <v>2002</v>
      </c>
      <c r="B1362" s="26" t="s">
        <v>193</v>
      </c>
      <c r="C1362" t="str">
        <f>VLOOKUP(B1362,'FHF LUT'!$A$5:$H$80,2,FALSE)</f>
        <v>Red Turpentine Beetle</v>
      </c>
      <c r="D1362" s="26">
        <v>39</v>
      </c>
      <c r="E1362" s="26" t="s">
        <v>36</v>
      </c>
      <c r="F1362" s="26">
        <v>0</v>
      </c>
      <c r="G1362" s="26">
        <v>0</v>
      </c>
      <c r="H1362" s="26"/>
      <c r="N1362" s="26"/>
    </row>
    <row r="1363" spans="1:14" x14ac:dyDescent="0.25">
      <c r="A1363" s="26">
        <v>2002</v>
      </c>
      <c r="B1363" s="26" t="s">
        <v>193</v>
      </c>
      <c r="C1363" t="str">
        <f>VLOOKUP(B1363,'FHF LUT'!$A$5:$H$80,2,FALSE)</f>
        <v>Red Turpentine Beetle</v>
      </c>
      <c r="D1363" s="26">
        <v>4</v>
      </c>
      <c r="E1363" s="26" t="s">
        <v>28</v>
      </c>
      <c r="F1363" s="26">
        <v>0</v>
      </c>
      <c r="G1363" s="26">
        <v>0</v>
      </c>
      <c r="H1363" s="26"/>
      <c r="N1363" s="26"/>
    </row>
    <row r="1364" spans="1:14" x14ac:dyDescent="0.25">
      <c r="A1364" s="26">
        <v>2002</v>
      </c>
      <c r="B1364" s="26" t="s">
        <v>193</v>
      </c>
      <c r="C1364" t="str">
        <f>VLOOKUP(B1364,'FHF LUT'!$A$5:$H$80,2,FALSE)</f>
        <v>Red Turpentine Beetle</v>
      </c>
      <c r="D1364" s="26">
        <v>8</v>
      </c>
      <c r="E1364" s="26" t="s">
        <v>29</v>
      </c>
      <c r="F1364" s="26">
        <v>0</v>
      </c>
      <c r="G1364" s="26">
        <v>0</v>
      </c>
      <c r="H1364" s="26"/>
      <c r="N1364" s="26"/>
    </row>
    <row r="1365" spans="1:14" x14ac:dyDescent="0.25">
      <c r="A1365" s="26">
        <v>2002</v>
      </c>
      <c r="B1365" s="26" t="s">
        <v>193</v>
      </c>
      <c r="C1365" t="str">
        <f>VLOOKUP(B1365,'FHF LUT'!$A$5:$H$80,2,FALSE)</f>
        <v>Red Turpentine Beetle</v>
      </c>
      <c r="D1365" s="26">
        <v>7</v>
      </c>
      <c r="E1365" s="26" t="s">
        <v>25</v>
      </c>
      <c r="F1365" s="26">
        <v>0</v>
      </c>
      <c r="G1365" s="26">
        <v>0</v>
      </c>
      <c r="H1365" s="26"/>
      <c r="N1365" s="26"/>
    </row>
    <row r="1366" spans="1:14" x14ac:dyDescent="0.25">
      <c r="A1366" s="26">
        <v>2002</v>
      </c>
      <c r="B1366" s="26" t="s">
        <v>193</v>
      </c>
      <c r="C1366" t="str">
        <f>VLOOKUP(B1366,'FHF LUT'!$A$5:$H$80,2,FALSE)</f>
        <v>Red Turpentine Beetle</v>
      </c>
      <c r="D1366" s="26">
        <v>27</v>
      </c>
      <c r="E1366" s="26" t="s">
        <v>21</v>
      </c>
      <c r="F1366" s="26">
        <v>0</v>
      </c>
      <c r="G1366" s="26">
        <v>0</v>
      </c>
      <c r="H1366" s="26"/>
      <c r="N1366" s="26"/>
    </row>
    <row r="1367" spans="1:14" x14ac:dyDescent="0.25">
      <c r="A1367" s="26">
        <v>2002</v>
      </c>
      <c r="B1367" s="26" t="s">
        <v>193</v>
      </c>
      <c r="C1367" t="str">
        <f>VLOOKUP(B1367,'FHF LUT'!$A$5:$H$80,2,FALSE)</f>
        <v>Red Turpentine Beetle</v>
      </c>
      <c r="D1367" s="26">
        <v>47</v>
      </c>
      <c r="E1367" s="26" t="s">
        <v>238</v>
      </c>
      <c r="F1367" s="26">
        <v>0</v>
      </c>
      <c r="G1367" s="26">
        <v>0</v>
      </c>
      <c r="H1367" s="26"/>
      <c r="N1367" s="26"/>
    </row>
    <row r="1368" spans="1:14" x14ac:dyDescent="0.25">
      <c r="A1368" s="26">
        <v>2002</v>
      </c>
      <c r="B1368" s="26" t="s">
        <v>193</v>
      </c>
      <c r="C1368" t="str">
        <f>VLOOKUP(B1368,'FHF LUT'!$A$5:$H$80,2,FALSE)</f>
        <v>Red Turpentine Beetle</v>
      </c>
      <c r="D1368" s="26">
        <v>46</v>
      </c>
      <c r="E1368" s="26" t="s">
        <v>239</v>
      </c>
      <c r="F1368" s="26">
        <v>0</v>
      </c>
      <c r="G1368" s="26">
        <v>0</v>
      </c>
      <c r="H1368" s="26"/>
      <c r="N1368" s="26"/>
    </row>
    <row r="1369" spans="1:14" x14ac:dyDescent="0.25">
      <c r="A1369" s="26">
        <v>2002</v>
      </c>
      <c r="B1369" s="26" t="s">
        <v>193</v>
      </c>
      <c r="C1369" t="str">
        <f>VLOOKUP(B1369,'FHF LUT'!$A$5:$H$80,2,FALSE)</f>
        <v>Red Turpentine Beetle</v>
      </c>
      <c r="D1369" s="26">
        <v>48</v>
      </c>
      <c r="E1369" s="26" t="s">
        <v>240</v>
      </c>
      <c r="F1369" s="26">
        <v>0</v>
      </c>
      <c r="G1369" s="26">
        <v>0</v>
      </c>
      <c r="H1369" s="26"/>
      <c r="N1369" s="26"/>
    </row>
    <row r="1370" spans="1:14" x14ac:dyDescent="0.25">
      <c r="A1370" s="26">
        <v>2002</v>
      </c>
      <c r="B1370" s="26" t="s">
        <v>193</v>
      </c>
      <c r="C1370" t="str">
        <f>VLOOKUP(B1370,'FHF LUT'!$A$5:$H$80,2,FALSE)</f>
        <v>Red Turpentine Beetle</v>
      </c>
      <c r="D1370" s="26">
        <v>1</v>
      </c>
      <c r="E1370" s="26" t="s">
        <v>10</v>
      </c>
      <c r="F1370" s="26">
        <v>0</v>
      </c>
      <c r="G1370" s="26">
        <v>0</v>
      </c>
      <c r="H1370" s="26"/>
      <c r="N1370" s="26"/>
    </row>
    <row r="1371" spans="1:14" x14ac:dyDescent="0.25">
      <c r="A1371" s="26">
        <v>2002</v>
      </c>
      <c r="B1371" s="26" t="s">
        <v>188</v>
      </c>
      <c r="C1371" t="str">
        <f>VLOOKUP(B1371,'FHF LUT'!$A$5:$H$80,2,FALSE)</f>
        <v>Western Pine Beetle</v>
      </c>
      <c r="D1371" s="26">
        <v>24</v>
      </c>
      <c r="E1371" s="26" t="s">
        <v>17</v>
      </c>
      <c r="F1371" s="26">
        <v>0</v>
      </c>
      <c r="G1371" s="26">
        <v>0</v>
      </c>
      <c r="H1371" s="26"/>
      <c r="N1371" s="26"/>
    </row>
    <row r="1372" spans="1:14" x14ac:dyDescent="0.25">
      <c r="A1372" s="26">
        <v>2002</v>
      </c>
      <c r="B1372" s="26" t="s">
        <v>188</v>
      </c>
      <c r="C1372" t="str">
        <f>VLOOKUP(B1372,'FHF LUT'!$A$5:$H$80,2,FALSE)</f>
        <v>Western Pine Beetle</v>
      </c>
      <c r="D1372" s="26">
        <v>44</v>
      </c>
      <c r="E1372" s="26" t="s">
        <v>3</v>
      </c>
      <c r="F1372" s="26">
        <v>0</v>
      </c>
      <c r="G1372" s="26">
        <v>0</v>
      </c>
      <c r="H1372" s="26"/>
      <c r="N1372" s="26"/>
    </row>
    <row r="1373" spans="1:14" x14ac:dyDescent="0.25">
      <c r="A1373" s="26">
        <v>2002</v>
      </c>
      <c r="B1373" s="26" t="s">
        <v>188</v>
      </c>
      <c r="C1373" t="str">
        <f>VLOOKUP(B1373,'FHF LUT'!$A$5:$H$80,2,FALSE)</f>
        <v>Western Pine Beetle</v>
      </c>
      <c r="D1373" s="26">
        <v>10</v>
      </c>
      <c r="E1373" s="26" t="s">
        <v>18</v>
      </c>
      <c r="F1373" s="26">
        <v>0</v>
      </c>
      <c r="G1373" s="26">
        <v>0</v>
      </c>
      <c r="H1373" s="26"/>
      <c r="N1373" s="26"/>
    </row>
    <row r="1374" spans="1:14" x14ac:dyDescent="0.25">
      <c r="A1374" s="26">
        <v>2002</v>
      </c>
      <c r="B1374" s="26" t="s">
        <v>188</v>
      </c>
      <c r="C1374" t="str">
        <f>VLOOKUP(B1374,'FHF LUT'!$A$5:$H$80,2,FALSE)</f>
        <v>Western Pine Beetle</v>
      </c>
      <c r="D1374" s="26">
        <v>12</v>
      </c>
      <c r="E1374" s="26" t="s">
        <v>11</v>
      </c>
      <c r="F1374" s="26">
        <v>0</v>
      </c>
      <c r="G1374" s="26">
        <v>0</v>
      </c>
      <c r="H1374" s="26"/>
      <c r="N1374" s="26"/>
    </row>
    <row r="1375" spans="1:14" x14ac:dyDescent="0.25">
      <c r="A1375" s="26">
        <v>2002</v>
      </c>
      <c r="B1375" s="26" t="s">
        <v>188</v>
      </c>
      <c r="C1375" t="str">
        <f>VLOOKUP(B1375,'FHF LUT'!$A$5:$H$80,2,FALSE)</f>
        <v>Western Pine Beetle</v>
      </c>
      <c r="D1375" s="26">
        <v>22</v>
      </c>
      <c r="E1375" s="26" t="s">
        <v>19</v>
      </c>
      <c r="F1375" s="26">
        <v>0</v>
      </c>
      <c r="G1375" s="26">
        <v>0</v>
      </c>
      <c r="H1375" s="26"/>
      <c r="N1375" s="26"/>
    </row>
    <row r="1376" spans="1:14" x14ac:dyDescent="0.25">
      <c r="A1376" s="26">
        <v>2002</v>
      </c>
      <c r="B1376" s="26" t="s">
        <v>188</v>
      </c>
      <c r="C1376" t="str">
        <f>VLOOKUP(B1376,'FHF LUT'!$A$5:$H$80,2,FALSE)</f>
        <v>Western Pine Beetle</v>
      </c>
      <c r="D1376" s="26">
        <v>29</v>
      </c>
      <c r="E1376" s="26" t="s">
        <v>9</v>
      </c>
      <c r="F1376" s="26">
        <v>0</v>
      </c>
      <c r="G1376" s="26">
        <v>0</v>
      </c>
      <c r="H1376" s="26"/>
      <c r="N1376" s="26"/>
    </row>
    <row r="1377" spans="1:14" x14ac:dyDescent="0.25">
      <c r="A1377" s="26">
        <v>2002</v>
      </c>
      <c r="B1377" s="26" t="s">
        <v>188</v>
      </c>
      <c r="C1377" t="str">
        <f>VLOOKUP(B1377,'FHF LUT'!$A$5:$H$80,2,FALSE)</f>
        <v>Western Pine Beetle</v>
      </c>
      <c r="D1377" s="26">
        <v>11</v>
      </c>
      <c r="E1377" s="26" t="s">
        <v>4</v>
      </c>
      <c r="F1377" s="26">
        <v>0</v>
      </c>
      <c r="G1377" s="26">
        <v>0</v>
      </c>
      <c r="H1377" s="26"/>
      <c r="N1377" s="26"/>
    </row>
    <row r="1378" spans="1:14" x14ac:dyDescent="0.25">
      <c r="A1378" s="26">
        <v>2002</v>
      </c>
      <c r="B1378" s="26" t="s">
        <v>188</v>
      </c>
      <c r="C1378" t="str">
        <f>VLOOKUP(B1378,'FHF LUT'!$A$5:$H$80,2,FALSE)</f>
        <v>Western Pine Beetle</v>
      </c>
      <c r="D1378" s="26">
        <v>45</v>
      </c>
      <c r="E1378" s="26" t="s">
        <v>5</v>
      </c>
      <c r="F1378" s="26">
        <v>0</v>
      </c>
      <c r="G1378" s="26">
        <v>0</v>
      </c>
      <c r="H1378" s="26"/>
      <c r="N1378" s="26"/>
    </row>
    <row r="1379" spans="1:14" x14ac:dyDescent="0.25">
      <c r="A1379" s="26">
        <v>2002</v>
      </c>
      <c r="B1379" s="26" t="s">
        <v>188</v>
      </c>
      <c r="C1379" t="str">
        <f>VLOOKUP(B1379,'FHF LUT'!$A$5:$H$80,2,FALSE)</f>
        <v>Western Pine Beetle</v>
      </c>
      <c r="D1379" s="26">
        <v>38</v>
      </c>
      <c r="E1379" s="26" t="s">
        <v>8</v>
      </c>
      <c r="F1379" s="26">
        <v>0</v>
      </c>
      <c r="G1379" s="26">
        <v>0</v>
      </c>
      <c r="H1379" s="26"/>
      <c r="N1379" s="26"/>
    </row>
    <row r="1380" spans="1:14" x14ac:dyDescent="0.25">
      <c r="A1380" s="26">
        <v>2002</v>
      </c>
      <c r="B1380" s="26" t="s">
        <v>188</v>
      </c>
      <c r="C1380" t="str">
        <f>VLOOKUP(B1380,'FHF LUT'!$A$5:$H$80,2,FALSE)</f>
        <v>Western Pine Beetle</v>
      </c>
      <c r="D1380" s="26">
        <v>13</v>
      </c>
      <c r="E1380" s="26" t="s">
        <v>24</v>
      </c>
      <c r="F1380" s="26">
        <v>35</v>
      </c>
      <c r="G1380" s="26">
        <v>35</v>
      </c>
      <c r="H1380" s="26"/>
      <c r="N1380" s="26"/>
    </row>
    <row r="1381" spans="1:14" x14ac:dyDescent="0.25">
      <c r="A1381" s="26">
        <v>2002</v>
      </c>
      <c r="B1381" s="26" t="s">
        <v>188</v>
      </c>
      <c r="C1381" t="str">
        <f>VLOOKUP(B1381,'FHF LUT'!$A$5:$H$80,2,FALSE)</f>
        <v>Western Pine Beetle</v>
      </c>
      <c r="D1381" s="26">
        <v>18</v>
      </c>
      <c r="E1381" s="26" t="s">
        <v>15</v>
      </c>
      <c r="F1381" s="26">
        <v>0</v>
      </c>
      <c r="G1381" s="26">
        <v>0</v>
      </c>
      <c r="H1381" s="26"/>
      <c r="N1381" s="26"/>
    </row>
    <row r="1382" spans="1:14" x14ac:dyDescent="0.25">
      <c r="A1382" s="26">
        <v>2002</v>
      </c>
      <c r="B1382" s="26" t="s">
        <v>188</v>
      </c>
      <c r="C1382" t="str">
        <f>VLOOKUP(B1382,'FHF LUT'!$A$5:$H$80,2,FALSE)</f>
        <v>Western Pine Beetle</v>
      </c>
      <c r="D1382" s="26">
        <v>15</v>
      </c>
      <c r="E1382" s="26" t="s">
        <v>33</v>
      </c>
      <c r="F1382" s="26">
        <v>0</v>
      </c>
      <c r="G1382" s="26">
        <v>0</v>
      </c>
      <c r="H1382" s="26"/>
      <c r="N1382" s="26"/>
    </row>
    <row r="1383" spans="1:14" x14ac:dyDescent="0.25">
      <c r="A1383" s="26">
        <v>2002</v>
      </c>
      <c r="B1383" s="26" t="s">
        <v>188</v>
      </c>
      <c r="C1383" t="str">
        <f>VLOOKUP(B1383,'FHF LUT'!$A$5:$H$80,2,FALSE)</f>
        <v>Western Pine Beetle</v>
      </c>
      <c r="D1383" s="26">
        <v>5</v>
      </c>
      <c r="E1383" s="26" t="s">
        <v>16</v>
      </c>
      <c r="F1383" s="26">
        <v>6</v>
      </c>
      <c r="G1383" s="26">
        <v>6</v>
      </c>
      <c r="H1383" s="26"/>
      <c r="N1383" s="26"/>
    </row>
    <row r="1384" spans="1:14" x14ac:dyDescent="0.25">
      <c r="A1384" s="26">
        <v>2002</v>
      </c>
      <c r="B1384" s="26" t="s">
        <v>188</v>
      </c>
      <c r="C1384" t="str">
        <f>VLOOKUP(B1384,'FHF LUT'!$A$5:$H$80,2,FALSE)</f>
        <v>Western Pine Beetle</v>
      </c>
      <c r="D1384" s="26">
        <v>2</v>
      </c>
      <c r="E1384" s="26" t="s">
        <v>22</v>
      </c>
      <c r="F1384" s="26">
        <v>0</v>
      </c>
      <c r="G1384" s="26">
        <v>0</v>
      </c>
      <c r="H1384" s="26"/>
      <c r="N1384" s="26"/>
    </row>
    <row r="1385" spans="1:14" x14ac:dyDescent="0.25">
      <c r="A1385" s="26">
        <v>2002</v>
      </c>
      <c r="B1385" s="26" t="s">
        <v>188</v>
      </c>
      <c r="C1385" t="str">
        <f>VLOOKUP(B1385,'FHF LUT'!$A$5:$H$80,2,FALSE)</f>
        <v>Western Pine Beetle</v>
      </c>
      <c r="D1385" s="26">
        <v>25</v>
      </c>
      <c r="E1385" s="26" t="s">
        <v>23</v>
      </c>
      <c r="F1385" s="26">
        <v>0</v>
      </c>
      <c r="G1385" s="26">
        <v>0</v>
      </c>
      <c r="H1385" s="26"/>
      <c r="N1385" s="26"/>
    </row>
    <row r="1386" spans="1:14" x14ac:dyDescent="0.25">
      <c r="A1386" s="26">
        <v>2002</v>
      </c>
      <c r="B1386" s="26" t="s">
        <v>188</v>
      </c>
      <c r="C1386" t="str">
        <f>VLOOKUP(B1386,'FHF LUT'!$A$5:$H$80,2,FALSE)</f>
        <v>Western Pine Beetle</v>
      </c>
      <c r="D1386" s="26">
        <v>14</v>
      </c>
      <c r="E1386" s="26" t="s">
        <v>30</v>
      </c>
      <c r="F1386" s="26">
        <v>0</v>
      </c>
      <c r="G1386" s="26">
        <v>0</v>
      </c>
      <c r="H1386" s="26"/>
      <c r="N1386" s="26"/>
    </row>
    <row r="1387" spans="1:14" x14ac:dyDescent="0.25">
      <c r="A1387" s="26">
        <v>2002</v>
      </c>
      <c r="B1387" s="26" t="s">
        <v>188</v>
      </c>
      <c r="C1387" t="str">
        <f>VLOOKUP(B1387,'FHF LUT'!$A$5:$H$80,2,FALSE)</f>
        <v>Western Pine Beetle</v>
      </c>
      <c r="D1387" s="26">
        <v>16</v>
      </c>
      <c r="E1387" s="26" t="s">
        <v>12</v>
      </c>
      <c r="F1387" s="26">
        <v>0</v>
      </c>
      <c r="G1387" s="26">
        <v>0</v>
      </c>
      <c r="H1387" s="26"/>
      <c r="N1387" s="26"/>
    </row>
    <row r="1388" spans="1:14" x14ac:dyDescent="0.25">
      <c r="A1388" s="26">
        <v>2002</v>
      </c>
      <c r="B1388" s="26" t="s">
        <v>188</v>
      </c>
      <c r="C1388" t="str">
        <f>VLOOKUP(B1388,'FHF LUT'!$A$5:$H$80,2,FALSE)</f>
        <v>Western Pine Beetle</v>
      </c>
      <c r="D1388" s="26">
        <v>40</v>
      </c>
      <c r="E1388" s="26" t="s">
        <v>31</v>
      </c>
      <c r="F1388" s="26">
        <v>0</v>
      </c>
      <c r="G1388" s="26">
        <v>0</v>
      </c>
      <c r="H1388" s="26"/>
      <c r="N1388" s="26"/>
    </row>
    <row r="1389" spans="1:14" x14ac:dyDescent="0.25">
      <c r="A1389" s="26">
        <v>2002</v>
      </c>
      <c r="B1389" s="26" t="s">
        <v>188</v>
      </c>
      <c r="C1389" t="str">
        <f>VLOOKUP(B1389,'FHF LUT'!$A$5:$H$80,2,FALSE)</f>
        <v>Western Pine Beetle</v>
      </c>
      <c r="D1389" s="26">
        <v>20</v>
      </c>
      <c r="E1389" s="26" t="s">
        <v>6</v>
      </c>
      <c r="F1389" s="26">
        <v>0</v>
      </c>
      <c r="G1389" s="26">
        <v>0</v>
      </c>
      <c r="H1389" s="26"/>
      <c r="N1389" s="26"/>
    </row>
    <row r="1390" spans="1:14" x14ac:dyDescent="0.25">
      <c r="A1390" s="26">
        <v>2002</v>
      </c>
      <c r="B1390" s="26" t="s">
        <v>188</v>
      </c>
      <c r="C1390" t="str">
        <f>VLOOKUP(B1390,'FHF LUT'!$A$5:$H$80,2,FALSE)</f>
        <v>Western Pine Beetle</v>
      </c>
      <c r="D1390" s="26">
        <v>31</v>
      </c>
      <c r="E1390" s="26" t="s">
        <v>34</v>
      </c>
      <c r="F1390" s="26">
        <v>0</v>
      </c>
      <c r="G1390" s="26">
        <v>0</v>
      </c>
      <c r="H1390" s="26"/>
      <c r="N1390" s="26"/>
    </row>
    <row r="1391" spans="1:14" x14ac:dyDescent="0.25">
      <c r="A1391" s="26">
        <v>2002</v>
      </c>
      <c r="B1391" s="26" t="s">
        <v>188</v>
      </c>
      <c r="C1391" t="str">
        <f>VLOOKUP(B1391,'FHF LUT'!$A$5:$H$80,2,FALSE)</f>
        <v>Western Pine Beetle</v>
      </c>
      <c r="D1391" s="26">
        <v>3</v>
      </c>
      <c r="E1391" s="26" t="s">
        <v>13</v>
      </c>
      <c r="F1391" s="26">
        <v>0</v>
      </c>
      <c r="G1391" s="26">
        <v>0</v>
      </c>
      <c r="H1391" s="26"/>
      <c r="N1391" s="26"/>
    </row>
    <row r="1392" spans="1:14" x14ac:dyDescent="0.25">
      <c r="A1392" s="26">
        <v>2002</v>
      </c>
      <c r="B1392" s="26" t="s">
        <v>188</v>
      </c>
      <c r="C1392" t="str">
        <f>VLOOKUP(B1392,'FHF LUT'!$A$5:$H$80,2,FALSE)</f>
        <v>Western Pine Beetle</v>
      </c>
      <c r="D1392" s="26">
        <v>26</v>
      </c>
      <c r="E1392" s="26" t="s">
        <v>14</v>
      </c>
      <c r="F1392" s="26">
        <v>0</v>
      </c>
      <c r="G1392" s="26">
        <v>0</v>
      </c>
      <c r="H1392" s="26"/>
      <c r="N1392" s="26"/>
    </row>
    <row r="1393" spans="1:14" x14ac:dyDescent="0.25">
      <c r="A1393" s="26">
        <v>2002</v>
      </c>
      <c r="B1393" s="26" t="s">
        <v>188</v>
      </c>
      <c r="C1393" t="str">
        <f>VLOOKUP(B1393,'FHF LUT'!$A$5:$H$80,2,FALSE)</f>
        <v>Western Pine Beetle</v>
      </c>
      <c r="D1393" s="26">
        <v>41</v>
      </c>
      <c r="E1393" s="26" t="s">
        <v>26</v>
      </c>
      <c r="F1393" s="26">
        <v>0</v>
      </c>
      <c r="G1393" s="26">
        <v>0</v>
      </c>
      <c r="H1393" s="26"/>
      <c r="N1393" s="26"/>
    </row>
    <row r="1394" spans="1:14" x14ac:dyDescent="0.25">
      <c r="A1394" s="26">
        <v>2002</v>
      </c>
      <c r="B1394" s="26" t="s">
        <v>188</v>
      </c>
      <c r="C1394" t="str">
        <f>VLOOKUP(B1394,'FHF LUT'!$A$5:$H$80,2,FALSE)</f>
        <v>Western Pine Beetle</v>
      </c>
      <c r="D1394" s="26">
        <v>23</v>
      </c>
      <c r="E1394" s="26" t="s">
        <v>27</v>
      </c>
      <c r="F1394" s="26">
        <v>0</v>
      </c>
      <c r="G1394" s="26">
        <v>0</v>
      </c>
      <c r="H1394" s="26"/>
      <c r="N1394" s="26"/>
    </row>
    <row r="1395" spans="1:14" x14ac:dyDescent="0.25">
      <c r="A1395" s="26">
        <v>2002</v>
      </c>
      <c r="B1395" s="26" t="s">
        <v>188</v>
      </c>
      <c r="C1395" t="str">
        <f>VLOOKUP(B1395,'FHF LUT'!$A$5:$H$80,2,FALSE)</f>
        <v>Western Pine Beetle</v>
      </c>
      <c r="D1395" s="26">
        <v>17</v>
      </c>
      <c r="E1395" s="26" t="s">
        <v>32</v>
      </c>
      <c r="F1395" s="26">
        <v>0</v>
      </c>
      <c r="G1395" s="26">
        <v>0</v>
      </c>
      <c r="H1395" s="26"/>
      <c r="N1395" s="26"/>
    </row>
    <row r="1396" spans="1:14" x14ac:dyDescent="0.25">
      <c r="A1396" s="26">
        <v>2002</v>
      </c>
      <c r="B1396" s="26" t="s">
        <v>188</v>
      </c>
      <c r="C1396" t="str">
        <f>VLOOKUP(B1396,'FHF LUT'!$A$5:$H$80,2,FALSE)</f>
        <v>Western Pine Beetle</v>
      </c>
      <c r="D1396" s="26">
        <v>30</v>
      </c>
      <c r="E1396" s="26" t="s">
        <v>35</v>
      </c>
      <c r="F1396" s="26">
        <v>0</v>
      </c>
      <c r="G1396" s="26">
        <v>0</v>
      </c>
      <c r="H1396" s="26"/>
      <c r="N1396" s="26"/>
    </row>
    <row r="1397" spans="1:14" x14ac:dyDescent="0.25">
      <c r="A1397" s="26">
        <v>2002</v>
      </c>
      <c r="B1397" s="26" t="s">
        <v>188</v>
      </c>
      <c r="C1397" t="str">
        <f>VLOOKUP(B1397,'FHF LUT'!$A$5:$H$80,2,FALSE)</f>
        <v>Western Pine Beetle</v>
      </c>
      <c r="D1397" s="26">
        <v>9</v>
      </c>
      <c r="E1397" s="26" t="s">
        <v>7</v>
      </c>
      <c r="F1397" s="26">
        <v>0</v>
      </c>
      <c r="G1397" s="26">
        <v>0</v>
      </c>
      <c r="H1397" s="26"/>
      <c r="N1397" s="26"/>
    </row>
    <row r="1398" spans="1:14" x14ac:dyDescent="0.25">
      <c r="A1398" s="26">
        <v>2002</v>
      </c>
      <c r="B1398" s="26" t="s">
        <v>188</v>
      </c>
      <c r="C1398" t="str">
        <f>VLOOKUP(B1398,'FHF LUT'!$A$5:$H$80,2,FALSE)</f>
        <v>Western Pine Beetle</v>
      </c>
      <c r="D1398" s="26">
        <v>43</v>
      </c>
      <c r="E1398" s="26" t="s">
        <v>20</v>
      </c>
      <c r="F1398" s="26">
        <v>0</v>
      </c>
      <c r="G1398" s="26">
        <v>0</v>
      </c>
      <c r="H1398" s="26"/>
      <c r="N1398" s="26"/>
    </row>
    <row r="1399" spans="1:14" x14ac:dyDescent="0.25">
      <c r="A1399" s="26">
        <v>2002</v>
      </c>
      <c r="B1399" s="26" t="s">
        <v>188</v>
      </c>
      <c r="C1399" t="str">
        <f>VLOOKUP(B1399,'FHF LUT'!$A$5:$H$80,2,FALSE)</f>
        <v>Western Pine Beetle</v>
      </c>
      <c r="D1399" s="26">
        <v>39</v>
      </c>
      <c r="E1399" s="26" t="s">
        <v>36</v>
      </c>
      <c r="F1399" s="26">
        <v>0</v>
      </c>
      <c r="G1399" s="26">
        <v>0</v>
      </c>
      <c r="H1399" s="26"/>
      <c r="N1399" s="26"/>
    </row>
    <row r="1400" spans="1:14" x14ac:dyDescent="0.25">
      <c r="A1400" s="26">
        <v>2002</v>
      </c>
      <c r="B1400" s="26" t="s">
        <v>188</v>
      </c>
      <c r="C1400" t="str">
        <f>VLOOKUP(B1400,'FHF LUT'!$A$5:$H$80,2,FALSE)</f>
        <v>Western Pine Beetle</v>
      </c>
      <c r="D1400" s="26">
        <v>4</v>
      </c>
      <c r="E1400" s="26" t="s">
        <v>28</v>
      </c>
      <c r="F1400" s="26">
        <v>0</v>
      </c>
      <c r="G1400" s="26">
        <v>0</v>
      </c>
      <c r="H1400" s="26"/>
      <c r="N1400" s="26"/>
    </row>
    <row r="1401" spans="1:14" x14ac:dyDescent="0.25">
      <c r="A1401" s="26">
        <v>2002</v>
      </c>
      <c r="B1401" s="26" t="s">
        <v>188</v>
      </c>
      <c r="C1401" t="str">
        <f>VLOOKUP(B1401,'FHF LUT'!$A$5:$H$80,2,FALSE)</f>
        <v>Western Pine Beetle</v>
      </c>
      <c r="D1401" s="26">
        <v>8</v>
      </c>
      <c r="E1401" s="26" t="s">
        <v>29</v>
      </c>
      <c r="F1401" s="26">
        <v>0</v>
      </c>
      <c r="G1401" s="26">
        <v>0</v>
      </c>
      <c r="H1401" s="26"/>
      <c r="N1401" s="26"/>
    </row>
    <row r="1402" spans="1:14" x14ac:dyDescent="0.25">
      <c r="A1402" s="26">
        <v>2002</v>
      </c>
      <c r="B1402" s="26" t="s">
        <v>188</v>
      </c>
      <c r="C1402" t="str">
        <f>VLOOKUP(B1402,'FHF LUT'!$A$5:$H$80,2,FALSE)</f>
        <v>Western Pine Beetle</v>
      </c>
      <c r="D1402" s="26">
        <v>7</v>
      </c>
      <c r="E1402" s="26" t="s">
        <v>25</v>
      </c>
      <c r="F1402" s="26">
        <v>0</v>
      </c>
      <c r="G1402" s="26">
        <v>0</v>
      </c>
      <c r="H1402" s="26"/>
      <c r="N1402" s="26"/>
    </row>
    <row r="1403" spans="1:14" x14ac:dyDescent="0.25">
      <c r="A1403" s="26">
        <v>2002</v>
      </c>
      <c r="B1403" s="26" t="s">
        <v>188</v>
      </c>
      <c r="C1403" t="str">
        <f>VLOOKUP(B1403,'FHF LUT'!$A$5:$H$80,2,FALSE)</f>
        <v>Western Pine Beetle</v>
      </c>
      <c r="D1403" s="26">
        <v>27</v>
      </c>
      <c r="E1403" s="26" t="s">
        <v>21</v>
      </c>
      <c r="F1403" s="26">
        <v>0</v>
      </c>
      <c r="G1403" s="26">
        <v>0</v>
      </c>
      <c r="H1403" s="26"/>
      <c r="N1403" s="26"/>
    </row>
    <row r="1404" spans="1:14" x14ac:dyDescent="0.25">
      <c r="A1404" s="26">
        <v>2002</v>
      </c>
      <c r="B1404" s="26" t="s">
        <v>188</v>
      </c>
      <c r="C1404" t="str">
        <f>VLOOKUP(B1404,'FHF LUT'!$A$5:$H$80,2,FALSE)</f>
        <v>Western Pine Beetle</v>
      </c>
      <c r="D1404" s="26">
        <v>47</v>
      </c>
      <c r="E1404" s="26" t="s">
        <v>238</v>
      </c>
      <c r="F1404" s="26">
        <v>0</v>
      </c>
      <c r="G1404" s="26">
        <v>0</v>
      </c>
      <c r="H1404" s="26"/>
      <c r="N1404" s="26"/>
    </row>
    <row r="1405" spans="1:14" x14ac:dyDescent="0.25">
      <c r="A1405" s="26">
        <v>2002</v>
      </c>
      <c r="B1405" s="26" t="s">
        <v>188</v>
      </c>
      <c r="C1405" t="str">
        <f>VLOOKUP(B1405,'FHF LUT'!$A$5:$H$80,2,FALSE)</f>
        <v>Western Pine Beetle</v>
      </c>
      <c r="D1405" s="26">
        <v>46</v>
      </c>
      <c r="E1405" s="26" t="s">
        <v>239</v>
      </c>
      <c r="F1405" s="26">
        <v>0</v>
      </c>
      <c r="G1405" s="26">
        <v>0</v>
      </c>
      <c r="H1405" s="26"/>
      <c r="N1405" s="26"/>
    </row>
    <row r="1406" spans="1:14" x14ac:dyDescent="0.25">
      <c r="A1406" s="26">
        <v>2002</v>
      </c>
      <c r="B1406" s="26" t="s">
        <v>188</v>
      </c>
      <c r="C1406" t="str">
        <f>VLOOKUP(B1406,'FHF LUT'!$A$5:$H$80,2,FALSE)</f>
        <v>Western Pine Beetle</v>
      </c>
      <c r="D1406" s="26">
        <v>48</v>
      </c>
      <c r="E1406" s="26" t="s">
        <v>240</v>
      </c>
      <c r="F1406" s="26">
        <v>0</v>
      </c>
      <c r="G1406" s="26">
        <v>0</v>
      </c>
      <c r="H1406" s="26"/>
      <c r="N1406" s="26"/>
    </row>
    <row r="1407" spans="1:14" x14ac:dyDescent="0.25">
      <c r="A1407" s="26">
        <v>2002</v>
      </c>
      <c r="B1407" s="26" t="s">
        <v>188</v>
      </c>
      <c r="C1407" t="str">
        <f>VLOOKUP(B1407,'FHF LUT'!$A$5:$H$80,2,FALSE)</f>
        <v>Western Pine Beetle</v>
      </c>
      <c r="D1407" s="26">
        <v>1</v>
      </c>
      <c r="E1407" s="26" t="s">
        <v>10</v>
      </c>
      <c r="F1407" s="26">
        <v>7</v>
      </c>
      <c r="G1407" s="26">
        <v>7</v>
      </c>
      <c r="H1407" s="26"/>
      <c r="N1407" s="26"/>
    </row>
    <row r="1408" spans="1:14" x14ac:dyDescent="0.25">
      <c r="A1408" s="26">
        <v>2002</v>
      </c>
      <c r="B1408" s="26" t="s">
        <v>194</v>
      </c>
      <c r="C1408" t="str">
        <f>VLOOKUP(B1408,'FHF LUT'!$A$5:$H$80,2,FALSE)</f>
        <v>Douglas-fir Tussock Moth</v>
      </c>
      <c r="D1408" s="26">
        <v>24</v>
      </c>
      <c r="E1408" s="26" t="s">
        <v>17</v>
      </c>
      <c r="F1408" s="26">
        <v>0</v>
      </c>
      <c r="G1408" s="26">
        <v>0</v>
      </c>
      <c r="H1408" s="26"/>
      <c r="N1408" s="26"/>
    </row>
    <row r="1409" spans="1:14" x14ac:dyDescent="0.25">
      <c r="A1409" s="26">
        <v>2002</v>
      </c>
      <c r="B1409" s="26" t="s">
        <v>194</v>
      </c>
      <c r="C1409" t="str">
        <f>VLOOKUP(B1409,'FHF LUT'!$A$5:$H$80,2,FALSE)</f>
        <v>Douglas-fir Tussock Moth</v>
      </c>
      <c r="D1409" s="26">
        <v>44</v>
      </c>
      <c r="E1409" s="26" t="s">
        <v>3</v>
      </c>
      <c r="F1409" s="26">
        <v>0</v>
      </c>
      <c r="G1409" s="26">
        <v>0</v>
      </c>
      <c r="H1409" s="26"/>
      <c r="N1409" s="26"/>
    </row>
    <row r="1410" spans="1:14" x14ac:dyDescent="0.25">
      <c r="A1410" s="26">
        <v>2002</v>
      </c>
      <c r="B1410" s="26" t="s">
        <v>194</v>
      </c>
      <c r="C1410" t="str">
        <f>VLOOKUP(B1410,'FHF LUT'!$A$5:$H$80,2,FALSE)</f>
        <v>Douglas-fir Tussock Moth</v>
      </c>
      <c r="D1410" s="26">
        <v>10</v>
      </c>
      <c r="E1410" s="26" t="s">
        <v>18</v>
      </c>
      <c r="F1410" s="26">
        <v>0</v>
      </c>
      <c r="G1410" s="26">
        <v>0</v>
      </c>
      <c r="H1410" s="26"/>
      <c r="N1410" s="26"/>
    </row>
    <row r="1411" spans="1:14" x14ac:dyDescent="0.25">
      <c r="A1411" s="26">
        <v>2002</v>
      </c>
      <c r="B1411" s="26" t="s">
        <v>194</v>
      </c>
      <c r="C1411" t="str">
        <f>VLOOKUP(B1411,'FHF LUT'!$A$5:$H$80,2,FALSE)</f>
        <v>Douglas-fir Tussock Moth</v>
      </c>
      <c r="D1411" s="26">
        <v>12</v>
      </c>
      <c r="E1411" s="26" t="s">
        <v>11</v>
      </c>
      <c r="F1411" s="26">
        <v>0</v>
      </c>
      <c r="G1411" s="26">
        <v>0</v>
      </c>
      <c r="H1411" s="26"/>
      <c r="N1411" s="26"/>
    </row>
    <row r="1412" spans="1:14" x14ac:dyDescent="0.25">
      <c r="A1412" s="26">
        <v>2002</v>
      </c>
      <c r="B1412" s="26" t="s">
        <v>194</v>
      </c>
      <c r="C1412" t="str">
        <f>VLOOKUP(B1412,'FHF LUT'!$A$5:$H$80,2,FALSE)</f>
        <v>Douglas-fir Tussock Moth</v>
      </c>
      <c r="D1412" s="26">
        <v>22</v>
      </c>
      <c r="E1412" s="26" t="s">
        <v>19</v>
      </c>
      <c r="F1412" s="26">
        <v>0</v>
      </c>
      <c r="G1412" s="26">
        <v>0</v>
      </c>
      <c r="H1412" s="26"/>
      <c r="N1412" s="26"/>
    </row>
    <row r="1413" spans="1:14" x14ac:dyDescent="0.25">
      <c r="A1413" s="26">
        <v>2002</v>
      </c>
      <c r="B1413" s="26" t="s">
        <v>194</v>
      </c>
      <c r="C1413" t="str">
        <f>VLOOKUP(B1413,'FHF LUT'!$A$5:$H$80,2,FALSE)</f>
        <v>Douglas-fir Tussock Moth</v>
      </c>
      <c r="D1413" s="26">
        <v>29</v>
      </c>
      <c r="E1413" s="26" t="s">
        <v>9</v>
      </c>
      <c r="F1413" s="26">
        <v>0</v>
      </c>
      <c r="G1413" s="26">
        <v>0</v>
      </c>
      <c r="H1413" s="26"/>
      <c r="N1413" s="26"/>
    </row>
    <row r="1414" spans="1:14" x14ac:dyDescent="0.25">
      <c r="A1414" s="26">
        <v>2002</v>
      </c>
      <c r="B1414" s="26" t="s">
        <v>194</v>
      </c>
      <c r="C1414" t="str">
        <f>VLOOKUP(B1414,'FHF LUT'!$A$5:$H$80,2,FALSE)</f>
        <v>Douglas-fir Tussock Moth</v>
      </c>
      <c r="D1414" s="26">
        <v>11</v>
      </c>
      <c r="E1414" s="26" t="s">
        <v>4</v>
      </c>
      <c r="F1414" s="26">
        <v>0</v>
      </c>
      <c r="G1414" s="26">
        <v>0</v>
      </c>
      <c r="H1414" s="26"/>
      <c r="N1414" s="26"/>
    </row>
    <row r="1415" spans="1:14" x14ac:dyDescent="0.25">
      <c r="A1415" s="26">
        <v>2002</v>
      </c>
      <c r="B1415" s="26" t="s">
        <v>194</v>
      </c>
      <c r="C1415" t="str">
        <f>VLOOKUP(B1415,'FHF LUT'!$A$5:$H$80,2,FALSE)</f>
        <v>Douglas-fir Tussock Moth</v>
      </c>
      <c r="D1415" s="26">
        <v>45</v>
      </c>
      <c r="E1415" s="26" t="s">
        <v>5</v>
      </c>
      <c r="F1415" s="26">
        <v>0</v>
      </c>
      <c r="G1415" s="26">
        <v>0</v>
      </c>
      <c r="H1415" s="26"/>
      <c r="N1415" s="26"/>
    </row>
    <row r="1416" spans="1:14" x14ac:dyDescent="0.25">
      <c r="A1416" s="26">
        <v>2002</v>
      </c>
      <c r="B1416" s="26" t="s">
        <v>194</v>
      </c>
      <c r="C1416" t="str">
        <f>VLOOKUP(B1416,'FHF LUT'!$A$5:$H$80,2,FALSE)</f>
        <v>Douglas-fir Tussock Moth</v>
      </c>
      <c r="D1416" s="26">
        <v>38</v>
      </c>
      <c r="E1416" s="26" t="s">
        <v>8</v>
      </c>
      <c r="F1416" s="26">
        <v>0</v>
      </c>
      <c r="G1416" s="26">
        <v>0</v>
      </c>
      <c r="H1416" s="26"/>
      <c r="N1416" s="26"/>
    </row>
    <row r="1417" spans="1:14" x14ac:dyDescent="0.25">
      <c r="A1417" s="26">
        <v>2002</v>
      </c>
      <c r="B1417" s="26" t="s">
        <v>194</v>
      </c>
      <c r="C1417" t="str">
        <f>VLOOKUP(B1417,'FHF LUT'!$A$5:$H$80,2,FALSE)</f>
        <v>Douglas-fir Tussock Moth</v>
      </c>
      <c r="D1417" s="26">
        <v>13</v>
      </c>
      <c r="E1417" s="26" t="s">
        <v>24</v>
      </c>
      <c r="F1417" s="26">
        <v>0</v>
      </c>
      <c r="G1417" s="26">
        <v>0</v>
      </c>
      <c r="H1417" s="26"/>
      <c r="N1417" s="26"/>
    </row>
    <row r="1418" spans="1:14" x14ac:dyDescent="0.25">
      <c r="A1418" s="26">
        <v>2002</v>
      </c>
      <c r="B1418" s="26" t="s">
        <v>194</v>
      </c>
      <c r="C1418" t="str">
        <f>VLOOKUP(B1418,'FHF LUT'!$A$5:$H$80,2,FALSE)</f>
        <v>Douglas-fir Tussock Moth</v>
      </c>
      <c r="D1418" s="26">
        <v>18</v>
      </c>
      <c r="E1418" s="26" t="s">
        <v>15</v>
      </c>
      <c r="F1418" s="26">
        <v>0</v>
      </c>
      <c r="G1418" s="26">
        <v>0</v>
      </c>
      <c r="H1418" s="26"/>
      <c r="N1418" s="26"/>
    </row>
    <row r="1419" spans="1:14" x14ac:dyDescent="0.25">
      <c r="A1419" s="26">
        <v>2002</v>
      </c>
      <c r="B1419" s="26" t="s">
        <v>194</v>
      </c>
      <c r="C1419" t="str">
        <f>VLOOKUP(B1419,'FHF LUT'!$A$5:$H$80,2,FALSE)</f>
        <v>Douglas-fir Tussock Moth</v>
      </c>
      <c r="D1419" s="26">
        <v>15</v>
      </c>
      <c r="E1419" s="26" t="s">
        <v>33</v>
      </c>
      <c r="F1419" s="26">
        <v>0</v>
      </c>
      <c r="G1419" s="26">
        <v>0</v>
      </c>
      <c r="H1419" s="26"/>
      <c r="N1419" s="26"/>
    </row>
    <row r="1420" spans="1:14" x14ac:dyDescent="0.25">
      <c r="A1420" s="26">
        <v>2002</v>
      </c>
      <c r="B1420" s="26" t="s">
        <v>194</v>
      </c>
      <c r="C1420" t="str">
        <f>VLOOKUP(B1420,'FHF LUT'!$A$5:$H$80,2,FALSE)</f>
        <v>Douglas-fir Tussock Moth</v>
      </c>
      <c r="D1420" s="26">
        <v>5</v>
      </c>
      <c r="E1420" s="26" t="s">
        <v>16</v>
      </c>
      <c r="F1420" s="26">
        <v>0</v>
      </c>
      <c r="G1420" s="26">
        <v>0</v>
      </c>
      <c r="H1420" s="26"/>
      <c r="N1420" s="26"/>
    </row>
    <row r="1421" spans="1:14" x14ac:dyDescent="0.25">
      <c r="A1421" s="26">
        <v>2002</v>
      </c>
      <c r="B1421" s="26" t="s">
        <v>194</v>
      </c>
      <c r="C1421" t="str">
        <f>VLOOKUP(B1421,'FHF LUT'!$A$5:$H$80,2,FALSE)</f>
        <v>Douglas-fir Tussock Moth</v>
      </c>
      <c r="D1421" s="26">
        <v>2</v>
      </c>
      <c r="E1421" s="26" t="s">
        <v>22</v>
      </c>
      <c r="F1421" s="26">
        <v>0</v>
      </c>
      <c r="G1421" s="26">
        <v>0</v>
      </c>
      <c r="H1421" s="26"/>
      <c r="N1421" s="26"/>
    </row>
    <row r="1422" spans="1:14" x14ac:dyDescent="0.25">
      <c r="A1422" s="26">
        <v>2002</v>
      </c>
      <c r="B1422" s="26" t="s">
        <v>194</v>
      </c>
      <c r="C1422" t="str">
        <f>VLOOKUP(B1422,'FHF LUT'!$A$5:$H$80,2,FALSE)</f>
        <v>Douglas-fir Tussock Moth</v>
      </c>
      <c r="D1422" s="26">
        <v>25</v>
      </c>
      <c r="E1422" s="26" t="s">
        <v>23</v>
      </c>
      <c r="F1422" s="26">
        <v>0</v>
      </c>
      <c r="G1422" s="26">
        <v>0</v>
      </c>
      <c r="H1422" s="26"/>
      <c r="N1422" s="26"/>
    </row>
    <row r="1423" spans="1:14" x14ac:dyDescent="0.25">
      <c r="A1423" s="26">
        <v>2002</v>
      </c>
      <c r="B1423" s="26" t="s">
        <v>194</v>
      </c>
      <c r="C1423" t="str">
        <f>VLOOKUP(B1423,'FHF LUT'!$A$5:$H$80,2,FALSE)</f>
        <v>Douglas-fir Tussock Moth</v>
      </c>
      <c r="D1423" s="26">
        <v>14</v>
      </c>
      <c r="E1423" s="26" t="s">
        <v>30</v>
      </c>
      <c r="F1423" s="26">
        <v>0</v>
      </c>
      <c r="G1423" s="26">
        <v>0</v>
      </c>
      <c r="H1423" s="26"/>
      <c r="N1423" s="26"/>
    </row>
    <row r="1424" spans="1:14" x14ac:dyDescent="0.25">
      <c r="A1424" s="26">
        <v>2002</v>
      </c>
      <c r="B1424" s="26" t="s">
        <v>194</v>
      </c>
      <c r="C1424" t="str">
        <f>VLOOKUP(B1424,'FHF LUT'!$A$5:$H$80,2,FALSE)</f>
        <v>Douglas-fir Tussock Moth</v>
      </c>
      <c r="D1424" s="26">
        <v>16</v>
      </c>
      <c r="E1424" s="26" t="s">
        <v>12</v>
      </c>
      <c r="F1424" s="26">
        <v>0</v>
      </c>
      <c r="G1424" s="26">
        <v>0</v>
      </c>
      <c r="H1424" s="26"/>
      <c r="N1424" s="26"/>
    </row>
    <row r="1425" spans="1:14" x14ac:dyDescent="0.25">
      <c r="A1425" s="26">
        <v>2002</v>
      </c>
      <c r="B1425" s="26" t="s">
        <v>194</v>
      </c>
      <c r="C1425" t="str">
        <f>VLOOKUP(B1425,'FHF LUT'!$A$5:$H$80,2,FALSE)</f>
        <v>Douglas-fir Tussock Moth</v>
      </c>
      <c r="D1425" s="26">
        <v>40</v>
      </c>
      <c r="E1425" s="26" t="s">
        <v>31</v>
      </c>
      <c r="F1425" s="26">
        <v>0</v>
      </c>
      <c r="G1425" s="26">
        <v>0</v>
      </c>
      <c r="H1425" s="26"/>
      <c r="N1425" s="26"/>
    </row>
    <row r="1426" spans="1:14" x14ac:dyDescent="0.25">
      <c r="A1426" s="26">
        <v>2002</v>
      </c>
      <c r="B1426" s="26" t="s">
        <v>194</v>
      </c>
      <c r="C1426" t="str">
        <f>VLOOKUP(B1426,'FHF LUT'!$A$5:$H$80,2,FALSE)</f>
        <v>Douglas-fir Tussock Moth</v>
      </c>
      <c r="D1426" s="26">
        <v>20</v>
      </c>
      <c r="E1426" s="26" t="s">
        <v>6</v>
      </c>
      <c r="F1426" s="26">
        <v>0</v>
      </c>
      <c r="G1426" s="26">
        <v>0</v>
      </c>
      <c r="H1426" s="26"/>
      <c r="N1426" s="26"/>
    </row>
    <row r="1427" spans="1:14" x14ac:dyDescent="0.25">
      <c r="A1427" s="26">
        <v>2002</v>
      </c>
      <c r="B1427" s="26" t="s">
        <v>194</v>
      </c>
      <c r="C1427" t="str">
        <f>VLOOKUP(B1427,'FHF LUT'!$A$5:$H$80,2,FALSE)</f>
        <v>Douglas-fir Tussock Moth</v>
      </c>
      <c r="D1427" s="26">
        <v>31</v>
      </c>
      <c r="E1427" s="26" t="s">
        <v>34</v>
      </c>
      <c r="F1427" s="26">
        <v>0</v>
      </c>
      <c r="G1427" s="26">
        <v>0</v>
      </c>
      <c r="H1427" s="26"/>
      <c r="N1427" s="26"/>
    </row>
    <row r="1428" spans="1:14" x14ac:dyDescent="0.25">
      <c r="A1428" s="26">
        <v>2002</v>
      </c>
      <c r="B1428" s="26" t="s">
        <v>194</v>
      </c>
      <c r="C1428" t="str">
        <f>VLOOKUP(B1428,'FHF LUT'!$A$5:$H$80,2,FALSE)</f>
        <v>Douglas-fir Tussock Moth</v>
      </c>
      <c r="D1428" s="26">
        <v>3</v>
      </c>
      <c r="E1428" s="26" t="s">
        <v>13</v>
      </c>
      <c r="F1428" s="26">
        <v>0</v>
      </c>
      <c r="G1428" s="26">
        <v>0</v>
      </c>
      <c r="H1428" s="26"/>
      <c r="N1428" s="26"/>
    </row>
    <row r="1429" spans="1:14" x14ac:dyDescent="0.25">
      <c r="A1429" s="26">
        <v>2002</v>
      </c>
      <c r="B1429" s="26" t="s">
        <v>194</v>
      </c>
      <c r="C1429" t="str">
        <f>VLOOKUP(B1429,'FHF LUT'!$A$5:$H$80,2,FALSE)</f>
        <v>Douglas-fir Tussock Moth</v>
      </c>
      <c r="D1429" s="26">
        <v>26</v>
      </c>
      <c r="E1429" s="26" t="s">
        <v>14</v>
      </c>
      <c r="F1429" s="26">
        <v>0</v>
      </c>
      <c r="G1429" s="26">
        <v>0</v>
      </c>
      <c r="H1429" s="26"/>
      <c r="N1429" s="26"/>
    </row>
    <row r="1430" spans="1:14" x14ac:dyDescent="0.25">
      <c r="A1430" s="26">
        <v>2002</v>
      </c>
      <c r="B1430" s="26" t="s">
        <v>194</v>
      </c>
      <c r="C1430" t="str">
        <f>VLOOKUP(B1430,'FHF LUT'!$A$5:$H$80,2,FALSE)</f>
        <v>Douglas-fir Tussock Moth</v>
      </c>
      <c r="D1430" s="26">
        <v>41</v>
      </c>
      <c r="E1430" s="26" t="s">
        <v>26</v>
      </c>
      <c r="F1430" s="26">
        <v>0</v>
      </c>
      <c r="G1430" s="26">
        <v>0</v>
      </c>
      <c r="H1430" s="26"/>
      <c r="N1430" s="26"/>
    </row>
    <row r="1431" spans="1:14" x14ac:dyDescent="0.25">
      <c r="A1431" s="26">
        <v>2002</v>
      </c>
      <c r="B1431" s="26" t="s">
        <v>194</v>
      </c>
      <c r="C1431" t="str">
        <f>VLOOKUP(B1431,'FHF LUT'!$A$5:$H$80,2,FALSE)</f>
        <v>Douglas-fir Tussock Moth</v>
      </c>
      <c r="D1431" s="26">
        <v>23</v>
      </c>
      <c r="E1431" s="26" t="s">
        <v>27</v>
      </c>
      <c r="F1431" s="26">
        <v>0</v>
      </c>
      <c r="G1431" s="26">
        <v>0</v>
      </c>
      <c r="H1431" s="26"/>
      <c r="N1431" s="26"/>
    </row>
    <row r="1432" spans="1:14" x14ac:dyDescent="0.25">
      <c r="A1432" s="26">
        <v>2002</v>
      </c>
      <c r="B1432" s="26" t="s">
        <v>194</v>
      </c>
      <c r="C1432" t="str">
        <f>VLOOKUP(B1432,'FHF LUT'!$A$5:$H$80,2,FALSE)</f>
        <v>Douglas-fir Tussock Moth</v>
      </c>
      <c r="D1432" s="26">
        <v>17</v>
      </c>
      <c r="E1432" s="26" t="s">
        <v>32</v>
      </c>
      <c r="F1432" s="26">
        <v>0</v>
      </c>
      <c r="G1432" s="26">
        <v>0</v>
      </c>
      <c r="H1432" s="26"/>
      <c r="N1432" s="26"/>
    </row>
    <row r="1433" spans="1:14" x14ac:dyDescent="0.25">
      <c r="A1433" s="26">
        <v>2002</v>
      </c>
      <c r="B1433" s="26" t="s">
        <v>194</v>
      </c>
      <c r="C1433" t="str">
        <f>VLOOKUP(B1433,'FHF LUT'!$A$5:$H$80,2,FALSE)</f>
        <v>Douglas-fir Tussock Moth</v>
      </c>
      <c r="D1433" s="26">
        <v>30</v>
      </c>
      <c r="E1433" s="26" t="s">
        <v>35</v>
      </c>
      <c r="F1433" s="26">
        <v>0</v>
      </c>
      <c r="G1433" s="26">
        <v>0</v>
      </c>
      <c r="H1433" s="26"/>
      <c r="N1433" s="26"/>
    </row>
    <row r="1434" spans="1:14" x14ac:dyDescent="0.25">
      <c r="A1434" s="26">
        <v>2002</v>
      </c>
      <c r="B1434" s="26" t="s">
        <v>194</v>
      </c>
      <c r="C1434" t="str">
        <f>VLOOKUP(B1434,'FHF LUT'!$A$5:$H$80,2,FALSE)</f>
        <v>Douglas-fir Tussock Moth</v>
      </c>
      <c r="D1434" s="26">
        <v>9</v>
      </c>
      <c r="E1434" s="26" t="s">
        <v>7</v>
      </c>
      <c r="F1434" s="26">
        <v>0</v>
      </c>
      <c r="G1434" s="26">
        <v>0</v>
      </c>
      <c r="H1434" s="26"/>
      <c r="N1434" s="26"/>
    </row>
    <row r="1435" spans="1:14" x14ac:dyDescent="0.25">
      <c r="A1435" s="26">
        <v>2002</v>
      </c>
      <c r="B1435" s="26" t="s">
        <v>194</v>
      </c>
      <c r="C1435" t="str">
        <f>VLOOKUP(B1435,'FHF LUT'!$A$5:$H$80,2,FALSE)</f>
        <v>Douglas-fir Tussock Moth</v>
      </c>
      <c r="D1435" s="26">
        <v>43</v>
      </c>
      <c r="E1435" s="26" t="s">
        <v>20</v>
      </c>
      <c r="F1435" s="26">
        <v>0</v>
      </c>
      <c r="G1435" s="26">
        <v>0</v>
      </c>
      <c r="H1435" s="26"/>
      <c r="N1435" s="26"/>
    </row>
    <row r="1436" spans="1:14" x14ac:dyDescent="0.25">
      <c r="A1436" s="26">
        <v>2002</v>
      </c>
      <c r="B1436" s="26" t="s">
        <v>194</v>
      </c>
      <c r="C1436" t="str">
        <f>VLOOKUP(B1436,'FHF LUT'!$A$5:$H$80,2,FALSE)</f>
        <v>Douglas-fir Tussock Moth</v>
      </c>
      <c r="D1436" s="26">
        <v>39</v>
      </c>
      <c r="E1436" s="26" t="s">
        <v>36</v>
      </c>
      <c r="F1436" s="26">
        <v>0</v>
      </c>
      <c r="G1436" s="26">
        <v>0</v>
      </c>
      <c r="H1436" s="26"/>
      <c r="N1436" s="26"/>
    </row>
    <row r="1437" spans="1:14" x14ac:dyDescent="0.25">
      <c r="A1437" s="26">
        <v>2002</v>
      </c>
      <c r="B1437" s="26" t="s">
        <v>194</v>
      </c>
      <c r="C1437" t="str">
        <f>VLOOKUP(B1437,'FHF LUT'!$A$5:$H$80,2,FALSE)</f>
        <v>Douglas-fir Tussock Moth</v>
      </c>
      <c r="D1437" s="26">
        <v>4</v>
      </c>
      <c r="E1437" s="26" t="s">
        <v>28</v>
      </c>
      <c r="F1437" s="26">
        <v>0</v>
      </c>
      <c r="G1437" s="26">
        <v>0</v>
      </c>
      <c r="H1437" s="26"/>
      <c r="N1437" s="26"/>
    </row>
    <row r="1438" spans="1:14" x14ac:dyDescent="0.25">
      <c r="A1438" s="26">
        <v>2002</v>
      </c>
      <c r="B1438" s="26" t="s">
        <v>194</v>
      </c>
      <c r="C1438" t="str">
        <f>VLOOKUP(B1438,'FHF LUT'!$A$5:$H$80,2,FALSE)</f>
        <v>Douglas-fir Tussock Moth</v>
      </c>
      <c r="D1438" s="26">
        <v>8</v>
      </c>
      <c r="E1438" s="26" t="s">
        <v>29</v>
      </c>
      <c r="F1438" s="26">
        <v>0</v>
      </c>
      <c r="G1438" s="26">
        <v>0</v>
      </c>
      <c r="H1438" s="26"/>
      <c r="N1438" s="26"/>
    </row>
    <row r="1439" spans="1:14" x14ac:dyDescent="0.25">
      <c r="A1439" s="26">
        <v>2002</v>
      </c>
      <c r="B1439" s="26" t="s">
        <v>194</v>
      </c>
      <c r="C1439" t="str">
        <f>VLOOKUP(B1439,'FHF LUT'!$A$5:$H$80,2,FALSE)</f>
        <v>Douglas-fir Tussock Moth</v>
      </c>
      <c r="D1439" s="26">
        <v>7</v>
      </c>
      <c r="E1439" s="26" t="s">
        <v>25</v>
      </c>
      <c r="F1439" s="26">
        <v>0</v>
      </c>
      <c r="G1439" s="26">
        <v>0</v>
      </c>
      <c r="H1439" s="26"/>
      <c r="N1439" s="26"/>
    </row>
    <row r="1440" spans="1:14" x14ac:dyDescent="0.25">
      <c r="A1440" s="26">
        <v>2002</v>
      </c>
      <c r="B1440" s="26" t="s">
        <v>194</v>
      </c>
      <c r="C1440" t="str">
        <f>VLOOKUP(B1440,'FHF LUT'!$A$5:$H$80,2,FALSE)</f>
        <v>Douglas-fir Tussock Moth</v>
      </c>
      <c r="D1440" s="26">
        <v>27</v>
      </c>
      <c r="E1440" s="26" t="s">
        <v>21</v>
      </c>
      <c r="F1440" s="26">
        <v>0</v>
      </c>
      <c r="G1440" s="26">
        <v>0</v>
      </c>
      <c r="H1440" s="26"/>
      <c r="N1440" s="26"/>
    </row>
    <row r="1441" spans="1:14" x14ac:dyDescent="0.25">
      <c r="A1441" s="26">
        <v>2002</v>
      </c>
      <c r="B1441" s="26" t="s">
        <v>194</v>
      </c>
      <c r="C1441" t="str">
        <f>VLOOKUP(B1441,'FHF LUT'!$A$5:$H$80,2,FALSE)</f>
        <v>Douglas-fir Tussock Moth</v>
      </c>
      <c r="D1441" s="26">
        <v>47</v>
      </c>
      <c r="E1441" s="26" t="s">
        <v>238</v>
      </c>
      <c r="F1441" s="26">
        <v>0</v>
      </c>
      <c r="G1441" s="26">
        <v>0</v>
      </c>
      <c r="H1441" s="26"/>
      <c r="N1441" s="26"/>
    </row>
    <row r="1442" spans="1:14" x14ac:dyDescent="0.25">
      <c r="A1442" s="26">
        <v>2002</v>
      </c>
      <c r="B1442" s="26" t="s">
        <v>194</v>
      </c>
      <c r="C1442" t="str">
        <f>VLOOKUP(B1442,'FHF LUT'!$A$5:$H$80,2,FALSE)</f>
        <v>Douglas-fir Tussock Moth</v>
      </c>
      <c r="D1442" s="26">
        <v>46</v>
      </c>
      <c r="E1442" s="26" t="s">
        <v>239</v>
      </c>
      <c r="F1442" s="26">
        <v>0</v>
      </c>
      <c r="G1442" s="26">
        <v>0</v>
      </c>
      <c r="H1442" s="26"/>
      <c r="N1442" s="26"/>
    </row>
    <row r="1443" spans="1:14" x14ac:dyDescent="0.25">
      <c r="A1443" s="26">
        <v>2002</v>
      </c>
      <c r="B1443" s="26" t="s">
        <v>194</v>
      </c>
      <c r="C1443" t="str">
        <f>VLOOKUP(B1443,'FHF LUT'!$A$5:$H$80,2,FALSE)</f>
        <v>Douglas-fir Tussock Moth</v>
      </c>
      <c r="D1443" s="26">
        <v>48</v>
      </c>
      <c r="E1443" s="26" t="s">
        <v>240</v>
      </c>
      <c r="F1443" s="26">
        <v>0</v>
      </c>
      <c r="G1443" s="26">
        <v>0</v>
      </c>
      <c r="H1443" s="26"/>
      <c r="N1443" s="26"/>
    </row>
    <row r="1444" spans="1:14" x14ac:dyDescent="0.25">
      <c r="A1444" s="26">
        <v>2002</v>
      </c>
      <c r="B1444" s="26" t="s">
        <v>194</v>
      </c>
      <c r="C1444" t="str">
        <f>VLOOKUP(B1444,'FHF LUT'!$A$5:$H$80,2,FALSE)</f>
        <v>Douglas-fir Tussock Moth</v>
      </c>
      <c r="D1444" s="26">
        <v>1</v>
      </c>
      <c r="E1444" s="26" t="s">
        <v>10</v>
      </c>
      <c r="F1444" s="26">
        <v>0</v>
      </c>
      <c r="G1444" s="26">
        <v>0</v>
      </c>
      <c r="H1444" s="26"/>
      <c r="N1444" s="26"/>
    </row>
    <row r="1445" spans="1:14" x14ac:dyDescent="0.25">
      <c r="A1445" s="26">
        <v>2002</v>
      </c>
      <c r="B1445" s="26" t="s">
        <v>189</v>
      </c>
      <c r="C1445" t="str">
        <f>VLOOKUP(B1445,'FHF LUT'!$A$5:$H$80,2,FALSE)</f>
        <v>Fire</v>
      </c>
      <c r="D1445" s="26">
        <v>24</v>
      </c>
      <c r="E1445" s="26" t="s">
        <v>17</v>
      </c>
      <c r="F1445" s="26">
        <v>6102</v>
      </c>
      <c r="G1445" s="26">
        <v>3561</v>
      </c>
      <c r="H1445" s="26"/>
      <c r="N1445" s="26"/>
    </row>
    <row r="1446" spans="1:14" x14ac:dyDescent="0.25">
      <c r="A1446" s="26">
        <v>2002</v>
      </c>
      <c r="B1446" s="26" t="s">
        <v>189</v>
      </c>
      <c r="C1446" t="str">
        <f>VLOOKUP(B1446,'FHF LUT'!$A$5:$H$80,2,FALSE)</f>
        <v>Fire</v>
      </c>
      <c r="D1446" s="26">
        <v>44</v>
      </c>
      <c r="E1446" s="26" t="s">
        <v>3</v>
      </c>
      <c r="F1446" s="26">
        <v>0</v>
      </c>
      <c r="G1446" s="26">
        <v>0</v>
      </c>
      <c r="H1446" s="26"/>
      <c r="N1446" s="26"/>
    </row>
    <row r="1447" spans="1:14" x14ac:dyDescent="0.25">
      <c r="A1447" s="26">
        <v>2002</v>
      </c>
      <c r="B1447" s="26" t="s">
        <v>189</v>
      </c>
      <c r="C1447" t="str">
        <f>VLOOKUP(B1447,'FHF LUT'!$A$5:$H$80,2,FALSE)</f>
        <v>Fire</v>
      </c>
      <c r="D1447" s="26">
        <v>10</v>
      </c>
      <c r="E1447" s="26" t="s">
        <v>18</v>
      </c>
      <c r="F1447" s="26">
        <v>199</v>
      </c>
      <c r="G1447" s="26">
        <v>199</v>
      </c>
      <c r="H1447" s="26"/>
      <c r="N1447" s="26"/>
    </row>
    <row r="1448" spans="1:14" x14ac:dyDescent="0.25">
      <c r="A1448" s="26">
        <v>2002</v>
      </c>
      <c r="B1448" s="26" t="s">
        <v>189</v>
      </c>
      <c r="C1448" t="str">
        <f>VLOOKUP(B1448,'FHF LUT'!$A$5:$H$80,2,FALSE)</f>
        <v>Fire</v>
      </c>
      <c r="D1448" s="26">
        <v>12</v>
      </c>
      <c r="E1448" s="26" t="s">
        <v>11</v>
      </c>
      <c r="F1448" s="26">
        <v>2827</v>
      </c>
      <c r="G1448" s="26">
        <v>2827</v>
      </c>
      <c r="H1448" s="26"/>
      <c r="N1448" s="26"/>
    </row>
    <row r="1449" spans="1:14" x14ac:dyDescent="0.25">
      <c r="A1449" s="26">
        <v>2002</v>
      </c>
      <c r="B1449" s="26" t="s">
        <v>189</v>
      </c>
      <c r="C1449" t="str">
        <f>VLOOKUP(B1449,'FHF LUT'!$A$5:$H$80,2,FALSE)</f>
        <v>Fire</v>
      </c>
      <c r="D1449" s="26">
        <v>22</v>
      </c>
      <c r="E1449" s="26" t="s">
        <v>19</v>
      </c>
      <c r="F1449" s="26">
        <v>861</v>
      </c>
      <c r="G1449" s="26">
        <v>241</v>
      </c>
      <c r="H1449" s="26"/>
      <c r="N1449" s="26"/>
    </row>
    <row r="1450" spans="1:14" x14ac:dyDescent="0.25">
      <c r="A1450" s="26">
        <v>2002</v>
      </c>
      <c r="B1450" s="26" t="s">
        <v>189</v>
      </c>
      <c r="C1450" t="str">
        <f>VLOOKUP(B1450,'FHF LUT'!$A$5:$H$80,2,FALSE)</f>
        <v>Fire</v>
      </c>
      <c r="D1450" s="26">
        <v>29</v>
      </c>
      <c r="E1450" s="26" t="s">
        <v>9</v>
      </c>
      <c r="F1450" s="26">
        <v>0</v>
      </c>
      <c r="G1450" s="26">
        <v>0</v>
      </c>
      <c r="H1450" s="26"/>
      <c r="N1450" s="26"/>
    </row>
    <row r="1451" spans="1:14" x14ac:dyDescent="0.25">
      <c r="A1451" s="26">
        <v>2002</v>
      </c>
      <c r="B1451" s="26" t="s">
        <v>189</v>
      </c>
      <c r="C1451" t="str">
        <f>VLOOKUP(B1451,'FHF LUT'!$A$5:$H$80,2,FALSE)</f>
        <v>Fire</v>
      </c>
      <c r="D1451" s="26">
        <v>11</v>
      </c>
      <c r="E1451" s="26" t="s">
        <v>4</v>
      </c>
      <c r="F1451" s="26">
        <v>1043</v>
      </c>
      <c r="G1451" s="26">
        <v>945</v>
      </c>
      <c r="H1451" s="26"/>
      <c r="N1451" s="26"/>
    </row>
    <row r="1452" spans="1:14" x14ac:dyDescent="0.25">
      <c r="A1452" s="26">
        <v>2002</v>
      </c>
      <c r="B1452" s="26" t="s">
        <v>189</v>
      </c>
      <c r="C1452" t="str">
        <f>VLOOKUP(B1452,'FHF LUT'!$A$5:$H$80,2,FALSE)</f>
        <v>Fire</v>
      </c>
      <c r="D1452" s="26">
        <v>45</v>
      </c>
      <c r="E1452" s="26" t="s">
        <v>5</v>
      </c>
      <c r="F1452" s="26">
        <v>0</v>
      </c>
      <c r="G1452" s="26">
        <v>0</v>
      </c>
      <c r="H1452" s="26"/>
      <c r="N1452" s="26"/>
    </row>
    <row r="1453" spans="1:14" x14ac:dyDescent="0.25">
      <c r="A1453" s="26">
        <v>2002</v>
      </c>
      <c r="B1453" s="26" t="s">
        <v>189</v>
      </c>
      <c r="C1453" t="str">
        <f>VLOOKUP(B1453,'FHF LUT'!$A$5:$H$80,2,FALSE)</f>
        <v>Fire</v>
      </c>
      <c r="D1453" s="26">
        <v>38</v>
      </c>
      <c r="E1453" s="26" t="s">
        <v>8</v>
      </c>
      <c r="F1453" s="26">
        <v>0</v>
      </c>
      <c r="G1453" s="26">
        <v>0</v>
      </c>
      <c r="H1453" s="26"/>
      <c r="N1453" s="26"/>
    </row>
    <row r="1454" spans="1:14" x14ac:dyDescent="0.25">
      <c r="A1454" s="26">
        <v>2002</v>
      </c>
      <c r="B1454" s="26" t="s">
        <v>189</v>
      </c>
      <c r="C1454" t="str">
        <f>VLOOKUP(B1454,'FHF LUT'!$A$5:$H$80,2,FALSE)</f>
        <v>Fire</v>
      </c>
      <c r="D1454" s="26">
        <v>13</v>
      </c>
      <c r="E1454" s="26" t="s">
        <v>24</v>
      </c>
      <c r="F1454" s="26">
        <v>0</v>
      </c>
      <c r="G1454" s="26">
        <v>0</v>
      </c>
      <c r="H1454" s="26"/>
      <c r="N1454" s="26"/>
    </row>
    <row r="1455" spans="1:14" x14ac:dyDescent="0.25">
      <c r="A1455" s="26">
        <v>2002</v>
      </c>
      <c r="B1455" s="26" t="s">
        <v>189</v>
      </c>
      <c r="C1455" t="str">
        <f>VLOOKUP(B1455,'FHF LUT'!$A$5:$H$80,2,FALSE)</f>
        <v>Fire</v>
      </c>
      <c r="D1455" s="26">
        <v>18</v>
      </c>
      <c r="E1455" s="26" t="s">
        <v>15</v>
      </c>
      <c r="F1455" s="26">
        <v>66</v>
      </c>
      <c r="G1455" s="26">
        <v>66</v>
      </c>
      <c r="H1455" s="26"/>
      <c r="N1455" s="26"/>
    </row>
    <row r="1456" spans="1:14" x14ac:dyDescent="0.25">
      <c r="A1456" s="26">
        <v>2002</v>
      </c>
      <c r="B1456" s="26" t="s">
        <v>189</v>
      </c>
      <c r="C1456" t="str">
        <f>VLOOKUP(B1456,'FHF LUT'!$A$5:$H$80,2,FALSE)</f>
        <v>Fire</v>
      </c>
      <c r="D1456" s="26">
        <v>15</v>
      </c>
      <c r="E1456" s="26" t="s">
        <v>33</v>
      </c>
      <c r="F1456" s="26">
        <v>65302</v>
      </c>
      <c r="G1456" s="26">
        <v>65302</v>
      </c>
      <c r="H1456" s="26"/>
      <c r="N1456" s="26"/>
    </row>
    <row r="1457" spans="1:14" x14ac:dyDescent="0.25">
      <c r="A1457" s="26">
        <v>2002</v>
      </c>
      <c r="B1457" s="26" t="s">
        <v>189</v>
      </c>
      <c r="C1457" t="str">
        <f>VLOOKUP(B1457,'FHF LUT'!$A$5:$H$80,2,FALSE)</f>
        <v>Fire</v>
      </c>
      <c r="D1457" s="26">
        <v>5</v>
      </c>
      <c r="E1457" s="26" t="s">
        <v>16</v>
      </c>
      <c r="F1457" s="26">
        <v>0</v>
      </c>
      <c r="G1457" s="26">
        <v>0</v>
      </c>
      <c r="H1457" s="26"/>
      <c r="N1457" s="26"/>
    </row>
    <row r="1458" spans="1:14" x14ac:dyDescent="0.25">
      <c r="A1458" s="26">
        <v>2002</v>
      </c>
      <c r="B1458" s="26" t="s">
        <v>189</v>
      </c>
      <c r="C1458" t="str">
        <f>VLOOKUP(B1458,'FHF LUT'!$A$5:$H$80,2,FALSE)</f>
        <v>Fire</v>
      </c>
      <c r="D1458" s="26">
        <v>2</v>
      </c>
      <c r="E1458" s="26" t="s">
        <v>22</v>
      </c>
      <c r="F1458" s="26">
        <v>0</v>
      </c>
      <c r="G1458" s="26">
        <v>0</v>
      </c>
      <c r="H1458" s="26"/>
      <c r="N1458" s="26"/>
    </row>
    <row r="1459" spans="1:14" x14ac:dyDescent="0.25">
      <c r="A1459" s="26">
        <v>2002</v>
      </c>
      <c r="B1459" s="26" t="s">
        <v>189</v>
      </c>
      <c r="C1459" t="str">
        <f>VLOOKUP(B1459,'FHF LUT'!$A$5:$H$80,2,FALSE)</f>
        <v>Fire</v>
      </c>
      <c r="D1459" s="26">
        <v>25</v>
      </c>
      <c r="E1459" s="26" t="s">
        <v>23</v>
      </c>
      <c r="F1459" s="26">
        <v>0</v>
      </c>
      <c r="G1459" s="26">
        <v>0</v>
      </c>
      <c r="H1459" s="26"/>
      <c r="N1459" s="26"/>
    </row>
    <row r="1460" spans="1:14" x14ac:dyDescent="0.25">
      <c r="A1460" s="26">
        <v>2002</v>
      </c>
      <c r="B1460" s="26" t="s">
        <v>189</v>
      </c>
      <c r="C1460" t="str">
        <f>VLOOKUP(B1460,'FHF LUT'!$A$5:$H$80,2,FALSE)</f>
        <v>Fire</v>
      </c>
      <c r="D1460" s="26">
        <v>14</v>
      </c>
      <c r="E1460" s="26" t="s">
        <v>30</v>
      </c>
      <c r="F1460" s="26">
        <v>2704</v>
      </c>
      <c r="G1460" s="26">
        <v>2391</v>
      </c>
      <c r="H1460" s="26"/>
      <c r="N1460" s="26"/>
    </row>
    <row r="1461" spans="1:14" x14ac:dyDescent="0.25">
      <c r="A1461" s="26">
        <v>2002</v>
      </c>
      <c r="B1461" s="26" t="s">
        <v>189</v>
      </c>
      <c r="C1461" t="str">
        <f>VLOOKUP(B1461,'FHF LUT'!$A$5:$H$80,2,FALSE)</f>
        <v>Fire</v>
      </c>
      <c r="D1461" s="26">
        <v>16</v>
      </c>
      <c r="E1461" s="26" t="s">
        <v>12</v>
      </c>
      <c r="F1461" s="26">
        <v>29351</v>
      </c>
      <c r="G1461" s="26">
        <v>29351</v>
      </c>
      <c r="H1461" s="26"/>
      <c r="N1461" s="26"/>
    </row>
    <row r="1462" spans="1:14" x14ac:dyDescent="0.25">
      <c r="A1462" s="26">
        <v>2002</v>
      </c>
      <c r="B1462" s="26" t="s">
        <v>189</v>
      </c>
      <c r="C1462" t="str">
        <f>VLOOKUP(B1462,'FHF LUT'!$A$5:$H$80,2,FALSE)</f>
        <v>Fire</v>
      </c>
      <c r="D1462" s="26">
        <v>40</v>
      </c>
      <c r="E1462" s="26" t="s">
        <v>31</v>
      </c>
      <c r="F1462" s="26">
        <v>1374</v>
      </c>
      <c r="G1462" s="26">
        <v>1374</v>
      </c>
      <c r="H1462" s="26"/>
      <c r="N1462" s="26"/>
    </row>
    <row r="1463" spans="1:14" x14ac:dyDescent="0.25">
      <c r="A1463" s="26">
        <v>2002</v>
      </c>
      <c r="B1463" s="26" t="s">
        <v>189</v>
      </c>
      <c r="C1463" t="str">
        <f>VLOOKUP(B1463,'FHF LUT'!$A$5:$H$80,2,FALSE)</f>
        <v>Fire</v>
      </c>
      <c r="D1463" s="26">
        <v>20</v>
      </c>
      <c r="E1463" s="26" t="s">
        <v>6</v>
      </c>
      <c r="F1463" s="26">
        <v>1117</v>
      </c>
      <c r="G1463" s="26">
        <v>485</v>
      </c>
      <c r="H1463" s="26"/>
      <c r="N1463" s="26"/>
    </row>
    <row r="1464" spans="1:14" x14ac:dyDescent="0.25">
      <c r="A1464" s="26">
        <v>2002</v>
      </c>
      <c r="B1464" s="26" t="s">
        <v>189</v>
      </c>
      <c r="C1464" t="str">
        <f>VLOOKUP(B1464,'FHF LUT'!$A$5:$H$80,2,FALSE)</f>
        <v>Fire</v>
      </c>
      <c r="D1464" s="26">
        <v>31</v>
      </c>
      <c r="E1464" s="26" t="s">
        <v>34</v>
      </c>
      <c r="F1464" s="26">
        <v>0</v>
      </c>
      <c r="G1464" s="26">
        <v>0</v>
      </c>
      <c r="H1464" s="26"/>
      <c r="N1464" s="26"/>
    </row>
    <row r="1465" spans="1:14" x14ac:dyDescent="0.25">
      <c r="A1465" s="26">
        <v>2002</v>
      </c>
      <c r="B1465" s="26" t="s">
        <v>189</v>
      </c>
      <c r="C1465" t="str">
        <f>VLOOKUP(B1465,'FHF LUT'!$A$5:$H$80,2,FALSE)</f>
        <v>Fire</v>
      </c>
      <c r="D1465" s="26">
        <v>3</v>
      </c>
      <c r="E1465" s="26" t="s">
        <v>13</v>
      </c>
      <c r="F1465" s="26">
        <v>0</v>
      </c>
      <c r="G1465" s="26">
        <v>0</v>
      </c>
      <c r="H1465" s="26"/>
      <c r="N1465" s="26"/>
    </row>
    <row r="1466" spans="1:14" x14ac:dyDescent="0.25">
      <c r="A1466" s="26">
        <v>2002</v>
      </c>
      <c r="B1466" s="26" t="s">
        <v>189</v>
      </c>
      <c r="C1466" t="str">
        <f>VLOOKUP(B1466,'FHF LUT'!$A$5:$H$80,2,FALSE)</f>
        <v>Fire</v>
      </c>
      <c r="D1466" s="26">
        <v>26</v>
      </c>
      <c r="E1466" s="26" t="s">
        <v>14</v>
      </c>
      <c r="F1466" s="26">
        <v>0</v>
      </c>
      <c r="G1466" s="26">
        <v>0</v>
      </c>
      <c r="H1466" s="26"/>
      <c r="N1466" s="26"/>
    </row>
    <row r="1467" spans="1:14" x14ac:dyDescent="0.25">
      <c r="A1467" s="26">
        <v>2002</v>
      </c>
      <c r="B1467" s="26" t="s">
        <v>189</v>
      </c>
      <c r="C1467" t="str">
        <f>VLOOKUP(B1467,'FHF LUT'!$A$5:$H$80,2,FALSE)</f>
        <v>Fire</v>
      </c>
      <c r="D1467" s="26">
        <v>41</v>
      </c>
      <c r="E1467" s="26" t="s">
        <v>26</v>
      </c>
      <c r="F1467" s="26">
        <v>2546</v>
      </c>
      <c r="G1467" s="26">
        <v>2546</v>
      </c>
      <c r="H1467" s="26"/>
      <c r="N1467" s="26"/>
    </row>
    <row r="1468" spans="1:14" x14ac:dyDescent="0.25">
      <c r="A1468" s="26">
        <v>2002</v>
      </c>
      <c r="B1468" s="26" t="s">
        <v>189</v>
      </c>
      <c r="C1468" t="str">
        <f>VLOOKUP(B1468,'FHF LUT'!$A$5:$H$80,2,FALSE)</f>
        <v>Fire</v>
      </c>
      <c r="D1468" s="26">
        <v>23</v>
      </c>
      <c r="E1468" s="26" t="s">
        <v>27</v>
      </c>
      <c r="F1468" s="26">
        <v>0</v>
      </c>
      <c r="G1468" s="26">
        <v>0</v>
      </c>
      <c r="H1468" s="26"/>
      <c r="N1468" s="26"/>
    </row>
    <row r="1469" spans="1:14" x14ac:dyDescent="0.25">
      <c r="A1469" s="26">
        <v>2002</v>
      </c>
      <c r="B1469" s="26" t="s">
        <v>189</v>
      </c>
      <c r="C1469" t="str">
        <f>VLOOKUP(B1469,'FHF LUT'!$A$5:$H$80,2,FALSE)</f>
        <v>Fire</v>
      </c>
      <c r="D1469" s="26">
        <v>17</v>
      </c>
      <c r="E1469" s="26" t="s">
        <v>32</v>
      </c>
      <c r="F1469" s="26">
        <v>30493</v>
      </c>
      <c r="G1469" s="26">
        <v>27186</v>
      </c>
      <c r="H1469" s="26"/>
      <c r="N1469" s="26"/>
    </row>
    <row r="1470" spans="1:14" x14ac:dyDescent="0.25">
      <c r="A1470" s="26">
        <v>2002</v>
      </c>
      <c r="B1470" s="26" t="s">
        <v>189</v>
      </c>
      <c r="C1470" t="str">
        <f>VLOOKUP(B1470,'FHF LUT'!$A$5:$H$80,2,FALSE)</f>
        <v>Fire</v>
      </c>
      <c r="D1470" s="26">
        <v>30</v>
      </c>
      <c r="E1470" s="26" t="s">
        <v>35</v>
      </c>
      <c r="F1470" s="26">
        <v>0</v>
      </c>
      <c r="G1470" s="26">
        <v>0</v>
      </c>
      <c r="H1470" s="26"/>
      <c r="N1470" s="26"/>
    </row>
    <row r="1471" spans="1:14" x14ac:dyDescent="0.25">
      <c r="A1471" s="26">
        <v>2002</v>
      </c>
      <c r="B1471" s="26" t="s">
        <v>189</v>
      </c>
      <c r="C1471" t="str">
        <f>VLOOKUP(B1471,'FHF LUT'!$A$5:$H$80,2,FALSE)</f>
        <v>Fire</v>
      </c>
      <c r="D1471" s="26">
        <v>9</v>
      </c>
      <c r="E1471" s="26" t="s">
        <v>7</v>
      </c>
      <c r="F1471" s="26">
        <v>0</v>
      </c>
      <c r="G1471" s="26">
        <v>0</v>
      </c>
      <c r="H1471" s="26"/>
      <c r="N1471" s="26"/>
    </row>
    <row r="1472" spans="1:14" x14ac:dyDescent="0.25">
      <c r="A1472" s="26">
        <v>2002</v>
      </c>
      <c r="B1472" s="26" t="s">
        <v>189</v>
      </c>
      <c r="C1472" t="str">
        <f>VLOOKUP(B1472,'FHF LUT'!$A$5:$H$80,2,FALSE)</f>
        <v>Fire</v>
      </c>
      <c r="D1472" s="26">
        <v>43</v>
      </c>
      <c r="E1472" s="26" t="s">
        <v>20</v>
      </c>
      <c r="F1472" s="26">
        <v>1890</v>
      </c>
      <c r="G1472" s="26">
        <v>1890</v>
      </c>
      <c r="H1472" s="26"/>
      <c r="N1472" s="26"/>
    </row>
    <row r="1473" spans="1:14" x14ac:dyDescent="0.25">
      <c r="A1473" s="26">
        <v>2002</v>
      </c>
      <c r="B1473" s="26" t="s">
        <v>189</v>
      </c>
      <c r="C1473" t="str">
        <f>VLOOKUP(B1473,'FHF LUT'!$A$5:$H$80,2,FALSE)</f>
        <v>Fire</v>
      </c>
      <c r="D1473" s="26">
        <v>39</v>
      </c>
      <c r="E1473" s="26" t="s">
        <v>36</v>
      </c>
      <c r="F1473" s="26">
        <v>0</v>
      </c>
      <c r="G1473" s="26">
        <v>0</v>
      </c>
      <c r="H1473" s="26"/>
      <c r="N1473" s="26"/>
    </row>
    <row r="1474" spans="1:14" x14ac:dyDescent="0.25">
      <c r="A1474" s="26">
        <v>2002</v>
      </c>
      <c r="B1474" s="26" t="s">
        <v>189</v>
      </c>
      <c r="C1474" t="str">
        <f>VLOOKUP(B1474,'FHF LUT'!$A$5:$H$80,2,FALSE)</f>
        <v>Fire</v>
      </c>
      <c r="D1474" s="26">
        <v>4</v>
      </c>
      <c r="E1474" s="26" t="s">
        <v>28</v>
      </c>
      <c r="F1474" s="26">
        <v>19724</v>
      </c>
      <c r="G1474" s="26">
        <v>19724</v>
      </c>
      <c r="H1474" s="26"/>
      <c r="N1474" s="26"/>
    </row>
    <row r="1475" spans="1:14" x14ac:dyDescent="0.25">
      <c r="A1475" s="26">
        <v>2002</v>
      </c>
      <c r="B1475" s="26" t="s">
        <v>189</v>
      </c>
      <c r="C1475" t="str">
        <f>VLOOKUP(B1475,'FHF LUT'!$A$5:$H$80,2,FALSE)</f>
        <v>Fire</v>
      </c>
      <c r="D1475" s="26">
        <v>8</v>
      </c>
      <c r="E1475" s="26" t="s">
        <v>29</v>
      </c>
      <c r="F1475" s="26">
        <v>0</v>
      </c>
      <c r="G1475" s="26">
        <v>0</v>
      </c>
      <c r="H1475" s="26"/>
      <c r="N1475" s="26"/>
    </row>
    <row r="1476" spans="1:14" x14ac:dyDescent="0.25">
      <c r="A1476" s="26">
        <v>2002</v>
      </c>
      <c r="B1476" s="26" t="s">
        <v>189</v>
      </c>
      <c r="C1476" t="str">
        <f>VLOOKUP(B1476,'FHF LUT'!$A$5:$H$80,2,FALSE)</f>
        <v>Fire</v>
      </c>
      <c r="D1476" s="26">
        <v>7</v>
      </c>
      <c r="E1476" s="26" t="s">
        <v>25</v>
      </c>
      <c r="F1476" s="26">
        <v>0</v>
      </c>
      <c r="G1476" s="26">
        <v>0</v>
      </c>
      <c r="H1476" s="26"/>
      <c r="N1476" s="26"/>
    </row>
    <row r="1477" spans="1:14" x14ac:dyDescent="0.25">
      <c r="A1477" s="26">
        <v>2002</v>
      </c>
      <c r="B1477" s="26" t="s">
        <v>189</v>
      </c>
      <c r="C1477" t="str">
        <f>VLOOKUP(B1477,'FHF LUT'!$A$5:$H$80,2,FALSE)</f>
        <v>Fire</v>
      </c>
      <c r="D1477" s="26">
        <v>27</v>
      </c>
      <c r="E1477" s="26" t="s">
        <v>21</v>
      </c>
      <c r="F1477" s="26">
        <v>0</v>
      </c>
      <c r="G1477" s="26">
        <v>0</v>
      </c>
      <c r="H1477" s="26"/>
      <c r="N1477" s="26"/>
    </row>
    <row r="1478" spans="1:14" x14ac:dyDescent="0.25">
      <c r="A1478" s="26">
        <v>2002</v>
      </c>
      <c r="B1478" s="26" t="s">
        <v>189</v>
      </c>
      <c r="C1478" t="str">
        <f>VLOOKUP(B1478,'FHF LUT'!$A$5:$H$80,2,FALSE)</f>
        <v>Fire</v>
      </c>
      <c r="D1478" s="26">
        <v>47</v>
      </c>
      <c r="E1478" s="26" t="s">
        <v>238</v>
      </c>
      <c r="F1478" s="26">
        <v>0</v>
      </c>
      <c r="G1478" s="26">
        <v>0</v>
      </c>
      <c r="H1478" s="26"/>
      <c r="N1478" s="26"/>
    </row>
    <row r="1479" spans="1:14" x14ac:dyDescent="0.25">
      <c r="A1479" s="26">
        <v>2002</v>
      </c>
      <c r="B1479" s="26" t="s">
        <v>189</v>
      </c>
      <c r="C1479" t="str">
        <f>VLOOKUP(B1479,'FHF LUT'!$A$5:$H$80,2,FALSE)</f>
        <v>Fire</v>
      </c>
      <c r="D1479" s="26">
        <v>46</v>
      </c>
      <c r="E1479" s="26" t="s">
        <v>239</v>
      </c>
      <c r="F1479" s="26">
        <v>2403</v>
      </c>
      <c r="G1479" s="26">
        <v>2403</v>
      </c>
      <c r="H1479" s="26"/>
      <c r="N1479" s="26"/>
    </row>
    <row r="1480" spans="1:14" x14ac:dyDescent="0.25">
      <c r="A1480" s="26">
        <v>2002</v>
      </c>
      <c r="B1480" s="26" t="s">
        <v>189</v>
      </c>
      <c r="C1480" t="str">
        <f>VLOOKUP(B1480,'FHF LUT'!$A$5:$H$80,2,FALSE)</f>
        <v>Fire</v>
      </c>
      <c r="D1480" s="26">
        <v>48</v>
      </c>
      <c r="E1480" s="26" t="s">
        <v>240</v>
      </c>
      <c r="F1480" s="26">
        <v>0</v>
      </c>
      <c r="G1480" s="26">
        <v>0</v>
      </c>
      <c r="H1480" s="26"/>
      <c r="N1480" s="26"/>
    </row>
    <row r="1481" spans="1:14" x14ac:dyDescent="0.25">
      <c r="A1481" s="26">
        <v>2002</v>
      </c>
      <c r="B1481" s="26" t="s">
        <v>189</v>
      </c>
      <c r="C1481" t="str">
        <f>VLOOKUP(B1481,'FHF LUT'!$A$5:$H$80,2,FALSE)</f>
        <v>Fire</v>
      </c>
      <c r="D1481" s="26">
        <v>1</v>
      </c>
      <c r="E1481" s="26" t="s">
        <v>10</v>
      </c>
      <c r="F1481" s="26">
        <v>0</v>
      </c>
      <c r="G1481" s="26">
        <v>0</v>
      </c>
      <c r="H1481" s="26"/>
      <c r="N1481" s="26"/>
    </row>
    <row r="1482" spans="1:14" x14ac:dyDescent="0.25">
      <c r="A1482" s="26">
        <v>2002</v>
      </c>
      <c r="B1482" s="26" t="s">
        <v>190</v>
      </c>
      <c r="C1482" t="str">
        <f>VLOOKUP(B1482,'FHF LUT'!$A$5:$H$80,2,FALSE)</f>
        <v>Drought</v>
      </c>
      <c r="D1482" s="26">
        <v>24</v>
      </c>
      <c r="E1482" s="26" t="s">
        <v>17</v>
      </c>
      <c r="F1482" s="26">
        <v>0</v>
      </c>
      <c r="G1482" s="26">
        <v>0</v>
      </c>
      <c r="H1482" s="26"/>
      <c r="N1482" s="26"/>
    </row>
    <row r="1483" spans="1:14" x14ac:dyDescent="0.25">
      <c r="A1483" s="26">
        <v>2002</v>
      </c>
      <c r="B1483" s="26" t="s">
        <v>190</v>
      </c>
      <c r="C1483" t="str">
        <f>VLOOKUP(B1483,'FHF LUT'!$A$5:$H$80,2,FALSE)</f>
        <v>Drought</v>
      </c>
      <c r="D1483" s="26">
        <v>44</v>
      </c>
      <c r="E1483" s="26" t="s">
        <v>3</v>
      </c>
      <c r="F1483" s="26">
        <v>0</v>
      </c>
      <c r="G1483" s="26">
        <v>0</v>
      </c>
      <c r="H1483" s="26"/>
      <c r="N1483" s="26"/>
    </row>
    <row r="1484" spans="1:14" x14ac:dyDescent="0.25">
      <c r="A1484" s="26">
        <v>2002</v>
      </c>
      <c r="B1484" s="26" t="s">
        <v>190</v>
      </c>
      <c r="C1484" t="str">
        <f>VLOOKUP(B1484,'FHF LUT'!$A$5:$H$80,2,FALSE)</f>
        <v>Drought</v>
      </c>
      <c r="D1484" s="26">
        <v>10</v>
      </c>
      <c r="E1484" s="26" t="s">
        <v>18</v>
      </c>
      <c r="F1484" s="26">
        <v>0</v>
      </c>
      <c r="G1484" s="26">
        <v>0</v>
      </c>
      <c r="H1484" s="26"/>
      <c r="N1484" s="26"/>
    </row>
    <row r="1485" spans="1:14" x14ac:dyDescent="0.25">
      <c r="A1485" s="26">
        <v>2002</v>
      </c>
      <c r="B1485" s="26" t="s">
        <v>190</v>
      </c>
      <c r="C1485" t="str">
        <f>VLOOKUP(B1485,'FHF LUT'!$A$5:$H$80,2,FALSE)</f>
        <v>Drought</v>
      </c>
      <c r="D1485" s="26">
        <v>12</v>
      </c>
      <c r="E1485" s="26" t="s">
        <v>11</v>
      </c>
      <c r="F1485" s="26">
        <v>0</v>
      </c>
      <c r="G1485" s="26">
        <v>0</v>
      </c>
      <c r="H1485" s="26"/>
      <c r="N1485" s="26"/>
    </row>
    <row r="1486" spans="1:14" x14ac:dyDescent="0.25">
      <c r="A1486" s="26">
        <v>2002</v>
      </c>
      <c r="B1486" s="26" t="s">
        <v>190</v>
      </c>
      <c r="C1486" t="str">
        <f>VLOOKUP(B1486,'FHF LUT'!$A$5:$H$80,2,FALSE)</f>
        <v>Drought</v>
      </c>
      <c r="D1486" s="26">
        <v>22</v>
      </c>
      <c r="E1486" s="26" t="s">
        <v>19</v>
      </c>
      <c r="F1486" s="26">
        <v>0</v>
      </c>
      <c r="G1486" s="26">
        <v>0</v>
      </c>
      <c r="H1486" s="26"/>
      <c r="N1486" s="26"/>
    </row>
    <row r="1487" spans="1:14" x14ac:dyDescent="0.25">
      <c r="A1487" s="26">
        <v>2002</v>
      </c>
      <c r="B1487" s="26" t="s">
        <v>190</v>
      </c>
      <c r="C1487" t="str">
        <f>VLOOKUP(B1487,'FHF LUT'!$A$5:$H$80,2,FALSE)</f>
        <v>Drought</v>
      </c>
      <c r="D1487" s="26">
        <v>29</v>
      </c>
      <c r="E1487" s="26" t="s">
        <v>9</v>
      </c>
      <c r="F1487" s="26">
        <v>0</v>
      </c>
      <c r="G1487" s="26">
        <v>0</v>
      </c>
      <c r="H1487" s="26"/>
      <c r="N1487" s="26"/>
    </row>
    <row r="1488" spans="1:14" x14ac:dyDescent="0.25">
      <c r="A1488" s="26">
        <v>2002</v>
      </c>
      <c r="B1488" s="26" t="s">
        <v>190</v>
      </c>
      <c r="C1488" t="str">
        <f>VLOOKUP(B1488,'FHF LUT'!$A$5:$H$80,2,FALSE)</f>
        <v>Drought</v>
      </c>
      <c r="D1488" s="26">
        <v>11</v>
      </c>
      <c r="E1488" s="26" t="s">
        <v>4</v>
      </c>
      <c r="F1488" s="26">
        <v>0</v>
      </c>
      <c r="G1488" s="26">
        <v>0</v>
      </c>
      <c r="H1488" s="26"/>
      <c r="N1488" s="26"/>
    </row>
    <row r="1489" spans="1:14" x14ac:dyDescent="0.25">
      <c r="A1489" s="26">
        <v>2002</v>
      </c>
      <c r="B1489" s="26" t="s">
        <v>190</v>
      </c>
      <c r="C1489" t="str">
        <f>VLOOKUP(B1489,'FHF LUT'!$A$5:$H$80,2,FALSE)</f>
        <v>Drought</v>
      </c>
      <c r="D1489" s="26">
        <v>45</v>
      </c>
      <c r="E1489" s="26" t="s">
        <v>5</v>
      </c>
      <c r="F1489" s="26">
        <v>0</v>
      </c>
      <c r="G1489" s="26">
        <v>0</v>
      </c>
      <c r="H1489" s="26"/>
      <c r="N1489" s="26"/>
    </row>
    <row r="1490" spans="1:14" x14ac:dyDescent="0.25">
      <c r="A1490" s="26">
        <v>2002</v>
      </c>
      <c r="B1490" s="26" t="s">
        <v>190</v>
      </c>
      <c r="C1490" t="str">
        <f>VLOOKUP(B1490,'FHF LUT'!$A$5:$H$80,2,FALSE)</f>
        <v>Drought</v>
      </c>
      <c r="D1490" s="26">
        <v>38</v>
      </c>
      <c r="E1490" s="26" t="s">
        <v>8</v>
      </c>
      <c r="F1490" s="26">
        <v>0</v>
      </c>
      <c r="G1490" s="26">
        <v>0</v>
      </c>
      <c r="H1490" s="26"/>
      <c r="N1490" s="26"/>
    </row>
    <row r="1491" spans="1:14" x14ac:dyDescent="0.25">
      <c r="A1491" s="26">
        <v>2002</v>
      </c>
      <c r="B1491" s="26" t="s">
        <v>190</v>
      </c>
      <c r="C1491" t="str">
        <f>VLOOKUP(B1491,'FHF LUT'!$A$5:$H$80,2,FALSE)</f>
        <v>Drought</v>
      </c>
      <c r="D1491" s="26">
        <v>13</v>
      </c>
      <c r="E1491" s="26" t="s">
        <v>24</v>
      </c>
      <c r="F1491" s="26">
        <v>0</v>
      </c>
      <c r="G1491" s="26">
        <v>0</v>
      </c>
      <c r="H1491" s="26"/>
      <c r="N1491" s="26"/>
    </row>
    <row r="1492" spans="1:14" x14ac:dyDescent="0.25">
      <c r="A1492" s="26">
        <v>2002</v>
      </c>
      <c r="B1492" s="26" t="s">
        <v>190</v>
      </c>
      <c r="C1492" t="str">
        <f>VLOOKUP(B1492,'FHF LUT'!$A$5:$H$80,2,FALSE)</f>
        <v>Drought</v>
      </c>
      <c r="D1492" s="26">
        <v>18</v>
      </c>
      <c r="E1492" s="26" t="s">
        <v>15</v>
      </c>
      <c r="F1492" s="26">
        <v>0</v>
      </c>
      <c r="G1492" s="26">
        <v>0</v>
      </c>
      <c r="H1492" s="26"/>
      <c r="N1492" s="26"/>
    </row>
    <row r="1493" spans="1:14" x14ac:dyDescent="0.25">
      <c r="A1493" s="26">
        <v>2002</v>
      </c>
      <c r="B1493" s="26" t="s">
        <v>190</v>
      </c>
      <c r="C1493" t="str">
        <f>VLOOKUP(B1493,'FHF LUT'!$A$5:$H$80,2,FALSE)</f>
        <v>Drought</v>
      </c>
      <c r="D1493" s="26">
        <v>15</v>
      </c>
      <c r="E1493" s="26" t="s">
        <v>33</v>
      </c>
      <c r="F1493" s="26">
        <v>0</v>
      </c>
      <c r="G1493" s="26">
        <v>0</v>
      </c>
      <c r="H1493" s="26"/>
      <c r="N1493" s="26"/>
    </row>
    <row r="1494" spans="1:14" x14ac:dyDescent="0.25">
      <c r="A1494" s="26">
        <v>2002</v>
      </c>
      <c r="B1494" s="26" t="s">
        <v>190</v>
      </c>
      <c r="C1494" t="str">
        <f>VLOOKUP(B1494,'FHF LUT'!$A$5:$H$80,2,FALSE)</f>
        <v>Drought</v>
      </c>
      <c r="D1494" s="26">
        <v>5</v>
      </c>
      <c r="E1494" s="26" t="s">
        <v>16</v>
      </c>
      <c r="F1494" s="26">
        <v>0</v>
      </c>
      <c r="G1494" s="26">
        <v>0</v>
      </c>
      <c r="H1494" s="26"/>
      <c r="N1494" s="26"/>
    </row>
    <row r="1495" spans="1:14" x14ac:dyDescent="0.25">
      <c r="A1495" s="26">
        <v>2002</v>
      </c>
      <c r="B1495" s="26" t="s">
        <v>190</v>
      </c>
      <c r="C1495" t="str">
        <f>VLOOKUP(B1495,'FHF LUT'!$A$5:$H$80,2,FALSE)</f>
        <v>Drought</v>
      </c>
      <c r="D1495" s="26">
        <v>2</v>
      </c>
      <c r="E1495" s="26" t="s">
        <v>22</v>
      </c>
      <c r="F1495" s="26">
        <v>0</v>
      </c>
      <c r="G1495" s="26">
        <v>0</v>
      </c>
      <c r="H1495" s="26"/>
      <c r="N1495" s="26"/>
    </row>
    <row r="1496" spans="1:14" x14ac:dyDescent="0.25">
      <c r="A1496" s="26">
        <v>2002</v>
      </c>
      <c r="B1496" s="26" t="s">
        <v>190</v>
      </c>
      <c r="C1496" t="str">
        <f>VLOOKUP(B1496,'FHF LUT'!$A$5:$H$80,2,FALSE)</f>
        <v>Drought</v>
      </c>
      <c r="D1496" s="26">
        <v>25</v>
      </c>
      <c r="E1496" s="26" t="s">
        <v>23</v>
      </c>
      <c r="F1496" s="26">
        <v>0</v>
      </c>
      <c r="G1496" s="26">
        <v>0</v>
      </c>
      <c r="H1496" s="26"/>
      <c r="N1496" s="26"/>
    </row>
    <row r="1497" spans="1:14" x14ac:dyDescent="0.25">
      <c r="A1497" s="26">
        <v>2002</v>
      </c>
      <c r="B1497" s="26" t="s">
        <v>190</v>
      </c>
      <c r="C1497" t="str">
        <f>VLOOKUP(B1497,'FHF LUT'!$A$5:$H$80,2,FALSE)</f>
        <v>Drought</v>
      </c>
      <c r="D1497" s="26">
        <v>14</v>
      </c>
      <c r="E1497" s="26" t="s">
        <v>30</v>
      </c>
      <c r="F1497" s="26">
        <v>0</v>
      </c>
      <c r="G1497" s="26">
        <v>0</v>
      </c>
      <c r="H1497" s="26"/>
      <c r="N1497" s="26"/>
    </row>
    <row r="1498" spans="1:14" x14ac:dyDescent="0.25">
      <c r="A1498" s="26">
        <v>2002</v>
      </c>
      <c r="B1498" s="26" t="s">
        <v>190</v>
      </c>
      <c r="C1498" t="str">
        <f>VLOOKUP(B1498,'FHF LUT'!$A$5:$H$80,2,FALSE)</f>
        <v>Drought</v>
      </c>
      <c r="D1498" s="26">
        <v>16</v>
      </c>
      <c r="E1498" s="26" t="s">
        <v>12</v>
      </c>
      <c r="F1498" s="26">
        <v>0</v>
      </c>
      <c r="G1498" s="26">
        <v>0</v>
      </c>
      <c r="H1498" s="26"/>
      <c r="N1498" s="26"/>
    </row>
    <row r="1499" spans="1:14" x14ac:dyDescent="0.25">
      <c r="A1499" s="26">
        <v>2002</v>
      </c>
      <c r="B1499" s="26" t="s">
        <v>190</v>
      </c>
      <c r="C1499" t="str">
        <f>VLOOKUP(B1499,'FHF LUT'!$A$5:$H$80,2,FALSE)</f>
        <v>Drought</v>
      </c>
      <c r="D1499" s="26">
        <v>40</v>
      </c>
      <c r="E1499" s="26" t="s">
        <v>31</v>
      </c>
      <c r="F1499" s="26">
        <v>0</v>
      </c>
      <c r="G1499" s="26">
        <v>0</v>
      </c>
      <c r="H1499" s="26"/>
      <c r="N1499" s="26"/>
    </row>
    <row r="1500" spans="1:14" x14ac:dyDescent="0.25">
      <c r="A1500" s="26">
        <v>2002</v>
      </c>
      <c r="B1500" s="26" t="s">
        <v>190</v>
      </c>
      <c r="C1500" t="str">
        <f>VLOOKUP(B1500,'FHF LUT'!$A$5:$H$80,2,FALSE)</f>
        <v>Drought</v>
      </c>
      <c r="D1500" s="26">
        <v>20</v>
      </c>
      <c r="E1500" s="26" t="s">
        <v>6</v>
      </c>
      <c r="F1500" s="26">
        <v>0</v>
      </c>
      <c r="G1500" s="26">
        <v>0</v>
      </c>
      <c r="H1500" s="26"/>
      <c r="N1500" s="26"/>
    </row>
    <row r="1501" spans="1:14" x14ac:dyDescent="0.25">
      <c r="A1501" s="26">
        <v>2002</v>
      </c>
      <c r="B1501" s="26" t="s">
        <v>190</v>
      </c>
      <c r="C1501" t="str">
        <f>VLOOKUP(B1501,'FHF LUT'!$A$5:$H$80,2,FALSE)</f>
        <v>Drought</v>
      </c>
      <c r="D1501" s="26">
        <v>31</v>
      </c>
      <c r="E1501" s="26" t="s">
        <v>34</v>
      </c>
      <c r="F1501" s="26">
        <v>8015</v>
      </c>
      <c r="G1501" s="26">
        <v>7215</v>
      </c>
      <c r="H1501" s="26"/>
      <c r="N1501" s="26"/>
    </row>
    <row r="1502" spans="1:14" x14ac:dyDescent="0.25">
      <c r="A1502" s="26">
        <v>2002</v>
      </c>
      <c r="B1502" s="26" t="s">
        <v>190</v>
      </c>
      <c r="C1502" t="str">
        <f>VLOOKUP(B1502,'FHF LUT'!$A$5:$H$80,2,FALSE)</f>
        <v>Drought</v>
      </c>
      <c r="D1502" s="26">
        <v>3</v>
      </c>
      <c r="E1502" s="26" t="s">
        <v>13</v>
      </c>
      <c r="F1502" s="26">
        <v>0</v>
      </c>
      <c r="G1502" s="26">
        <v>0</v>
      </c>
      <c r="H1502" s="26"/>
      <c r="N1502" s="26"/>
    </row>
    <row r="1503" spans="1:14" x14ac:dyDescent="0.25">
      <c r="A1503" s="26">
        <v>2002</v>
      </c>
      <c r="B1503" s="26" t="s">
        <v>190</v>
      </c>
      <c r="C1503" t="str">
        <f>VLOOKUP(B1503,'FHF LUT'!$A$5:$H$80,2,FALSE)</f>
        <v>Drought</v>
      </c>
      <c r="D1503" s="26">
        <v>26</v>
      </c>
      <c r="E1503" s="26" t="s">
        <v>14</v>
      </c>
      <c r="F1503" s="26">
        <v>0</v>
      </c>
      <c r="G1503" s="26">
        <v>0</v>
      </c>
      <c r="H1503" s="26"/>
      <c r="N1503" s="26"/>
    </row>
    <row r="1504" spans="1:14" x14ac:dyDescent="0.25">
      <c r="A1504" s="26">
        <v>2002</v>
      </c>
      <c r="B1504" s="26" t="s">
        <v>190</v>
      </c>
      <c r="C1504" t="str">
        <f>VLOOKUP(B1504,'FHF LUT'!$A$5:$H$80,2,FALSE)</f>
        <v>Drought</v>
      </c>
      <c r="D1504" s="26">
        <v>41</v>
      </c>
      <c r="E1504" s="26" t="s">
        <v>26</v>
      </c>
      <c r="F1504" s="26">
        <v>0</v>
      </c>
      <c r="G1504" s="26">
        <v>0</v>
      </c>
      <c r="H1504" s="26"/>
      <c r="N1504" s="26"/>
    </row>
    <row r="1505" spans="1:14" x14ac:dyDescent="0.25">
      <c r="A1505" s="26">
        <v>2002</v>
      </c>
      <c r="B1505" s="26" t="s">
        <v>190</v>
      </c>
      <c r="C1505" t="str">
        <f>VLOOKUP(B1505,'FHF LUT'!$A$5:$H$80,2,FALSE)</f>
        <v>Drought</v>
      </c>
      <c r="D1505" s="26">
        <v>23</v>
      </c>
      <c r="E1505" s="26" t="s">
        <v>27</v>
      </c>
      <c r="F1505" s="26">
        <v>0</v>
      </c>
      <c r="G1505" s="26">
        <v>0</v>
      </c>
      <c r="H1505" s="26"/>
      <c r="N1505" s="26"/>
    </row>
    <row r="1506" spans="1:14" x14ac:dyDescent="0.25">
      <c r="A1506" s="26">
        <v>2002</v>
      </c>
      <c r="B1506" s="26" t="s">
        <v>190</v>
      </c>
      <c r="C1506" t="str">
        <f>VLOOKUP(B1506,'FHF LUT'!$A$5:$H$80,2,FALSE)</f>
        <v>Drought</v>
      </c>
      <c r="D1506" s="26">
        <v>17</v>
      </c>
      <c r="E1506" s="26" t="s">
        <v>32</v>
      </c>
      <c r="F1506" s="26">
        <v>0</v>
      </c>
      <c r="G1506" s="26">
        <v>0</v>
      </c>
      <c r="H1506" s="26"/>
      <c r="N1506" s="26"/>
    </row>
    <row r="1507" spans="1:14" x14ac:dyDescent="0.25">
      <c r="A1507" s="26">
        <v>2002</v>
      </c>
      <c r="B1507" s="26" t="s">
        <v>190</v>
      </c>
      <c r="C1507" t="str">
        <f>VLOOKUP(B1507,'FHF LUT'!$A$5:$H$80,2,FALSE)</f>
        <v>Drought</v>
      </c>
      <c r="D1507" s="26">
        <v>30</v>
      </c>
      <c r="E1507" s="26" t="s">
        <v>35</v>
      </c>
      <c r="F1507" s="26">
        <v>0</v>
      </c>
      <c r="G1507" s="26">
        <v>0</v>
      </c>
      <c r="H1507" s="26"/>
      <c r="N1507" s="26"/>
    </row>
    <row r="1508" spans="1:14" x14ac:dyDescent="0.25">
      <c r="A1508" s="26">
        <v>2002</v>
      </c>
      <c r="B1508" s="26" t="s">
        <v>190</v>
      </c>
      <c r="C1508" t="str">
        <f>VLOOKUP(B1508,'FHF LUT'!$A$5:$H$80,2,FALSE)</f>
        <v>Drought</v>
      </c>
      <c r="D1508" s="26">
        <v>9</v>
      </c>
      <c r="E1508" s="26" t="s">
        <v>7</v>
      </c>
      <c r="F1508" s="26">
        <v>0</v>
      </c>
      <c r="G1508" s="26">
        <v>0</v>
      </c>
      <c r="H1508" s="26"/>
      <c r="N1508" s="26"/>
    </row>
    <row r="1509" spans="1:14" x14ac:dyDescent="0.25">
      <c r="A1509" s="26">
        <v>2002</v>
      </c>
      <c r="B1509" s="26" t="s">
        <v>190</v>
      </c>
      <c r="C1509" t="str">
        <f>VLOOKUP(B1509,'FHF LUT'!$A$5:$H$80,2,FALSE)</f>
        <v>Drought</v>
      </c>
      <c r="D1509" s="26">
        <v>43</v>
      </c>
      <c r="E1509" s="26" t="s">
        <v>20</v>
      </c>
      <c r="F1509" s="26">
        <v>0</v>
      </c>
      <c r="G1509" s="26">
        <v>0</v>
      </c>
      <c r="H1509" s="26"/>
      <c r="N1509" s="26"/>
    </row>
    <row r="1510" spans="1:14" x14ac:dyDescent="0.25">
      <c r="A1510" s="26">
        <v>2002</v>
      </c>
      <c r="B1510" s="26" t="s">
        <v>190</v>
      </c>
      <c r="C1510" t="str">
        <f>VLOOKUP(B1510,'FHF LUT'!$A$5:$H$80,2,FALSE)</f>
        <v>Drought</v>
      </c>
      <c r="D1510" s="26">
        <v>39</v>
      </c>
      <c r="E1510" s="26" t="s">
        <v>36</v>
      </c>
      <c r="F1510" s="26">
        <v>0</v>
      </c>
      <c r="G1510" s="26">
        <v>0</v>
      </c>
      <c r="H1510" s="26"/>
      <c r="N1510" s="26"/>
    </row>
    <row r="1511" spans="1:14" x14ac:dyDescent="0.25">
      <c r="A1511" s="26">
        <v>2002</v>
      </c>
      <c r="B1511" s="26" t="s">
        <v>190</v>
      </c>
      <c r="C1511" t="str">
        <f>VLOOKUP(B1511,'FHF LUT'!$A$5:$H$80,2,FALSE)</f>
        <v>Drought</v>
      </c>
      <c r="D1511" s="26">
        <v>4</v>
      </c>
      <c r="E1511" s="26" t="s">
        <v>28</v>
      </c>
      <c r="F1511" s="26">
        <v>0</v>
      </c>
      <c r="G1511" s="26">
        <v>0</v>
      </c>
      <c r="H1511" s="26"/>
      <c r="N1511" s="26"/>
    </row>
    <row r="1512" spans="1:14" x14ac:dyDescent="0.25">
      <c r="A1512" s="26">
        <v>2002</v>
      </c>
      <c r="B1512" s="26" t="s">
        <v>190</v>
      </c>
      <c r="C1512" t="str">
        <f>VLOOKUP(B1512,'FHF LUT'!$A$5:$H$80,2,FALSE)</f>
        <v>Drought</v>
      </c>
      <c r="D1512" s="26">
        <v>8</v>
      </c>
      <c r="E1512" s="26" t="s">
        <v>29</v>
      </c>
      <c r="F1512" s="26">
        <v>0</v>
      </c>
      <c r="G1512" s="26">
        <v>0</v>
      </c>
      <c r="H1512" s="26"/>
      <c r="N1512" s="26"/>
    </row>
    <row r="1513" spans="1:14" x14ac:dyDescent="0.25">
      <c r="A1513" s="26">
        <v>2002</v>
      </c>
      <c r="B1513" s="26" t="s">
        <v>190</v>
      </c>
      <c r="C1513" t="str">
        <f>VLOOKUP(B1513,'FHF LUT'!$A$5:$H$80,2,FALSE)</f>
        <v>Drought</v>
      </c>
      <c r="D1513" s="26">
        <v>7</v>
      </c>
      <c r="E1513" s="26" t="s">
        <v>25</v>
      </c>
      <c r="F1513" s="26">
        <v>0</v>
      </c>
      <c r="G1513" s="26">
        <v>0</v>
      </c>
      <c r="H1513" s="26"/>
      <c r="N1513" s="26"/>
    </row>
    <row r="1514" spans="1:14" x14ac:dyDescent="0.25">
      <c r="A1514" s="26">
        <v>2002</v>
      </c>
      <c r="B1514" s="26" t="s">
        <v>190</v>
      </c>
      <c r="C1514" t="str">
        <f>VLOOKUP(B1514,'FHF LUT'!$A$5:$H$80,2,FALSE)</f>
        <v>Drought</v>
      </c>
      <c r="D1514" s="26">
        <v>27</v>
      </c>
      <c r="E1514" s="26" t="s">
        <v>21</v>
      </c>
      <c r="F1514" s="26">
        <v>0</v>
      </c>
      <c r="G1514" s="26">
        <v>0</v>
      </c>
      <c r="H1514" s="26"/>
      <c r="N1514" s="26"/>
    </row>
    <row r="1515" spans="1:14" x14ac:dyDescent="0.25">
      <c r="A1515" s="26">
        <v>2002</v>
      </c>
      <c r="B1515" s="26" t="s">
        <v>190</v>
      </c>
      <c r="C1515" t="str">
        <f>VLOOKUP(B1515,'FHF LUT'!$A$5:$H$80,2,FALSE)</f>
        <v>Drought</v>
      </c>
      <c r="D1515" s="26">
        <v>47</v>
      </c>
      <c r="E1515" s="26" t="s">
        <v>238</v>
      </c>
      <c r="F1515" s="26">
        <v>0</v>
      </c>
      <c r="G1515" s="26">
        <v>0</v>
      </c>
      <c r="H1515" s="26"/>
      <c r="N1515" s="26"/>
    </row>
    <row r="1516" spans="1:14" x14ac:dyDescent="0.25">
      <c r="A1516" s="26">
        <v>2002</v>
      </c>
      <c r="B1516" s="26" t="s">
        <v>190</v>
      </c>
      <c r="C1516" t="str">
        <f>VLOOKUP(B1516,'FHF LUT'!$A$5:$H$80,2,FALSE)</f>
        <v>Drought</v>
      </c>
      <c r="D1516" s="26">
        <v>46</v>
      </c>
      <c r="E1516" s="26" t="s">
        <v>239</v>
      </c>
      <c r="F1516" s="26">
        <v>0</v>
      </c>
      <c r="G1516" s="26">
        <v>0</v>
      </c>
      <c r="H1516" s="26"/>
      <c r="N1516" s="26"/>
    </row>
    <row r="1517" spans="1:14" x14ac:dyDescent="0.25">
      <c r="A1517" s="26">
        <v>2002</v>
      </c>
      <c r="B1517" s="26" t="s">
        <v>190</v>
      </c>
      <c r="C1517" t="str">
        <f>VLOOKUP(B1517,'FHF LUT'!$A$5:$H$80,2,FALSE)</f>
        <v>Drought</v>
      </c>
      <c r="D1517" s="26">
        <v>48</v>
      </c>
      <c r="E1517" s="26" t="s">
        <v>240</v>
      </c>
      <c r="F1517" s="26">
        <v>0</v>
      </c>
      <c r="G1517" s="26">
        <v>0</v>
      </c>
      <c r="H1517" s="26"/>
      <c r="N1517" s="26"/>
    </row>
    <row r="1518" spans="1:14" x14ac:dyDescent="0.25">
      <c r="A1518" s="26">
        <v>2002</v>
      </c>
      <c r="B1518" s="26" t="s">
        <v>190</v>
      </c>
      <c r="C1518" t="str">
        <f>VLOOKUP(B1518,'FHF LUT'!$A$5:$H$80,2,FALSE)</f>
        <v>Drought</v>
      </c>
      <c r="D1518" s="26">
        <v>1</v>
      </c>
      <c r="E1518" s="26" t="s">
        <v>10</v>
      </c>
      <c r="F1518" s="26">
        <v>0</v>
      </c>
      <c r="G1518" s="26">
        <v>0</v>
      </c>
      <c r="H1518" s="26"/>
      <c r="N1518" s="26"/>
    </row>
    <row r="1519" spans="1:14" x14ac:dyDescent="0.25">
      <c r="A1519" s="26">
        <v>2002</v>
      </c>
      <c r="B1519" s="26" t="s">
        <v>191</v>
      </c>
      <c r="C1519" t="str">
        <f>VLOOKUP(B1519,'FHF LUT'!$A$5:$H$80,2,FALSE)</f>
        <v>Flooding</v>
      </c>
      <c r="D1519" s="26">
        <v>24</v>
      </c>
      <c r="E1519" s="26" t="s">
        <v>17</v>
      </c>
      <c r="F1519" s="26">
        <v>54209</v>
      </c>
      <c r="G1519" s="26">
        <v>40288</v>
      </c>
      <c r="H1519" s="26"/>
      <c r="N1519" s="26"/>
    </row>
    <row r="1520" spans="1:14" x14ac:dyDescent="0.25">
      <c r="A1520" s="26">
        <v>2002</v>
      </c>
      <c r="B1520" s="26" t="s">
        <v>191</v>
      </c>
      <c r="C1520" t="str">
        <f>VLOOKUP(B1520,'FHF LUT'!$A$5:$H$80,2,FALSE)</f>
        <v>Flooding</v>
      </c>
      <c r="D1520" s="26">
        <v>44</v>
      </c>
      <c r="E1520" s="26" t="s">
        <v>3</v>
      </c>
      <c r="F1520" s="26">
        <v>0</v>
      </c>
      <c r="G1520" s="26">
        <v>0</v>
      </c>
      <c r="H1520" s="26"/>
      <c r="N1520" s="26"/>
    </row>
    <row r="1521" spans="1:14" x14ac:dyDescent="0.25">
      <c r="A1521" s="26">
        <v>2002</v>
      </c>
      <c r="B1521" s="26" t="s">
        <v>191</v>
      </c>
      <c r="C1521" t="str">
        <f>VLOOKUP(B1521,'FHF LUT'!$A$5:$H$80,2,FALSE)</f>
        <v>Flooding</v>
      </c>
      <c r="D1521" s="26">
        <v>10</v>
      </c>
      <c r="E1521" s="26" t="s">
        <v>18</v>
      </c>
      <c r="F1521" s="26">
        <v>17074</v>
      </c>
      <c r="G1521" s="26">
        <v>17074</v>
      </c>
      <c r="H1521" s="26"/>
      <c r="N1521" s="26"/>
    </row>
    <row r="1522" spans="1:14" x14ac:dyDescent="0.25">
      <c r="A1522" s="26">
        <v>2002</v>
      </c>
      <c r="B1522" s="26" t="s">
        <v>191</v>
      </c>
      <c r="C1522" t="str">
        <f>VLOOKUP(B1522,'FHF LUT'!$A$5:$H$80,2,FALSE)</f>
        <v>Flooding</v>
      </c>
      <c r="D1522" s="26">
        <v>12</v>
      </c>
      <c r="E1522" s="26" t="s">
        <v>11</v>
      </c>
      <c r="F1522" s="26">
        <v>19243</v>
      </c>
      <c r="G1522" s="26">
        <v>19243</v>
      </c>
      <c r="H1522" s="26"/>
      <c r="N1522" s="26"/>
    </row>
    <row r="1523" spans="1:14" x14ac:dyDescent="0.25">
      <c r="A1523" s="26">
        <v>2002</v>
      </c>
      <c r="B1523" s="26" t="s">
        <v>191</v>
      </c>
      <c r="C1523" t="str">
        <f>VLOOKUP(B1523,'FHF LUT'!$A$5:$H$80,2,FALSE)</f>
        <v>Flooding</v>
      </c>
      <c r="D1523" s="26">
        <v>22</v>
      </c>
      <c r="E1523" s="26" t="s">
        <v>19</v>
      </c>
      <c r="F1523" s="26">
        <v>269</v>
      </c>
      <c r="G1523" s="26">
        <v>269</v>
      </c>
      <c r="H1523" s="26"/>
      <c r="N1523" s="26"/>
    </row>
    <row r="1524" spans="1:14" x14ac:dyDescent="0.25">
      <c r="A1524" s="26">
        <v>2002</v>
      </c>
      <c r="B1524" s="26" t="s">
        <v>191</v>
      </c>
      <c r="C1524" t="str">
        <f>VLOOKUP(B1524,'FHF LUT'!$A$5:$H$80,2,FALSE)</f>
        <v>Flooding</v>
      </c>
      <c r="D1524" s="26">
        <v>29</v>
      </c>
      <c r="E1524" s="26" t="s">
        <v>9</v>
      </c>
      <c r="F1524" s="26">
        <v>7822</v>
      </c>
      <c r="G1524" s="26">
        <v>7422</v>
      </c>
      <c r="H1524" s="26"/>
      <c r="N1524" s="26"/>
    </row>
    <row r="1525" spans="1:14" x14ac:dyDescent="0.25">
      <c r="A1525" s="26">
        <v>2002</v>
      </c>
      <c r="B1525" s="26" t="s">
        <v>191</v>
      </c>
      <c r="C1525" t="str">
        <f>VLOOKUP(B1525,'FHF LUT'!$A$5:$H$80,2,FALSE)</f>
        <v>Flooding</v>
      </c>
      <c r="D1525" s="26">
        <v>11</v>
      </c>
      <c r="E1525" s="26" t="s">
        <v>4</v>
      </c>
      <c r="F1525" s="26">
        <v>0</v>
      </c>
      <c r="G1525" s="26">
        <v>0</v>
      </c>
      <c r="H1525" s="26"/>
      <c r="N1525" s="26"/>
    </row>
    <row r="1526" spans="1:14" x14ac:dyDescent="0.25">
      <c r="A1526" s="26">
        <v>2002</v>
      </c>
      <c r="B1526" s="26" t="s">
        <v>191</v>
      </c>
      <c r="C1526" t="str">
        <f>VLOOKUP(B1526,'FHF LUT'!$A$5:$H$80,2,FALSE)</f>
        <v>Flooding</v>
      </c>
      <c r="D1526" s="26">
        <v>45</v>
      </c>
      <c r="E1526" s="26" t="s">
        <v>5</v>
      </c>
      <c r="F1526" s="26">
        <v>0</v>
      </c>
      <c r="G1526" s="26">
        <v>0</v>
      </c>
      <c r="H1526" s="26"/>
      <c r="N1526" s="26"/>
    </row>
    <row r="1527" spans="1:14" x14ac:dyDescent="0.25">
      <c r="A1527" s="26">
        <v>2002</v>
      </c>
      <c r="B1527" s="26" t="s">
        <v>191</v>
      </c>
      <c r="C1527" t="str">
        <f>VLOOKUP(B1527,'FHF LUT'!$A$5:$H$80,2,FALSE)</f>
        <v>Flooding</v>
      </c>
      <c r="D1527" s="26">
        <v>38</v>
      </c>
      <c r="E1527" s="26" t="s">
        <v>8</v>
      </c>
      <c r="F1527" s="26">
        <v>0</v>
      </c>
      <c r="G1527" s="26">
        <v>0</v>
      </c>
      <c r="H1527" s="26"/>
      <c r="N1527" s="26"/>
    </row>
    <row r="1528" spans="1:14" x14ac:dyDescent="0.25">
      <c r="A1528" s="26">
        <v>2002</v>
      </c>
      <c r="B1528" s="26" t="s">
        <v>191</v>
      </c>
      <c r="C1528" t="str">
        <f>VLOOKUP(B1528,'FHF LUT'!$A$5:$H$80,2,FALSE)</f>
        <v>Flooding</v>
      </c>
      <c r="D1528" s="26">
        <v>13</v>
      </c>
      <c r="E1528" s="26" t="s">
        <v>24</v>
      </c>
      <c r="F1528" s="26">
        <v>0</v>
      </c>
      <c r="G1528" s="26">
        <v>0</v>
      </c>
      <c r="H1528" s="26"/>
      <c r="N1528" s="26"/>
    </row>
    <row r="1529" spans="1:14" x14ac:dyDescent="0.25">
      <c r="A1529" s="26">
        <v>2002</v>
      </c>
      <c r="B1529" s="26" t="s">
        <v>191</v>
      </c>
      <c r="C1529" t="str">
        <f>VLOOKUP(B1529,'FHF LUT'!$A$5:$H$80,2,FALSE)</f>
        <v>Flooding</v>
      </c>
      <c r="D1529" s="26">
        <v>18</v>
      </c>
      <c r="E1529" s="26" t="s">
        <v>15</v>
      </c>
      <c r="F1529" s="26">
        <v>0</v>
      </c>
      <c r="G1529" s="26">
        <v>0</v>
      </c>
      <c r="H1529" s="26"/>
      <c r="N1529" s="26"/>
    </row>
    <row r="1530" spans="1:14" x14ac:dyDescent="0.25">
      <c r="A1530" s="26">
        <v>2002</v>
      </c>
      <c r="B1530" s="26" t="s">
        <v>191</v>
      </c>
      <c r="C1530" t="str">
        <f>VLOOKUP(B1530,'FHF LUT'!$A$5:$H$80,2,FALSE)</f>
        <v>Flooding</v>
      </c>
      <c r="D1530" s="26">
        <v>15</v>
      </c>
      <c r="E1530" s="26" t="s">
        <v>33</v>
      </c>
      <c r="F1530" s="26">
        <v>0</v>
      </c>
      <c r="G1530" s="26">
        <v>0</v>
      </c>
      <c r="H1530" s="26"/>
      <c r="N1530" s="26"/>
    </row>
    <row r="1531" spans="1:14" x14ac:dyDescent="0.25">
      <c r="A1531" s="26">
        <v>2002</v>
      </c>
      <c r="B1531" s="26" t="s">
        <v>191</v>
      </c>
      <c r="C1531" t="str">
        <f>VLOOKUP(B1531,'FHF LUT'!$A$5:$H$80,2,FALSE)</f>
        <v>Flooding</v>
      </c>
      <c r="D1531" s="26">
        <v>5</v>
      </c>
      <c r="E1531" s="26" t="s">
        <v>16</v>
      </c>
      <c r="F1531" s="26">
        <v>0</v>
      </c>
      <c r="G1531" s="26">
        <v>0</v>
      </c>
      <c r="H1531" s="26"/>
      <c r="N1531" s="26"/>
    </row>
    <row r="1532" spans="1:14" x14ac:dyDescent="0.25">
      <c r="A1532" s="26">
        <v>2002</v>
      </c>
      <c r="B1532" s="26" t="s">
        <v>191</v>
      </c>
      <c r="C1532" t="str">
        <f>VLOOKUP(B1532,'FHF LUT'!$A$5:$H$80,2,FALSE)</f>
        <v>Flooding</v>
      </c>
      <c r="D1532" s="26">
        <v>2</v>
      </c>
      <c r="E1532" s="26" t="s">
        <v>22</v>
      </c>
      <c r="F1532" s="26">
        <v>0</v>
      </c>
      <c r="G1532" s="26">
        <v>0</v>
      </c>
      <c r="H1532" s="26"/>
      <c r="N1532" s="26"/>
    </row>
    <row r="1533" spans="1:14" x14ac:dyDescent="0.25">
      <c r="A1533" s="26">
        <v>2002</v>
      </c>
      <c r="B1533" s="26" t="s">
        <v>191</v>
      </c>
      <c r="C1533" t="str">
        <f>VLOOKUP(B1533,'FHF LUT'!$A$5:$H$80,2,FALSE)</f>
        <v>Flooding</v>
      </c>
      <c r="D1533" s="26">
        <v>25</v>
      </c>
      <c r="E1533" s="26" t="s">
        <v>23</v>
      </c>
      <c r="F1533" s="26">
        <v>0</v>
      </c>
      <c r="G1533" s="26">
        <v>0</v>
      </c>
      <c r="H1533" s="26"/>
      <c r="N1533" s="26"/>
    </row>
    <row r="1534" spans="1:14" x14ac:dyDescent="0.25">
      <c r="A1534" s="26">
        <v>2002</v>
      </c>
      <c r="B1534" s="26" t="s">
        <v>191</v>
      </c>
      <c r="C1534" t="str">
        <f>VLOOKUP(B1534,'FHF LUT'!$A$5:$H$80,2,FALSE)</f>
        <v>Flooding</v>
      </c>
      <c r="D1534" s="26">
        <v>14</v>
      </c>
      <c r="E1534" s="26" t="s">
        <v>30</v>
      </c>
      <c r="F1534" s="26">
        <v>3683</v>
      </c>
      <c r="G1534" s="26">
        <v>3400</v>
      </c>
      <c r="H1534" s="26"/>
      <c r="N1534" s="26"/>
    </row>
    <row r="1535" spans="1:14" x14ac:dyDescent="0.25">
      <c r="A1535" s="26">
        <v>2002</v>
      </c>
      <c r="B1535" s="26" t="s">
        <v>191</v>
      </c>
      <c r="C1535" t="str">
        <f>VLOOKUP(B1535,'FHF LUT'!$A$5:$H$80,2,FALSE)</f>
        <v>Flooding</v>
      </c>
      <c r="D1535" s="26">
        <v>16</v>
      </c>
      <c r="E1535" s="26" t="s">
        <v>12</v>
      </c>
      <c r="F1535" s="26">
        <v>11537</v>
      </c>
      <c r="G1535" s="26">
        <v>10553</v>
      </c>
      <c r="H1535" s="26"/>
      <c r="N1535" s="26"/>
    </row>
    <row r="1536" spans="1:14" x14ac:dyDescent="0.25">
      <c r="A1536" s="26">
        <v>2002</v>
      </c>
      <c r="B1536" s="26" t="s">
        <v>191</v>
      </c>
      <c r="C1536" t="str">
        <f>VLOOKUP(B1536,'FHF LUT'!$A$5:$H$80,2,FALSE)</f>
        <v>Flooding</v>
      </c>
      <c r="D1536" s="26">
        <v>40</v>
      </c>
      <c r="E1536" s="26" t="s">
        <v>31</v>
      </c>
      <c r="F1536" s="26">
        <v>5549</v>
      </c>
      <c r="G1536" s="26">
        <v>5451</v>
      </c>
      <c r="H1536" s="26"/>
      <c r="N1536" s="26"/>
    </row>
    <row r="1537" spans="1:14" x14ac:dyDescent="0.25">
      <c r="A1537" s="26">
        <v>2002</v>
      </c>
      <c r="B1537" s="26" t="s">
        <v>191</v>
      </c>
      <c r="C1537" t="str">
        <f>VLOOKUP(B1537,'FHF LUT'!$A$5:$H$80,2,FALSE)</f>
        <v>Flooding</v>
      </c>
      <c r="D1537" s="26">
        <v>20</v>
      </c>
      <c r="E1537" s="26" t="s">
        <v>6</v>
      </c>
      <c r="F1537" s="26">
        <v>13405</v>
      </c>
      <c r="G1537" s="26">
        <v>11719</v>
      </c>
      <c r="H1537" s="26"/>
      <c r="N1537" s="26"/>
    </row>
    <row r="1538" spans="1:14" x14ac:dyDescent="0.25">
      <c r="A1538" s="26">
        <v>2002</v>
      </c>
      <c r="B1538" s="26" t="s">
        <v>191</v>
      </c>
      <c r="C1538" t="str">
        <f>VLOOKUP(B1538,'FHF LUT'!$A$5:$H$80,2,FALSE)</f>
        <v>Flooding</v>
      </c>
      <c r="D1538" s="26">
        <v>31</v>
      </c>
      <c r="E1538" s="26" t="s">
        <v>34</v>
      </c>
      <c r="F1538" s="26">
        <v>0</v>
      </c>
      <c r="G1538" s="26">
        <v>0</v>
      </c>
      <c r="H1538" s="26"/>
      <c r="N1538" s="26"/>
    </row>
    <row r="1539" spans="1:14" x14ac:dyDescent="0.25">
      <c r="A1539" s="26">
        <v>2002</v>
      </c>
      <c r="B1539" s="26" t="s">
        <v>191</v>
      </c>
      <c r="C1539" t="str">
        <f>VLOOKUP(B1539,'FHF LUT'!$A$5:$H$80,2,FALSE)</f>
        <v>Flooding</v>
      </c>
      <c r="D1539" s="26">
        <v>3</v>
      </c>
      <c r="E1539" s="26" t="s">
        <v>13</v>
      </c>
      <c r="F1539" s="26">
        <v>5026</v>
      </c>
      <c r="G1539" s="26">
        <v>3286</v>
      </c>
      <c r="H1539" s="26"/>
      <c r="N1539" s="26"/>
    </row>
    <row r="1540" spans="1:14" x14ac:dyDescent="0.25">
      <c r="A1540" s="26">
        <v>2002</v>
      </c>
      <c r="B1540" s="26" t="s">
        <v>191</v>
      </c>
      <c r="C1540" t="str">
        <f>VLOOKUP(B1540,'FHF LUT'!$A$5:$H$80,2,FALSE)</f>
        <v>Flooding</v>
      </c>
      <c r="D1540" s="26">
        <v>26</v>
      </c>
      <c r="E1540" s="26" t="s">
        <v>14</v>
      </c>
      <c r="F1540" s="26">
        <v>550</v>
      </c>
      <c r="G1540" s="26">
        <v>550</v>
      </c>
      <c r="H1540" s="26"/>
      <c r="N1540" s="26"/>
    </row>
    <row r="1541" spans="1:14" x14ac:dyDescent="0.25">
      <c r="A1541" s="26">
        <v>2002</v>
      </c>
      <c r="B1541" s="26" t="s">
        <v>191</v>
      </c>
      <c r="C1541" t="str">
        <f>VLOOKUP(B1541,'FHF LUT'!$A$5:$H$80,2,FALSE)</f>
        <v>Flooding</v>
      </c>
      <c r="D1541" s="26">
        <v>41</v>
      </c>
      <c r="E1541" s="26" t="s">
        <v>26</v>
      </c>
      <c r="F1541" s="26">
        <v>3782</v>
      </c>
      <c r="G1541" s="26">
        <v>3782</v>
      </c>
      <c r="H1541" s="26"/>
      <c r="N1541" s="26"/>
    </row>
    <row r="1542" spans="1:14" x14ac:dyDescent="0.25">
      <c r="A1542" s="26">
        <v>2002</v>
      </c>
      <c r="B1542" s="26" t="s">
        <v>191</v>
      </c>
      <c r="C1542" t="str">
        <f>VLOOKUP(B1542,'FHF LUT'!$A$5:$H$80,2,FALSE)</f>
        <v>Flooding</v>
      </c>
      <c r="D1542" s="26">
        <v>23</v>
      </c>
      <c r="E1542" s="26" t="s">
        <v>27</v>
      </c>
      <c r="F1542" s="26">
        <v>399</v>
      </c>
      <c r="G1542" s="26">
        <v>148</v>
      </c>
      <c r="H1542" s="26"/>
      <c r="N1542" s="26"/>
    </row>
    <row r="1543" spans="1:14" x14ac:dyDescent="0.25">
      <c r="A1543" s="26">
        <v>2002</v>
      </c>
      <c r="B1543" s="26" t="s">
        <v>191</v>
      </c>
      <c r="C1543" t="str">
        <f>VLOOKUP(B1543,'FHF LUT'!$A$5:$H$80,2,FALSE)</f>
        <v>Flooding</v>
      </c>
      <c r="D1543" s="26">
        <v>17</v>
      </c>
      <c r="E1543" s="26" t="s">
        <v>32</v>
      </c>
      <c r="F1543" s="26">
        <v>1438</v>
      </c>
      <c r="G1543" s="26">
        <v>802</v>
      </c>
      <c r="H1543" s="26"/>
      <c r="N1543" s="26"/>
    </row>
    <row r="1544" spans="1:14" x14ac:dyDescent="0.25">
      <c r="A1544" s="26">
        <v>2002</v>
      </c>
      <c r="B1544" s="26" t="s">
        <v>191</v>
      </c>
      <c r="C1544" t="str">
        <f>VLOOKUP(B1544,'FHF LUT'!$A$5:$H$80,2,FALSE)</f>
        <v>Flooding</v>
      </c>
      <c r="D1544" s="26">
        <v>30</v>
      </c>
      <c r="E1544" s="26" t="s">
        <v>35</v>
      </c>
      <c r="F1544" s="26">
        <v>0</v>
      </c>
      <c r="G1544" s="26">
        <v>0</v>
      </c>
      <c r="H1544" s="26"/>
      <c r="N1544" s="26"/>
    </row>
    <row r="1545" spans="1:14" x14ac:dyDescent="0.25">
      <c r="A1545" s="26">
        <v>2002</v>
      </c>
      <c r="B1545" s="26" t="s">
        <v>191</v>
      </c>
      <c r="C1545" t="str">
        <f>VLOOKUP(B1545,'FHF LUT'!$A$5:$H$80,2,FALSE)</f>
        <v>Flooding</v>
      </c>
      <c r="D1545" s="26">
        <v>9</v>
      </c>
      <c r="E1545" s="26" t="s">
        <v>7</v>
      </c>
      <c r="F1545" s="26">
        <v>0</v>
      </c>
      <c r="G1545" s="26">
        <v>0</v>
      </c>
      <c r="H1545" s="26"/>
      <c r="N1545" s="26"/>
    </row>
    <row r="1546" spans="1:14" x14ac:dyDescent="0.25">
      <c r="A1546" s="26">
        <v>2002</v>
      </c>
      <c r="B1546" s="26" t="s">
        <v>191</v>
      </c>
      <c r="C1546" t="str">
        <f>VLOOKUP(B1546,'FHF LUT'!$A$5:$H$80,2,FALSE)</f>
        <v>Flooding</v>
      </c>
      <c r="D1546" s="26">
        <v>43</v>
      </c>
      <c r="E1546" s="26" t="s">
        <v>20</v>
      </c>
      <c r="F1546" s="26">
        <v>964</v>
      </c>
      <c r="G1546" s="26">
        <v>964</v>
      </c>
      <c r="H1546" s="26"/>
      <c r="N1546" s="26"/>
    </row>
    <row r="1547" spans="1:14" x14ac:dyDescent="0.25">
      <c r="A1547" s="26">
        <v>2002</v>
      </c>
      <c r="B1547" s="26" t="s">
        <v>191</v>
      </c>
      <c r="C1547" t="str">
        <f>VLOOKUP(B1547,'FHF LUT'!$A$5:$H$80,2,FALSE)</f>
        <v>Flooding</v>
      </c>
      <c r="D1547" s="26">
        <v>39</v>
      </c>
      <c r="E1547" s="26" t="s">
        <v>36</v>
      </c>
      <c r="F1547" s="26">
        <v>0</v>
      </c>
      <c r="G1547" s="26">
        <v>0</v>
      </c>
      <c r="H1547" s="26"/>
      <c r="N1547" s="26"/>
    </row>
    <row r="1548" spans="1:14" x14ac:dyDescent="0.25">
      <c r="A1548" s="26">
        <v>2002</v>
      </c>
      <c r="B1548" s="26" t="s">
        <v>191</v>
      </c>
      <c r="C1548" t="str">
        <f>VLOOKUP(B1548,'FHF LUT'!$A$5:$H$80,2,FALSE)</f>
        <v>Flooding</v>
      </c>
      <c r="D1548" s="26">
        <v>4</v>
      </c>
      <c r="E1548" s="26" t="s">
        <v>28</v>
      </c>
      <c r="F1548" s="26">
        <v>11321</v>
      </c>
      <c r="G1548" s="26">
        <v>11321</v>
      </c>
      <c r="H1548" s="26"/>
      <c r="N1548" s="26"/>
    </row>
    <row r="1549" spans="1:14" x14ac:dyDescent="0.25">
      <c r="A1549" s="26">
        <v>2002</v>
      </c>
      <c r="B1549" s="26" t="s">
        <v>191</v>
      </c>
      <c r="C1549" t="str">
        <f>VLOOKUP(B1549,'FHF LUT'!$A$5:$H$80,2,FALSE)</f>
        <v>Flooding</v>
      </c>
      <c r="D1549" s="26">
        <v>8</v>
      </c>
      <c r="E1549" s="26" t="s">
        <v>29</v>
      </c>
      <c r="F1549" s="26">
        <v>9576</v>
      </c>
      <c r="G1549" s="26">
        <v>9576</v>
      </c>
      <c r="H1549" s="26"/>
      <c r="N1549" s="26"/>
    </row>
    <row r="1550" spans="1:14" x14ac:dyDescent="0.25">
      <c r="A1550" s="26">
        <v>2002</v>
      </c>
      <c r="B1550" s="26" t="s">
        <v>191</v>
      </c>
      <c r="C1550" t="str">
        <f>VLOOKUP(B1550,'FHF LUT'!$A$5:$H$80,2,FALSE)</f>
        <v>Flooding</v>
      </c>
      <c r="D1550" s="26">
        <v>7</v>
      </c>
      <c r="E1550" s="26" t="s">
        <v>25</v>
      </c>
      <c r="F1550" s="26">
        <v>0</v>
      </c>
      <c r="G1550" s="26">
        <v>0</v>
      </c>
      <c r="H1550" s="26"/>
      <c r="N1550" s="26"/>
    </row>
    <row r="1551" spans="1:14" x14ac:dyDescent="0.25">
      <c r="A1551" s="26">
        <v>2002</v>
      </c>
      <c r="B1551" s="26" t="s">
        <v>191</v>
      </c>
      <c r="C1551" t="str">
        <f>VLOOKUP(B1551,'FHF LUT'!$A$5:$H$80,2,FALSE)</f>
        <v>Flooding</v>
      </c>
      <c r="D1551" s="26">
        <v>27</v>
      </c>
      <c r="E1551" s="26" t="s">
        <v>21</v>
      </c>
      <c r="F1551" s="26">
        <v>0</v>
      </c>
      <c r="G1551" s="26">
        <v>0</v>
      </c>
      <c r="H1551" s="26"/>
      <c r="N1551" s="26"/>
    </row>
    <row r="1552" spans="1:14" x14ac:dyDescent="0.25">
      <c r="A1552" s="26">
        <v>2002</v>
      </c>
      <c r="B1552" s="26" t="s">
        <v>191</v>
      </c>
      <c r="C1552" t="str">
        <f>VLOOKUP(B1552,'FHF LUT'!$A$5:$H$80,2,FALSE)</f>
        <v>Flooding</v>
      </c>
      <c r="D1552" s="26">
        <v>47</v>
      </c>
      <c r="E1552" s="26" t="s">
        <v>238</v>
      </c>
      <c r="F1552" s="26">
        <v>0</v>
      </c>
      <c r="G1552" s="26">
        <v>0</v>
      </c>
      <c r="H1552" s="26"/>
      <c r="N1552" s="26"/>
    </row>
    <row r="1553" spans="1:14" x14ac:dyDescent="0.25">
      <c r="A1553" s="26">
        <v>2002</v>
      </c>
      <c r="B1553" s="26" t="s">
        <v>191</v>
      </c>
      <c r="C1553" t="str">
        <f>VLOOKUP(B1553,'FHF LUT'!$A$5:$H$80,2,FALSE)</f>
        <v>Flooding</v>
      </c>
      <c r="D1553" s="26">
        <v>46</v>
      </c>
      <c r="E1553" s="26" t="s">
        <v>239</v>
      </c>
      <c r="F1553" s="26">
        <v>0</v>
      </c>
      <c r="G1553" s="26">
        <v>0</v>
      </c>
      <c r="H1553" s="26"/>
      <c r="N1553" s="26"/>
    </row>
    <row r="1554" spans="1:14" x14ac:dyDescent="0.25">
      <c r="A1554" s="26">
        <v>2002</v>
      </c>
      <c r="B1554" s="26" t="s">
        <v>191</v>
      </c>
      <c r="C1554" t="str">
        <f>VLOOKUP(B1554,'FHF LUT'!$A$5:$H$80,2,FALSE)</f>
        <v>Flooding</v>
      </c>
      <c r="D1554" s="26">
        <v>48</v>
      </c>
      <c r="E1554" s="26" t="s">
        <v>240</v>
      </c>
      <c r="F1554" s="26">
        <v>0</v>
      </c>
      <c r="G1554" s="26">
        <v>0</v>
      </c>
      <c r="H1554" s="26"/>
      <c r="N1554" s="26"/>
    </row>
    <row r="1555" spans="1:14" x14ac:dyDescent="0.25">
      <c r="A1555" s="26">
        <v>2002</v>
      </c>
      <c r="B1555" s="26" t="s">
        <v>191</v>
      </c>
      <c r="C1555" t="str">
        <f>VLOOKUP(B1555,'FHF LUT'!$A$5:$H$80,2,FALSE)</f>
        <v>Flooding</v>
      </c>
      <c r="D1555" s="26">
        <v>1</v>
      </c>
      <c r="E1555" s="26" t="s">
        <v>10</v>
      </c>
      <c r="F1555" s="26">
        <v>0</v>
      </c>
      <c r="G1555" s="26">
        <v>0</v>
      </c>
      <c r="H1555" s="26"/>
      <c r="N1555" s="26"/>
    </row>
    <row r="1556" spans="1:14" x14ac:dyDescent="0.25">
      <c r="A1556" s="26">
        <v>2003</v>
      </c>
      <c r="B1556" s="26" t="s">
        <v>183</v>
      </c>
      <c r="C1556" t="str">
        <f>VLOOKUP(B1556,'FHF LUT'!$A$5:$H$80,2,FALSE)</f>
        <v>Western Balsam Bark Beetle</v>
      </c>
      <c r="D1556" s="26">
        <v>24</v>
      </c>
      <c r="E1556" s="26" t="s">
        <v>17</v>
      </c>
      <c r="F1556" s="26">
        <v>3621772</v>
      </c>
      <c r="G1556" s="26">
        <v>3579798</v>
      </c>
      <c r="H1556" s="26"/>
      <c r="N1556" s="26"/>
    </row>
    <row r="1557" spans="1:14" x14ac:dyDescent="0.25">
      <c r="A1557" s="26">
        <v>2003</v>
      </c>
      <c r="B1557" s="26" t="s">
        <v>183</v>
      </c>
      <c r="C1557" t="str">
        <f>VLOOKUP(B1557,'FHF LUT'!$A$5:$H$80,2,FALSE)</f>
        <v>Western Balsam Bark Beetle</v>
      </c>
      <c r="D1557" s="26">
        <v>44</v>
      </c>
      <c r="E1557" s="26" t="s">
        <v>3</v>
      </c>
      <c r="F1557" s="26">
        <v>0</v>
      </c>
      <c r="G1557" s="26">
        <v>0</v>
      </c>
      <c r="H1557" s="26"/>
      <c r="N1557" s="26"/>
    </row>
    <row r="1558" spans="1:14" x14ac:dyDescent="0.25">
      <c r="A1558" s="26">
        <v>2003</v>
      </c>
      <c r="B1558" s="26" t="s">
        <v>183</v>
      </c>
      <c r="C1558" t="str">
        <f>VLOOKUP(B1558,'FHF LUT'!$A$5:$H$80,2,FALSE)</f>
        <v>Western Balsam Bark Beetle</v>
      </c>
      <c r="D1558" s="26">
        <v>10</v>
      </c>
      <c r="E1558" s="26" t="s">
        <v>18</v>
      </c>
      <c r="F1558" s="26">
        <v>162</v>
      </c>
      <c r="G1558" s="26">
        <v>162</v>
      </c>
      <c r="H1558" s="26"/>
      <c r="N1558" s="26"/>
    </row>
    <row r="1559" spans="1:14" x14ac:dyDescent="0.25">
      <c r="A1559" s="26">
        <v>2003</v>
      </c>
      <c r="B1559" s="26" t="s">
        <v>183</v>
      </c>
      <c r="C1559" t="str">
        <f>VLOOKUP(B1559,'FHF LUT'!$A$5:$H$80,2,FALSE)</f>
        <v>Western Balsam Bark Beetle</v>
      </c>
      <c r="D1559" s="26">
        <v>12</v>
      </c>
      <c r="E1559" s="26" t="s">
        <v>11</v>
      </c>
      <c r="F1559" s="26">
        <v>443722</v>
      </c>
      <c r="G1559" s="26">
        <v>441981</v>
      </c>
      <c r="H1559" s="26"/>
      <c r="N1559" s="26"/>
    </row>
    <row r="1560" spans="1:14" x14ac:dyDescent="0.25">
      <c r="A1560" s="26">
        <v>2003</v>
      </c>
      <c r="B1560" s="26" t="s">
        <v>183</v>
      </c>
      <c r="C1560" t="str">
        <f>VLOOKUP(B1560,'FHF LUT'!$A$5:$H$80,2,FALSE)</f>
        <v>Western Balsam Bark Beetle</v>
      </c>
      <c r="D1560" s="26">
        <v>22</v>
      </c>
      <c r="E1560" s="26" t="s">
        <v>19</v>
      </c>
      <c r="F1560" s="26">
        <v>10677</v>
      </c>
      <c r="G1560" s="26">
        <v>9138</v>
      </c>
      <c r="H1560" s="26"/>
      <c r="N1560" s="26"/>
    </row>
    <row r="1561" spans="1:14" x14ac:dyDescent="0.25">
      <c r="A1561" s="26">
        <v>2003</v>
      </c>
      <c r="B1561" s="26" t="s">
        <v>183</v>
      </c>
      <c r="C1561" t="str">
        <f>VLOOKUP(B1561,'FHF LUT'!$A$5:$H$80,2,FALSE)</f>
        <v>Western Balsam Bark Beetle</v>
      </c>
      <c r="D1561" s="26">
        <v>29</v>
      </c>
      <c r="E1561" s="26" t="s">
        <v>9</v>
      </c>
      <c r="F1561" s="26">
        <v>251468</v>
      </c>
      <c r="G1561" s="26">
        <v>240427</v>
      </c>
      <c r="H1561" s="26"/>
      <c r="N1561" s="26"/>
    </row>
    <row r="1562" spans="1:14" x14ac:dyDescent="0.25">
      <c r="A1562" s="26">
        <v>2003</v>
      </c>
      <c r="B1562" s="26" t="s">
        <v>183</v>
      </c>
      <c r="C1562" t="str">
        <f>VLOOKUP(B1562,'FHF LUT'!$A$5:$H$80,2,FALSE)</f>
        <v>Western Balsam Bark Beetle</v>
      </c>
      <c r="D1562" s="26">
        <v>11</v>
      </c>
      <c r="E1562" s="26" t="s">
        <v>4</v>
      </c>
      <c r="F1562" s="26">
        <v>52512</v>
      </c>
      <c r="G1562" s="26">
        <v>41546</v>
      </c>
      <c r="H1562" s="26"/>
      <c r="N1562" s="26"/>
    </row>
    <row r="1563" spans="1:14" x14ac:dyDescent="0.25">
      <c r="A1563" s="26">
        <v>2003</v>
      </c>
      <c r="B1563" s="26" t="s">
        <v>183</v>
      </c>
      <c r="C1563" t="str">
        <f>VLOOKUP(B1563,'FHF LUT'!$A$5:$H$80,2,FALSE)</f>
        <v>Western Balsam Bark Beetle</v>
      </c>
      <c r="D1563" s="26">
        <v>45</v>
      </c>
      <c r="E1563" s="26" t="s">
        <v>5</v>
      </c>
      <c r="F1563" s="26">
        <v>97521</v>
      </c>
      <c r="G1563" s="26">
        <v>83570</v>
      </c>
      <c r="H1563" s="26"/>
      <c r="N1563" s="26"/>
    </row>
    <row r="1564" spans="1:14" x14ac:dyDescent="0.25">
      <c r="A1564" s="26">
        <v>2003</v>
      </c>
      <c r="B1564" s="26" t="s">
        <v>183</v>
      </c>
      <c r="C1564" t="str">
        <f>VLOOKUP(B1564,'FHF LUT'!$A$5:$H$80,2,FALSE)</f>
        <v>Western Balsam Bark Beetle</v>
      </c>
      <c r="D1564" s="26">
        <v>38</v>
      </c>
      <c r="E1564" s="26" t="s">
        <v>8</v>
      </c>
      <c r="F1564" s="26">
        <v>0</v>
      </c>
      <c r="G1564" s="26">
        <v>0</v>
      </c>
      <c r="H1564" s="26"/>
      <c r="N1564" s="26"/>
    </row>
    <row r="1565" spans="1:14" x14ac:dyDescent="0.25">
      <c r="A1565" s="26">
        <v>2003</v>
      </c>
      <c r="B1565" s="26" t="s">
        <v>183</v>
      </c>
      <c r="C1565" t="str">
        <f>VLOOKUP(B1565,'FHF LUT'!$A$5:$H$80,2,FALSE)</f>
        <v>Western Balsam Bark Beetle</v>
      </c>
      <c r="D1565" s="26">
        <v>13</v>
      </c>
      <c r="E1565" s="26" t="s">
        <v>24</v>
      </c>
      <c r="F1565" s="26">
        <v>12073</v>
      </c>
      <c r="G1565" s="26">
        <v>10248</v>
      </c>
      <c r="H1565" s="26"/>
      <c r="N1565" s="26"/>
    </row>
    <row r="1566" spans="1:14" x14ac:dyDescent="0.25">
      <c r="A1566" s="26">
        <v>2003</v>
      </c>
      <c r="B1566" s="26" t="s">
        <v>183</v>
      </c>
      <c r="C1566" t="str">
        <f>VLOOKUP(B1566,'FHF LUT'!$A$5:$H$80,2,FALSE)</f>
        <v>Western Balsam Bark Beetle</v>
      </c>
      <c r="D1566" s="26">
        <v>18</v>
      </c>
      <c r="E1566" s="26" t="s">
        <v>15</v>
      </c>
      <c r="F1566" s="26">
        <v>7025</v>
      </c>
      <c r="G1566" s="26">
        <v>5175</v>
      </c>
      <c r="H1566" s="26"/>
      <c r="N1566" s="26"/>
    </row>
    <row r="1567" spans="1:14" x14ac:dyDescent="0.25">
      <c r="A1567" s="26">
        <v>2003</v>
      </c>
      <c r="B1567" s="26" t="s">
        <v>183</v>
      </c>
      <c r="C1567" t="str">
        <f>VLOOKUP(B1567,'FHF LUT'!$A$5:$H$80,2,FALSE)</f>
        <v>Western Balsam Bark Beetle</v>
      </c>
      <c r="D1567" s="26">
        <v>15</v>
      </c>
      <c r="E1567" s="26" t="s">
        <v>33</v>
      </c>
      <c r="F1567" s="26">
        <v>702</v>
      </c>
      <c r="G1567" s="26">
        <v>702</v>
      </c>
      <c r="H1567" s="26"/>
      <c r="N1567" s="26"/>
    </row>
    <row r="1568" spans="1:14" x14ac:dyDescent="0.25">
      <c r="A1568" s="26">
        <v>2003</v>
      </c>
      <c r="B1568" s="26" t="s">
        <v>183</v>
      </c>
      <c r="C1568" t="str">
        <f>VLOOKUP(B1568,'FHF LUT'!$A$5:$H$80,2,FALSE)</f>
        <v>Western Balsam Bark Beetle</v>
      </c>
      <c r="D1568" s="26">
        <v>5</v>
      </c>
      <c r="E1568" s="26" t="s">
        <v>16</v>
      </c>
      <c r="F1568" s="26">
        <v>19650</v>
      </c>
      <c r="G1568" s="26">
        <v>18567</v>
      </c>
      <c r="H1568" s="26"/>
      <c r="N1568" s="26"/>
    </row>
    <row r="1569" spans="1:14" x14ac:dyDescent="0.25">
      <c r="A1569" s="26">
        <v>2003</v>
      </c>
      <c r="B1569" s="26" t="s">
        <v>183</v>
      </c>
      <c r="C1569" t="str">
        <f>VLOOKUP(B1569,'FHF LUT'!$A$5:$H$80,2,FALSE)</f>
        <v>Western Balsam Bark Beetle</v>
      </c>
      <c r="D1569" s="26">
        <v>2</v>
      </c>
      <c r="E1569" s="26" t="s">
        <v>22</v>
      </c>
      <c r="F1569" s="26">
        <v>4993</v>
      </c>
      <c r="G1569" s="26">
        <v>4993</v>
      </c>
      <c r="H1569" s="26"/>
      <c r="N1569" s="26"/>
    </row>
    <row r="1570" spans="1:14" x14ac:dyDescent="0.25">
      <c r="A1570" s="26">
        <v>2003</v>
      </c>
      <c r="B1570" s="26" t="s">
        <v>183</v>
      </c>
      <c r="C1570" t="str">
        <f>VLOOKUP(B1570,'FHF LUT'!$A$5:$H$80,2,FALSE)</f>
        <v>Western Balsam Bark Beetle</v>
      </c>
      <c r="D1570" s="26">
        <v>25</v>
      </c>
      <c r="E1570" s="26" t="s">
        <v>23</v>
      </c>
      <c r="F1570" s="26">
        <v>0</v>
      </c>
      <c r="G1570" s="26">
        <v>0</v>
      </c>
      <c r="H1570" s="26"/>
      <c r="N1570" s="26"/>
    </row>
    <row r="1571" spans="1:14" x14ac:dyDescent="0.25">
      <c r="A1571" s="26">
        <v>2003</v>
      </c>
      <c r="B1571" s="26" t="s">
        <v>183</v>
      </c>
      <c r="C1571" t="str">
        <f>VLOOKUP(B1571,'FHF LUT'!$A$5:$H$80,2,FALSE)</f>
        <v>Western Balsam Bark Beetle</v>
      </c>
      <c r="D1571" s="26">
        <v>14</v>
      </c>
      <c r="E1571" s="26" t="s">
        <v>30</v>
      </c>
      <c r="F1571" s="26">
        <v>58197</v>
      </c>
      <c r="G1571" s="26">
        <v>57586</v>
      </c>
      <c r="H1571" s="26"/>
      <c r="N1571" s="26"/>
    </row>
    <row r="1572" spans="1:14" x14ac:dyDescent="0.25">
      <c r="A1572" s="26">
        <v>2003</v>
      </c>
      <c r="B1572" s="26" t="s">
        <v>183</v>
      </c>
      <c r="C1572" t="str">
        <f>VLOOKUP(B1572,'FHF LUT'!$A$5:$H$80,2,FALSE)</f>
        <v>Western Balsam Bark Beetle</v>
      </c>
      <c r="D1572" s="26">
        <v>16</v>
      </c>
      <c r="E1572" s="26" t="s">
        <v>12</v>
      </c>
      <c r="F1572" s="26">
        <v>2732363</v>
      </c>
      <c r="G1572" s="26">
        <v>2684268</v>
      </c>
      <c r="H1572" s="26"/>
      <c r="N1572" s="26"/>
    </row>
    <row r="1573" spans="1:14" x14ac:dyDescent="0.25">
      <c r="A1573" s="26">
        <v>2003</v>
      </c>
      <c r="B1573" s="26" t="s">
        <v>183</v>
      </c>
      <c r="C1573" t="str">
        <f>VLOOKUP(B1573,'FHF LUT'!$A$5:$H$80,2,FALSE)</f>
        <v>Western Balsam Bark Beetle</v>
      </c>
      <c r="D1573" s="26">
        <v>40</v>
      </c>
      <c r="E1573" s="26" t="s">
        <v>31</v>
      </c>
      <c r="F1573" s="26">
        <v>5016</v>
      </c>
      <c r="G1573" s="26">
        <v>5016</v>
      </c>
      <c r="H1573" s="26"/>
      <c r="N1573" s="26"/>
    </row>
    <row r="1574" spans="1:14" x14ac:dyDescent="0.25">
      <c r="A1574" s="26">
        <v>2003</v>
      </c>
      <c r="B1574" s="26" t="s">
        <v>183</v>
      </c>
      <c r="C1574" t="str">
        <f>VLOOKUP(B1574,'FHF LUT'!$A$5:$H$80,2,FALSE)</f>
        <v>Western Balsam Bark Beetle</v>
      </c>
      <c r="D1574" s="26">
        <v>20</v>
      </c>
      <c r="E1574" s="26" t="s">
        <v>6</v>
      </c>
      <c r="F1574" s="26">
        <v>263973</v>
      </c>
      <c r="G1574" s="26">
        <v>252758</v>
      </c>
      <c r="H1574" s="26"/>
      <c r="N1574" s="26"/>
    </row>
    <row r="1575" spans="1:14" x14ac:dyDescent="0.25">
      <c r="A1575" s="26">
        <v>2003</v>
      </c>
      <c r="B1575" s="26" t="s">
        <v>183</v>
      </c>
      <c r="C1575" t="str">
        <f>VLOOKUP(B1575,'FHF LUT'!$A$5:$H$80,2,FALSE)</f>
        <v>Western Balsam Bark Beetle</v>
      </c>
      <c r="D1575" s="26">
        <v>31</v>
      </c>
      <c r="E1575" s="26" t="s">
        <v>34</v>
      </c>
      <c r="F1575" s="26">
        <v>0</v>
      </c>
      <c r="G1575" s="26">
        <v>0</v>
      </c>
      <c r="H1575" s="26"/>
      <c r="N1575" s="26"/>
    </row>
    <row r="1576" spans="1:14" x14ac:dyDescent="0.25">
      <c r="A1576" s="26">
        <v>2003</v>
      </c>
      <c r="B1576" s="26" t="s">
        <v>183</v>
      </c>
      <c r="C1576" t="str">
        <f>VLOOKUP(B1576,'FHF LUT'!$A$5:$H$80,2,FALSE)</f>
        <v>Western Balsam Bark Beetle</v>
      </c>
      <c r="D1576" s="26">
        <v>3</v>
      </c>
      <c r="E1576" s="26" t="s">
        <v>13</v>
      </c>
      <c r="F1576" s="26">
        <v>38601</v>
      </c>
      <c r="G1576" s="26">
        <v>38133</v>
      </c>
      <c r="H1576" s="26"/>
      <c r="N1576" s="26"/>
    </row>
    <row r="1577" spans="1:14" x14ac:dyDescent="0.25">
      <c r="A1577" s="26">
        <v>2003</v>
      </c>
      <c r="B1577" s="26" t="s">
        <v>183</v>
      </c>
      <c r="C1577" t="str">
        <f>VLOOKUP(B1577,'FHF LUT'!$A$5:$H$80,2,FALSE)</f>
        <v>Western Balsam Bark Beetle</v>
      </c>
      <c r="D1577" s="26">
        <v>26</v>
      </c>
      <c r="E1577" s="26" t="s">
        <v>14</v>
      </c>
      <c r="F1577" s="26">
        <v>411449</v>
      </c>
      <c r="G1577" s="26">
        <v>379475</v>
      </c>
      <c r="H1577" s="26"/>
      <c r="N1577" s="26"/>
    </row>
    <row r="1578" spans="1:14" x14ac:dyDescent="0.25">
      <c r="A1578" s="26">
        <v>2003</v>
      </c>
      <c r="B1578" s="26" t="s">
        <v>183</v>
      </c>
      <c r="C1578" t="str">
        <f>VLOOKUP(B1578,'FHF LUT'!$A$5:$H$80,2,FALSE)</f>
        <v>Western Balsam Bark Beetle</v>
      </c>
      <c r="D1578" s="26">
        <v>41</v>
      </c>
      <c r="E1578" s="26" t="s">
        <v>26</v>
      </c>
      <c r="F1578" s="26">
        <v>338856</v>
      </c>
      <c r="G1578" s="26">
        <v>338394</v>
      </c>
      <c r="H1578" s="26"/>
      <c r="N1578" s="26"/>
    </row>
    <row r="1579" spans="1:14" x14ac:dyDescent="0.25">
      <c r="A1579" s="26">
        <v>2003</v>
      </c>
      <c r="B1579" s="26" t="s">
        <v>183</v>
      </c>
      <c r="C1579" t="str">
        <f>VLOOKUP(B1579,'FHF LUT'!$A$5:$H$80,2,FALSE)</f>
        <v>Western Balsam Bark Beetle</v>
      </c>
      <c r="D1579" s="26">
        <v>23</v>
      </c>
      <c r="E1579" s="26" t="s">
        <v>27</v>
      </c>
      <c r="F1579" s="26">
        <v>22701</v>
      </c>
      <c r="G1579" s="26">
        <v>16470</v>
      </c>
      <c r="H1579" s="26"/>
      <c r="N1579" s="26"/>
    </row>
    <row r="1580" spans="1:14" x14ac:dyDescent="0.25">
      <c r="A1580" s="26">
        <v>2003</v>
      </c>
      <c r="B1580" s="26" t="s">
        <v>183</v>
      </c>
      <c r="C1580" t="str">
        <f>VLOOKUP(B1580,'FHF LUT'!$A$5:$H$80,2,FALSE)</f>
        <v>Western Balsam Bark Beetle</v>
      </c>
      <c r="D1580" s="26">
        <v>17</v>
      </c>
      <c r="E1580" s="26" t="s">
        <v>32</v>
      </c>
      <c r="F1580" s="26">
        <v>54624</v>
      </c>
      <c r="G1580" s="26">
        <v>54209</v>
      </c>
      <c r="H1580" s="26"/>
      <c r="N1580" s="26"/>
    </row>
    <row r="1581" spans="1:14" x14ac:dyDescent="0.25">
      <c r="A1581" s="26">
        <v>2003</v>
      </c>
      <c r="B1581" s="26" t="s">
        <v>183</v>
      </c>
      <c r="C1581" t="str">
        <f>VLOOKUP(B1581,'FHF LUT'!$A$5:$H$80,2,FALSE)</f>
        <v>Western Balsam Bark Beetle</v>
      </c>
      <c r="D1581" s="26">
        <v>30</v>
      </c>
      <c r="E1581" s="26" t="s">
        <v>35</v>
      </c>
      <c r="F1581" s="26">
        <v>168</v>
      </c>
      <c r="G1581" s="26">
        <v>168</v>
      </c>
      <c r="H1581" s="26"/>
      <c r="N1581" s="26"/>
    </row>
    <row r="1582" spans="1:14" x14ac:dyDescent="0.25">
      <c r="A1582" s="26">
        <v>2003</v>
      </c>
      <c r="B1582" s="26" t="s">
        <v>183</v>
      </c>
      <c r="C1582" t="str">
        <f>VLOOKUP(B1582,'FHF LUT'!$A$5:$H$80,2,FALSE)</f>
        <v>Western Balsam Bark Beetle</v>
      </c>
      <c r="D1582" s="26">
        <v>9</v>
      </c>
      <c r="E1582" s="26" t="s">
        <v>7</v>
      </c>
      <c r="F1582" s="26">
        <v>6131</v>
      </c>
      <c r="G1582" s="26">
        <v>5777</v>
      </c>
      <c r="H1582" s="26"/>
      <c r="N1582" s="26"/>
    </row>
    <row r="1583" spans="1:14" x14ac:dyDescent="0.25">
      <c r="A1583" s="26">
        <v>2003</v>
      </c>
      <c r="B1583" s="26" t="s">
        <v>183</v>
      </c>
      <c r="C1583" t="str">
        <f>VLOOKUP(B1583,'FHF LUT'!$A$5:$H$80,2,FALSE)</f>
        <v>Western Balsam Bark Beetle</v>
      </c>
      <c r="D1583" s="26">
        <v>43</v>
      </c>
      <c r="E1583" s="26" t="s">
        <v>20</v>
      </c>
      <c r="F1583" s="26">
        <v>19206</v>
      </c>
      <c r="G1583" s="26">
        <v>19206</v>
      </c>
      <c r="H1583" s="26"/>
      <c r="N1583" s="26"/>
    </row>
    <row r="1584" spans="1:14" x14ac:dyDescent="0.25">
      <c r="A1584" s="26">
        <v>2003</v>
      </c>
      <c r="B1584" s="26" t="s">
        <v>183</v>
      </c>
      <c r="C1584" t="str">
        <f>VLOOKUP(B1584,'FHF LUT'!$A$5:$H$80,2,FALSE)</f>
        <v>Western Balsam Bark Beetle</v>
      </c>
      <c r="D1584" s="26">
        <v>39</v>
      </c>
      <c r="E1584" s="26" t="s">
        <v>36</v>
      </c>
      <c r="F1584" s="26">
        <v>0</v>
      </c>
      <c r="G1584" s="26">
        <v>0</v>
      </c>
      <c r="H1584" s="26"/>
      <c r="N1584" s="26"/>
    </row>
    <row r="1585" spans="1:14" x14ac:dyDescent="0.25">
      <c r="A1585" s="26">
        <v>2003</v>
      </c>
      <c r="B1585" s="26" t="s">
        <v>183</v>
      </c>
      <c r="C1585" t="str">
        <f>VLOOKUP(B1585,'FHF LUT'!$A$5:$H$80,2,FALSE)</f>
        <v>Western Balsam Bark Beetle</v>
      </c>
      <c r="D1585" s="26">
        <v>4</v>
      </c>
      <c r="E1585" s="26" t="s">
        <v>28</v>
      </c>
      <c r="F1585" s="26">
        <v>0</v>
      </c>
      <c r="G1585" s="26">
        <v>0</v>
      </c>
      <c r="H1585" s="26"/>
      <c r="N1585" s="26"/>
    </row>
    <row r="1586" spans="1:14" x14ac:dyDescent="0.25">
      <c r="A1586" s="26">
        <v>2003</v>
      </c>
      <c r="B1586" s="26" t="s">
        <v>183</v>
      </c>
      <c r="C1586" t="str">
        <f>VLOOKUP(B1586,'FHF LUT'!$A$5:$H$80,2,FALSE)</f>
        <v>Western Balsam Bark Beetle</v>
      </c>
      <c r="D1586" s="26">
        <v>8</v>
      </c>
      <c r="E1586" s="26" t="s">
        <v>29</v>
      </c>
      <c r="F1586" s="26">
        <v>35800</v>
      </c>
      <c r="G1586" s="26">
        <v>35800</v>
      </c>
      <c r="H1586" s="26"/>
      <c r="N1586" s="26"/>
    </row>
    <row r="1587" spans="1:14" x14ac:dyDescent="0.25">
      <c r="A1587" s="26">
        <v>2003</v>
      </c>
      <c r="B1587" s="26" t="s">
        <v>183</v>
      </c>
      <c r="C1587" t="str">
        <f>VLOOKUP(B1587,'FHF LUT'!$A$5:$H$80,2,FALSE)</f>
        <v>Western Balsam Bark Beetle</v>
      </c>
      <c r="D1587" s="26">
        <v>7</v>
      </c>
      <c r="E1587" s="26" t="s">
        <v>25</v>
      </c>
      <c r="F1587" s="26">
        <v>2349</v>
      </c>
      <c r="G1587" s="26">
        <v>2316</v>
      </c>
      <c r="H1587" s="26"/>
      <c r="N1587" s="26"/>
    </row>
    <row r="1588" spans="1:14" x14ac:dyDescent="0.25">
      <c r="A1588" s="26">
        <v>2003</v>
      </c>
      <c r="B1588" s="26" t="s">
        <v>183</v>
      </c>
      <c r="C1588" t="str">
        <f>VLOOKUP(B1588,'FHF LUT'!$A$5:$H$80,2,FALSE)</f>
        <v>Western Balsam Bark Beetle</v>
      </c>
      <c r="D1588" s="26">
        <v>27</v>
      </c>
      <c r="E1588" s="26" t="s">
        <v>21</v>
      </c>
      <c r="F1588" s="26">
        <v>492</v>
      </c>
      <c r="G1588" s="26">
        <v>492</v>
      </c>
      <c r="H1588" s="26"/>
      <c r="N1588" s="26"/>
    </row>
    <row r="1589" spans="1:14" x14ac:dyDescent="0.25">
      <c r="A1589" s="26">
        <v>2003</v>
      </c>
      <c r="B1589" s="26" t="s">
        <v>183</v>
      </c>
      <c r="C1589" t="str">
        <f>VLOOKUP(B1589,'FHF LUT'!$A$5:$H$80,2,FALSE)</f>
        <v>Western Balsam Bark Beetle</v>
      </c>
      <c r="D1589" s="26">
        <v>47</v>
      </c>
      <c r="E1589" s="26" t="s">
        <v>238</v>
      </c>
      <c r="F1589" s="26">
        <v>0</v>
      </c>
      <c r="G1589" s="26">
        <v>0</v>
      </c>
      <c r="H1589" s="26"/>
      <c r="N1589" s="26"/>
    </row>
    <row r="1590" spans="1:14" x14ac:dyDescent="0.25">
      <c r="A1590" s="26">
        <v>2003</v>
      </c>
      <c r="B1590" s="26" t="s">
        <v>183</v>
      </c>
      <c r="C1590" t="str">
        <f>VLOOKUP(B1590,'FHF LUT'!$A$5:$H$80,2,FALSE)</f>
        <v>Western Balsam Bark Beetle</v>
      </c>
      <c r="D1590" s="26">
        <v>46</v>
      </c>
      <c r="E1590" s="26" t="s">
        <v>239</v>
      </c>
      <c r="F1590" s="26">
        <v>0</v>
      </c>
      <c r="G1590" s="26">
        <v>0</v>
      </c>
      <c r="H1590" s="26"/>
      <c r="N1590" s="26"/>
    </row>
    <row r="1591" spans="1:14" x14ac:dyDescent="0.25">
      <c r="A1591" s="26">
        <v>2003</v>
      </c>
      <c r="B1591" s="26" t="s">
        <v>183</v>
      </c>
      <c r="C1591" t="str">
        <f>VLOOKUP(B1591,'FHF LUT'!$A$5:$H$80,2,FALSE)</f>
        <v>Western Balsam Bark Beetle</v>
      </c>
      <c r="D1591" s="26">
        <v>48</v>
      </c>
      <c r="E1591" s="26" t="s">
        <v>240</v>
      </c>
      <c r="F1591" s="26">
        <v>0</v>
      </c>
      <c r="G1591" s="26">
        <v>0</v>
      </c>
      <c r="H1591" s="26"/>
      <c r="N1591" s="26"/>
    </row>
    <row r="1592" spans="1:14" x14ac:dyDescent="0.25">
      <c r="A1592" s="26">
        <v>2003</v>
      </c>
      <c r="B1592" s="26" t="s">
        <v>183</v>
      </c>
      <c r="C1592" t="str">
        <f>VLOOKUP(B1592,'FHF LUT'!$A$5:$H$80,2,FALSE)</f>
        <v>Western Balsam Bark Beetle</v>
      </c>
      <c r="D1592" s="26">
        <v>1</v>
      </c>
      <c r="E1592" s="26" t="s">
        <v>10</v>
      </c>
      <c r="F1592" s="26">
        <v>38868</v>
      </c>
      <c r="G1592" s="26">
        <v>33395</v>
      </c>
      <c r="H1592" s="26"/>
      <c r="N1592" s="26"/>
    </row>
    <row r="1593" spans="1:14" x14ac:dyDescent="0.25">
      <c r="A1593" s="26">
        <v>2003</v>
      </c>
      <c r="B1593" s="26" t="s">
        <v>184</v>
      </c>
      <c r="C1593" t="str">
        <f>VLOOKUP(B1593,'FHF LUT'!$A$5:$H$80,2,FALSE)</f>
        <v>Douglas-fir Beetle</v>
      </c>
      <c r="D1593" s="26">
        <v>24</v>
      </c>
      <c r="E1593" s="26" t="s">
        <v>17</v>
      </c>
      <c r="F1593" s="26">
        <v>37</v>
      </c>
      <c r="G1593" s="26">
        <v>37</v>
      </c>
      <c r="H1593" s="26"/>
      <c r="N1593" s="26"/>
    </row>
    <row r="1594" spans="1:14" x14ac:dyDescent="0.25">
      <c r="A1594" s="26">
        <v>2003</v>
      </c>
      <c r="B1594" s="26" t="s">
        <v>184</v>
      </c>
      <c r="C1594" t="str">
        <f>VLOOKUP(B1594,'FHF LUT'!$A$5:$H$80,2,FALSE)</f>
        <v>Douglas-fir Beetle</v>
      </c>
      <c r="D1594" s="26">
        <v>44</v>
      </c>
      <c r="E1594" s="26" t="s">
        <v>3</v>
      </c>
      <c r="F1594" s="26">
        <v>0</v>
      </c>
      <c r="G1594" s="26">
        <v>0</v>
      </c>
      <c r="H1594" s="26"/>
      <c r="N1594" s="26"/>
    </row>
    <row r="1595" spans="1:14" x14ac:dyDescent="0.25">
      <c r="A1595" s="26">
        <v>2003</v>
      </c>
      <c r="B1595" s="26" t="s">
        <v>184</v>
      </c>
      <c r="C1595" t="str">
        <f>VLOOKUP(B1595,'FHF LUT'!$A$5:$H$80,2,FALSE)</f>
        <v>Douglas-fir Beetle</v>
      </c>
      <c r="D1595" s="26">
        <v>10</v>
      </c>
      <c r="E1595" s="26" t="s">
        <v>18</v>
      </c>
      <c r="F1595" s="26">
        <v>0</v>
      </c>
      <c r="G1595" s="26">
        <v>0</v>
      </c>
      <c r="H1595" s="26"/>
      <c r="N1595" s="26"/>
    </row>
    <row r="1596" spans="1:14" x14ac:dyDescent="0.25">
      <c r="A1596" s="26">
        <v>2003</v>
      </c>
      <c r="B1596" s="26" t="s">
        <v>184</v>
      </c>
      <c r="C1596" t="str">
        <f>VLOOKUP(B1596,'FHF LUT'!$A$5:$H$80,2,FALSE)</f>
        <v>Douglas-fir Beetle</v>
      </c>
      <c r="D1596" s="26">
        <v>12</v>
      </c>
      <c r="E1596" s="26" t="s">
        <v>11</v>
      </c>
      <c r="F1596" s="26">
        <v>0</v>
      </c>
      <c r="G1596" s="26">
        <v>0</v>
      </c>
      <c r="H1596" s="26"/>
      <c r="N1596" s="26"/>
    </row>
    <row r="1597" spans="1:14" x14ac:dyDescent="0.25">
      <c r="A1597" s="26">
        <v>2003</v>
      </c>
      <c r="B1597" s="26" t="s">
        <v>184</v>
      </c>
      <c r="C1597" t="str">
        <f>VLOOKUP(B1597,'FHF LUT'!$A$5:$H$80,2,FALSE)</f>
        <v>Douglas-fir Beetle</v>
      </c>
      <c r="D1597" s="26">
        <v>22</v>
      </c>
      <c r="E1597" s="26" t="s">
        <v>19</v>
      </c>
      <c r="F1597" s="26">
        <v>11587</v>
      </c>
      <c r="G1597" s="26">
        <v>10907</v>
      </c>
      <c r="H1597" s="26"/>
      <c r="N1597" s="26"/>
    </row>
    <row r="1598" spans="1:14" x14ac:dyDescent="0.25">
      <c r="A1598" s="26">
        <v>2003</v>
      </c>
      <c r="B1598" s="26" t="s">
        <v>184</v>
      </c>
      <c r="C1598" t="str">
        <f>VLOOKUP(B1598,'FHF LUT'!$A$5:$H$80,2,FALSE)</f>
        <v>Douglas-fir Beetle</v>
      </c>
      <c r="D1598" s="26">
        <v>29</v>
      </c>
      <c r="E1598" s="26" t="s">
        <v>9</v>
      </c>
      <c r="F1598" s="26">
        <v>89567</v>
      </c>
      <c r="G1598" s="26">
        <v>79949</v>
      </c>
      <c r="H1598" s="26"/>
      <c r="N1598" s="26"/>
    </row>
    <row r="1599" spans="1:14" x14ac:dyDescent="0.25">
      <c r="A1599" s="26">
        <v>2003</v>
      </c>
      <c r="B1599" s="26" t="s">
        <v>184</v>
      </c>
      <c r="C1599" t="str">
        <f>VLOOKUP(B1599,'FHF LUT'!$A$5:$H$80,2,FALSE)</f>
        <v>Douglas-fir Beetle</v>
      </c>
      <c r="D1599" s="26">
        <v>11</v>
      </c>
      <c r="E1599" s="26" t="s">
        <v>4</v>
      </c>
      <c r="F1599" s="26">
        <v>21609</v>
      </c>
      <c r="G1599" s="26">
        <v>20532</v>
      </c>
      <c r="H1599" s="26"/>
      <c r="N1599" s="26"/>
    </row>
    <row r="1600" spans="1:14" x14ac:dyDescent="0.25">
      <c r="A1600" s="26">
        <v>2003</v>
      </c>
      <c r="B1600" s="26" t="s">
        <v>184</v>
      </c>
      <c r="C1600" t="str">
        <f>VLOOKUP(B1600,'FHF LUT'!$A$5:$H$80,2,FALSE)</f>
        <v>Douglas-fir Beetle</v>
      </c>
      <c r="D1600" s="26">
        <v>45</v>
      </c>
      <c r="E1600" s="26" t="s">
        <v>5</v>
      </c>
      <c r="F1600" s="26">
        <v>214</v>
      </c>
      <c r="G1600" s="26">
        <v>214</v>
      </c>
      <c r="H1600" s="26"/>
      <c r="N1600" s="26"/>
    </row>
    <row r="1601" spans="1:14" x14ac:dyDescent="0.25">
      <c r="A1601" s="26">
        <v>2003</v>
      </c>
      <c r="B1601" s="26" t="s">
        <v>184</v>
      </c>
      <c r="C1601" t="str">
        <f>VLOOKUP(B1601,'FHF LUT'!$A$5:$H$80,2,FALSE)</f>
        <v>Douglas-fir Beetle</v>
      </c>
      <c r="D1601" s="26">
        <v>38</v>
      </c>
      <c r="E1601" s="26" t="s">
        <v>8</v>
      </c>
      <c r="F1601" s="26">
        <v>0</v>
      </c>
      <c r="G1601" s="26">
        <v>0</v>
      </c>
      <c r="H1601" s="26"/>
      <c r="N1601" s="26"/>
    </row>
    <row r="1602" spans="1:14" x14ac:dyDescent="0.25">
      <c r="A1602" s="26">
        <v>2003</v>
      </c>
      <c r="B1602" s="26" t="s">
        <v>184</v>
      </c>
      <c r="C1602" t="str">
        <f>VLOOKUP(B1602,'FHF LUT'!$A$5:$H$80,2,FALSE)</f>
        <v>Douglas-fir Beetle</v>
      </c>
      <c r="D1602" s="26">
        <v>13</v>
      </c>
      <c r="E1602" s="26" t="s">
        <v>24</v>
      </c>
      <c r="F1602" s="26">
        <v>1298</v>
      </c>
      <c r="G1602" s="26">
        <v>1144</v>
      </c>
      <c r="H1602" s="26"/>
      <c r="N1602" s="26"/>
    </row>
    <row r="1603" spans="1:14" x14ac:dyDescent="0.25">
      <c r="A1603" s="26">
        <v>2003</v>
      </c>
      <c r="B1603" s="26" t="s">
        <v>184</v>
      </c>
      <c r="C1603" t="str">
        <f>VLOOKUP(B1603,'FHF LUT'!$A$5:$H$80,2,FALSE)</f>
        <v>Douglas-fir Beetle</v>
      </c>
      <c r="D1603" s="26">
        <v>18</v>
      </c>
      <c r="E1603" s="26" t="s">
        <v>15</v>
      </c>
      <c r="F1603" s="26">
        <v>1269</v>
      </c>
      <c r="G1603" s="26">
        <v>1197</v>
      </c>
      <c r="H1603" s="26"/>
      <c r="N1603" s="26"/>
    </row>
    <row r="1604" spans="1:14" x14ac:dyDescent="0.25">
      <c r="A1604" s="26">
        <v>2003</v>
      </c>
      <c r="B1604" s="26" t="s">
        <v>184</v>
      </c>
      <c r="C1604" t="str">
        <f>VLOOKUP(B1604,'FHF LUT'!$A$5:$H$80,2,FALSE)</f>
        <v>Douglas-fir Beetle</v>
      </c>
      <c r="D1604" s="26">
        <v>15</v>
      </c>
      <c r="E1604" s="26" t="s">
        <v>33</v>
      </c>
      <c r="F1604" s="26">
        <v>2951</v>
      </c>
      <c r="G1604" s="26">
        <v>2825</v>
      </c>
      <c r="H1604" s="26"/>
      <c r="N1604" s="26"/>
    </row>
    <row r="1605" spans="1:14" x14ac:dyDescent="0.25">
      <c r="A1605" s="26">
        <v>2003</v>
      </c>
      <c r="B1605" s="26" t="s">
        <v>184</v>
      </c>
      <c r="C1605" t="str">
        <f>VLOOKUP(B1605,'FHF LUT'!$A$5:$H$80,2,FALSE)</f>
        <v>Douglas-fir Beetle</v>
      </c>
      <c r="D1605" s="26">
        <v>5</v>
      </c>
      <c r="E1605" s="26" t="s">
        <v>16</v>
      </c>
      <c r="F1605" s="26">
        <v>6612</v>
      </c>
      <c r="G1605" s="26">
        <v>5521</v>
      </c>
      <c r="H1605" s="26"/>
      <c r="N1605" s="26"/>
    </row>
    <row r="1606" spans="1:14" x14ac:dyDescent="0.25">
      <c r="A1606" s="26">
        <v>2003</v>
      </c>
      <c r="B1606" s="26" t="s">
        <v>184</v>
      </c>
      <c r="C1606" t="str">
        <f>VLOOKUP(B1606,'FHF LUT'!$A$5:$H$80,2,FALSE)</f>
        <v>Douglas-fir Beetle</v>
      </c>
      <c r="D1606" s="26">
        <v>2</v>
      </c>
      <c r="E1606" s="26" t="s">
        <v>22</v>
      </c>
      <c r="F1606" s="26">
        <v>2368</v>
      </c>
      <c r="G1606" s="26">
        <v>1484</v>
      </c>
      <c r="H1606" s="26"/>
      <c r="N1606" s="26"/>
    </row>
    <row r="1607" spans="1:14" x14ac:dyDescent="0.25">
      <c r="A1607" s="26">
        <v>2003</v>
      </c>
      <c r="B1607" s="26" t="s">
        <v>184</v>
      </c>
      <c r="C1607" t="str">
        <f>VLOOKUP(B1607,'FHF LUT'!$A$5:$H$80,2,FALSE)</f>
        <v>Douglas-fir Beetle</v>
      </c>
      <c r="D1607" s="26">
        <v>25</v>
      </c>
      <c r="E1607" s="26" t="s">
        <v>23</v>
      </c>
      <c r="F1607" s="26">
        <v>0</v>
      </c>
      <c r="G1607" s="26">
        <v>0</v>
      </c>
      <c r="H1607" s="26"/>
      <c r="N1607" s="26"/>
    </row>
    <row r="1608" spans="1:14" x14ac:dyDescent="0.25">
      <c r="A1608" s="26">
        <v>2003</v>
      </c>
      <c r="B1608" s="26" t="s">
        <v>184</v>
      </c>
      <c r="C1608" t="str">
        <f>VLOOKUP(B1608,'FHF LUT'!$A$5:$H$80,2,FALSE)</f>
        <v>Douglas-fir Beetle</v>
      </c>
      <c r="D1608" s="26">
        <v>14</v>
      </c>
      <c r="E1608" s="26" t="s">
        <v>30</v>
      </c>
      <c r="F1608" s="26">
        <v>0</v>
      </c>
      <c r="G1608" s="26">
        <v>0</v>
      </c>
      <c r="H1608" s="26"/>
      <c r="N1608" s="26"/>
    </row>
    <row r="1609" spans="1:14" x14ac:dyDescent="0.25">
      <c r="A1609" s="26">
        <v>2003</v>
      </c>
      <c r="B1609" s="26" t="s">
        <v>184</v>
      </c>
      <c r="C1609" t="str">
        <f>VLOOKUP(B1609,'FHF LUT'!$A$5:$H$80,2,FALSE)</f>
        <v>Douglas-fir Beetle</v>
      </c>
      <c r="D1609" s="26">
        <v>16</v>
      </c>
      <c r="E1609" s="26" t="s">
        <v>12</v>
      </c>
      <c r="F1609" s="26">
        <v>0</v>
      </c>
      <c r="G1609" s="26">
        <v>0</v>
      </c>
      <c r="H1609" s="26"/>
      <c r="N1609" s="26"/>
    </row>
    <row r="1610" spans="1:14" x14ac:dyDescent="0.25">
      <c r="A1610" s="26">
        <v>2003</v>
      </c>
      <c r="B1610" s="26" t="s">
        <v>184</v>
      </c>
      <c r="C1610" t="str">
        <f>VLOOKUP(B1610,'FHF LUT'!$A$5:$H$80,2,FALSE)</f>
        <v>Douglas-fir Beetle</v>
      </c>
      <c r="D1610" s="26">
        <v>40</v>
      </c>
      <c r="E1610" s="26" t="s">
        <v>31</v>
      </c>
      <c r="F1610" s="26">
        <v>0</v>
      </c>
      <c r="G1610" s="26">
        <v>0</v>
      </c>
      <c r="H1610" s="26"/>
      <c r="N1610" s="26"/>
    </row>
    <row r="1611" spans="1:14" x14ac:dyDescent="0.25">
      <c r="A1611" s="26">
        <v>2003</v>
      </c>
      <c r="B1611" s="26" t="s">
        <v>184</v>
      </c>
      <c r="C1611" t="str">
        <f>VLOOKUP(B1611,'FHF LUT'!$A$5:$H$80,2,FALSE)</f>
        <v>Douglas-fir Beetle</v>
      </c>
      <c r="D1611" s="26">
        <v>20</v>
      </c>
      <c r="E1611" s="26" t="s">
        <v>6</v>
      </c>
      <c r="F1611" s="26">
        <v>0</v>
      </c>
      <c r="G1611" s="26">
        <v>0</v>
      </c>
      <c r="H1611" s="26"/>
      <c r="N1611" s="26"/>
    </row>
    <row r="1612" spans="1:14" x14ac:dyDescent="0.25">
      <c r="A1612" s="26">
        <v>2003</v>
      </c>
      <c r="B1612" s="26" t="s">
        <v>184</v>
      </c>
      <c r="C1612" t="str">
        <f>VLOOKUP(B1612,'FHF LUT'!$A$5:$H$80,2,FALSE)</f>
        <v>Douglas-fir Beetle</v>
      </c>
      <c r="D1612" s="26">
        <v>31</v>
      </c>
      <c r="E1612" s="26" t="s">
        <v>34</v>
      </c>
      <c r="F1612" s="26">
        <v>833</v>
      </c>
      <c r="G1612" s="26">
        <v>633</v>
      </c>
      <c r="H1612" s="26"/>
      <c r="N1612" s="26"/>
    </row>
    <row r="1613" spans="1:14" x14ac:dyDescent="0.25">
      <c r="A1613" s="26">
        <v>2003</v>
      </c>
      <c r="B1613" s="26" t="s">
        <v>184</v>
      </c>
      <c r="C1613" t="str">
        <f>VLOOKUP(B1613,'FHF LUT'!$A$5:$H$80,2,FALSE)</f>
        <v>Douglas-fir Beetle</v>
      </c>
      <c r="D1613" s="26">
        <v>3</v>
      </c>
      <c r="E1613" s="26" t="s">
        <v>13</v>
      </c>
      <c r="F1613" s="26">
        <v>0</v>
      </c>
      <c r="G1613" s="26">
        <v>0</v>
      </c>
      <c r="H1613" s="26"/>
      <c r="N1613" s="26"/>
    </row>
    <row r="1614" spans="1:14" x14ac:dyDescent="0.25">
      <c r="A1614" s="26">
        <v>2003</v>
      </c>
      <c r="B1614" s="26" t="s">
        <v>184</v>
      </c>
      <c r="C1614" t="str">
        <f>VLOOKUP(B1614,'FHF LUT'!$A$5:$H$80,2,FALSE)</f>
        <v>Douglas-fir Beetle</v>
      </c>
      <c r="D1614" s="26">
        <v>26</v>
      </c>
      <c r="E1614" s="26" t="s">
        <v>14</v>
      </c>
      <c r="F1614" s="26">
        <v>1155</v>
      </c>
      <c r="G1614" s="26">
        <v>1155</v>
      </c>
      <c r="H1614" s="26"/>
      <c r="N1614" s="26"/>
    </row>
    <row r="1615" spans="1:14" x14ac:dyDescent="0.25">
      <c r="A1615" s="26">
        <v>2003</v>
      </c>
      <c r="B1615" s="26" t="s">
        <v>184</v>
      </c>
      <c r="C1615" t="str">
        <f>VLOOKUP(B1615,'FHF LUT'!$A$5:$H$80,2,FALSE)</f>
        <v>Douglas-fir Beetle</v>
      </c>
      <c r="D1615" s="26">
        <v>41</v>
      </c>
      <c r="E1615" s="26" t="s">
        <v>26</v>
      </c>
      <c r="F1615" s="26">
        <v>0</v>
      </c>
      <c r="G1615" s="26">
        <v>0</v>
      </c>
      <c r="H1615" s="26"/>
      <c r="N1615" s="26"/>
    </row>
    <row r="1616" spans="1:14" x14ac:dyDescent="0.25">
      <c r="A1616" s="26">
        <v>2003</v>
      </c>
      <c r="B1616" s="26" t="s">
        <v>184</v>
      </c>
      <c r="C1616" t="str">
        <f>VLOOKUP(B1616,'FHF LUT'!$A$5:$H$80,2,FALSE)</f>
        <v>Douglas-fir Beetle</v>
      </c>
      <c r="D1616" s="26">
        <v>23</v>
      </c>
      <c r="E1616" s="26" t="s">
        <v>27</v>
      </c>
      <c r="F1616" s="26">
        <v>62134</v>
      </c>
      <c r="G1616" s="26">
        <v>58036</v>
      </c>
      <c r="H1616" s="26"/>
      <c r="N1616" s="26"/>
    </row>
    <row r="1617" spans="1:14" x14ac:dyDescent="0.25">
      <c r="A1617" s="26">
        <v>2003</v>
      </c>
      <c r="B1617" s="26" t="s">
        <v>184</v>
      </c>
      <c r="C1617" t="str">
        <f>VLOOKUP(B1617,'FHF LUT'!$A$5:$H$80,2,FALSE)</f>
        <v>Douglas-fir Beetle</v>
      </c>
      <c r="D1617" s="26">
        <v>17</v>
      </c>
      <c r="E1617" s="26" t="s">
        <v>32</v>
      </c>
      <c r="F1617" s="26">
        <v>56</v>
      </c>
      <c r="G1617" s="26">
        <v>56</v>
      </c>
      <c r="H1617" s="26"/>
      <c r="N1617" s="26"/>
    </row>
    <row r="1618" spans="1:14" x14ac:dyDescent="0.25">
      <c r="A1618" s="26">
        <v>2003</v>
      </c>
      <c r="B1618" s="26" t="s">
        <v>184</v>
      </c>
      <c r="C1618" t="str">
        <f>VLOOKUP(B1618,'FHF LUT'!$A$5:$H$80,2,FALSE)</f>
        <v>Douglas-fir Beetle</v>
      </c>
      <c r="D1618" s="26">
        <v>30</v>
      </c>
      <c r="E1618" s="26" t="s">
        <v>35</v>
      </c>
      <c r="F1618" s="26">
        <v>7758</v>
      </c>
      <c r="G1618" s="26">
        <v>7485</v>
      </c>
      <c r="H1618" s="26"/>
      <c r="N1618" s="26"/>
    </row>
    <row r="1619" spans="1:14" x14ac:dyDescent="0.25">
      <c r="A1619" s="26">
        <v>2003</v>
      </c>
      <c r="B1619" s="26" t="s">
        <v>184</v>
      </c>
      <c r="C1619" t="str">
        <f>VLOOKUP(B1619,'FHF LUT'!$A$5:$H$80,2,FALSE)</f>
        <v>Douglas-fir Beetle</v>
      </c>
      <c r="D1619" s="26">
        <v>9</v>
      </c>
      <c r="E1619" s="26" t="s">
        <v>7</v>
      </c>
      <c r="F1619" s="26">
        <v>5875</v>
      </c>
      <c r="G1619" s="26">
        <v>5652</v>
      </c>
      <c r="H1619" s="26"/>
      <c r="N1619" s="26"/>
    </row>
    <row r="1620" spans="1:14" x14ac:dyDescent="0.25">
      <c r="A1620" s="26">
        <v>2003</v>
      </c>
      <c r="B1620" s="26" t="s">
        <v>184</v>
      </c>
      <c r="C1620" t="str">
        <f>VLOOKUP(B1620,'FHF LUT'!$A$5:$H$80,2,FALSE)</f>
        <v>Douglas-fir Beetle</v>
      </c>
      <c r="D1620" s="26">
        <v>43</v>
      </c>
      <c r="E1620" s="26" t="s">
        <v>20</v>
      </c>
      <c r="F1620" s="26">
        <v>0</v>
      </c>
      <c r="G1620" s="26">
        <v>0</v>
      </c>
      <c r="H1620" s="26"/>
      <c r="N1620" s="26"/>
    </row>
    <row r="1621" spans="1:14" x14ac:dyDescent="0.25">
      <c r="A1621" s="26">
        <v>2003</v>
      </c>
      <c r="B1621" s="26" t="s">
        <v>184</v>
      </c>
      <c r="C1621" t="str">
        <f>VLOOKUP(B1621,'FHF LUT'!$A$5:$H$80,2,FALSE)</f>
        <v>Douglas-fir Beetle</v>
      </c>
      <c r="D1621" s="26">
        <v>39</v>
      </c>
      <c r="E1621" s="26" t="s">
        <v>36</v>
      </c>
      <c r="F1621" s="26">
        <v>0</v>
      </c>
      <c r="G1621" s="26">
        <v>0</v>
      </c>
      <c r="H1621" s="26"/>
      <c r="N1621" s="26"/>
    </row>
    <row r="1622" spans="1:14" x14ac:dyDescent="0.25">
      <c r="A1622" s="26">
        <v>2003</v>
      </c>
      <c r="B1622" s="26" t="s">
        <v>184</v>
      </c>
      <c r="C1622" t="str">
        <f>VLOOKUP(B1622,'FHF LUT'!$A$5:$H$80,2,FALSE)</f>
        <v>Douglas-fir Beetle</v>
      </c>
      <c r="D1622" s="26">
        <v>4</v>
      </c>
      <c r="E1622" s="26" t="s">
        <v>28</v>
      </c>
      <c r="F1622" s="26">
        <v>0</v>
      </c>
      <c r="G1622" s="26">
        <v>0</v>
      </c>
      <c r="H1622" s="26"/>
      <c r="N1622" s="26"/>
    </row>
    <row r="1623" spans="1:14" x14ac:dyDescent="0.25">
      <c r="A1623" s="26">
        <v>2003</v>
      </c>
      <c r="B1623" s="26" t="s">
        <v>184</v>
      </c>
      <c r="C1623" t="str">
        <f>VLOOKUP(B1623,'FHF LUT'!$A$5:$H$80,2,FALSE)</f>
        <v>Douglas-fir Beetle</v>
      </c>
      <c r="D1623" s="26">
        <v>8</v>
      </c>
      <c r="E1623" s="26" t="s">
        <v>29</v>
      </c>
      <c r="F1623" s="26">
        <v>0</v>
      </c>
      <c r="G1623" s="26">
        <v>0</v>
      </c>
      <c r="H1623" s="26"/>
      <c r="N1623" s="26"/>
    </row>
    <row r="1624" spans="1:14" x14ac:dyDescent="0.25">
      <c r="A1624" s="26">
        <v>2003</v>
      </c>
      <c r="B1624" s="26" t="s">
        <v>184</v>
      </c>
      <c r="C1624" t="str">
        <f>VLOOKUP(B1624,'FHF LUT'!$A$5:$H$80,2,FALSE)</f>
        <v>Douglas-fir Beetle</v>
      </c>
      <c r="D1624" s="26">
        <v>7</v>
      </c>
      <c r="E1624" s="26" t="s">
        <v>25</v>
      </c>
      <c r="F1624" s="26">
        <v>0</v>
      </c>
      <c r="G1624" s="26">
        <v>0</v>
      </c>
      <c r="H1624" s="26"/>
      <c r="N1624" s="26"/>
    </row>
    <row r="1625" spans="1:14" x14ac:dyDescent="0.25">
      <c r="A1625" s="26">
        <v>2003</v>
      </c>
      <c r="B1625" s="26" t="s">
        <v>184</v>
      </c>
      <c r="C1625" t="str">
        <f>VLOOKUP(B1625,'FHF LUT'!$A$5:$H$80,2,FALSE)</f>
        <v>Douglas-fir Beetle</v>
      </c>
      <c r="D1625" s="26">
        <v>27</v>
      </c>
      <c r="E1625" s="26" t="s">
        <v>21</v>
      </c>
      <c r="F1625" s="26">
        <v>1837</v>
      </c>
      <c r="G1625" s="26">
        <v>1431</v>
      </c>
      <c r="H1625" s="26"/>
      <c r="N1625" s="26"/>
    </row>
    <row r="1626" spans="1:14" x14ac:dyDescent="0.25">
      <c r="A1626" s="26">
        <v>2003</v>
      </c>
      <c r="B1626" s="26" t="s">
        <v>184</v>
      </c>
      <c r="C1626" t="str">
        <f>VLOOKUP(B1626,'FHF LUT'!$A$5:$H$80,2,FALSE)</f>
        <v>Douglas-fir Beetle</v>
      </c>
      <c r="D1626" s="26">
        <v>47</v>
      </c>
      <c r="E1626" s="26" t="s">
        <v>238</v>
      </c>
      <c r="F1626" s="26">
        <v>0</v>
      </c>
      <c r="G1626" s="26">
        <v>0</v>
      </c>
      <c r="H1626" s="26"/>
      <c r="N1626" s="26"/>
    </row>
    <row r="1627" spans="1:14" x14ac:dyDescent="0.25">
      <c r="A1627" s="26">
        <v>2003</v>
      </c>
      <c r="B1627" s="26" t="s">
        <v>184</v>
      </c>
      <c r="C1627" t="str">
        <f>VLOOKUP(B1627,'FHF LUT'!$A$5:$H$80,2,FALSE)</f>
        <v>Douglas-fir Beetle</v>
      </c>
      <c r="D1627" s="26">
        <v>46</v>
      </c>
      <c r="E1627" s="26" t="s">
        <v>239</v>
      </c>
      <c r="F1627" s="26">
        <v>0</v>
      </c>
      <c r="G1627" s="26">
        <v>0</v>
      </c>
      <c r="H1627" s="26"/>
      <c r="N1627" s="26"/>
    </row>
    <row r="1628" spans="1:14" x14ac:dyDescent="0.25">
      <c r="A1628" s="26">
        <v>2003</v>
      </c>
      <c r="B1628" s="26" t="s">
        <v>184</v>
      </c>
      <c r="C1628" t="str">
        <f>VLOOKUP(B1628,'FHF LUT'!$A$5:$H$80,2,FALSE)</f>
        <v>Douglas-fir Beetle</v>
      </c>
      <c r="D1628" s="26">
        <v>48</v>
      </c>
      <c r="E1628" s="26" t="s">
        <v>240</v>
      </c>
      <c r="F1628" s="26">
        <v>0</v>
      </c>
      <c r="G1628" s="26">
        <v>0</v>
      </c>
      <c r="H1628" s="26"/>
      <c r="N1628" s="26"/>
    </row>
    <row r="1629" spans="1:14" x14ac:dyDescent="0.25">
      <c r="A1629" s="26">
        <v>2003</v>
      </c>
      <c r="B1629" s="26" t="s">
        <v>184</v>
      </c>
      <c r="C1629" t="str">
        <f>VLOOKUP(B1629,'FHF LUT'!$A$5:$H$80,2,FALSE)</f>
        <v>Douglas-fir Beetle</v>
      </c>
      <c r="D1629" s="26">
        <v>1</v>
      </c>
      <c r="E1629" s="26" t="s">
        <v>10</v>
      </c>
      <c r="F1629" s="26">
        <v>4770</v>
      </c>
      <c r="G1629" s="26">
        <v>4494</v>
      </c>
      <c r="H1629" s="26"/>
      <c r="N1629" s="26"/>
    </row>
    <row r="1630" spans="1:14" x14ac:dyDescent="0.25">
      <c r="A1630" s="26">
        <v>2003</v>
      </c>
      <c r="B1630" s="26" t="s">
        <v>185</v>
      </c>
      <c r="C1630" t="str">
        <f>VLOOKUP(B1630,'FHF LUT'!$A$5:$H$80,2,FALSE)</f>
        <v>Engraver Beetle (Ips species)</v>
      </c>
      <c r="D1630" s="26">
        <v>24</v>
      </c>
      <c r="E1630" s="26" t="s">
        <v>17</v>
      </c>
      <c r="F1630" s="26">
        <v>0</v>
      </c>
      <c r="G1630" s="26">
        <v>0</v>
      </c>
      <c r="H1630" s="26"/>
      <c r="N1630" s="26"/>
    </row>
    <row r="1631" spans="1:14" x14ac:dyDescent="0.25">
      <c r="A1631" s="26">
        <v>2003</v>
      </c>
      <c r="B1631" s="26" t="s">
        <v>185</v>
      </c>
      <c r="C1631" t="str">
        <f>VLOOKUP(B1631,'FHF LUT'!$A$5:$H$80,2,FALSE)</f>
        <v>Engraver Beetle (Ips species)</v>
      </c>
      <c r="D1631" s="26">
        <v>44</v>
      </c>
      <c r="E1631" s="26" t="s">
        <v>3</v>
      </c>
      <c r="F1631" s="26">
        <v>0</v>
      </c>
      <c r="G1631" s="26">
        <v>0</v>
      </c>
      <c r="H1631" s="26"/>
      <c r="N1631" s="26"/>
    </row>
    <row r="1632" spans="1:14" x14ac:dyDescent="0.25">
      <c r="A1632" s="26">
        <v>2003</v>
      </c>
      <c r="B1632" s="26" t="s">
        <v>185</v>
      </c>
      <c r="C1632" t="str">
        <f>VLOOKUP(B1632,'FHF LUT'!$A$5:$H$80,2,FALSE)</f>
        <v>Engraver Beetle (Ips species)</v>
      </c>
      <c r="D1632" s="26">
        <v>10</v>
      </c>
      <c r="E1632" s="26" t="s">
        <v>18</v>
      </c>
      <c r="F1632" s="26">
        <v>0</v>
      </c>
      <c r="G1632" s="26">
        <v>0</v>
      </c>
      <c r="H1632" s="26"/>
      <c r="N1632" s="26"/>
    </row>
    <row r="1633" spans="1:14" x14ac:dyDescent="0.25">
      <c r="A1633" s="26">
        <v>2003</v>
      </c>
      <c r="B1633" s="26" t="s">
        <v>185</v>
      </c>
      <c r="C1633" t="str">
        <f>VLOOKUP(B1633,'FHF LUT'!$A$5:$H$80,2,FALSE)</f>
        <v>Engraver Beetle (Ips species)</v>
      </c>
      <c r="D1633" s="26">
        <v>12</v>
      </c>
      <c r="E1633" s="26" t="s">
        <v>11</v>
      </c>
      <c r="F1633" s="26">
        <v>0</v>
      </c>
      <c r="G1633" s="26">
        <v>0</v>
      </c>
      <c r="H1633" s="26"/>
      <c r="N1633" s="26"/>
    </row>
    <row r="1634" spans="1:14" x14ac:dyDescent="0.25">
      <c r="A1634" s="26">
        <v>2003</v>
      </c>
      <c r="B1634" s="26" t="s">
        <v>185</v>
      </c>
      <c r="C1634" t="str">
        <f>VLOOKUP(B1634,'FHF LUT'!$A$5:$H$80,2,FALSE)</f>
        <v>Engraver Beetle (Ips species)</v>
      </c>
      <c r="D1634" s="26">
        <v>22</v>
      </c>
      <c r="E1634" s="26" t="s">
        <v>19</v>
      </c>
      <c r="F1634" s="26">
        <v>0</v>
      </c>
      <c r="G1634" s="26">
        <v>0</v>
      </c>
      <c r="H1634" s="26"/>
      <c r="N1634" s="26"/>
    </row>
    <row r="1635" spans="1:14" x14ac:dyDescent="0.25">
      <c r="A1635" s="26">
        <v>2003</v>
      </c>
      <c r="B1635" s="26" t="s">
        <v>185</v>
      </c>
      <c r="C1635" t="str">
        <f>VLOOKUP(B1635,'FHF LUT'!$A$5:$H$80,2,FALSE)</f>
        <v>Engraver Beetle (Ips species)</v>
      </c>
      <c r="D1635" s="26">
        <v>29</v>
      </c>
      <c r="E1635" s="26" t="s">
        <v>9</v>
      </c>
      <c r="F1635" s="26">
        <v>0</v>
      </c>
      <c r="G1635" s="26">
        <v>0</v>
      </c>
      <c r="H1635" s="26"/>
      <c r="N1635" s="26"/>
    </row>
    <row r="1636" spans="1:14" x14ac:dyDescent="0.25">
      <c r="A1636" s="26">
        <v>2003</v>
      </c>
      <c r="B1636" s="26" t="s">
        <v>185</v>
      </c>
      <c r="C1636" t="str">
        <f>VLOOKUP(B1636,'FHF LUT'!$A$5:$H$80,2,FALSE)</f>
        <v>Engraver Beetle (Ips species)</v>
      </c>
      <c r="D1636" s="26">
        <v>11</v>
      </c>
      <c r="E1636" s="26" t="s">
        <v>4</v>
      </c>
      <c r="F1636" s="26">
        <v>0</v>
      </c>
      <c r="G1636" s="26">
        <v>0</v>
      </c>
      <c r="H1636" s="26"/>
      <c r="N1636" s="26"/>
    </row>
    <row r="1637" spans="1:14" x14ac:dyDescent="0.25">
      <c r="A1637" s="26">
        <v>2003</v>
      </c>
      <c r="B1637" s="26" t="s">
        <v>185</v>
      </c>
      <c r="C1637" t="str">
        <f>VLOOKUP(B1637,'FHF LUT'!$A$5:$H$80,2,FALSE)</f>
        <v>Engraver Beetle (Ips species)</v>
      </c>
      <c r="D1637" s="26">
        <v>45</v>
      </c>
      <c r="E1637" s="26" t="s">
        <v>5</v>
      </c>
      <c r="F1637" s="26">
        <v>0</v>
      </c>
      <c r="G1637" s="26">
        <v>0</v>
      </c>
      <c r="H1637" s="26"/>
      <c r="N1637" s="26"/>
    </row>
    <row r="1638" spans="1:14" x14ac:dyDescent="0.25">
      <c r="A1638" s="26">
        <v>2003</v>
      </c>
      <c r="B1638" s="26" t="s">
        <v>185</v>
      </c>
      <c r="C1638" t="str">
        <f>VLOOKUP(B1638,'FHF LUT'!$A$5:$H$80,2,FALSE)</f>
        <v>Engraver Beetle (Ips species)</v>
      </c>
      <c r="D1638" s="26">
        <v>38</v>
      </c>
      <c r="E1638" s="26" t="s">
        <v>8</v>
      </c>
      <c r="F1638" s="26">
        <v>0</v>
      </c>
      <c r="G1638" s="26">
        <v>0</v>
      </c>
      <c r="H1638" s="26"/>
      <c r="N1638" s="26"/>
    </row>
    <row r="1639" spans="1:14" x14ac:dyDescent="0.25">
      <c r="A1639" s="26">
        <v>2003</v>
      </c>
      <c r="B1639" s="26" t="s">
        <v>185</v>
      </c>
      <c r="C1639" t="str">
        <f>VLOOKUP(B1639,'FHF LUT'!$A$5:$H$80,2,FALSE)</f>
        <v>Engraver Beetle (Ips species)</v>
      </c>
      <c r="D1639" s="26">
        <v>13</v>
      </c>
      <c r="E1639" s="26" t="s">
        <v>24</v>
      </c>
      <c r="F1639" s="26">
        <v>0</v>
      </c>
      <c r="G1639" s="26">
        <v>0</v>
      </c>
      <c r="H1639" s="26"/>
      <c r="N1639" s="26"/>
    </row>
    <row r="1640" spans="1:14" x14ac:dyDescent="0.25">
      <c r="A1640" s="26">
        <v>2003</v>
      </c>
      <c r="B1640" s="26" t="s">
        <v>185</v>
      </c>
      <c r="C1640" t="str">
        <f>VLOOKUP(B1640,'FHF LUT'!$A$5:$H$80,2,FALSE)</f>
        <v>Engraver Beetle (Ips species)</v>
      </c>
      <c r="D1640" s="26">
        <v>18</v>
      </c>
      <c r="E1640" s="26" t="s">
        <v>15</v>
      </c>
      <c r="F1640" s="26">
        <v>0</v>
      </c>
      <c r="G1640" s="26">
        <v>0</v>
      </c>
      <c r="H1640" s="26"/>
      <c r="N1640" s="26"/>
    </row>
    <row r="1641" spans="1:14" x14ac:dyDescent="0.25">
      <c r="A1641" s="26">
        <v>2003</v>
      </c>
      <c r="B1641" s="26" t="s">
        <v>185</v>
      </c>
      <c r="C1641" t="str">
        <f>VLOOKUP(B1641,'FHF LUT'!$A$5:$H$80,2,FALSE)</f>
        <v>Engraver Beetle (Ips species)</v>
      </c>
      <c r="D1641" s="26">
        <v>15</v>
      </c>
      <c r="E1641" s="26" t="s">
        <v>33</v>
      </c>
      <c r="F1641" s="26">
        <v>0</v>
      </c>
      <c r="G1641" s="26">
        <v>0</v>
      </c>
      <c r="H1641" s="26"/>
      <c r="N1641" s="26"/>
    </row>
    <row r="1642" spans="1:14" x14ac:dyDescent="0.25">
      <c r="A1642" s="26">
        <v>2003</v>
      </c>
      <c r="B1642" s="26" t="s">
        <v>185</v>
      </c>
      <c r="C1642" t="str">
        <f>VLOOKUP(B1642,'FHF LUT'!$A$5:$H$80,2,FALSE)</f>
        <v>Engraver Beetle (Ips species)</v>
      </c>
      <c r="D1642" s="26">
        <v>5</v>
      </c>
      <c r="E1642" s="26" t="s">
        <v>16</v>
      </c>
      <c r="F1642" s="26">
        <v>0</v>
      </c>
      <c r="G1642" s="26">
        <v>0</v>
      </c>
      <c r="H1642" s="26"/>
      <c r="N1642" s="26"/>
    </row>
    <row r="1643" spans="1:14" x14ac:dyDescent="0.25">
      <c r="A1643" s="26">
        <v>2003</v>
      </c>
      <c r="B1643" s="26" t="s">
        <v>185</v>
      </c>
      <c r="C1643" t="str">
        <f>VLOOKUP(B1643,'FHF LUT'!$A$5:$H$80,2,FALSE)</f>
        <v>Engraver Beetle (Ips species)</v>
      </c>
      <c r="D1643" s="26">
        <v>2</v>
      </c>
      <c r="E1643" s="26" t="s">
        <v>22</v>
      </c>
      <c r="F1643" s="26">
        <v>0</v>
      </c>
      <c r="G1643" s="26">
        <v>0</v>
      </c>
      <c r="H1643" s="26"/>
      <c r="N1643" s="26"/>
    </row>
    <row r="1644" spans="1:14" x14ac:dyDescent="0.25">
      <c r="A1644" s="26">
        <v>2003</v>
      </c>
      <c r="B1644" s="26" t="s">
        <v>185</v>
      </c>
      <c r="C1644" t="str">
        <f>VLOOKUP(B1644,'FHF LUT'!$A$5:$H$80,2,FALSE)</f>
        <v>Engraver Beetle (Ips species)</v>
      </c>
      <c r="D1644" s="26">
        <v>25</v>
      </c>
      <c r="E1644" s="26" t="s">
        <v>23</v>
      </c>
      <c r="F1644" s="26">
        <v>0</v>
      </c>
      <c r="G1644" s="26">
        <v>0</v>
      </c>
      <c r="H1644" s="26"/>
      <c r="N1644" s="26"/>
    </row>
    <row r="1645" spans="1:14" x14ac:dyDescent="0.25">
      <c r="A1645" s="26">
        <v>2003</v>
      </c>
      <c r="B1645" s="26" t="s">
        <v>185</v>
      </c>
      <c r="C1645" t="str">
        <f>VLOOKUP(B1645,'FHF LUT'!$A$5:$H$80,2,FALSE)</f>
        <v>Engraver Beetle (Ips species)</v>
      </c>
      <c r="D1645" s="26">
        <v>14</v>
      </c>
      <c r="E1645" s="26" t="s">
        <v>30</v>
      </c>
      <c r="F1645" s="26">
        <v>0</v>
      </c>
      <c r="G1645" s="26">
        <v>0</v>
      </c>
      <c r="H1645" s="26"/>
      <c r="N1645" s="26"/>
    </row>
    <row r="1646" spans="1:14" x14ac:dyDescent="0.25">
      <c r="A1646" s="26">
        <v>2003</v>
      </c>
      <c r="B1646" s="26" t="s">
        <v>185</v>
      </c>
      <c r="C1646" t="str">
        <f>VLOOKUP(B1646,'FHF LUT'!$A$5:$H$80,2,FALSE)</f>
        <v>Engraver Beetle (Ips species)</v>
      </c>
      <c r="D1646" s="26">
        <v>16</v>
      </c>
      <c r="E1646" s="26" t="s">
        <v>12</v>
      </c>
      <c r="F1646" s="26">
        <v>605</v>
      </c>
      <c r="G1646" s="26">
        <v>605</v>
      </c>
      <c r="H1646" s="26"/>
      <c r="N1646" s="26"/>
    </row>
    <row r="1647" spans="1:14" x14ac:dyDescent="0.25">
      <c r="A1647" s="26">
        <v>2003</v>
      </c>
      <c r="B1647" s="26" t="s">
        <v>185</v>
      </c>
      <c r="C1647" t="str">
        <f>VLOOKUP(B1647,'FHF LUT'!$A$5:$H$80,2,FALSE)</f>
        <v>Engraver Beetle (Ips species)</v>
      </c>
      <c r="D1647" s="26">
        <v>40</v>
      </c>
      <c r="E1647" s="26" t="s">
        <v>31</v>
      </c>
      <c r="F1647" s="26">
        <v>0</v>
      </c>
      <c r="G1647" s="26">
        <v>0</v>
      </c>
      <c r="H1647" s="26"/>
      <c r="N1647" s="26"/>
    </row>
    <row r="1648" spans="1:14" x14ac:dyDescent="0.25">
      <c r="A1648" s="26">
        <v>2003</v>
      </c>
      <c r="B1648" s="26" t="s">
        <v>185</v>
      </c>
      <c r="C1648" t="str">
        <f>VLOOKUP(B1648,'FHF LUT'!$A$5:$H$80,2,FALSE)</f>
        <v>Engraver Beetle (Ips species)</v>
      </c>
      <c r="D1648" s="26">
        <v>20</v>
      </c>
      <c r="E1648" s="26" t="s">
        <v>6</v>
      </c>
      <c r="F1648" s="26">
        <v>0</v>
      </c>
      <c r="G1648" s="26">
        <v>0</v>
      </c>
      <c r="H1648" s="26"/>
      <c r="N1648" s="26"/>
    </row>
    <row r="1649" spans="1:14" x14ac:dyDescent="0.25">
      <c r="A1649" s="26">
        <v>2003</v>
      </c>
      <c r="B1649" s="26" t="s">
        <v>185</v>
      </c>
      <c r="C1649" t="str">
        <f>VLOOKUP(B1649,'FHF LUT'!$A$5:$H$80,2,FALSE)</f>
        <v>Engraver Beetle (Ips species)</v>
      </c>
      <c r="D1649" s="26">
        <v>31</v>
      </c>
      <c r="E1649" s="26" t="s">
        <v>34</v>
      </c>
      <c r="F1649" s="26">
        <v>0</v>
      </c>
      <c r="G1649" s="26">
        <v>0</v>
      </c>
      <c r="H1649" s="26"/>
      <c r="N1649" s="26"/>
    </row>
    <row r="1650" spans="1:14" x14ac:dyDescent="0.25">
      <c r="A1650" s="26">
        <v>2003</v>
      </c>
      <c r="B1650" s="26" t="s">
        <v>185</v>
      </c>
      <c r="C1650" t="str">
        <f>VLOOKUP(B1650,'FHF LUT'!$A$5:$H$80,2,FALSE)</f>
        <v>Engraver Beetle (Ips species)</v>
      </c>
      <c r="D1650" s="26">
        <v>3</v>
      </c>
      <c r="E1650" s="26" t="s">
        <v>13</v>
      </c>
      <c r="F1650" s="26">
        <v>0</v>
      </c>
      <c r="G1650" s="26">
        <v>0</v>
      </c>
      <c r="H1650" s="26"/>
      <c r="N1650" s="26"/>
    </row>
    <row r="1651" spans="1:14" x14ac:dyDescent="0.25">
      <c r="A1651" s="26">
        <v>2003</v>
      </c>
      <c r="B1651" s="26" t="s">
        <v>185</v>
      </c>
      <c r="C1651" t="str">
        <f>VLOOKUP(B1651,'FHF LUT'!$A$5:$H$80,2,FALSE)</f>
        <v>Engraver Beetle (Ips species)</v>
      </c>
      <c r="D1651" s="26">
        <v>26</v>
      </c>
      <c r="E1651" s="26" t="s">
        <v>14</v>
      </c>
      <c r="F1651" s="26">
        <v>0</v>
      </c>
      <c r="G1651" s="26">
        <v>0</v>
      </c>
      <c r="H1651" s="26"/>
      <c r="N1651" s="26"/>
    </row>
    <row r="1652" spans="1:14" x14ac:dyDescent="0.25">
      <c r="A1652" s="26">
        <v>2003</v>
      </c>
      <c r="B1652" s="26" t="s">
        <v>185</v>
      </c>
      <c r="C1652" t="str">
        <f>VLOOKUP(B1652,'FHF LUT'!$A$5:$H$80,2,FALSE)</f>
        <v>Engraver Beetle (Ips species)</v>
      </c>
      <c r="D1652" s="26">
        <v>41</v>
      </c>
      <c r="E1652" s="26" t="s">
        <v>26</v>
      </c>
      <c r="F1652" s="26">
        <v>0</v>
      </c>
      <c r="G1652" s="26">
        <v>0</v>
      </c>
      <c r="H1652" s="26"/>
      <c r="N1652" s="26"/>
    </row>
    <row r="1653" spans="1:14" x14ac:dyDescent="0.25">
      <c r="A1653" s="26">
        <v>2003</v>
      </c>
      <c r="B1653" s="26" t="s">
        <v>185</v>
      </c>
      <c r="C1653" t="str">
        <f>VLOOKUP(B1653,'FHF LUT'!$A$5:$H$80,2,FALSE)</f>
        <v>Engraver Beetle (Ips species)</v>
      </c>
      <c r="D1653" s="26">
        <v>23</v>
      </c>
      <c r="E1653" s="26" t="s">
        <v>27</v>
      </c>
      <c r="F1653" s="26">
        <v>0</v>
      </c>
      <c r="G1653" s="26">
        <v>0</v>
      </c>
      <c r="H1653" s="26"/>
      <c r="N1653" s="26"/>
    </row>
    <row r="1654" spans="1:14" x14ac:dyDescent="0.25">
      <c r="A1654" s="26">
        <v>2003</v>
      </c>
      <c r="B1654" s="26" t="s">
        <v>185</v>
      </c>
      <c r="C1654" t="str">
        <f>VLOOKUP(B1654,'FHF LUT'!$A$5:$H$80,2,FALSE)</f>
        <v>Engraver Beetle (Ips species)</v>
      </c>
      <c r="D1654" s="26">
        <v>17</v>
      </c>
      <c r="E1654" s="26" t="s">
        <v>32</v>
      </c>
      <c r="F1654" s="26">
        <v>0</v>
      </c>
      <c r="G1654" s="26">
        <v>0</v>
      </c>
      <c r="H1654" s="26"/>
      <c r="N1654" s="26"/>
    </row>
    <row r="1655" spans="1:14" x14ac:dyDescent="0.25">
      <c r="A1655" s="26">
        <v>2003</v>
      </c>
      <c r="B1655" s="26" t="s">
        <v>185</v>
      </c>
      <c r="C1655" t="str">
        <f>VLOOKUP(B1655,'FHF LUT'!$A$5:$H$80,2,FALSE)</f>
        <v>Engraver Beetle (Ips species)</v>
      </c>
      <c r="D1655" s="26">
        <v>30</v>
      </c>
      <c r="E1655" s="26" t="s">
        <v>35</v>
      </c>
      <c r="F1655" s="26">
        <v>0</v>
      </c>
      <c r="G1655" s="26">
        <v>0</v>
      </c>
      <c r="H1655" s="26"/>
      <c r="N1655" s="26"/>
    </row>
    <row r="1656" spans="1:14" x14ac:dyDescent="0.25">
      <c r="A1656" s="26">
        <v>2003</v>
      </c>
      <c r="B1656" s="26" t="s">
        <v>185</v>
      </c>
      <c r="C1656" t="str">
        <f>VLOOKUP(B1656,'FHF LUT'!$A$5:$H$80,2,FALSE)</f>
        <v>Engraver Beetle (Ips species)</v>
      </c>
      <c r="D1656" s="26">
        <v>9</v>
      </c>
      <c r="E1656" s="26" t="s">
        <v>7</v>
      </c>
      <c r="F1656" s="26">
        <v>0</v>
      </c>
      <c r="G1656" s="26">
        <v>0</v>
      </c>
      <c r="H1656" s="26"/>
      <c r="N1656" s="26"/>
    </row>
    <row r="1657" spans="1:14" x14ac:dyDescent="0.25">
      <c r="A1657" s="26">
        <v>2003</v>
      </c>
      <c r="B1657" s="26" t="s">
        <v>185</v>
      </c>
      <c r="C1657" t="str">
        <f>VLOOKUP(B1657,'FHF LUT'!$A$5:$H$80,2,FALSE)</f>
        <v>Engraver Beetle (Ips species)</v>
      </c>
      <c r="D1657" s="26">
        <v>43</v>
      </c>
      <c r="E1657" s="26" t="s">
        <v>20</v>
      </c>
      <c r="F1657" s="26">
        <v>0</v>
      </c>
      <c r="G1657" s="26">
        <v>0</v>
      </c>
      <c r="H1657" s="26"/>
      <c r="N1657" s="26"/>
    </row>
    <row r="1658" spans="1:14" x14ac:dyDescent="0.25">
      <c r="A1658" s="26">
        <v>2003</v>
      </c>
      <c r="B1658" s="26" t="s">
        <v>185</v>
      </c>
      <c r="C1658" t="str">
        <f>VLOOKUP(B1658,'FHF LUT'!$A$5:$H$80,2,FALSE)</f>
        <v>Engraver Beetle (Ips species)</v>
      </c>
      <c r="D1658" s="26">
        <v>39</v>
      </c>
      <c r="E1658" s="26" t="s">
        <v>36</v>
      </c>
      <c r="F1658" s="26">
        <v>0</v>
      </c>
      <c r="G1658" s="26">
        <v>0</v>
      </c>
      <c r="H1658" s="26"/>
      <c r="N1658" s="26"/>
    </row>
    <row r="1659" spans="1:14" x14ac:dyDescent="0.25">
      <c r="A1659" s="26">
        <v>2003</v>
      </c>
      <c r="B1659" s="26" t="s">
        <v>185</v>
      </c>
      <c r="C1659" t="str">
        <f>VLOOKUP(B1659,'FHF LUT'!$A$5:$H$80,2,FALSE)</f>
        <v>Engraver Beetle (Ips species)</v>
      </c>
      <c r="D1659" s="26">
        <v>4</v>
      </c>
      <c r="E1659" s="26" t="s">
        <v>28</v>
      </c>
      <c r="F1659" s="26">
        <v>0</v>
      </c>
      <c r="G1659" s="26">
        <v>0</v>
      </c>
      <c r="H1659" s="26"/>
      <c r="N1659" s="26"/>
    </row>
    <row r="1660" spans="1:14" x14ac:dyDescent="0.25">
      <c r="A1660" s="26">
        <v>2003</v>
      </c>
      <c r="B1660" s="26" t="s">
        <v>185</v>
      </c>
      <c r="C1660" t="str">
        <f>VLOOKUP(B1660,'FHF LUT'!$A$5:$H$80,2,FALSE)</f>
        <v>Engraver Beetle (Ips species)</v>
      </c>
      <c r="D1660" s="26">
        <v>8</v>
      </c>
      <c r="E1660" s="26" t="s">
        <v>29</v>
      </c>
      <c r="F1660" s="26">
        <v>0</v>
      </c>
      <c r="G1660" s="26">
        <v>0</v>
      </c>
      <c r="H1660" s="26"/>
      <c r="N1660" s="26"/>
    </row>
    <row r="1661" spans="1:14" x14ac:dyDescent="0.25">
      <c r="A1661" s="26">
        <v>2003</v>
      </c>
      <c r="B1661" s="26" t="s">
        <v>185</v>
      </c>
      <c r="C1661" t="str">
        <f>VLOOKUP(B1661,'FHF LUT'!$A$5:$H$80,2,FALSE)</f>
        <v>Engraver Beetle (Ips species)</v>
      </c>
      <c r="D1661" s="26">
        <v>7</v>
      </c>
      <c r="E1661" s="26" t="s">
        <v>25</v>
      </c>
      <c r="F1661" s="26">
        <v>0</v>
      </c>
      <c r="G1661" s="26">
        <v>0</v>
      </c>
      <c r="H1661" s="26"/>
      <c r="N1661" s="26"/>
    </row>
    <row r="1662" spans="1:14" x14ac:dyDescent="0.25">
      <c r="A1662" s="26">
        <v>2003</v>
      </c>
      <c r="B1662" s="26" t="s">
        <v>185</v>
      </c>
      <c r="C1662" t="str">
        <f>VLOOKUP(B1662,'FHF LUT'!$A$5:$H$80,2,FALSE)</f>
        <v>Engraver Beetle (Ips species)</v>
      </c>
      <c r="D1662" s="26">
        <v>27</v>
      </c>
      <c r="E1662" s="26" t="s">
        <v>21</v>
      </c>
      <c r="F1662" s="26">
        <v>0</v>
      </c>
      <c r="G1662" s="26">
        <v>0</v>
      </c>
      <c r="H1662" s="26"/>
      <c r="N1662" s="26"/>
    </row>
    <row r="1663" spans="1:14" x14ac:dyDescent="0.25">
      <c r="A1663" s="26">
        <v>2003</v>
      </c>
      <c r="B1663" s="26" t="s">
        <v>185</v>
      </c>
      <c r="C1663" t="str">
        <f>VLOOKUP(B1663,'FHF LUT'!$A$5:$H$80,2,FALSE)</f>
        <v>Engraver Beetle (Ips species)</v>
      </c>
      <c r="D1663" s="26">
        <v>47</v>
      </c>
      <c r="E1663" s="26" t="s">
        <v>238</v>
      </c>
      <c r="F1663" s="26">
        <v>0</v>
      </c>
      <c r="G1663" s="26">
        <v>0</v>
      </c>
      <c r="H1663" s="26"/>
      <c r="N1663" s="26"/>
    </row>
    <row r="1664" spans="1:14" x14ac:dyDescent="0.25">
      <c r="A1664" s="26">
        <v>2003</v>
      </c>
      <c r="B1664" s="26" t="s">
        <v>185</v>
      </c>
      <c r="C1664" t="str">
        <f>VLOOKUP(B1664,'FHF LUT'!$A$5:$H$80,2,FALSE)</f>
        <v>Engraver Beetle (Ips species)</v>
      </c>
      <c r="D1664" s="26">
        <v>46</v>
      </c>
      <c r="E1664" s="26" t="s">
        <v>239</v>
      </c>
      <c r="F1664" s="26">
        <v>0</v>
      </c>
      <c r="G1664" s="26">
        <v>0</v>
      </c>
      <c r="H1664" s="26"/>
      <c r="N1664" s="26"/>
    </row>
    <row r="1665" spans="1:14" x14ac:dyDescent="0.25">
      <c r="A1665" s="26">
        <v>2003</v>
      </c>
      <c r="B1665" s="26" t="s">
        <v>185</v>
      </c>
      <c r="C1665" t="str">
        <f>VLOOKUP(B1665,'FHF LUT'!$A$5:$H$80,2,FALSE)</f>
        <v>Engraver Beetle (Ips species)</v>
      </c>
      <c r="D1665" s="26">
        <v>48</v>
      </c>
      <c r="E1665" s="26" t="s">
        <v>240</v>
      </c>
      <c r="F1665" s="26">
        <v>0</v>
      </c>
      <c r="G1665" s="26">
        <v>0</v>
      </c>
      <c r="H1665" s="26"/>
      <c r="N1665" s="26"/>
    </row>
    <row r="1666" spans="1:14" x14ac:dyDescent="0.25">
      <c r="A1666" s="26">
        <v>2003</v>
      </c>
      <c r="B1666" s="26" t="s">
        <v>185</v>
      </c>
      <c r="C1666" t="str">
        <f>VLOOKUP(B1666,'FHF LUT'!$A$5:$H$80,2,FALSE)</f>
        <v>Engraver Beetle (Ips species)</v>
      </c>
      <c r="D1666" s="26">
        <v>1</v>
      </c>
      <c r="E1666" s="26" t="s">
        <v>10</v>
      </c>
      <c r="F1666" s="26">
        <v>6248</v>
      </c>
      <c r="G1666" s="26">
        <v>6189</v>
      </c>
      <c r="H1666" s="26"/>
      <c r="N1666" s="26"/>
    </row>
    <row r="1667" spans="1:14" x14ac:dyDescent="0.25">
      <c r="A1667" s="26">
        <v>2003</v>
      </c>
      <c r="B1667" s="26" t="s">
        <v>195</v>
      </c>
      <c r="C1667" t="str">
        <f>VLOOKUP(B1667,'FHF LUT'!$A$5:$H$80,2,FALSE)</f>
        <v>Lodgepole Pine Beetle</v>
      </c>
      <c r="D1667" s="26">
        <v>24</v>
      </c>
      <c r="E1667" s="26" t="s">
        <v>17</v>
      </c>
      <c r="F1667" s="26">
        <v>0</v>
      </c>
      <c r="G1667" s="26">
        <v>0</v>
      </c>
      <c r="H1667" s="26"/>
      <c r="N1667" s="26"/>
    </row>
    <row r="1668" spans="1:14" x14ac:dyDescent="0.25">
      <c r="A1668" s="26">
        <v>2003</v>
      </c>
      <c r="B1668" s="26" t="s">
        <v>195</v>
      </c>
      <c r="C1668" t="str">
        <f>VLOOKUP(B1668,'FHF LUT'!$A$5:$H$80,2,FALSE)</f>
        <v>Lodgepole Pine Beetle</v>
      </c>
      <c r="D1668" s="26">
        <v>44</v>
      </c>
      <c r="E1668" s="26" t="s">
        <v>3</v>
      </c>
      <c r="F1668" s="26">
        <v>0</v>
      </c>
      <c r="G1668" s="26">
        <v>0</v>
      </c>
      <c r="H1668" s="26"/>
      <c r="N1668" s="26"/>
    </row>
    <row r="1669" spans="1:14" x14ac:dyDescent="0.25">
      <c r="A1669" s="26">
        <v>2003</v>
      </c>
      <c r="B1669" s="26" t="s">
        <v>195</v>
      </c>
      <c r="C1669" t="str">
        <f>VLOOKUP(B1669,'FHF LUT'!$A$5:$H$80,2,FALSE)</f>
        <v>Lodgepole Pine Beetle</v>
      </c>
      <c r="D1669" s="26">
        <v>10</v>
      </c>
      <c r="E1669" s="26" t="s">
        <v>18</v>
      </c>
      <c r="F1669" s="26">
        <v>0</v>
      </c>
      <c r="G1669" s="26">
        <v>0</v>
      </c>
      <c r="H1669" s="26"/>
      <c r="N1669" s="26"/>
    </row>
    <row r="1670" spans="1:14" x14ac:dyDescent="0.25">
      <c r="A1670" s="26">
        <v>2003</v>
      </c>
      <c r="B1670" s="26" t="s">
        <v>195</v>
      </c>
      <c r="C1670" t="str">
        <f>VLOOKUP(B1670,'FHF LUT'!$A$5:$H$80,2,FALSE)</f>
        <v>Lodgepole Pine Beetle</v>
      </c>
      <c r="D1670" s="26">
        <v>12</v>
      </c>
      <c r="E1670" s="26" t="s">
        <v>11</v>
      </c>
      <c r="F1670" s="26">
        <v>0</v>
      </c>
      <c r="G1670" s="26">
        <v>0</v>
      </c>
      <c r="H1670" s="26"/>
      <c r="N1670" s="26"/>
    </row>
    <row r="1671" spans="1:14" x14ac:dyDescent="0.25">
      <c r="A1671" s="26">
        <v>2003</v>
      </c>
      <c r="B1671" s="26" t="s">
        <v>195</v>
      </c>
      <c r="C1671" t="str">
        <f>VLOOKUP(B1671,'FHF LUT'!$A$5:$H$80,2,FALSE)</f>
        <v>Lodgepole Pine Beetle</v>
      </c>
      <c r="D1671" s="26">
        <v>22</v>
      </c>
      <c r="E1671" s="26" t="s">
        <v>19</v>
      </c>
      <c r="F1671" s="26">
        <v>0</v>
      </c>
      <c r="G1671" s="26">
        <v>0</v>
      </c>
      <c r="H1671" s="26"/>
      <c r="N1671" s="26"/>
    </row>
    <row r="1672" spans="1:14" x14ac:dyDescent="0.25">
      <c r="A1672" s="26">
        <v>2003</v>
      </c>
      <c r="B1672" s="26" t="s">
        <v>195</v>
      </c>
      <c r="C1672" t="str">
        <f>VLOOKUP(B1672,'FHF LUT'!$A$5:$H$80,2,FALSE)</f>
        <v>Lodgepole Pine Beetle</v>
      </c>
      <c r="D1672" s="26">
        <v>29</v>
      </c>
      <c r="E1672" s="26" t="s">
        <v>9</v>
      </c>
      <c r="F1672" s="26">
        <v>0</v>
      </c>
      <c r="G1672" s="26">
        <v>0</v>
      </c>
      <c r="H1672" s="26"/>
      <c r="N1672" s="26"/>
    </row>
    <row r="1673" spans="1:14" x14ac:dyDescent="0.25">
      <c r="A1673" s="26">
        <v>2003</v>
      </c>
      <c r="B1673" s="26" t="s">
        <v>195</v>
      </c>
      <c r="C1673" t="str">
        <f>VLOOKUP(B1673,'FHF LUT'!$A$5:$H$80,2,FALSE)</f>
        <v>Lodgepole Pine Beetle</v>
      </c>
      <c r="D1673" s="26">
        <v>11</v>
      </c>
      <c r="E1673" s="26" t="s">
        <v>4</v>
      </c>
      <c r="F1673" s="26">
        <v>0</v>
      </c>
      <c r="G1673" s="26">
        <v>0</v>
      </c>
      <c r="H1673" s="26"/>
      <c r="N1673" s="26"/>
    </row>
    <row r="1674" spans="1:14" x14ac:dyDescent="0.25">
      <c r="A1674" s="26">
        <v>2003</v>
      </c>
      <c r="B1674" s="26" t="s">
        <v>195</v>
      </c>
      <c r="C1674" t="str">
        <f>VLOOKUP(B1674,'FHF LUT'!$A$5:$H$80,2,FALSE)</f>
        <v>Lodgepole Pine Beetle</v>
      </c>
      <c r="D1674" s="26">
        <v>45</v>
      </c>
      <c r="E1674" s="26" t="s">
        <v>5</v>
      </c>
      <c r="F1674" s="26">
        <v>0</v>
      </c>
      <c r="G1674" s="26">
        <v>0</v>
      </c>
      <c r="H1674" s="26"/>
      <c r="N1674" s="26"/>
    </row>
    <row r="1675" spans="1:14" x14ac:dyDescent="0.25">
      <c r="A1675" s="26">
        <v>2003</v>
      </c>
      <c r="B1675" s="26" t="s">
        <v>195</v>
      </c>
      <c r="C1675" t="str">
        <f>VLOOKUP(B1675,'FHF LUT'!$A$5:$H$80,2,FALSE)</f>
        <v>Lodgepole Pine Beetle</v>
      </c>
      <c r="D1675" s="26">
        <v>38</v>
      </c>
      <c r="E1675" s="26" t="s">
        <v>8</v>
      </c>
      <c r="F1675" s="26">
        <v>0</v>
      </c>
      <c r="G1675" s="26">
        <v>0</v>
      </c>
      <c r="H1675" s="26"/>
      <c r="N1675" s="26"/>
    </row>
    <row r="1676" spans="1:14" x14ac:dyDescent="0.25">
      <c r="A1676" s="26">
        <v>2003</v>
      </c>
      <c r="B1676" s="26" t="s">
        <v>195</v>
      </c>
      <c r="C1676" t="str">
        <f>VLOOKUP(B1676,'FHF LUT'!$A$5:$H$80,2,FALSE)</f>
        <v>Lodgepole Pine Beetle</v>
      </c>
      <c r="D1676" s="26">
        <v>13</v>
      </c>
      <c r="E1676" s="26" t="s">
        <v>24</v>
      </c>
      <c r="F1676" s="26">
        <v>0</v>
      </c>
      <c r="G1676" s="26">
        <v>0</v>
      </c>
      <c r="H1676" s="26"/>
      <c r="N1676" s="26"/>
    </row>
    <row r="1677" spans="1:14" x14ac:dyDescent="0.25">
      <c r="A1677" s="26">
        <v>2003</v>
      </c>
      <c r="B1677" s="26" t="s">
        <v>195</v>
      </c>
      <c r="C1677" t="str">
        <f>VLOOKUP(B1677,'FHF LUT'!$A$5:$H$80,2,FALSE)</f>
        <v>Lodgepole Pine Beetle</v>
      </c>
      <c r="D1677" s="26">
        <v>18</v>
      </c>
      <c r="E1677" s="26" t="s">
        <v>15</v>
      </c>
      <c r="F1677" s="26">
        <v>0</v>
      </c>
      <c r="G1677" s="26">
        <v>0</v>
      </c>
      <c r="H1677" s="26"/>
      <c r="N1677" s="26"/>
    </row>
    <row r="1678" spans="1:14" x14ac:dyDescent="0.25">
      <c r="A1678" s="26">
        <v>2003</v>
      </c>
      <c r="B1678" s="26" t="s">
        <v>195</v>
      </c>
      <c r="C1678" t="str">
        <f>VLOOKUP(B1678,'FHF LUT'!$A$5:$H$80,2,FALSE)</f>
        <v>Lodgepole Pine Beetle</v>
      </c>
      <c r="D1678" s="26">
        <v>15</v>
      </c>
      <c r="E1678" s="26" t="s">
        <v>33</v>
      </c>
      <c r="F1678" s="26">
        <v>0</v>
      </c>
      <c r="G1678" s="26">
        <v>0</v>
      </c>
      <c r="H1678" s="26"/>
      <c r="N1678" s="26"/>
    </row>
    <row r="1679" spans="1:14" x14ac:dyDescent="0.25">
      <c r="A1679" s="26">
        <v>2003</v>
      </c>
      <c r="B1679" s="26" t="s">
        <v>195</v>
      </c>
      <c r="C1679" t="str">
        <f>VLOOKUP(B1679,'FHF LUT'!$A$5:$H$80,2,FALSE)</f>
        <v>Lodgepole Pine Beetle</v>
      </c>
      <c r="D1679" s="26">
        <v>5</v>
      </c>
      <c r="E1679" s="26" t="s">
        <v>16</v>
      </c>
      <c r="F1679" s="26">
        <v>0</v>
      </c>
      <c r="G1679" s="26">
        <v>0</v>
      </c>
      <c r="H1679" s="26"/>
      <c r="N1679" s="26"/>
    </row>
    <row r="1680" spans="1:14" x14ac:dyDescent="0.25">
      <c r="A1680" s="26">
        <v>2003</v>
      </c>
      <c r="B1680" s="26" t="s">
        <v>195</v>
      </c>
      <c r="C1680" t="str">
        <f>VLOOKUP(B1680,'FHF LUT'!$A$5:$H$80,2,FALSE)</f>
        <v>Lodgepole Pine Beetle</v>
      </c>
      <c r="D1680" s="26">
        <v>2</v>
      </c>
      <c r="E1680" s="26" t="s">
        <v>22</v>
      </c>
      <c r="F1680" s="26">
        <v>0</v>
      </c>
      <c r="G1680" s="26">
        <v>0</v>
      </c>
      <c r="H1680" s="26"/>
      <c r="N1680" s="26"/>
    </row>
    <row r="1681" spans="1:14" x14ac:dyDescent="0.25">
      <c r="A1681" s="26">
        <v>2003</v>
      </c>
      <c r="B1681" s="26" t="s">
        <v>195</v>
      </c>
      <c r="C1681" t="str">
        <f>VLOOKUP(B1681,'FHF LUT'!$A$5:$H$80,2,FALSE)</f>
        <v>Lodgepole Pine Beetle</v>
      </c>
      <c r="D1681" s="26">
        <v>25</v>
      </c>
      <c r="E1681" s="26" t="s">
        <v>23</v>
      </c>
      <c r="F1681" s="26">
        <v>0</v>
      </c>
      <c r="G1681" s="26">
        <v>0</v>
      </c>
      <c r="H1681" s="26"/>
      <c r="N1681" s="26"/>
    </row>
    <row r="1682" spans="1:14" x14ac:dyDescent="0.25">
      <c r="A1682" s="26">
        <v>2003</v>
      </c>
      <c r="B1682" s="26" t="s">
        <v>195</v>
      </c>
      <c r="C1682" t="str">
        <f>VLOOKUP(B1682,'FHF LUT'!$A$5:$H$80,2,FALSE)</f>
        <v>Lodgepole Pine Beetle</v>
      </c>
      <c r="D1682" s="26">
        <v>14</v>
      </c>
      <c r="E1682" s="26" t="s">
        <v>30</v>
      </c>
      <c r="F1682" s="26">
        <v>0</v>
      </c>
      <c r="G1682" s="26">
        <v>0</v>
      </c>
      <c r="H1682" s="26"/>
      <c r="N1682" s="26"/>
    </row>
    <row r="1683" spans="1:14" x14ac:dyDescent="0.25">
      <c r="A1683" s="26">
        <v>2003</v>
      </c>
      <c r="B1683" s="26" t="s">
        <v>195</v>
      </c>
      <c r="C1683" t="str">
        <f>VLOOKUP(B1683,'FHF LUT'!$A$5:$H$80,2,FALSE)</f>
        <v>Lodgepole Pine Beetle</v>
      </c>
      <c r="D1683" s="26">
        <v>16</v>
      </c>
      <c r="E1683" s="26" t="s">
        <v>12</v>
      </c>
      <c r="F1683" s="26">
        <v>0</v>
      </c>
      <c r="G1683" s="26">
        <v>0</v>
      </c>
      <c r="H1683" s="26"/>
      <c r="N1683" s="26"/>
    </row>
    <row r="1684" spans="1:14" x14ac:dyDescent="0.25">
      <c r="A1684" s="26">
        <v>2003</v>
      </c>
      <c r="B1684" s="26" t="s">
        <v>195</v>
      </c>
      <c r="C1684" t="str">
        <f>VLOOKUP(B1684,'FHF LUT'!$A$5:$H$80,2,FALSE)</f>
        <v>Lodgepole Pine Beetle</v>
      </c>
      <c r="D1684" s="26">
        <v>40</v>
      </c>
      <c r="E1684" s="26" t="s">
        <v>31</v>
      </c>
      <c r="F1684" s="26">
        <v>0</v>
      </c>
      <c r="G1684" s="26">
        <v>0</v>
      </c>
      <c r="H1684" s="26"/>
      <c r="N1684" s="26"/>
    </row>
    <row r="1685" spans="1:14" x14ac:dyDescent="0.25">
      <c r="A1685" s="26">
        <v>2003</v>
      </c>
      <c r="B1685" s="26" t="s">
        <v>195</v>
      </c>
      <c r="C1685" t="str">
        <f>VLOOKUP(B1685,'FHF LUT'!$A$5:$H$80,2,FALSE)</f>
        <v>Lodgepole Pine Beetle</v>
      </c>
      <c r="D1685" s="26">
        <v>20</v>
      </c>
      <c r="E1685" s="26" t="s">
        <v>6</v>
      </c>
      <c r="F1685" s="26">
        <v>0</v>
      </c>
      <c r="G1685" s="26">
        <v>0</v>
      </c>
      <c r="H1685" s="26"/>
      <c r="N1685" s="26"/>
    </row>
    <row r="1686" spans="1:14" x14ac:dyDescent="0.25">
      <c r="A1686" s="26">
        <v>2003</v>
      </c>
      <c r="B1686" s="26" t="s">
        <v>195</v>
      </c>
      <c r="C1686" t="str">
        <f>VLOOKUP(B1686,'FHF LUT'!$A$5:$H$80,2,FALSE)</f>
        <v>Lodgepole Pine Beetle</v>
      </c>
      <c r="D1686" s="26">
        <v>31</v>
      </c>
      <c r="E1686" s="26" t="s">
        <v>34</v>
      </c>
      <c r="F1686" s="26">
        <v>0</v>
      </c>
      <c r="G1686" s="26">
        <v>0</v>
      </c>
      <c r="H1686" s="26"/>
      <c r="N1686" s="26"/>
    </row>
    <row r="1687" spans="1:14" x14ac:dyDescent="0.25">
      <c r="A1687" s="26">
        <v>2003</v>
      </c>
      <c r="B1687" s="26" t="s">
        <v>195</v>
      </c>
      <c r="C1687" t="str">
        <f>VLOOKUP(B1687,'FHF LUT'!$A$5:$H$80,2,FALSE)</f>
        <v>Lodgepole Pine Beetle</v>
      </c>
      <c r="D1687" s="26">
        <v>3</v>
      </c>
      <c r="E1687" s="26" t="s">
        <v>13</v>
      </c>
      <c r="F1687" s="26">
        <v>0</v>
      </c>
      <c r="G1687" s="26">
        <v>0</v>
      </c>
      <c r="H1687" s="26"/>
      <c r="N1687" s="26"/>
    </row>
    <row r="1688" spans="1:14" x14ac:dyDescent="0.25">
      <c r="A1688" s="26">
        <v>2003</v>
      </c>
      <c r="B1688" s="26" t="s">
        <v>195</v>
      </c>
      <c r="C1688" t="str">
        <f>VLOOKUP(B1688,'FHF LUT'!$A$5:$H$80,2,FALSE)</f>
        <v>Lodgepole Pine Beetle</v>
      </c>
      <c r="D1688" s="26">
        <v>26</v>
      </c>
      <c r="E1688" s="26" t="s">
        <v>14</v>
      </c>
      <c r="F1688" s="26">
        <v>0</v>
      </c>
      <c r="G1688" s="26">
        <v>0</v>
      </c>
      <c r="H1688" s="26"/>
      <c r="N1688" s="26"/>
    </row>
    <row r="1689" spans="1:14" x14ac:dyDescent="0.25">
      <c r="A1689" s="26">
        <v>2003</v>
      </c>
      <c r="B1689" s="26" t="s">
        <v>195</v>
      </c>
      <c r="C1689" t="str">
        <f>VLOOKUP(B1689,'FHF LUT'!$A$5:$H$80,2,FALSE)</f>
        <v>Lodgepole Pine Beetle</v>
      </c>
      <c r="D1689" s="26">
        <v>41</v>
      </c>
      <c r="E1689" s="26" t="s">
        <v>26</v>
      </c>
      <c r="F1689" s="26">
        <v>0</v>
      </c>
      <c r="G1689" s="26">
        <v>0</v>
      </c>
      <c r="H1689" s="26"/>
      <c r="N1689" s="26"/>
    </row>
    <row r="1690" spans="1:14" x14ac:dyDescent="0.25">
      <c r="A1690" s="26">
        <v>2003</v>
      </c>
      <c r="B1690" s="26" t="s">
        <v>195</v>
      </c>
      <c r="C1690" t="str">
        <f>VLOOKUP(B1690,'FHF LUT'!$A$5:$H$80,2,FALSE)</f>
        <v>Lodgepole Pine Beetle</v>
      </c>
      <c r="D1690" s="26">
        <v>23</v>
      </c>
      <c r="E1690" s="26" t="s">
        <v>27</v>
      </c>
      <c r="F1690" s="26">
        <v>0</v>
      </c>
      <c r="G1690" s="26">
        <v>0</v>
      </c>
      <c r="H1690" s="26"/>
      <c r="N1690" s="26"/>
    </row>
    <row r="1691" spans="1:14" x14ac:dyDescent="0.25">
      <c r="A1691" s="26">
        <v>2003</v>
      </c>
      <c r="B1691" s="26" t="s">
        <v>195</v>
      </c>
      <c r="C1691" t="str">
        <f>VLOOKUP(B1691,'FHF LUT'!$A$5:$H$80,2,FALSE)</f>
        <v>Lodgepole Pine Beetle</v>
      </c>
      <c r="D1691" s="26">
        <v>17</v>
      </c>
      <c r="E1691" s="26" t="s">
        <v>32</v>
      </c>
      <c r="F1691" s="26">
        <v>0</v>
      </c>
      <c r="G1691" s="26">
        <v>0</v>
      </c>
      <c r="H1691" s="26"/>
      <c r="N1691" s="26"/>
    </row>
    <row r="1692" spans="1:14" x14ac:dyDescent="0.25">
      <c r="A1692" s="26">
        <v>2003</v>
      </c>
      <c r="B1692" s="26" t="s">
        <v>195</v>
      </c>
      <c r="C1692" t="str">
        <f>VLOOKUP(B1692,'FHF LUT'!$A$5:$H$80,2,FALSE)</f>
        <v>Lodgepole Pine Beetle</v>
      </c>
      <c r="D1692" s="26">
        <v>30</v>
      </c>
      <c r="E1692" s="26" t="s">
        <v>35</v>
      </c>
      <c r="F1692" s="26">
        <v>0</v>
      </c>
      <c r="G1692" s="26">
        <v>0</v>
      </c>
      <c r="H1692" s="26"/>
      <c r="N1692" s="26"/>
    </row>
    <row r="1693" spans="1:14" x14ac:dyDescent="0.25">
      <c r="A1693" s="26">
        <v>2003</v>
      </c>
      <c r="B1693" s="26" t="s">
        <v>195</v>
      </c>
      <c r="C1693" t="str">
        <f>VLOOKUP(B1693,'FHF LUT'!$A$5:$H$80,2,FALSE)</f>
        <v>Lodgepole Pine Beetle</v>
      </c>
      <c r="D1693" s="26">
        <v>9</v>
      </c>
      <c r="E1693" s="26" t="s">
        <v>7</v>
      </c>
      <c r="F1693" s="26">
        <v>0</v>
      </c>
      <c r="G1693" s="26">
        <v>0</v>
      </c>
      <c r="H1693" s="26"/>
      <c r="N1693" s="26"/>
    </row>
    <row r="1694" spans="1:14" x14ac:dyDescent="0.25">
      <c r="A1694" s="26">
        <v>2003</v>
      </c>
      <c r="B1694" s="26" t="s">
        <v>195</v>
      </c>
      <c r="C1694" t="str">
        <f>VLOOKUP(B1694,'FHF LUT'!$A$5:$H$80,2,FALSE)</f>
        <v>Lodgepole Pine Beetle</v>
      </c>
      <c r="D1694" s="26">
        <v>43</v>
      </c>
      <c r="E1694" s="26" t="s">
        <v>20</v>
      </c>
      <c r="F1694" s="26">
        <v>0</v>
      </c>
      <c r="G1694" s="26">
        <v>0</v>
      </c>
      <c r="H1694" s="26"/>
      <c r="N1694" s="26"/>
    </row>
    <row r="1695" spans="1:14" x14ac:dyDescent="0.25">
      <c r="A1695" s="26">
        <v>2003</v>
      </c>
      <c r="B1695" s="26" t="s">
        <v>195</v>
      </c>
      <c r="C1695" t="str">
        <f>VLOOKUP(B1695,'FHF LUT'!$A$5:$H$80,2,FALSE)</f>
        <v>Lodgepole Pine Beetle</v>
      </c>
      <c r="D1695" s="26">
        <v>39</v>
      </c>
      <c r="E1695" s="26" t="s">
        <v>36</v>
      </c>
      <c r="F1695" s="26">
        <v>0</v>
      </c>
      <c r="G1695" s="26">
        <v>0</v>
      </c>
      <c r="H1695" s="26"/>
      <c r="N1695" s="26"/>
    </row>
    <row r="1696" spans="1:14" x14ac:dyDescent="0.25">
      <c r="A1696" s="26">
        <v>2003</v>
      </c>
      <c r="B1696" s="26" t="s">
        <v>195</v>
      </c>
      <c r="C1696" t="str">
        <f>VLOOKUP(B1696,'FHF LUT'!$A$5:$H$80,2,FALSE)</f>
        <v>Lodgepole Pine Beetle</v>
      </c>
      <c r="D1696" s="26">
        <v>4</v>
      </c>
      <c r="E1696" s="26" t="s">
        <v>28</v>
      </c>
      <c r="F1696" s="26">
        <v>0</v>
      </c>
      <c r="G1696" s="26">
        <v>0</v>
      </c>
      <c r="H1696" s="26"/>
      <c r="N1696" s="26"/>
    </row>
    <row r="1697" spans="1:14" x14ac:dyDescent="0.25">
      <c r="A1697" s="26">
        <v>2003</v>
      </c>
      <c r="B1697" s="26" t="s">
        <v>195</v>
      </c>
      <c r="C1697" t="str">
        <f>VLOOKUP(B1697,'FHF LUT'!$A$5:$H$80,2,FALSE)</f>
        <v>Lodgepole Pine Beetle</v>
      </c>
      <c r="D1697" s="26">
        <v>8</v>
      </c>
      <c r="E1697" s="26" t="s">
        <v>29</v>
      </c>
      <c r="F1697" s="26">
        <v>56</v>
      </c>
      <c r="G1697" s="26">
        <v>56</v>
      </c>
      <c r="H1697" s="26"/>
      <c r="N1697" s="26"/>
    </row>
    <row r="1698" spans="1:14" x14ac:dyDescent="0.25">
      <c r="A1698" s="26">
        <v>2003</v>
      </c>
      <c r="B1698" s="26" t="s">
        <v>195</v>
      </c>
      <c r="C1698" t="str">
        <f>VLOOKUP(B1698,'FHF LUT'!$A$5:$H$80,2,FALSE)</f>
        <v>Lodgepole Pine Beetle</v>
      </c>
      <c r="D1698" s="26">
        <v>7</v>
      </c>
      <c r="E1698" s="26" t="s">
        <v>25</v>
      </c>
      <c r="F1698" s="26">
        <v>0</v>
      </c>
      <c r="G1698" s="26">
        <v>0</v>
      </c>
      <c r="H1698" s="26"/>
      <c r="N1698" s="26"/>
    </row>
    <row r="1699" spans="1:14" x14ac:dyDescent="0.25">
      <c r="A1699" s="26">
        <v>2003</v>
      </c>
      <c r="B1699" s="26" t="s">
        <v>195</v>
      </c>
      <c r="C1699" t="str">
        <f>VLOOKUP(B1699,'FHF LUT'!$A$5:$H$80,2,FALSE)</f>
        <v>Lodgepole Pine Beetle</v>
      </c>
      <c r="D1699" s="26">
        <v>27</v>
      </c>
      <c r="E1699" s="26" t="s">
        <v>21</v>
      </c>
      <c r="F1699" s="26">
        <v>0</v>
      </c>
      <c r="G1699" s="26">
        <v>0</v>
      </c>
      <c r="H1699" s="26"/>
      <c r="N1699" s="26"/>
    </row>
    <row r="1700" spans="1:14" x14ac:dyDescent="0.25">
      <c r="A1700" s="26">
        <v>2003</v>
      </c>
      <c r="B1700" s="26" t="s">
        <v>195</v>
      </c>
      <c r="C1700" t="str">
        <f>VLOOKUP(B1700,'FHF LUT'!$A$5:$H$80,2,FALSE)</f>
        <v>Lodgepole Pine Beetle</v>
      </c>
      <c r="D1700" s="26">
        <v>47</v>
      </c>
      <c r="E1700" s="26" t="s">
        <v>238</v>
      </c>
      <c r="F1700" s="26">
        <v>0</v>
      </c>
      <c r="G1700" s="26">
        <v>0</v>
      </c>
      <c r="H1700" s="26"/>
      <c r="N1700" s="26"/>
    </row>
    <row r="1701" spans="1:14" x14ac:dyDescent="0.25">
      <c r="A1701" s="26">
        <v>2003</v>
      </c>
      <c r="B1701" s="26" t="s">
        <v>195</v>
      </c>
      <c r="C1701" t="str">
        <f>VLOOKUP(B1701,'FHF LUT'!$A$5:$H$80,2,FALSE)</f>
        <v>Lodgepole Pine Beetle</v>
      </c>
      <c r="D1701" s="26">
        <v>46</v>
      </c>
      <c r="E1701" s="26" t="s">
        <v>239</v>
      </c>
      <c r="F1701" s="26">
        <v>0</v>
      </c>
      <c r="G1701" s="26">
        <v>0</v>
      </c>
      <c r="H1701" s="26"/>
      <c r="N1701" s="26"/>
    </row>
    <row r="1702" spans="1:14" x14ac:dyDescent="0.25">
      <c r="A1702" s="26">
        <v>2003</v>
      </c>
      <c r="B1702" s="26" t="s">
        <v>195</v>
      </c>
      <c r="C1702" t="str">
        <f>VLOOKUP(B1702,'FHF LUT'!$A$5:$H$80,2,FALSE)</f>
        <v>Lodgepole Pine Beetle</v>
      </c>
      <c r="D1702" s="26">
        <v>48</v>
      </c>
      <c r="E1702" s="26" t="s">
        <v>240</v>
      </c>
      <c r="F1702" s="26">
        <v>0</v>
      </c>
      <c r="G1702" s="26">
        <v>0</v>
      </c>
      <c r="H1702" s="26"/>
      <c r="N1702" s="26"/>
    </row>
    <row r="1703" spans="1:14" x14ac:dyDescent="0.25">
      <c r="A1703" s="26">
        <v>2003</v>
      </c>
      <c r="B1703" s="26" t="s">
        <v>195</v>
      </c>
      <c r="C1703" t="str">
        <f>VLOOKUP(B1703,'FHF LUT'!$A$5:$H$80,2,FALSE)</f>
        <v>Lodgepole Pine Beetle</v>
      </c>
      <c r="D1703" s="26">
        <v>1</v>
      </c>
      <c r="E1703" s="26" t="s">
        <v>10</v>
      </c>
      <c r="F1703" s="26">
        <v>0</v>
      </c>
      <c r="G1703" s="26">
        <v>0</v>
      </c>
      <c r="H1703" s="26"/>
      <c r="N1703" s="26"/>
    </row>
    <row r="1704" spans="1:14" x14ac:dyDescent="0.25">
      <c r="A1704" s="26">
        <v>2003</v>
      </c>
      <c r="B1704" s="26" t="s">
        <v>186</v>
      </c>
      <c r="C1704" t="str">
        <f>VLOOKUP(B1704,'FHF LUT'!$A$5:$H$80,2,FALSE)</f>
        <v>Mountain Pine Beetle</v>
      </c>
      <c r="D1704" s="26">
        <v>24</v>
      </c>
      <c r="E1704" s="26" t="s">
        <v>17</v>
      </c>
      <c r="F1704" s="26">
        <v>32388144</v>
      </c>
      <c r="G1704" s="26">
        <v>24069678</v>
      </c>
      <c r="H1704" s="26"/>
      <c r="N1704" s="26"/>
    </row>
    <row r="1705" spans="1:14" x14ac:dyDescent="0.25">
      <c r="A1705" s="26">
        <v>2003</v>
      </c>
      <c r="B1705" s="26" t="s">
        <v>186</v>
      </c>
      <c r="C1705" t="str">
        <f>VLOOKUP(B1705,'FHF LUT'!$A$5:$H$80,2,FALSE)</f>
        <v>Mountain Pine Beetle</v>
      </c>
      <c r="D1705" s="26">
        <v>44</v>
      </c>
      <c r="E1705" s="26" t="s">
        <v>3</v>
      </c>
      <c r="F1705" s="26">
        <v>0</v>
      </c>
      <c r="G1705" s="26">
        <v>0</v>
      </c>
      <c r="H1705" s="26"/>
      <c r="N1705" s="26"/>
    </row>
    <row r="1706" spans="1:14" x14ac:dyDescent="0.25">
      <c r="A1706" s="26">
        <v>2003</v>
      </c>
      <c r="B1706" s="26" t="s">
        <v>186</v>
      </c>
      <c r="C1706" t="str">
        <f>VLOOKUP(B1706,'FHF LUT'!$A$5:$H$80,2,FALSE)</f>
        <v>Mountain Pine Beetle</v>
      </c>
      <c r="D1706" s="26">
        <v>10</v>
      </c>
      <c r="E1706" s="26" t="s">
        <v>18</v>
      </c>
      <c r="F1706" s="26">
        <v>892</v>
      </c>
      <c r="G1706" s="26">
        <v>892</v>
      </c>
      <c r="H1706" s="26"/>
      <c r="N1706" s="26"/>
    </row>
    <row r="1707" spans="1:14" x14ac:dyDescent="0.25">
      <c r="A1707" s="26">
        <v>2003</v>
      </c>
      <c r="B1707" s="26" t="s">
        <v>186</v>
      </c>
      <c r="C1707" t="str">
        <f>VLOOKUP(B1707,'FHF LUT'!$A$5:$H$80,2,FALSE)</f>
        <v>Mountain Pine Beetle</v>
      </c>
      <c r="D1707" s="26">
        <v>12</v>
      </c>
      <c r="E1707" s="26" t="s">
        <v>11</v>
      </c>
      <c r="F1707" s="26">
        <v>1748</v>
      </c>
      <c r="G1707" s="26">
        <v>1748</v>
      </c>
      <c r="H1707" s="26"/>
      <c r="N1707" s="26"/>
    </row>
    <row r="1708" spans="1:14" x14ac:dyDescent="0.25">
      <c r="A1708" s="26">
        <v>2003</v>
      </c>
      <c r="B1708" s="26" t="s">
        <v>186</v>
      </c>
      <c r="C1708" t="str">
        <f>VLOOKUP(B1708,'FHF LUT'!$A$5:$H$80,2,FALSE)</f>
        <v>Mountain Pine Beetle</v>
      </c>
      <c r="D1708" s="26">
        <v>22</v>
      </c>
      <c r="E1708" s="26" t="s">
        <v>19</v>
      </c>
      <c r="F1708" s="26">
        <v>306974</v>
      </c>
      <c r="G1708" s="26">
        <v>208216</v>
      </c>
      <c r="H1708" s="26"/>
      <c r="N1708" s="26"/>
    </row>
    <row r="1709" spans="1:14" x14ac:dyDescent="0.25">
      <c r="A1709" s="26">
        <v>2003</v>
      </c>
      <c r="B1709" s="26" t="s">
        <v>186</v>
      </c>
      <c r="C1709" t="str">
        <f>VLOOKUP(B1709,'FHF LUT'!$A$5:$H$80,2,FALSE)</f>
        <v>Mountain Pine Beetle</v>
      </c>
      <c r="D1709" s="26">
        <v>29</v>
      </c>
      <c r="E1709" s="26" t="s">
        <v>9</v>
      </c>
      <c r="F1709" s="26">
        <v>7808574</v>
      </c>
      <c r="G1709" s="26">
        <v>6186914</v>
      </c>
      <c r="H1709" s="26"/>
      <c r="N1709" s="26"/>
    </row>
    <row r="1710" spans="1:14" x14ac:dyDescent="0.25">
      <c r="A1710" s="26">
        <v>2003</v>
      </c>
      <c r="B1710" s="26" t="s">
        <v>186</v>
      </c>
      <c r="C1710" t="str">
        <f>VLOOKUP(B1710,'FHF LUT'!$A$5:$H$80,2,FALSE)</f>
        <v>Mountain Pine Beetle</v>
      </c>
      <c r="D1710" s="26">
        <v>11</v>
      </c>
      <c r="E1710" s="26" t="s">
        <v>4</v>
      </c>
      <c r="F1710" s="26">
        <v>1035064</v>
      </c>
      <c r="G1710" s="26">
        <v>696534</v>
      </c>
      <c r="H1710" s="26"/>
      <c r="N1710" s="26"/>
    </row>
    <row r="1711" spans="1:14" x14ac:dyDescent="0.25">
      <c r="A1711" s="26">
        <v>2003</v>
      </c>
      <c r="B1711" s="26" t="s">
        <v>186</v>
      </c>
      <c r="C1711" t="str">
        <f>VLOOKUP(B1711,'FHF LUT'!$A$5:$H$80,2,FALSE)</f>
        <v>Mountain Pine Beetle</v>
      </c>
      <c r="D1711" s="26">
        <v>45</v>
      </c>
      <c r="E1711" s="26" t="s">
        <v>5</v>
      </c>
      <c r="F1711" s="26">
        <v>215866</v>
      </c>
      <c r="G1711" s="26">
        <v>189382</v>
      </c>
      <c r="H1711" s="26"/>
      <c r="N1711" s="26"/>
    </row>
    <row r="1712" spans="1:14" x14ac:dyDescent="0.25">
      <c r="A1712" s="26">
        <v>2003</v>
      </c>
      <c r="B1712" s="26" t="s">
        <v>186</v>
      </c>
      <c r="C1712" t="str">
        <f>VLOOKUP(B1712,'FHF LUT'!$A$5:$H$80,2,FALSE)</f>
        <v>Mountain Pine Beetle</v>
      </c>
      <c r="D1712" s="26">
        <v>38</v>
      </c>
      <c r="E1712" s="26" t="s">
        <v>8</v>
      </c>
      <c r="F1712" s="26">
        <v>0</v>
      </c>
      <c r="G1712" s="26">
        <v>0</v>
      </c>
      <c r="H1712" s="26"/>
      <c r="N1712" s="26"/>
    </row>
    <row r="1713" spans="1:14" x14ac:dyDescent="0.25">
      <c r="A1713" s="26">
        <v>2003</v>
      </c>
      <c r="B1713" s="26" t="s">
        <v>186</v>
      </c>
      <c r="C1713" t="str">
        <f>VLOOKUP(B1713,'FHF LUT'!$A$5:$H$80,2,FALSE)</f>
        <v>Mountain Pine Beetle</v>
      </c>
      <c r="D1713" s="26">
        <v>13</v>
      </c>
      <c r="E1713" s="26" t="s">
        <v>24</v>
      </c>
      <c r="F1713" s="26">
        <v>162053</v>
      </c>
      <c r="G1713" s="26">
        <v>147104</v>
      </c>
      <c r="H1713" s="26"/>
      <c r="N1713" s="26"/>
    </row>
    <row r="1714" spans="1:14" x14ac:dyDescent="0.25">
      <c r="A1714" s="26">
        <v>2003</v>
      </c>
      <c r="B1714" s="26" t="s">
        <v>186</v>
      </c>
      <c r="C1714" t="str">
        <f>VLOOKUP(B1714,'FHF LUT'!$A$5:$H$80,2,FALSE)</f>
        <v>Mountain Pine Beetle</v>
      </c>
      <c r="D1714" s="26">
        <v>18</v>
      </c>
      <c r="E1714" s="26" t="s">
        <v>15</v>
      </c>
      <c r="F1714" s="26">
        <v>231166</v>
      </c>
      <c r="G1714" s="26">
        <v>170860</v>
      </c>
      <c r="H1714" s="26"/>
      <c r="N1714" s="26"/>
    </row>
    <row r="1715" spans="1:14" x14ac:dyDescent="0.25">
      <c r="A1715" s="26">
        <v>2003</v>
      </c>
      <c r="B1715" s="26" t="s">
        <v>186</v>
      </c>
      <c r="C1715" t="str">
        <f>VLOOKUP(B1715,'FHF LUT'!$A$5:$H$80,2,FALSE)</f>
        <v>Mountain Pine Beetle</v>
      </c>
      <c r="D1715" s="26">
        <v>15</v>
      </c>
      <c r="E1715" s="26" t="s">
        <v>33</v>
      </c>
      <c r="F1715" s="26">
        <v>72654</v>
      </c>
      <c r="G1715" s="26">
        <v>67213</v>
      </c>
      <c r="H1715" s="26"/>
      <c r="N1715" s="26"/>
    </row>
    <row r="1716" spans="1:14" x14ac:dyDescent="0.25">
      <c r="A1716" s="26">
        <v>2003</v>
      </c>
      <c r="B1716" s="26" t="s">
        <v>186</v>
      </c>
      <c r="C1716" t="str">
        <f>VLOOKUP(B1716,'FHF LUT'!$A$5:$H$80,2,FALSE)</f>
        <v>Mountain Pine Beetle</v>
      </c>
      <c r="D1716" s="26">
        <v>5</v>
      </c>
      <c r="E1716" s="26" t="s">
        <v>16</v>
      </c>
      <c r="F1716" s="26">
        <v>287879</v>
      </c>
      <c r="G1716" s="26">
        <v>214645</v>
      </c>
      <c r="H1716" s="26"/>
      <c r="N1716" s="26"/>
    </row>
    <row r="1717" spans="1:14" x14ac:dyDescent="0.25">
      <c r="A1717" s="26">
        <v>2003</v>
      </c>
      <c r="B1717" s="26" t="s">
        <v>186</v>
      </c>
      <c r="C1717" t="str">
        <f>VLOOKUP(B1717,'FHF LUT'!$A$5:$H$80,2,FALSE)</f>
        <v>Mountain Pine Beetle</v>
      </c>
      <c r="D1717" s="26">
        <v>2</v>
      </c>
      <c r="E1717" s="26" t="s">
        <v>22</v>
      </c>
      <c r="F1717" s="26">
        <v>9323</v>
      </c>
      <c r="G1717" s="26">
        <v>9280</v>
      </c>
      <c r="H1717" s="26"/>
      <c r="N1717" s="26"/>
    </row>
    <row r="1718" spans="1:14" x14ac:dyDescent="0.25">
      <c r="A1718" s="26">
        <v>2003</v>
      </c>
      <c r="B1718" s="26" t="s">
        <v>186</v>
      </c>
      <c r="C1718" t="str">
        <f>VLOOKUP(B1718,'FHF LUT'!$A$5:$H$80,2,FALSE)</f>
        <v>Mountain Pine Beetle</v>
      </c>
      <c r="D1718" s="26">
        <v>25</v>
      </c>
      <c r="E1718" s="26" t="s">
        <v>23</v>
      </c>
      <c r="F1718" s="26">
        <v>0</v>
      </c>
      <c r="G1718" s="26">
        <v>0</v>
      </c>
      <c r="H1718" s="26"/>
      <c r="N1718" s="26"/>
    </row>
    <row r="1719" spans="1:14" x14ac:dyDescent="0.25">
      <c r="A1719" s="26">
        <v>2003</v>
      </c>
      <c r="B1719" s="26" t="s">
        <v>186</v>
      </c>
      <c r="C1719" t="str">
        <f>VLOOKUP(B1719,'FHF LUT'!$A$5:$H$80,2,FALSE)</f>
        <v>Mountain Pine Beetle</v>
      </c>
      <c r="D1719" s="26">
        <v>14</v>
      </c>
      <c r="E1719" s="26" t="s">
        <v>30</v>
      </c>
      <c r="F1719" s="26">
        <v>13620356</v>
      </c>
      <c r="G1719" s="26">
        <v>11754067</v>
      </c>
      <c r="H1719" s="26"/>
      <c r="N1719" s="26"/>
    </row>
    <row r="1720" spans="1:14" x14ac:dyDescent="0.25">
      <c r="A1720" s="26">
        <v>2003</v>
      </c>
      <c r="B1720" s="26" t="s">
        <v>186</v>
      </c>
      <c r="C1720" t="str">
        <f>VLOOKUP(B1720,'FHF LUT'!$A$5:$H$80,2,FALSE)</f>
        <v>Mountain Pine Beetle</v>
      </c>
      <c r="D1720" s="26">
        <v>16</v>
      </c>
      <c r="E1720" s="26" t="s">
        <v>12</v>
      </c>
      <c r="F1720" s="26">
        <v>315516</v>
      </c>
      <c r="G1720" s="26">
        <v>238655</v>
      </c>
      <c r="H1720" s="26"/>
      <c r="N1720" s="26"/>
    </row>
    <row r="1721" spans="1:14" x14ac:dyDescent="0.25">
      <c r="A1721" s="26">
        <v>2003</v>
      </c>
      <c r="B1721" s="26" t="s">
        <v>186</v>
      </c>
      <c r="C1721" t="str">
        <f>VLOOKUP(B1721,'FHF LUT'!$A$5:$H$80,2,FALSE)</f>
        <v>Mountain Pine Beetle</v>
      </c>
      <c r="D1721" s="26">
        <v>40</v>
      </c>
      <c r="E1721" s="26" t="s">
        <v>31</v>
      </c>
      <c r="F1721" s="26">
        <v>192</v>
      </c>
      <c r="G1721" s="26">
        <v>192</v>
      </c>
      <c r="H1721" s="26"/>
      <c r="N1721" s="26"/>
    </row>
    <row r="1722" spans="1:14" x14ac:dyDescent="0.25">
      <c r="A1722" s="26">
        <v>2003</v>
      </c>
      <c r="B1722" s="26" t="s">
        <v>186</v>
      </c>
      <c r="C1722" t="str">
        <f>VLOOKUP(B1722,'FHF LUT'!$A$5:$H$80,2,FALSE)</f>
        <v>Mountain Pine Beetle</v>
      </c>
      <c r="D1722" s="26">
        <v>20</v>
      </c>
      <c r="E1722" s="26" t="s">
        <v>6</v>
      </c>
      <c r="F1722" s="26">
        <v>391317</v>
      </c>
      <c r="G1722" s="26">
        <v>323481</v>
      </c>
      <c r="H1722" s="26"/>
      <c r="N1722" s="26"/>
    </row>
    <row r="1723" spans="1:14" x14ac:dyDescent="0.25">
      <c r="A1723" s="26">
        <v>2003</v>
      </c>
      <c r="B1723" s="26" t="s">
        <v>186</v>
      </c>
      <c r="C1723" t="str">
        <f>VLOOKUP(B1723,'FHF LUT'!$A$5:$H$80,2,FALSE)</f>
        <v>Mountain Pine Beetle</v>
      </c>
      <c r="D1723" s="26">
        <v>31</v>
      </c>
      <c r="E1723" s="26" t="s">
        <v>34</v>
      </c>
      <c r="F1723" s="26">
        <v>69359</v>
      </c>
      <c r="G1723" s="26">
        <v>65154</v>
      </c>
      <c r="H1723" s="26"/>
      <c r="N1723" s="26"/>
    </row>
    <row r="1724" spans="1:14" x14ac:dyDescent="0.25">
      <c r="A1724" s="26">
        <v>2003</v>
      </c>
      <c r="B1724" s="26" t="s">
        <v>186</v>
      </c>
      <c r="C1724" t="str">
        <f>VLOOKUP(B1724,'FHF LUT'!$A$5:$H$80,2,FALSE)</f>
        <v>Mountain Pine Beetle</v>
      </c>
      <c r="D1724" s="26">
        <v>3</v>
      </c>
      <c r="E1724" s="26" t="s">
        <v>13</v>
      </c>
      <c r="F1724" s="26">
        <v>57472</v>
      </c>
      <c r="G1724" s="26">
        <v>50177</v>
      </c>
      <c r="H1724" s="26"/>
      <c r="N1724" s="26"/>
    </row>
    <row r="1725" spans="1:14" x14ac:dyDescent="0.25">
      <c r="A1725" s="26">
        <v>2003</v>
      </c>
      <c r="B1725" s="26" t="s">
        <v>186</v>
      </c>
      <c r="C1725" t="str">
        <f>VLOOKUP(B1725,'FHF LUT'!$A$5:$H$80,2,FALSE)</f>
        <v>Mountain Pine Beetle</v>
      </c>
      <c r="D1725" s="26">
        <v>26</v>
      </c>
      <c r="E1725" s="26" t="s">
        <v>14</v>
      </c>
      <c r="F1725" s="26">
        <v>20096948</v>
      </c>
      <c r="G1725" s="26">
        <v>14462544</v>
      </c>
      <c r="H1725" s="26"/>
      <c r="N1725" s="26"/>
    </row>
    <row r="1726" spans="1:14" x14ac:dyDescent="0.25">
      <c r="A1726" s="26">
        <v>2003</v>
      </c>
      <c r="B1726" s="26" t="s">
        <v>186</v>
      </c>
      <c r="C1726" t="str">
        <f>VLOOKUP(B1726,'FHF LUT'!$A$5:$H$80,2,FALSE)</f>
        <v>Mountain Pine Beetle</v>
      </c>
      <c r="D1726" s="26">
        <v>41</v>
      </c>
      <c r="E1726" s="26" t="s">
        <v>26</v>
      </c>
      <c r="F1726" s="26">
        <v>0</v>
      </c>
      <c r="G1726" s="26">
        <v>0</v>
      </c>
      <c r="H1726" s="26"/>
      <c r="N1726" s="26"/>
    </row>
    <row r="1727" spans="1:14" x14ac:dyDescent="0.25">
      <c r="A1727" s="26">
        <v>2003</v>
      </c>
      <c r="B1727" s="26" t="s">
        <v>186</v>
      </c>
      <c r="C1727" t="str">
        <f>VLOOKUP(B1727,'FHF LUT'!$A$5:$H$80,2,FALSE)</f>
        <v>Mountain Pine Beetle</v>
      </c>
      <c r="D1727" s="26">
        <v>23</v>
      </c>
      <c r="E1727" s="26" t="s">
        <v>27</v>
      </c>
      <c r="F1727" s="26">
        <v>1230782</v>
      </c>
      <c r="G1727" s="26">
        <v>869734</v>
      </c>
      <c r="H1727" s="26"/>
      <c r="N1727" s="26"/>
    </row>
    <row r="1728" spans="1:14" x14ac:dyDescent="0.25">
      <c r="A1728" s="26">
        <v>2003</v>
      </c>
      <c r="B1728" s="26" t="s">
        <v>186</v>
      </c>
      <c r="C1728" t="str">
        <f>VLOOKUP(B1728,'FHF LUT'!$A$5:$H$80,2,FALSE)</f>
        <v>Mountain Pine Beetle</v>
      </c>
      <c r="D1728" s="26">
        <v>17</v>
      </c>
      <c r="E1728" s="26" t="s">
        <v>32</v>
      </c>
      <c r="F1728" s="26">
        <v>94495</v>
      </c>
      <c r="G1728" s="26">
        <v>83616</v>
      </c>
      <c r="H1728" s="26"/>
      <c r="N1728" s="26"/>
    </row>
    <row r="1729" spans="1:14" x14ac:dyDescent="0.25">
      <c r="A1729" s="26">
        <v>2003</v>
      </c>
      <c r="B1729" s="26" t="s">
        <v>186</v>
      </c>
      <c r="C1729" t="str">
        <f>VLOOKUP(B1729,'FHF LUT'!$A$5:$H$80,2,FALSE)</f>
        <v>Mountain Pine Beetle</v>
      </c>
      <c r="D1729" s="26">
        <v>30</v>
      </c>
      <c r="E1729" s="26" t="s">
        <v>35</v>
      </c>
      <c r="F1729" s="26">
        <v>201603</v>
      </c>
      <c r="G1729" s="26">
        <v>200975</v>
      </c>
      <c r="H1729" s="26"/>
      <c r="N1729" s="26"/>
    </row>
    <row r="1730" spans="1:14" x14ac:dyDescent="0.25">
      <c r="A1730" s="26">
        <v>2003</v>
      </c>
      <c r="B1730" s="26" t="s">
        <v>186</v>
      </c>
      <c r="C1730" t="str">
        <f>VLOOKUP(B1730,'FHF LUT'!$A$5:$H$80,2,FALSE)</f>
        <v>Mountain Pine Beetle</v>
      </c>
      <c r="D1730" s="26">
        <v>9</v>
      </c>
      <c r="E1730" s="26" t="s">
        <v>7</v>
      </c>
      <c r="F1730" s="26">
        <v>141398</v>
      </c>
      <c r="G1730" s="26">
        <v>112195</v>
      </c>
      <c r="H1730" s="26"/>
      <c r="N1730" s="26"/>
    </row>
    <row r="1731" spans="1:14" x14ac:dyDescent="0.25">
      <c r="A1731" s="26">
        <v>2003</v>
      </c>
      <c r="B1731" s="26" t="s">
        <v>186</v>
      </c>
      <c r="C1731" t="str">
        <f>VLOOKUP(B1731,'FHF LUT'!$A$5:$H$80,2,FALSE)</f>
        <v>Mountain Pine Beetle</v>
      </c>
      <c r="D1731" s="26">
        <v>43</v>
      </c>
      <c r="E1731" s="26" t="s">
        <v>20</v>
      </c>
      <c r="F1731" s="26">
        <v>0</v>
      </c>
      <c r="G1731" s="26">
        <v>0</v>
      </c>
      <c r="H1731" s="26"/>
      <c r="N1731" s="26"/>
    </row>
    <row r="1732" spans="1:14" x14ac:dyDescent="0.25">
      <c r="A1732" s="26">
        <v>2003</v>
      </c>
      <c r="B1732" s="26" t="s">
        <v>186</v>
      </c>
      <c r="C1732" t="str">
        <f>VLOOKUP(B1732,'FHF LUT'!$A$5:$H$80,2,FALSE)</f>
        <v>Mountain Pine Beetle</v>
      </c>
      <c r="D1732" s="26">
        <v>39</v>
      </c>
      <c r="E1732" s="26" t="s">
        <v>36</v>
      </c>
      <c r="F1732" s="26">
        <v>0</v>
      </c>
      <c r="G1732" s="26">
        <v>0</v>
      </c>
      <c r="H1732" s="26"/>
      <c r="N1732" s="26"/>
    </row>
    <row r="1733" spans="1:14" x14ac:dyDescent="0.25">
      <c r="A1733" s="26">
        <v>2003</v>
      </c>
      <c r="B1733" s="26" t="s">
        <v>186</v>
      </c>
      <c r="C1733" t="str">
        <f>VLOOKUP(B1733,'FHF LUT'!$A$5:$H$80,2,FALSE)</f>
        <v>Mountain Pine Beetle</v>
      </c>
      <c r="D1733" s="26">
        <v>4</v>
      </c>
      <c r="E1733" s="26" t="s">
        <v>28</v>
      </c>
      <c r="F1733" s="26">
        <v>0</v>
      </c>
      <c r="G1733" s="26">
        <v>0</v>
      </c>
      <c r="H1733" s="26"/>
      <c r="N1733" s="26"/>
    </row>
    <row r="1734" spans="1:14" x14ac:dyDescent="0.25">
      <c r="A1734" s="26">
        <v>2003</v>
      </c>
      <c r="B1734" s="26" t="s">
        <v>186</v>
      </c>
      <c r="C1734" t="str">
        <f>VLOOKUP(B1734,'FHF LUT'!$A$5:$H$80,2,FALSE)</f>
        <v>Mountain Pine Beetle</v>
      </c>
      <c r="D1734" s="26">
        <v>8</v>
      </c>
      <c r="E1734" s="26" t="s">
        <v>29</v>
      </c>
      <c r="F1734" s="26">
        <v>0</v>
      </c>
      <c r="G1734" s="26">
        <v>0</v>
      </c>
      <c r="H1734" s="26"/>
      <c r="N1734" s="26"/>
    </row>
    <row r="1735" spans="1:14" x14ac:dyDescent="0.25">
      <c r="A1735" s="26">
        <v>2003</v>
      </c>
      <c r="B1735" s="26" t="s">
        <v>186</v>
      </c>
      <c r="C1735" t="str">
        <f>VLOOKUP(B1735,'FHF LUT'!$A$5:$H$80,2,FALSE)</f>
        <v>Mountain Pine Beetle</v>
      </c>
      <c r="D1735" s="26">
        <v>7</v>
      </c>
      <c r="E1735" s="26" t="s">
        <v>25</v>
      </c>
      <c r="F1735" s="26">
        <v>103987</v>
      </c>
      <c r="G1735" s="26">
        <v>84601</v>
      </c>
      <c r="H1735" s="26"/>
      <c r="N1735" s="26"/>
    </row>
    <row r="1736" spans="1:14" x14ac:dyDescent="0.25">
      <c r="A1736" s="26">
        <v>2003</v>
      </c>
      <c r="B1736" s="26" t="s">
        <v>186</v>
      </c>
      <c r="C1736" t="str">
        <f>VLOOKUP(B1736,'FHF LUT'!$A$5:$H$80,2,FALSE)</f>
        <v>Mountain Pine Beetle</v>
      </c>
      <c r="D1736" s="26">
        <v>27</v>
      </c>
      <c r="E1736" s="26" t="s">
        <v>21</v>
      </c>
      <c r="F1736" s="26">
        <v>0</v>
      </c>
      <c r="G1736" s="26">
        <v>0</v>
      </c>
      <c r="H1736" s="26"/>
      <c r="N1736" s="26"/>
    </row>
    <row r="1737" spans="1:14" x14ac:dyDescent="0.25">
      <c r="A1737" s="26">
        <v>2003</v>
      </c>
      <c r="B1737" s="26" t="s">
        <v>186</v>
      </c>
      <c r="C1737" t="str">
        <f>VLOOKUP(B1737,'FHF LUT'!$A$5:$H$80,2,FALSE)</f>
        <v>Mountain Pine Beetle</v>
      </c>
      <c r="D1737" s="26">
        <v>47</v>
      </c>
      <c r="E1737" s="26" t="s">
        <v>238</v>
      </c>
      <c r="F1737" s="26">
        <v>0</v>
      </c>
      <c r="G1737" s="26">
        <v>0</v>
      </c>
      <c r="H1737" s="26"/>
      <c r="N1737" s="26"/>
    </row>
    <row r="1738" spans="1:14" x14ac:dyDescent="0.25">
      <c r="A1738" s="26">
        <v>2003</v>
      </c>
      <c r="B1738" s="26" t="s">
        <v>186</v>
      </c>
      <c r="C1738" t="str">
        <f>VLOOKUP(B1738,'FHF LUT'!$A$5:$H$80,2,FALSE)</f>
        <v>Mountain Pine Beetle</v>
      </c>
      <c r="D1738" s="26">
        <v>46</v>
      </c>
      <c r="E1738" s="26" t="s">
        <v>239</v>
      </c>
      <c r="F1738" s="26">
        <v>5023639</v>
      </c>
      <c r="G1738" s="26">
        <v>5022895</v>
      </c>
      <c r="H1738" s="26"/>
      <c r="N1738" s="26"/>
    </row>
    <row r="1739" spans="1:14" x14ac:dyDescent="0.25">
      <c r="A1739" s="26">
        <v>2003</v>
      </c>
      <c r="B1739" s="26" t="s">
        <v>186</v>
      </c>
      <c r="C1739" t="str">
        <f>VLOOKUP(B1739,'FHF LUT'!$A$5:$H$80,2,FALSE)</f>
        <v>Mountain Pine Beetle</v>
      </c>
      <c r="D1739" s="26">
        <v>48</v>
      </c>
      <c r="E1739" s="26" t="s">
        <v>240</v>
      </c>
      <c r="F1739" s="26">
        <v>0</v>
      </c>
      <c r="G1739" s="26">
        <v>0</v>
      </c>
      <c r="H1739" s="26"/>
      <c r="N1739" s="26"/>
    </row>
    <row r="1740" spans="1:14" x14ac:dyDescent="0.25">
      <c r="A1740" s="26">
        <v>2003</v>
      </c>
      <c r="B1740" s="26" t="s">
        <v>186</v>
      </c>
      <c r="C1740" t="str">
        <f>VLOOKUP(B1740,'FHF LUT'!$A$5:$H$80,2,FALSE)</f>
        <v>Mountain Pine Beetle</v>
      </c>
      <c r="D1740" s="26">
        <v>1</v>
      </c>
      <c r="E1740" s="26" t="s">
        <v>10</v>
      </c>
      <c r="F1740" s="26">
        <v>255175</v>
      </c>
      <c r="G1740" s="26">
        <v>217759</v>
      </c>
      <c r="H1740" s="26"/>
      <c r="N1740" s="26"/>
    </row>
    <row r="1741" spans="1:14" x14ac:dyDescent="0.25">
      <c r="A1741" s="26">
        <v>2003</v>
      </c>
      <c r="B1741" s="26" t="s">
        <v>187</v>
      </c>
      <c r="C1741" t="str">
        <f>VLOOKUP(B1741,'FHF LUT'!$A$5:$H$80,2,FALSE)</f>
        <v>Spruce Beetle</v>
      </c>
      <c r="D1741" s="26">
        <v>24</v>
      </c>
      <c r="E1741" s="26" t="s">
        <v>17</v>
      </c>
      <c r="F1741" s="26">
        <v>1091347</v>
      </c>
      <c r="G1741" s="26">
        <v>1017106</v>
      </c>
      <c r="H1741" s="26"/>
      <c r="N1741" s="26"/>
    </row>
    <row r="1742" spans="1:14" x14ac:dyDescent="0.25">
      <c r="A1742" s="26">
        <v>2003</v>
      </c>
      <c r="B1742" s="26" t="s">
        <v>187</v>
      </c>
      <c r="C1742" t="str">
        <f>VLOOKUP(B1742,'FHF LUT'!$A$5:$H$80,2,FALSE)</f>
        <v>Spruce Beetle</v>
      </c>
      <c r="D1742" s="26">
        <v>44</v>
      </c>
      <c r="E1742" s="26" t="s">
        <v>3</v>
      </c>
      <c r="F1742" s="26">
        <v>0</v>
      </c>
      <c r="G1742" s="26">
        <v>0</v>
      </c>
      <c r="H1742" s="26"/>
      <c r="N1742" s="26"/>
    </row>
    <row r="1743" spans="1:14" x14ac:dyDescent="0.25">
      <c r="A1743" s="26">
        <v>2003</v>
      </c>
      <c r="B1743" s="26" t="s">
        <v>187</v>
      </c>
      <c r="C1743" t="str">
        <f>VLOOKUP(B1743,'FHF LUT'!$A$5:$H$80,2,FALSE)</f>
        <v>Spruce Beetle</v>
      </c>
      <c r="D1743" s="26">
        <v>10</v>
      </c>
      <c r="E1743" s="26" t="s">
        <v>18</v>
      </c>
      <c r="F1743" s="26">
        <v>0</v>
      </c>
      <c r="G1743" s="26">
        <v>0</v>
      </c>
      <c r="H1743" s="26"/>
      <c r="N1743" s="26"/>
    </row>
    <row r="1744" spans="1:14" x14ac:dyDescent="0.25">
      <c r="A1744" s="26">
        <v>2003</v>
      </c>
      <c r="B1744" s="26" t="s">
        <v>187</v>
      </c>
      <c r="C1744" t="str">
        <f>VLOOKUP(B1744,'FHF LUT'!$A$5:$H$80,2,FALSE)</f>
        <v>Spruce Beetle</v>
      </c>
      <c r="D1744" s="26">
        <v>12</v>
      </c>
      <c r="E1744" s="26" t="s">
        <v>11</v>
      </c>
      <c r="F1744" s="26">
        <v>3010</v>
      </c>
      <c r="G1744" s="26">
        <v>3010</v>
      </c>
      <c r="H1744" s="26"/>
      <c r="N1744" s="26"/>
    </row>
    <row r="1745" spans="1:14" x14ac:dyDescent="0.25">
      <c r="A1745" s="26">
        <v>2003</v>
      </c>
      <c r="B1745" s="26" t="s">
        <v>187</v>
      </c>
      <c r="C1745" t="str">
        <f>VLOOKUP(B1745,'FHF LUT'!$A$5:$H$80,2,FALSE)</f>
        <v>Spruce Beetle</v>
      </c>
      <c r="D1745" s="26">
        <v>22</v>
      </c>
      <c r="E1745" s="26" t="s">
        <v>19</v>
      </c>
      <c r="F1745" s="26">
        <v>24697</v>
      </c>
      <c r="G1745" s="26">
        <v>24697</v>
      </c>
      <c r="H1745" s="26"/>
      <c r="N1745" s="26"/>
    </row>
    <row r="1746" spans="1:14" x14ac:dyDescent="0.25">
      <c r="A1746" s="26">
        <v>2003</v>
      </c>
      <c r="B1746" s="26" t="s">
        <v>187</v>
      </c>
      <c r="C1746" t="str">
        <f>VLOOKUP(B1746,'FHF LUT'!$A$5:$H$80,2,FALSE)</f>
        <v>Spruce Beetle</v>
      </c>
      <c r="D1746" s="26">
        <v>29</v>
      </c>
      <c r="E1746" s="26" t="s">
        <v>9</v>
      </c>
      <c r="F1746" s="26">
        <v>154120</v>
      </c>
      <c r="G1746" s="26">
        <v>121261</v>
      </c>
      <c r="H1746" s="26"/>
      <c r="N1746" s="26"/>
    </row>
    <row r="1747" spans="1:14" x14ac:dyDescent="0.25">
      <c r="A1747" s="26">
        <v>2003</v>
      </c>
      <c r="B1747" s="26" t="s">
        <v>187</v>
      </c>
      <c r="C1747" t="str">
        <f>VLOOKUP(B1747,'FHF LUT'!$A$5:$H$80,2,FALSE)</f>
        <v>Spruce Beetle</v>
      </c>
      <c r="D1747" s="26">
        <v>11</v>
      </c>
      <c r="E1747" s="26" t="s">
        <v>4</v>
      </c>
      <c r="F1747" s="26">
        <v>216288</v>
      </c>
      <c r="G1747" s="26">
        <v>216237</v>
      </c>
      <c r="H1747" s="26"/>
      <c r="N1747" s="26"/>
    </row>
    <row r="1748" spans="1:14" x14ac:dyDescent="0.25">
      <c r="A1748" s="26">
        <v>2003</v>
      </c>
      <c r="B1748" s="26" t="s">
        <v>187</v>
      </c>
      <c r="C1748" t="str">
        <f>VLOOKUP(B1748,'FHF LUT'!$A$5:$H$80,2,FALSE)</f>
        <v>Spruce Beetle</v>
      </c>
      <c r="D1748" s="26">
        <v>45</v>
      </c>
      <c r="E1748" s="26" t="s">
        <v>5</v>
      </c>
      <c r="F1748" s="26">
        <v>0</v>
      </c>
      <c r="G1748" s="26">
        <v>0</v>
      </c>
      <c r="H1748" s="26"/>
      <c r="N1748" s="26"/>
    </row>
    <row r="1749" spans="1:14" x14ac:dyDescent="0.25">
      <c r="A1749" s="26">
        <v>2003</v>
      </c>
      <c r="B1749" s="26" t="s">
        <v>187</v>
      </c>
      <c r="C1749" t="str">
        <f>VLOOKUP(B1749,'FHF LUT'!$A$5:$H$80,2,FALSE)</f>
        <v>Spruce Beetle</v>
      </c>
      <c r="D1749" s="26">
        <v>38</v>
      </c>
      <c r="E1749" s="26" t="s">
        <v>8</v>
      </c>
      <c r="F1749" s="26">
        <v>0</v>
      </c>
      <c r="G1749" s="26">
        <v>0</v>
      </c>
      <c r="H1749" s="26"/>
      <c r="N1749" s="26"/>
    </row>
    <row r="1750" spans="1:14" x14ac:dyDescent="0.25">
      <c r="A1750" s="26">
        <v>2003</v>
      </c>
      <c r="B1750" s="26" t="s">
        <v>187</v>
      </c>
      <c r="C1750" t="str">
        <f>VLOOKUP(B1750,'FHF LUT'!$A$5:$H$80,2,FALSE)</f>
        <v>Spruce Beetle</v>
      </c>
      <c r="D1750" s="26">
        <v>13</v>
      </c>
      <c r="E1750" s="26" t="s">
        <v>24</v>
      </c>
      <c r="F1750" s="26">
        <v>795</v>
      </c>
      <c r="G1750" s="26">
        <v>795</v>
      </c>
      <c r="H1750" s="26"/>
      <c r="N1750" s="26"/>
    </row>
    <row r="1751" spans="1:14" x14ac:dyDescent="0.25">
      <c r="A1751" s="26">
        <v>2003</v>
      </c>
      <c r="B1751" s="26" t="s">
        <v>187</v>
      </c>
      <c r="C1751" t="str">
        <f>VLOOKUP(B1751,'FHF LUT'!$A$5:$H$80,2,FALSE)</f>
        <v>Spruce Beetle</v>
      </c>
      <c r="D1751" s="26">
        <v>18</v>
      </c>
      <c r="E1751" s="26" t="s">
        <v>15</v>
      </c>
      <c r="F1751" s="26">
        <v>608</v>
      </c>
      <c r="G1751" s="26">
        <v>608</v>
      </c>
      <c r="H1751" s="26"/>
      <c r="N1751" s="26"/>
    </row>
    <row r="1752" spans="1:14" x14ac:dyDescent="0.25">
      <c r="A1752" s="26">
        <v>2003</v>
      </c>
      <c r="B1752" s="26" t="s">
        <v>187</v>
      </c>
      <c r="C1752" t="str">
        <f>VLOOKUP(B1752,'FHF LUT'!$A$5:$H$80,2,FALSE)</f>
        <v>Spruce Beetle</v>
      </c>
      <c r="D1752" s="26">
        <v>15</v>
      </c>
      <c r="E1752" s="26" t="s">
        <v>33</v>
      </c>
      <c r="F1752" s="26">
        <v>12146</v>
      </c>
      <c r="G1752" s="26">
        <v>11820</v>
      </c>
      <c r="H1752" s="26"/>
      <c r="N1752" s="26"/>
    </row>
    <row r="1753" spans="1:14" x14ac:dyDescent="0.25">
      <c r="A1753" s="26">
        <v>2003</v>
      </c>
      <c r="B1753" s="26" t="s">
        <v>187</v>
      </c>
      <c r="C1753" t="str">
        <f>VLOOKUP(B1753,'FHF LUT'!$A$5:$H$80,2,FALSE)</f>
        <v>Spruce Beetle</v>
      </c>
      <c r="D1753" s="26">
        <v>5</v>
      </c>
      <c r="E1753" s="26" t="s">
        <v>16</v>
      </c>
      <c r="F1753" s="26">
        <v>32</v>
      </c>
      <c r="G1753" s="26">
        <v>32</v>
      </c>
      <c r="H1753" s="26"/>
      <c r="N1753" s="26"/>
    </row>
    <row r="1754" spans="1:14" x14ac:dyDescent="0.25">
      <c r="A1754" s="26">
        <v>2003</v>
      </c>
      <c r="B1754" s="26" t="s">
        <v>187</v>
      </c>
      <c r="C1754" t="str">
        <f>VLOOKUP(B1754,'FHF LUT'!$A$5:$H$80,2,FALSE)</f>
        <v>Spruce Beetle</v>
      </c>
      <c r="D1754" s="26">
        <v>2</v>
      </c>
      <c r="E1754" s="26" t="s">
        <v>22</v>
      </c>
      <c r="F1754" s="26">
        <v>0</v>
      </c>
      <c r="G1754" s="26">
        <v>0</v>
      </c>
      <c r="H1754" s="26"/>
      <c r="N1754" s="26"/>
    </row>
    <row r="1755" spans="1:14" x14ac:dyDescent="0.25">
      <c r="A1755" s="26">
        <v>2003</v>
      </c>
      <c r="B1755" s="26" t="s">
        <v>187</v>
      </c>
      <c r="C1755" t="str">
        <f>VLOOKUP(B1755,'FHF LUT'!$A$5:$H$80,2,FALSE)</f>
        <v>Spruce Beetle</v>
      </c>
      <c r="D1755" s="26">
        <v>25</v>
      </c>
      <c r="E1755" s="26" t="s">
        <v>23</v>
      </c>
      <c r="F1755" s="26">
        <v>0</v>
      </c>
      <c r="G1755" s="26">
        <v>0</v>
      </c>
      <c r="H1755" s="26"/>
      <c r="N1755" s="26"/>
    </row>
    <row r="1756" spans="1:14" x14ac:dyDescent="0.25">
      <c r="A1756" s="26">
        <v>2003</v>
      </c>
      <c r="B1756" s="26" t="s">
        <v>187</v>
      </c>
      <c r="C1756" t="str">
        <f>VLOOKUP(B1756,'FHF LUT'!$A$5:$H$80,2,FALSE)</f>
        <v>Spruce Beetle</v>
      </c>
      <c r="D1756" s="26">
        <v>14</v>
      </c>
      <c r="E1756" s="26" t="s">
        <v>30</v>
      </c>
      <c r="F1756" s="26">
        <v>106782</v>
      </c>
      <c r="G1756" s="26">
        <v>97451</v>
      </c>
      <c r="H1756" s="26"/>
      <c r="N1756" s="26"/>
    </row>
    <row r="1757" spans="1:14" x14ac:dyDescent="0.25">
      <c r="A1757" s="26">
        <v>2003</v>
      </c>
      <c r="B1757" s="26" t="s">
        <v>187</v>
      </c>
      <c r="C1757" t="str">
        <f>VLOOKUP(B1757,'FHF LUT'!$A$5:$H$80,2,FALSE)</f>
        <v>Spruce Beetle</v>
      </c>
      <c r="D1757" s="26">
        <v>16</v>
      </c>
      <c r="E1757" s="26" t="s">
        <v>12</v>
      </c>
      <c r="F1757" s="26">
        <v>1073567</v>
      </c>
      <c r="G1757" s="26">
        <v>1039897</v>
      </c>
      <c r="H1757" s="26"/>
      <c r="N1757" s="26"/>
    </row>
    <row r="1758" spans="1:14" x14ac:dyDescent="0.25">
      <c r="A1758" s="26">
        <v>2003</v>
      </c>
      <c r="B1758" s="26" t="s">
        <v>187</v>
      </c>
      <c r="C1758" t="str">
        <f>VLOOKUP(B1758,'FHF LUT'!$A$5:$H$80,2,FALSE)</f>
        <v>Spruce Beetle</v>
      </c>
      <c r="D1758" s="26">
        <v>40</v>
      </c>
      <c r="E1758" s="26" t="s">
        <v>31</v>
      </c>
      <c r="F1758" s="26">
        <v>7130</v>
      </c>
      <c r="G1758" s="26">
        <v>6133</v>
      </c>
      <c r="H1758" s="26"/>
      <c r="N1758" s="26"/>
    </row>
    <row r="1759" spans="1:14" x14ac:dyDescent="0.25">
      <c r="A1759" s="26">
        <v>2003</v>
      </c>
      <c r="B1759" s="26" t="s">
        <v>187</v>
      </c>
      <c r="C1759" t="str">
        <f>VLOOKUP(B1759,'FHF LUT'!$A$5:$H$80,2,FALSE)</f>
        <v>Spruce Beetle</v>
      </c>
      <c r="D1759" s="26">
        <v>20</v>
      </c>
      <c r="E1759" s="26" t="s">
        <v>6</v>
      </c>
      <c r="F1759" s="26">
        <v>119726</v>
      </c>
      <c r="G1759" s="26">
        <v>113555</v>
      </c>
      <c r="H1759" s="26"/>
      <c r="N1759" s="26"/>
    </row>
    <row r="1760" spans="1:14" x14ac:dyDescent="0.25">
      <c r="A1760" s="26">
        <v>2003</v>
      </c>
      <c r="B1760" s="26" t="s">
        <v>187</v>
      </c>
      <c r="C1760" t="str">
        <f>VLOOKUP(B1760,'FHF LUT'!$A$5:$H$80,2,FALSE)</f>
        <v>Spruce Beetle</v>
      </c>
      <c r="D1760" s="26">
        <v>31</v>
      </c>
      <c r="E1760" s="26" t="s">
        <v>34</v>
      </c>
      <c r="F1760" s="26">
        <v>7858</v>
      </c>
      <c r="G1760" s="26">
        <v>7018</v>
      </c>
      <c r="H1760" s="26"/>
      <c r="N1760" s="26"/>
    </row>
    <row r="1761" spans="1:14" x14ac:dyDescent="0.25">
      <c r="A1761" s="26">
        <v>2003</v>
      </c>
      <c r="B1761" s="26" t="s">
        <v>187</v>
      </c>
      <c r="C1761" t="str">
        <f>VLOOKUP(B1761,'FHF LUT'!$A$5:$H$80,2,FALSE)</f>
        <v>Spruce Beetle</v>
      </c>
      <c r="D1761" s="26">
        <v>3</v>
      </c>
      <c r="E1761" s="26" t="s">
        <v>13</v>
      </c>
      <c r="F1761" s="26">
        <v>55118</v>
      </c>
      <c r="G1761" s="26">
        <v>54428</v>
      </c>
      <c r="H1761" s="26"/>
      <c r="N1761" s="26"/>
    </row>
    <row r="1762" spans="1:14" x14ac:dyDescent="0.25">
      <c r="A1762" s="26">
        <v>2003</v>
      </c>
      <c r="B1762" s="26" t="s">
        <v>187</v>
      </c>
      <c r="C1762" t="str">
        <f>VLOOKUP(B1762,'FHF LUT'!$A$5:$H$80,2,FALSE)</f>
        <v>Spruce Beetle</v>
      </c>
      <c r="D1762" s="26">
        <v>26</v>
      </c>
      <c r="E1762" s="26" t="s">
        <v>14</v>
      </c>
      <c r="F1762" s="26">
        <v>2466</v>
      </c>
      <c r="G1762" s="26">
        <v>1784</v>
      </c>
      <c r="H1762" s="26"/>
      <c r="N1762" s="26"/>
    </row>
    <row r="1763" spans="1:14" x14ac:dyDescent="0.25">
      <c r="A1763" s="26">
        <v>2003</v>
      </c>
      <c r="B1763" s="26" t="s">
        <v>187</v>
      </c>
      <c r="C1763" t="str">
        <f>VLOOKUP(B1763,'FHF LUT'!$A$5:$H$80,2,FALSE)</f>
        <v>Spruce Beetle</v>
      </c>
      <c r="D1763" s="26">
        <v>41</v>
      </c>
      <c r="E1763" s="26" t="s">
        <v>26</v>
      </c>
      <c r="F1763" s="26">
        <v>29525</v>
      </c>
      <c r="G1763" s="26">
        <v>29449</v>
      </c>
      <c r="H1763" s="26"/>
      <c r="N1763" s="26"/>
    </row>
    <row r="1764" spans="1:14" x14ac:dyDescent="0.25">
      <c r="A1764" s="26">
        <v>2003</v>
      </c>
      <c r="B1764" s="26" t="s">
        <v>187</v>
      </c>
      <c r="C1764" t="str">
        <f>VLOOKUP(B1764,'FHF LUT'!$A$5:$H$80,2,FALSE)</f>
        <v>Spruce Beetle</v>
      </c>
      <c r="D1764" s="26">
        <v>23</v>
      </c>
      <c r="E1764" s="26" t="s">
        <v>27</v>
      </c>
      <c r="F1764" s="26">
        <v>779817</v>
      </c>
      <c r="G1764" s="26">
        <v>681634</v>
      </c>
      <c r="H1764" s="26"/>
      <c r="N1764" s="26"/>
    </row>
    <row r="1765" spans="1:14" x14ac:dyDescent="0.25">
      <c r="A1765" s="26">
        <v>2003</v>
      </c>
      <c r="B1765" s="26" t="s">
        <v>187</v>
      </c>
      <c r="C1765" t="str">
        <f>VLOOKUP(B1765,'FHF LUT'!$A$5:$H$80,2,FALSE)</f>
        <v>Spruce Beetle</v>
      </c>
      <c r="D1765" s="26">
        <v>17</v>
      </c>
      <c r="E1765" s="26" t="s">
        <v>32</v>
      </c>
      <c r="F1765" s="26">
        <v>383</v>
      </c>
      <c r="G1765" s="26">
        <v>383</v>
      </c>
      <c r="H1765" s="26"/>
      <c r="N1765" s="26"/>
    </row>
    <row r="1766" spans="1:14" x14ac:dyDescent="0.25">
      <c r="A1766" s="26">
        <v>2003</v>
      </c>
      <c r="B1766" s="26" t="s">
        <v>187</v>
      </c>
      <c r="C1766" t="str">
        <f>VLOOKUP(B1766,'FHF LUT'!$A$5:$H$80,2,FALSE)</f>
        <v>Spruce Beetle</v>
      </c>
      <c r="D1766" s="26">
        <v>30</v>
      </c>
      <c r="E1766" s="26" t="s">
        <v>35</v>
      </c>
      <c r="F1766" s="26">
        <v>1773</v>
      </c>
      <c r="G1766" s="26">
        <v>1773</v>
      </c>
      <c r="H1766" s="26"/>
      <c r="N1766" s="26"/>
    </row>
    <row r="1767" spans="1:14" x14ac:dyDescent="0.25">
      <c r="A1767" s="26">
        <v>2003</v>
      </c>
      <c r="B1767" s="26" t="s">
        <v>187</v>
      </c>
      <c r="C1767" t="str">
        <f>VLOOKUP(B1767,'FHF LUT'!$A$5:$H$80,2,FALSE)</f>
        <v>Spruce Beetle</v>
      </c>
      <c r="D1767" s="26">
        <v>9</v>
      </c>
      <c r="E1767" s="26" t="s">
        <v>7</v>
      </c>
      <c r="F1767" s="26">
        <v>759</v>
      </c>
      <c r="G1767" s="26">
        <v>759</v>
      </c>
      <c r="H1767" s="26"/>
      <c r="N1767" s="26"/>
    </row>
    <row r="1768" spans="1:14" x14ac:dyDescent="0.25">
      <c r="A1768" s="26">
        <v>2003</v>
      </c>
      <c r="B1768" s="26" t="s">
        <v>187</v>
      </c>
      <c r="C1768" t="str">
        <f>VLOOKUP(B1768,'FHF LUT'!$A$5:$H$80,2,FALSE)</f>
        <v>Spruce Beetle</v>
      </c>
      <c r="D1768" s="26">
        <v>43</v>
      </c>
      <c r="E1768" s="26" t="s">
        <v>20</v>
      </c>
      <c r="F1768" s="26">
        <v>0</v>
      </c>
      <c r="G1768" s="26">
        <v>0</v>
      </c>
      <c r="H1768" s="26"/>
      <c r="N1768" s="26"/>
    </row>
    <row r="1769" spans="1:14" x14ac:dyDescent="0.25">
      <c r="A1769" s="26">
        <v>2003</v>
      </c>
      <c r="B1769" s="26" t="s">
        <v>187</v>
      </c>
      <c r="C1769" t="str">
        <f>VLOOKUP(B1769,'FHF LUT'!$A$5:$H$80,2,FALSE)</f>
        <v>Spruce Beetle</v>
      </c>
      <c r="D1769" s="26">
        <v>39</v>
      </c>
      <c r="E1769" s="26" t="s">
        <v>36</v>
      </c>
      <c r="F1769" s="26">
        <v>0</v>
      </c>
      <c r="G1769" s="26">
        <v>0</v>
      </c>
      <c r="H1769" s="26"/>
      <c r="N1769" s="26"/>
    </row>
    <row r="1770" spans="1:14" x14ac:dyDescent="0.25">
      <c r="A1770" s="26">
        <v>2003</v>
      </c>
      <c r="B1770" s="26" t="s">
        <v>187</v>
      </c>
      <c r="C1770" t="str">
        <f>VLOOKUP(B1770,'FHF LUT'!$A$5:$H$80,2,FALSE)</f>
        <v>Spruce Beetle</v>
      </c>
      <c r="D1770" s="26">
        <v>4</v>
      </c>
      <c r="E1770" s="26" t="s">
        <v>28</v>
      </c>
      <c r="F1770" s="26">
        <v>0</v>
      </c>
      <c r="G1770" s="26">
        <v>0</v>
      </c>
      <c r="H1770" s="26"/>
      <c r="N1770" s="26"/>
    </row>
    <row r="1771" spans="1:14" x14ac:dyDescent="0.25">
      <c r="A1771" s="26">
        <v>2003</v>
      </c>
      <c r="B1771" s="26" t="s">
        <v>187</v>
      </c>
      <c r="C1771" t="str">
        <f>VLOOKUP(B1771,'FHF LUT'!$A$5:$H$80,2,FALSE)</f>
        <v>Spruce Beetle</v>
      </c>
      <c r="D1771" s="26">
        <v>8</v>
      </c>
      <c r="E1771" s="26" t="s">
        <v>29</v>
      </c>
      <c r="F1771" s="26">
        <v>31957</v>
      </c>
      <c r="G1771" s="26">
        <v>31957</v>
      </c>
      <c r="H1771" s="26"/>
      <c r="N1771" s="26"/>
    </row>
    <row r="1772" spans="1:14" x14ac:dyDescent="0.25">
      <c r="A1772" s="26">
        <v>2003</v>
      </c>
      <c r="B1772" s="26" t="s">
        <v>187</v>
      </c>
      <c r="C1772" t="str">
        <f>VLOOKUP(B1772,'FHF LUT'!$A$5:$H$80,2,FALSE)</f>
        <v>Spruce Beetle</v>
      </c>
      <c r="D1772" s="26">
        <v>7</v>
      </c>
      <c r="E1772" s="26" t="s">
        <v>25</v>
      </c>
      <c r="F1772" s="26">
        <v>5086</v>
      </c>
      <c r="G1772" s="26">
        <v>5086</v>
      </c>
      <c r="H1772" s="26"/>
      <c r="N1772" s="26"/>
    </row>
    <row r="1773" spans="1:14" x14ac:dyDescent="0.25">
      <c r="A1773" s="26">
        <v>2003</v>
      </c>
      <c r="B1773" s="26" t="s">
        <v>187</v>
      </c>
      <c r="C1773" t="str">
        <f>VLOOKUP(B1773,'FHF LUT'!$A$5:$H$80,2,FALSE)</f>
        <v>Spruce Beetle</v>
      </c>
      <c r="D1773" s="26">
        <v>27</v>
      </c>
      <c r="E1773" s="26" t="s">
        <v>21</v>
      </c>
      <c r="F1773" s="26">
        <v>86</v>
      </c>
      <c r="G1773" s="26">
        <v>86</v>
      </c>
      <c r="H1773" s="26"/>
      <c r="N1773" s="26"/>
    </row>
    <row r="1774" spans="1:14" x14ac:dyDescent="0.25">
      <c r="A1774" s="26">
        <v>2003</v>
      </c>
      <c r="B1774" s="26" t="s">
        <v>187</v>
      </c>
      <c r="C1774" t="str">
        <f>VLOOKUP(B1774,'FHF LUT'!$A$5:$H$80,2,FALSE)</f>
        <v>Spruce Beetle</v>
      </c>
      <c r="D1774" s="26">
        <v>47</v>
      </c>
      <c r="E1774" s="26" t="s">
        <v>238</v>
      </c>
      <c r="F1774" s="26">
        <v>0</v>
      </c>
      <c r="G1774" s="26">
        <v>0</v>
      </c>
      <c r="H1774" s="26"/>
      <c r="N1774" s="26"/>
    </row>
    <row r="1775" spans="1:14" x14ac:dyDescent="0.25">
      <c r="A1775" s="26">
        <v>2003</v>
      </c>
      <c r="B1775" s="26" t="s">
        <v>187</v>
      </c>
      <c r="C1775" t="str">
        <f>VLOOKUP(B1775,'FHF LUT'!$A$5:$H$80,2,FALSE)</f>
        <v>Spruce Beetle</v>
      </c>
      <c r="D1775" s="26">
        <v>46</v>
      </c>
      <c r="E1775" s="26" t="s">
        <v>239</v>
      </c>
      <c r="F1775" s="26">
        <v>16468</v>
      </c>
      <c r="G1775" s="26">
        <v>16468</v>
      </c>
      <c r="H1775" s="26"/>
      <c r="N1775" s="26"/>
    </row>
    <row r="1776" spans="1:14" x14ac:dyDescent="0.25">
      <c r="A1776" s="26">
        <v>2003</v>
      </c>
      <c r="B1776" s="26" t="s">
        <v>187</v>
      </c>
      <c r="C1776" t="str">
        <f>VLOOKUP(B1776,'FHF LUT'!$A$5:$H$80,2,FALSE)</f>
        <v>Spruce Beetle</v>
      </c>
      <c r="D1776" s="26">
        <v>48</v>
      </c>
      <c r="E1776" s="26" t="s">
        <v>240</v>
      </c>
      <c r="F1776" s="26">
        <v>0</v>
      </c>
      <c r="G1776" s="26">
        <v>0</v>
      </c>
      <c r="H1776" s="26"/>
      <c r="N1776" s="26"/>
    </row>
    <row r="1777" spans="1:14" x14ac:dyDescent="0.25">
      <c r="A1777" s="26">
        <v>2003</v>
      </c>
      <c r="B1777" s="26" t="s">
        <v>187</v>
      </c>
      <c r="C1777" t="str">
        <f>VLOOKUP(B1777,'FHF LUT'!$A$5:$H$80,2,FALSE)</f>
        <v>Spruce Beetle</v>
      </c>
      <c r="D1777" s="26">
        <v>1</v>
      </c>
      <c r="E1777" s="26" t="s">
        <v>10</v>
      </c>
      <c r="F1777" s="26">
        <v>0</v>
      </c>
      <c r="G1777" s="26">
        <v>0</v>
      </c>
      <c r="H1777" s="26"/>
      <c r="N1777" s="26"/>
    </row>
    <row r="1778" spans="1:14" x14ac:dyDescent="0.25">
      <c r="A1778" s="26">
        <v>2003</v>
      </c>
      <c r="B1778" s="26" t="s">
        <v>188</v>
      </c>
      <c r="C1778" t="str">
        <f>VLOOKUP(B1778,'FHF LUT'!$A$5:$H$80,2,FALSE)</f>
        <v>Western Pine Beetle</v>
      </c>
      <c r="D1778" s="26">
        <v>24</v>
      </c>
      <c r="E1778" s="26" t="s">
        <v>17</v>
      </c>
      <c r="F1778" s="26">
        <v>0</v>
      </c>
      <c r="G1778" s="26">
        <v>0</v>
      </c>
      <c r="H1778" s="26"/>
      <c r="N1778" s="26"/>
    </row>
    <row r="1779" spans="1:14" x14ac:dyDescent="0.25">
      <c r="A1779" s="26">
        <v>2003</v>
      </c>
      <c r="B1779" s="26" t="s">
        <v>188</v>
      </c>
      <c r="C1779" t="str">
        <f>VLOOKUP(B1779,'FHF LUT'!$A$5:$H$80,2,FALSE)</f>
        <v>Western Pine Beetle</v>
      </c>
      <c r="D1779" s="26">
        <v>44</v>
      </c>
      <c r="E1779" s="26" t="s">
        <v>3</v>
      </c>
      <c r="F1779" s="26">
        <v>0</v>
      </c>
      <c r="G1779" s="26">
        <v>0</v>
      </c>
      <c r="H1779" s="26"/>
      <c r="N1779" s="26"/>
    </row>
    <row r="1780" spans="1:14" x14ac:dyDescent="0.25">
      <c r="A1780" s="26">
        <v>2003</v>
      </c>
      <c r="B1780" s="26" t="s">
        <v>188</v>
      </c>
      <c r="C1780" t="str">
        <f>VLOOKUP(B1780,'FHF LUT'!$A$5:$H$80,2,FALSE)</f>
        <v>Western Pine Beetle</v>
      </c>
      <c r="D1780" s="26">
        <v>10</v>
      </c>
      <c r="E1780" s="26" t="s">
        <v>18</v>
      </c>
      <c r="F1780" s="26">
        <v>0</v>
      </c>
      <c r="G1780" s="26">
        <v>0</v>
      </c>
      <c r="H1780" s="26"/>
      <c r="N1780" s="26"/>
    </row>
    <row r="1781" spans="1:14" x14ac:dyDescent="0.25">
      <c r="A1781" s="26">
        <v>2003</v>
      </c>
      <c r="B1781" s="26" t="s">
        <v>188</v>
      </c>
      <c r="C1781" t="str">
        <f>VLOOKUP(B1781,'FHF LUT'!$A$5:$H$80,2,FALSE)</f>
        <v>Western Pine Beetle</v>
      </c>
      <c r="D1781" s="26">
        <v>12</v>
      </c>
      <c r="E1781" s="26" t="s">
        <v>11</v>
      </c>
      <c r="F1781" s="26">
        <v>0</v>
      </c>
      <c r="G1781" s="26">
        <v>0</v>
      </c>
      <c r="H1781" s="26"/>
      <c r="N1781" s="26"/>
    </row>
    <row r="1782" spans="1:14" x14ac:dyDescent="0.25">
      <c r="A1782" s="26">
        <v>2003</v>
      </c>
      <c r="B1782" s="26" t="s">
        <v>188</v>
      </c>
      <c r="C1782" t="str">
        <f>VLOOKUP(B1782,'FHF LUT'!$A$5:$H$80,2,FALSE)</f>
        <v>Western Pine Beetle</v>
      </c>
      <c r="D1782" s="26">
        <v>22</v>
      </c>
      <c r="E1782" s="26" t="s">
        <v>19</v>
      </c>
      <c r="F1782" s="26">
        <v>0</v>
      </c>
      <c r="G1782" s="26">
        <v>0</v>
      </c>
      <c r="H1782" s="26"/>
      <c r="N1782" s="26"/>
    </row>
    <row r="1783" spans="1:14" x14ac:dyDescent="0.25">
      <c r="A1783" s="26">
        <v>2003</v>
      </c>
      <c r="B1783" s="26" t="s">
        <v>188</v>
      </c>
      <c r="C1783" t="str">
        <f>VLOOKUP(B1783,'FHF LUT'!$A$5:$H$80,2,FALSE)</f>
        <v>Western Pine Beetle</v>
      </c>
      <c r="D1783" s="26">
        <v>29</v>
      </c>
      <c r="E1783" s="26" t="s">
        <v>9</v>
      </c>
      <c r="F1783" s="26">
        <v>0</v>
      </c>
      <c r="G1783" s="26">
        <v>0</v>
      </c>
      <c r="H1783" s="26"/>
      <c r="N1783" s="26"/>
    </row>
    <row r="1784" spans="1:14" x14ac:dyDescent="0.25">
      <c r="A1784" s="26">
        <v>2003</v>
      </c>
      <c r="B1784" s="26" t="s">
        <v>188</v>
      </c>
      <c r="C1784" t="str">
        <f>VLOOKUP(B1784,'FHF LUT'!$A$5:$H$80,2,FALSE)</f>
        <v>Western Pine Beetle</v>
      </c>
      <c r="D1784" s="26">
        <v>11</v>
      </c>
      <c r="E1784" s="26" t="s">
        <v>4</v>
      </c>
      <c r="F1784" s="26">
        <v>207</v>
      </c>
      <c r="G1784" s="26">
        <v>207</v>
      </c>
      <c r="H1784" s="26"/>
      <c r="N1784" s="26"/>
    </row>
    <row r="1785" spans="1:14" x14ac:dyDescent="0.25">
      <c r="A1785" s="26">
        <v>2003</v>
      </c>
      <c r="B1785" s="26" t="s">
        <v>188</v>
      </c>
      <c r="C1785" t="str">
        <f>VLOOKUP(B1785,'FHF LUT'!$A$5:$H$80,2,FALSE)</f>
        <v>Western Pine Beetle</v>
      </c>
      <c r="D1785" s="26">
        <v>45</v>
      </c>
      <c r="E1785" s="26" t="s">
        <v>5</v>
      </c>
      <c r="F1785" s="26">
        <v>0</v>
      </c>
      <c r="G1785" s="26">
        <v>0</v>
      </c>
      <c r="H1785" s="26"/>
      <c r="N1785" s="26"/>
    </row>
    <row r="1786" spans="1:14" x14ac:dyDescent="0.25">
      <c r="A1786" s="26">
        <v>2003</v>
      </c>
      <c r="B1786" s="26" t="s">
        <v>188</v>
      </c>
      <c r="C1786" t="str">
        <f>VLOOKUP(B1786,'FHF LUT'!$A$5:$H$80,2,FALSE)</f>
        <v>Western Pine Beetle</v>
      </c>
      <c r="D1786" s="26">
        <v>38</v>
      </c>
      <c r="E1786" s="26" t="s">
        <v>8</v>
      </c>
      <c r="F1786" s="26">
        <v>0</v>
      </c>
      <c r="G1786" s="26">
        <v>0</v>
      </c>
      <c r="H1786" s="26"/>
      <c r="N1786" s="26"/>
    </row>
    <row r="1787" spans="1:14" x14ac:dyDescent="0.25">
      <c r="A1787" s="26">
        <v>2003</v>
      </c>
      <c r="B1787" s="26" t="s">
        <v>188</v>
      </c>
      <c r="C1787" t="str">
        <f>VLOOKUP(B1787,'FHF LUT'!$A$5:$H$80,2,FALSE)</f>
        <v>Western Pine Beetle</v>
      </c>
      <c r="D1787" s="26">
        <v>13</v>
      </c>
      <c r="E1787" s="26" t="s">
        <v>24</v>
      </c>
      <c r="F1787" s="26">
        <v>0</v>
      </c>
      <c r="G1787" s="26">
        <v>0</v>
      </c>
      <c r="H1787" s="26"/>
      <c r="N1787" s="26"/>
    </row>
    <row r="1788" spans="1:14" x14ac:dyDescent="0.25">
      <c r="A1788" s="26">
        <v>2003</v>
      </c>
      <c r="B1788" s="26" t="s">
        <v>188</v>
      </c>
      <c r="C1788" t="str">
        <f>VLOOKUP(B1788,'FHF LUT'!$A$5:$H$80,2,FALSE)</f>
        <v>Western Pine Beetle</v>
      </c>
      <c r="D1788" s="26">
        <v>18</v>
      </c>
      <c r="E1788" s="26" t="s">
        <v>15</v>
      </c>
      <c r="F1788" s="26">
        <v>0</v>
      </c>
      <c r="G1788" s="26">
        <v>0</v>
      </c>
      <c r="H1788" s="26"/>
      <c r="N1788" s="26"/>
    </row>
    <row r="1789" spans="1:14" x14ac:dyDescent="0.25">
      <c r="A1789" s="26">
        <v>2003</v>
      </c>
      <c r="B1789" s="26" t="s">
        <v>188</v>
      </c>
      <c r="C1789" t="str">
        <f>VLOOKUP(B1789,'FHF LUT'!$A$5:$H$80,2,FALSE)</f>
        <v>Western Pine Beetle</v>
      </c>
      <c r="D1789" s="26">
        <v>15</v>
      </c>
      <c r="E1789" s="26" t="s">
        <v>33</v>
      </c>
      <c r="F1789" s="26">
        <v>0</v>
      </c>
      <c r="G1789" s="26">
        <v>0</v>
      </c>
      <c r="H1789" s="26"/>
      <c r="N1789" s="26"/>
    </row>
    <row r="1790" spans="1:14" x14ac:dyDescent="0.25">
      <c r="A1790" s="26">
        <v>2003</v>
      </c>
      <c r="B1790" s="26" t="s">
        <v>188</v>
      </c>
      <c r="C1790" t="str">
        <f>VLOOKUP(B1790,'FHF LUT'!$A$5:$H$80,2,FALSE)</f>
        <v>Western Pine Beetle</v>
      </c>
      <c r="D1790" s="26">
        <v>5</v>
      </c>
      <c r="E1790" s="26" t="s">
        <v>16</v>
      </c>
      <c r="F1790" s="26">
        <v>0</v>
      </c>
      <c r="G1790" s="26">
        <v>0</v>
      </c>
      <c r="H1790" s="26"/>
      <c r="N1790" s="26"/>
    </row>
    <row r="1791" spans="1:14" x14ac:dyDescent="0.25">
      <c r="A1791" s="26">
        <v>2003</v>
      </c>
      <c r="B1791" s="26" t="s">
        <v>188</v>
      </c>
      <c r="C1791" t="str">
        <f>VLOOKUP(B1791,'FHF LUT'!$A$5:$H$80,2,FALSE)</f>
        <v>Western Pine Beetle</v>
      </c>
      <c r="D1791" s="26">
        <v>2</v>
      </c>
      <c r="E1791" s="26" t="s">
        <v>22</v>
      </c>
      <c r="F1791" s="26">
        <v>0</v>
      </c>
      <c r="G1791" s="26">
        <v>0</v>
      </c>
      <c r="H1791" s="26"/>
      <c r="N1791" s="26"/>
    </row>
    <row r="1792" spans="1:14" x14ac:dyDescent="0.25">
      <c r="A1792" s="26">
        <v>2003</v>
      </c>
      <c r="B1792" s="26" t="s">
        <v>188</v>
      </c>
      <c r="C1792" t="str">
        <f>VLOOKUP(B1792,'FHF LUT'!$A$5:$H$80,2,FALSE)</f>
        <v>Western Pine Beetle</v>
      </c>
      <c r="D1792" s="26">
        <v>25</v>
      </c>
      <c r="E1792" s="26" t="s">
        <v>23</v>
      </c>
      <c r="F1792" s="26">
        <v>0</v>
      </c>
      <c r="G1792" s="26">
        <v>0</v>
      </c>
      <c r="H1792" s="26"/>
      <c r="N1792" s="26"/>
    </row>
    <row r="1793" spans="1:14" x14ac:dyDescent="0.25">
      <c r="A1793" s="26">
        <v>2003</v>
      </c>
      <c r="B1793" s="26" t="s">
        <v>188</v>
      </c>
      <c r="C1793" t="str">
        <f>VLOOKUP(B1793,'FHF LUT'!$A$5:$H$80,2,FALSE)</f>
        <v>Western Pine Beetle</v>
      </c>
      <c r="D1793" s="26">
        <v>14</v>
      </c>
      <c r="E1793" s="26" t="s">
        <v>30</v>
      </c>
      <c r="F1793" s="26">
        <v>0</v>
      </c>
      <c r="G1793" s="26">
        <v>0</v>
      </c>
      <c r="H1793" s="26"/>
      <c r="N1793" s="26"/>
    </row>
    <row r="1794" spans="1:14" x14ac:dyDescent="0.25">
      <c r="A1794" s="26">
        <v>2003</v>
      </c>
      <c r="B1794" s="26" t="s">
        <v>188</v>
      </c>
      <c r="C1794" t="str">
        <f>VLOOKUP(B1794,'FHF LUT'!$A$5:$H$80,2,FALSE)</f>
        <v>Western Pine Beetle</v>
      </c>
      <c r="D1794" s="26">
        <v>16</v>
      </c>
      <c r="E1794" s="26" t="s">
        <v>12</v>
      </c>
      <c r="F1794" s="26">
        <v>0</v>
      </c>
      <c r="G1794" s="26">
        <v>0</v>
      </c>
      <c r="H1794" s="26"/>
      <c r="N1794" s="26"/>
    </row>
    <row r="1795" spans="1:14" x14ac:dyDescent="0.25">
      <c r="A1795" s="26">
        <v>2003</v>
      </c>
      <c r="B1795" s="26" t="s">
        <v>188</v>
      </c>
      <c r="C1795" t="str">
        <f>VLOOKUP(B1795,'FHF LUT'!$A$5:$H$80,2,FALSE)</f>
        <v>Western Pine Beetle</v>
      </c>
      <c r="D1795" s="26">
        <v>40</v>
      </c>
      <c r="E1795" s="26" t="s">
        <v>31</v>
      </c>
      <c r="F1795" s="26">
        <v>0</v>
      </c>
      <c r="G1795" s="26">
        <v>0</v>
      </c>
      <c r="H1795" s="26"/>
      <c r="N1795" s="26"/>
    </row>
    <row r="1796" spans="1:14" x14ac:dyDescent="0.25">
      <c r="A1796" s="26">
        <v>2003</v>
      </c>
      <c r="B1796" s="26" t="s">
        <v>188</v>
      </c>
      <c r="C1796" t="str">
        <f>VLOOKUP(B1796,'FHF LUT'!$A$5:$H$80,2,FALSE)</f>
        <v>Western Pine Beetle</v>
      </c>
      <c r="D1796" s="26">
        <v>20</v>
      </c>
      <c r="E1796" s="26" t="s">
        <v>6</v>
      </c>
      <c r="F1796" s="26">
        <v>0</v>
      </c>
      <c r="G1796" s="26">
        <v>0</v>
      </c>
      <c r="H1796" s="26"/>
      <c r="N1796" s="26"/>
    </row>
    <row r="1797" spans="1:14" x14ac:dyDescent="0.25">
      <c r="A1797" s="26">
        <v>2003</v>
      </c>
      <c r="B1797" s="26" t="s">
        <v>188</v>
      </c>
      <c r="C1797" t="str">
        <f>VLOOKUP(B1797,'FHF LUT'!$A$5:$H$80,2,FALSE)</f>
        <v>Western Pine Beetle</v>
      </c>
      <c r="D1797" s="26">
        <v>31</v>
      </c>
      <c r="E1797" s="26" t="s">
        <v>34</v>
      </c>
      <c r="F1797" s="26">
        <v>0</v>
      </c>
      <c r="G1797" s="26">
        <v>0</v>
      </c>
      <c r="H1797" s="26"/>
      <c r="N1797" s="26"/>
    </row>
    <row r="1798" spans="1:14" x14ac:dyDescent="0.25">
      <c r="A1798" s="26">
        <v>2003</v>
      </c>
      <c r="B1798" s="26" t="s">
        <v>188</v>
      </c>
      <c r="C1798" t="str">
        <f>VLOOKUP(B1798,'FHF LUT'!$A$5:$H$80,2,FALSE)</f>
        <v>Western Pine Beetle</v>
      </c>
      <c r="D1798" s="26">
        <v>3</v>
      </c>
      <c r="E1798" s="26" t="s">
        <v>13</v>
      </c>
      <c r="F1798" s="26">
        <v>0</v>
      </c>
      <c r="G1798" s="26">
        <v>0</v>
      </c>
      <c r="H1798" s="26"/>
      <c r="N1798" s="26"/>
    </row>
    <row r="1799" spans="1:14" x14ac:dyDescent="0.25">
      <c r="A1799" s="26">
        <v>2003</v>
      </c>
      <c r="B1799" s="26" t="s">
        <v>188</v>
      </c>
      <c r="C1799" t="str">
        <f>VLOOKUP(B1799,'FHF LUT'!$A$5:$H$80,2,FALSE)</f>
        <v>Western Pine Beetle</v>
      </c>
      <c r="D1799" s="26">
        <v>26</v>
      </c>
      <c r="E1799" s="26" t="s">
        <v>14</v>
      </c>
      <c r="F1799" s="26">
        <v>0</v>
      </c>
      <c r="G1799" s="26">
        <v>0</v>
      </c>
      <c r="H1799" s="26"/>
      <c r="N1799" s="26"/>
    </row>
    <row r="1800" spans="1:14" x14ac:dyDescent="0.25">
      <c r="A1800" s="26">
        <v>2003</v>
      </c>
      <c r="B1800" s="26" t="s">
        <v>188</v>
      </c>
      <c r="C1800" t="str">
        <f>VLOOKUP(B1800,'FHF LUT'!$A$5:$H$80,2,FALSE)</f>
        <v>Western Pine Beetle</v>
      </c>
      <c r="D1800" s="26">
        <v>41</v>
      </c>
      <c r="E1800" s="26" t="s">
        <v>26</v>
      </c>
      <c r="F1800" s="26">
        <v>0</v>
      </c>
      <c r="G1800" s="26">
        <v>0</v>
      </c>
      <c r="H1800" s="26"/>
      <c r="N1800" s="26"/>
    </row>
    <row r="1801" spans="1:14" x14ac:dyDescent="0.25">
      <c r="A1801" s="26">
        <v>2003</v>
      </c>
      <c r="B1801" s="26" t="s">
        <v>188</v>
      </c>
      <c r="C1801" t="str">
        <f>VLOOKUP(B1801,'FHF LUT'!$A$5:$H$80,2,FALSE)</f>
        <v>Western Pine Beetle</v>
      </c>
      <c r="D1801" s="26">
        <v>23</v>
      </c>
      <c r="E1801" s="26" t="s">
        <v>27</v>
      </c>
      <c r="F1801" s="26">
        <v>0</v>
      </c>
      <c r="G1801" s="26">
        <v>0</v>
      </c>
      <c r="H1801" s="26"/>
      <c r="N1801" s="26"/>
    </row>
    <row r="1802" spans="1:14" x14ac:dyDescent="0.25">
      <c r="A1802" s="26">
        <v>2003</v>
      </c>
      <c r="B1802" s="26" t="s">
        <v>188</v>
      </c>
      <c r="C1802" t="str">
        <f>VLOOKUP(B1802,'FHF LUT'!$A$5:$H$80,2,FALSE)</f>
        <v>Western Pine Beetle</v>
      </c>
      <c r="D1802" s="26">
        <v>17</v>
      </c>
      <c r="E1802" s="26" t="s">
        <v>32</v>
      </c>
      <c r="F1802" s="26">
        <v>0</v>
      </c>
      <c r="G1802" s="26">
        <v>0</v>
      </c>
      <c r="H1802" s="26"/>
      <c r="N1802" s="26"/>
    </row>
    <row r="1803" spans="1:14" x14ac:dyDescent="0.25">
      <c r="A1803" s="26">
        <v>2003</v>
      </c>
      <c r="B1803" s="26" t="s">
        <v>188</v>
      </c>
      <c r="C1803" t="str">
        <f>VLOOKUP(B1803,'FHF LUT'!$A$5:$H$80,2,FALSE)</f>
        <v>Western Pine Beetle</v>
      </c>
      <c r="D1803" s="26">
        <v>30</v>
      </c>
      <c r="E1803" s="26" t="s">
        <v>35</v>
      </c>
      <c r="F1803" s="26">
        <v>0</v>
      </c>
      <c r="G1803" s="26">
        <v>0</v>
      </c>
      <c r="H1803" s="26"/>
      <c r="N1803" s="26"/>
    </row>
    <row r="1804" spans="1:14" x14ac:dyDescent="0.25">
      <c r="A1804" s="26">
        <v>2003</v>
      </c>
      <c r="B1804" s="26" t="s">
        <v>188</v>
      </c>
      <c r="C1804" t="str">
        <f>VLOOKUP(B1804,'FHF LUT'!$A$5:$H$80,2,FALSE)</f>
        <v>Western Pine Beetle</v>
      </c>
      <c r="D1804" s="26">
        <v>9</v>
      </c>
      <c r="E1804" s="26" t="s">
        <v>7</v>
      </c>
      <c r="F1804" s="26">
        <v>0</v>
      </c>
      <c r="G1804" s="26">
        <v>0</v>
      </c>
      <c r="H1804" s="26"/>
      <c r="N1804" s="26"/>
    </row>
    <row r="1805" spans="1:14" x14ac:dyDescent="0.25">
      <c r="A1805" s="26">
        <v>2003</v>
      </c>
      <c r="B1805" s="26" t="s">
        <v>188</v>
      </c>
      <c r="C1805" t="str">
        <f>VLOOKUP(B1805,'FHF LUT'!$A$5:$H$80,2,FALSE)</f>
        <v>Western Pine Beetle</v>
      </c>
      <c r="D1805" s="26">
        <v>43</v>
      </c>
      <c r="E1805" s="26" t="s">
        <v>20</v>
      </c>
      <c r="F1805" s="26">
        <v>0</v>
      </c>
      <c r="G1805" s="26">
        <v>0</v>
      </c>
      <c r="H1805" s="26"/>
      <c r="N1805" s="26"/>
    </row>
    <row r="1806" spans="1:14" x14ac:dyDescent="0.25">
      <c r="A1806" s="26">
        <v>2003</v>
      </c>
      <c r="B1806" s="26" t="s">
        <v>188</v>
      </c>
      <c r="C1806" t="str">
        <f>VLOOKUP(B1806,'FHF LUT'!$A$5:$H$80,2,FALSE)</f>
        <v>Western Pine Beetle</v>
      </c>
      <c r="D1806" s="26">
        <v>39</v>
      </c>
      <c r="E1806" s="26" t="s">
        <v>36</v>
      </c>
      <c r="F1806" s="26">
        <v>0</v>
      </c>
      <c r="G1806" s="26">
        <v>0</v>
      </c>
      <c r="H1806" s="26"/>
      <c r="N1806" s="26"/>
    </row>
    <row r="1807" spans="1:14" x14ac:dyDescent="0.25">
      <c r="A1807" s="26">
        <v>2003</v>
      </c>
      <c r="B1807" s="26" t="s">
        <v>188</v>
      </c>
      <c r="C1807" t="str">
        <f>VLOOKUP(B1807,'FHF LUT'!$A$5:$H$80,2,FALSE)</f>
        <v>Western Pine Beetle</v>
      </c>
      <c r="D1807" s="26">
        <v>4</v>
      </c>
      <c r="E1807" s="26" t="s">
        <v>28</v>
      </c>
      <c r="F1807" s="26">
        <v>0</v>
      </c>
      <c r="G1807" s="26">
        <v>0</v>
      </c>
      <c r="H1807" s="26"/>
      <c r="N1807" s="26"/>
    </row>
    <row r="1808" spans="1:14" x14ac:dyDescent="0.25">
      <c r="A1808" s="26">
        <v>2003</v>
      </c>
      <c r="B1808" s="26" t="s">
        <v>188</v>
      </c>
      <c r="C1808" t="str">
        <f>VLOOKUP(B1808,'FHF LUT'!$A$5:$H$80,2,FALSE)</f>
        <v>Western Pine Beetle</v>
      </c>
      <c r="D1808" s="26">
        <v>8</v>
      </c>
      <c r="E1808" s="26" t="s">
        <v>29</v>
      </c>
      <c r="F1808" s="26">
        <v>0</v>
      </c>
      <c r="G1808" s="26">
        <v>0</v>
      </c>
      <c r="H1808" s="26"/>
      <c r="N1808" s="26"/>
    </row>
    <row r="1809" spans="1:14" x14ac:dyDescent="0.25">
      <c r="A1809" s="26">
        <v>2003</v>
      </c>
      <c r="B1809" s="26" t="s">
        <v>188</v>
      </c>
      <c r="C1809" t="str">
        <f>VLOOKUP(B1809,'FHF LUT'!$A$5:$H$80,2,FALSE)</f>
        <v>Western Pine Beetle</v>
      </c>
      <c r="D1809" s="26">
        <v>7</v>
      </c>
      <c r="E1809" s="26" t="s">
        <v>25</v>
      </c>
      <c r="F1809" s="26">
        <v>0</v>
      </c>
      <c r="G1809" s="26">
        <v>0</v>
      </c>
      <c r="H1809" s="26"/>
      <c r="N1809" s="26"/>
    </row>
    <row r="1810" spans="1:14" x14ac:dyDescent="0.25">
      <c r="A1810" s="26">
        <v>2003</v>
      </c>
      <c r="B1810" s="26" t="s">
        <v>188</v>
      </c>
      <c r="C1810" t="str">
        <f>VLOOKUP(B1810,'FHF LUT'!$A$5:$H$80,2,FALSE)</f>
        <v>Western Pine Beetle</v>
      </c>
      <c r="D1810" s="26">
        <v>27</v>
      </c>
      <c r="E1810" s="26" t="s">
        <v>21</v>
      </c>
      <c r="F1810" s="26">
        <v>0</v>
      </c>
      <c r="G1810" s="26">
        <v>0</v>
      </c>
      <c r="H1810" s="26"/>
      <c r="N1810" s="26"/>
    </row>
    <row r="1811" spans="1:14" x14ac:dyDescent="0.25">
      <c r="A1811" s="26">
        <v>2003</v>
      </c>
      <c r="B1811" s="26" t="s">
        <v>188</v>
      </c>
      <c r="C1811" t="str">
        <f>VLOOKUP(B1811,'FHF LUT'!$A$5:$H$80,2,FALSE)</f>
        <v>Western Pine Beetle</v>
      </c>
      <c r="D1811" s="26">
        <v>47</v>
      </c>
      <c r="E1811" s="26" t="s">
        <v>238</v>
      </c>
      <c r="F1811" s="26">
        <v>0</v>
      </c>
      <c r="G1811" s="26">
        <v>0</v>
      </c>
      <c r="H1811" s="26"/>
      <c r="N1811" s="26"/>
    </row>
    <row r="1812" spans="1:14" x14ac:dyDescent="0.25">
      <c r="A1812" s="26">
        <v>2003</v>
      </c>
      <c r="B1812" s="26" t="s">
        <v>188</v>
      </c>
      <c r="C1812" t="str">
        <f>VLOOKUP(B1812,'FHF LUT'!$A$5:$H$80,2,FALSE)</f>
        <v>Western Pine Beetle</v>
      </c>
      <c r="D1812" s="26">
        <v>46</v>
      </c>
      <c r="E1812" s="26" t="s">
        <v>239</v>
      </c>
      <c r="F1812" s="26">
        <v>0</v>
      </c>
      <c r="G1812" s="26">
        <v>0</v>
      </c>
      <c r="H1812" s="26"/>
      <c r="N1812" s="26"/>
    </row>
    <row r="1813" spans="1:14" x14ac:dyDescent="0.25">
      <c r="A1813" s="26">
        <v>2003</v>
      </c>
      <c r="B1813" s="26" t="s">
        <v>188</v>
      </c>
      <c r="C1813" t="str">
        <f>VLOOKUP(B1813,'FHF LUT'!$A$5:$H$80,2,FALSE)</f>
        <v>Western Pine Beetle</v>
      </c>
      <c r="D1813" s="26">
        <v>48</v>
      </c>
      <c r="E1813" s="26" t="s">
        <v>240</v>
      </c>
      <c r="F1813" s="26">
        <v>0</v>
      </c>
      <c r="G1813" s="26">
        <v>0</v>
      </c>
      <c r="H1813" s="26"/>
      <c r="N1813" s="26"/>
    </row>
    <row r="1814" spans="1:14" x14ac:dyDescent="0.25">
      <c r="A1814" s="26">
        <v>2003</v>
      </c>
      <c r="B1814" s="26" t="s">
        <v>188</v>
      </c>
      <c r="C1814" t="str">
        <f>VLOOKUP(B1814,'FHF LUT'!$A$5:$H$80,2,FALSE)</f>
        <v>Western Pine Beetle</v>
      </c>
      <c r="D1814" s="26">
        <v>1</v>
      </c>
      <c r="E1814" s="26" t="s">
        <v>10</v>
      </c>
      <c r="F1814" s="26">
        <v>418</v>
      </c>
      <c r="G1814" s="26">
        <v>380</v>
      </c>
      <c r="H1814" s="26"/>
      <c r="N1814" s="26"/>
    </row>
    <row r="1815" spans="1:14" x14ac:dyDescent="0.25">
      <c r="A1815" s="26">
        <v>2003</v>
      </c>
      <c r="B1815" s="26" t="s">
        <v>194</v>
      </c>
      <c r="C1815" t="str">
        <f>VLOOKUP(B1815,'FHF LUT'!$A$5:$H$80,2,FALSE)</f>
        <v>Douglas-fir Tussock Moth</v>
      </c>
      <c r="D1815" s="26">
        <v>24</v>
      </c>
      <c r="E1815" s="26" t="s">
        <v>17</v>
      </c>
      <c r="F1815" s="26">
        <v>0</v>
      </c>
      <c r="G1815" s="26">
        <v>0</v>
      </c>
      <c r="H1815" s="26"/>
      <c r="N1815" s="26"/>
    </row>
    <row r="1816" spans="1:14" x14ac:dyDescent="0.25">
      <c r="A1816" s="26">
        <v>2003</v>
      </c>
      <c r="B1816" s="26" t="s">
        <v>194</v>
      </c>
      <c r="C1816" t="str">
        <f>VLOOKUP(B1816,'FHF LUT'!$A$5:$H$80,2,FALSE)</f>
        <v>Douglas-fir Tussock Moth</v>
      </c>
      <c r="D1816" s="26">
        <v>44</v>
      </c>
      <c r="E1816" s="26" t="s">
        <v>3</v>
      </c>
      <c r="F1816" s="26">
        <v>0</v>
      </c>
      <c r="G1816" s="26">
        <v>0</v>
      </c>
      <c r="H1816" s="26"/>
      <c r="N1816" s="26"/>
    </row>
    <row r="1817" spans="1:14" x14ac:dyDescent="0.25">
      <c r="A1817" s="26">
        <v>2003</v>
      </c>
      <c r="B1817" s="26" t="s">
        <v>194</v>
      </c>
      <c r="C1817" t="str">
        <f>VLOOKUP(B1817,'FHF LUT'!$A$5:$H$80,2,FALSE)</f>
        <v>Douglas-fir Tussock Moth</v>
      </c>
      <c r="D1817" s="26">
        <v>10</v>
      </c>
      <c r="E1817" s="26" t="s">
        <v>18</v>
      </c>
      <c r="F1817" s="26">
        <v>0</v>
      </c>
      <c r="G1817" s="26">
        <v>0</v>
      </c>
      <c r="H1817" s="26"/>
      <c r="N1817" s="26"/>
    </row>
    <row r="1818" spans="1:14" x14ac:dyDescent="0.25">
      <c r="A1818" s="26">
        <v>2003</v>
      </c>
      <c r="B1818" s="26" t="s">
        <v>194</v>
      </c>
      <c r="C1818" t="str">
        <f>VLOOKUP(B1818,'FHF LUT'!$A$5:$H$80,2,FALSE)</f>
        <v>Douglas-fir Tussock Moth</v>
      </c>
      <c r="D1818" s="26">
        <v>12</v>
      </c>
      <c r="E1818" s="26" t="s">
        <v>11</v>
      </c>
      <c r="F1818" s="26">
        <v>0</v>
      </c>
      <c r="G1818" s="26">
        <v>0</v>
      </c>
      <c r="H1818" s="26"/>
      <c r="N1818" s="26"/>
    </row>
    <row r="1819" spans="1:14" x14ac:dyDescent="0.25">
      <c r="A1819" s="26">
        <v>2003</v>
      </c>
      <c r="B1819" s="26" t="s">
        <v>194</v>
      </c>
      <c r="C1819" t="str">
        <f>VLOOKUP(B1819,'FHF LUT'!$A$5:$H$80,2,FALSE)</f>
        <v>Douglas-fir Tussock Moth</v>
      </c>
      <c r="D1819" s="26">
        <v>22</v>
      </c>
      <c r="E1819" s="26" t="s">
        <v>19</v>
      </c>
      <c r="F1819" s="26">
        <v>0</v>
      </c>
      <c r="G1819" s="26">
        <v>0</v>
      </c>
      <c r="H1819" s="26"/>
      <c r="N1819" s="26"/>
    </row>
    <row r="1820" spans="1:14" x14ac:dyDescent="0.25">
      <c r="A1820" s="26">
        <v>2003</v>
      </c>
      <c r="B1820" s="26" t="s">
        <v>194</v>
      </c>
      <c r="C1820" t="str">
        <f>VLOOKUP(B1820,'FHF LUT'!$A$5:$H$80,2,FALSE)</f>
        <v>Douglas-fir Tussock Moth</v>
      </c>
      <c r="D1820" s="26">
        <v>29</v>
      </c>
      <c r="E1820" s="26" t="s">
        <v>9</v>
      </c>
      <c r="F1820" s="26">
        <v>0</v>
      </c>
      <c r="G1820" s="26">
        <v>0</v>
      </c>
      <c r="H1820" s="26"/>
      <c r="N1820" s="26"/>
    </row>
    <row r="1821" spans="1:14" x14ac:dyDescent="0.25">
      <c r="A1821" s="26">
        <v>2003</v>
      </c>
      <c r="B1821" s="26" t="s">
        <v>194</v>
      </c>
      <c r="C1821" t="str">
        <f>VLOOKUP(B1821,'FHF LUT'!$A$5:$H$80,2,FALSE)</f>
        <v>Douglas-fir Tussock Moth</v>
      </c>
      <c r="D1821" s="26">
        <v>11</v>
      </c>
      <c r="E1821" s="26" t="s">
        <v>4</v>
      </c>
      <c r="F1821" s="26">
        <v>1233</v>
      </c>
      <c r="G1821" s="26">
        <v>1233</v>
      </c>
      <c r="H1821" s="26"/>
      <c r="N1821" s="26"/>
    </row>
    <row r="1822" spans="1:14" x14ac:dyDescent="0.25">
      <c r="A1822" s="26">
        <v>2003</v>
      </c>
      <c r="B1822" s="26" t="s">
        <v>194</v>
      </c>
      <c r="C1822" t="str">
        <f>VLOOKUP(B1822,'FHF LUT'!$A$5:$H$80,2,FALSE)</f>
        <v>Douglas-fir Tussock Moth</v>
      </c>
      <c r="D1822" s="26">
        <v>45</v>
      </c>
      <c r="E1822" s="26" t="s">
        <v>5</v>
      </c>
      <c r="F1822" s="26">
        <v>0</v>
      </c>
      <c r="G1822" s="26">
        <v>0</v>
      </c>
      <c r="H1822" s="26"/>
      <c r="N1822" s="26"/>
    </row>
    <row r="1823" spans="1:14" x14ac:dyDescent="0.25">
      <c r="A1823" s="26">
        <v>2003</v>
      </c>
      <c r="B1823" s="26" t="s">
        <v>194</v>
      </c>
      <c r="C1823" t="str">
        <f>VLOOKUP(B1823,'FHF LUT'!$A$5:$H$80,2,FALSE)</f>
        <v>Douglas-fir Tussock Moth</v>
      </c>
      <c r="D1823" s="26">
        <v>38</v>
      </c>
      <c r="E1823" s="26" t="s">
        <v>8</v>
      </c>
      <c r="F1823" s="26">
        <v>0</v>
      </c>
      <c r="G1823" s="26">
        <v>0</v>
      </c>
      <c r="H1823" s="26"/>
      <c r="N1823" s="26"/>
    </row>
    <row r="1824" spans="1:14" x14ac:dyDescent="0.25">
      <c r="A1824" s="26">
        <v>2003</v>
      </c>
      <c r="B1824" s="26" t="s">
        <v>194</v>
      </c>
      <c r="C1824" t="str">
        <f>VLOOKUP(B1824,'FHF LUT'!$A$5:$H$80,2,FALSE)</f>
        <v>Douglas-fir Tussock Moth</v>
      </c>
      <c r="D1824" s="26">
        <v>13</v>
      </c>
      <c r="E1824" s="26" t="s">
        <v>24</v>
      </c>
      <c r="F1824" s="26">
        <v>0</v>
      </c>
      <c r="G1824" s="26">
        <v>0</v>
      </c>
      <c r="H1824" s="26"/>
      <c r="N1824" s="26"/>
    </row>
    <row r="1825" spans="1:14" x14ac:dyDescent="0.25">
      <c r="A1825" s="26">
        <v>2003</v>
      </c>
      <c r="B1825" s="26" t="s">
        <v>194</v>
      </c>
      <c r="C1825" t="str">
        <f>VLOOKUP(B1825,'FHF LUT'!$A$5:$H$80,2,FALSE)</f>
        <v>Douglas-fir Tussock Moth</v>
      </c>
      <c r="D1825" s="26">
        <v>18</v>
      </c>
      <c r="E1825" s="26" t="s">
        <v>15</v>
      </c>
      <c r="F1825" s="26">
        <v>0</v>
      </c>
      <c r="G1825" s="26">
        <v>0</v>
      </c>
      <c r="H1825" s="26"/>
      <c r="N1825" s="26"/>
    </row>
    <row r="1826" spans="1:14" x14ac:dyDescent="0.25">
      <c r="A1826" s="26">
        <v>2003</v>
      </c>
      <c r="B1826" s="26" t="s">
        <v>194</v>
      </c>
      <c r="C1826" t="str">
        <f>VLOOKUP(B1826,'FHF LUT'!$A$5:$H$80,2,FALSE)</f>
        <v>Douglas-fir Tussock Moth</v>
      </c>
      <c r="D1826" s="26">
        <v>15</v>
      </c>
      <c r="E1826" s="26" t="s">
        <v>33</v>
      </c>
      <c r="F1826" s="26">
        <v>0</v>
      </c>
      <c r="G1826" s="26">
        <v>0</v>
      </c>
      <c r="H1826" s="26"/>
      <c r="N1826" s="26"/>
    </row>
    <row r="1827" spans="1:14" x14ac:dyDescent="0.25">
      <c r="A1827" s="26">
        <v>2003</v>
      </c>
      <c r="B1827" s="26" t="s">
        <v>194</v>
      </c>
      <c r="C1827" t="str">
        <f>VLOOKUP(B1827,'FHF LUT'!$A$5:$H$80,2,FALSE)</f>
        <v>Douglas-fir Tussock Moth</v>
      </c>
      <c r="D1827" s="26">
        <v>5</v>
      </c>
      <c r="E1827" s="26" t="s">
        <v>16</v>
      </c>
      <c r="F1827" s="26">
        <v>0</v>
      </c>
      <c r="G1827" s="26">
        <v>0</v>
      </c>
      <c r="H1827" s="26"/>
      <c r="N1827" s="26"/>
    </row>
    <row r="1828" spans="1:14" x14ac:dyDescent="0.25">
      <c r="A1828" s="26">
        <v>2003</v>
      </c>
      <c r="B1828" s="26" t="s">
        <v>194</v>
      </c>
      <c r="C1828" t="str">
        <f>VLOOKUP(B1828,'FHF LUT'!$A$5:$H$80,2,FALSE)</f>
        <v>Douglas-fir Tussock Moth</v>
      </c>
      <c r="D1828" s="26">
        <v>2</v>
      </c>
      <c r="E1828" s="26" t="s">
        <v>22</v>
      </c>
      <c r="F1828" s="26">
        <v>0</v>
      </c>
      <c r="G1828" s="26">
        <v>0</v>
      </c>
      <c r="H1828" s="26"/>
      <c r="N1828" s="26"/>
    </row>
    <row r="1829" spans="1:14" x14ac:dyDescent="0.25">
      <c r="A1829" s="26">
        <v>2003</v>
      </c>
      <c r="B1829" s="26" t="s">
        <v>194</v>
      </c>
      <c r="C1829" t="str">
        <f>VLOOKUP(B1829,'FHF LUT'!$A$5:$H$80,2,FALSE)</f>
        <v>Douglas-fir Tussock Moth</v>
      </c>
      <c r="D1829" s="26">
        <v>25</v>
      </c>
      <c r="E1829" s="26" t="s">
        <v>23</v>
      </c>
      <c r="F1829" s="26">
        <v>0</v>
      </c>
      <c r="G1829" s="26">
        <v>0</v>
      </c>
      <c r="H1829" s="26"/>
      <c r="N1829" s="26"/>
    </row>
    <row r="1830" spans="1:14" x14ac:dyDescent="0.25">
      <c r="A1830" s="26">
        <v>2003</v>
      </c>
      <c r="B1830" s="26" t="s">
        <v>194</v>
      </c>
      <c r="C1830" t="str">
        <f>VLOOKUP(B1830,'FHF LUT'!$A$5:$H$80,2,FALSE)</f>
        <v>Douglas-fir Tussock Moth</v>
      </c>
      <c r="D1830" s="26">
        <v>14</v>
      </c>
      <c r="E1830" s="26" t="s">
        <v>30</v>
      </c>
      <c r="F1830" s="26">
        <v>0</v>
      </c>
      <c r="G1830" s="26">
        <v>0</v>
      </c>
      <c r="H1830" s="26"/>
      <c r="N1830" s="26"/>
    </row>
    <row r="1831" spans="1:14" x14ac:dyDescent="0.25">
      <c r="A1831" s="26">
        <v>2003</v>
      </c>
      <c r="B1831" s="26" t="s">
        <v>194</v>
      </c>
      <c r="C1831" t="str">
        <f>VLOOKUP(B1831,'FHF LUT'!$A$5:$H$80,2,FALSE)</f>
        <v>Douglas-fir Tussock Moth</v>
      </c>
      <c r="D1831" s="26">
        <v>16</v>
      </c>
      <c r="E1831" s="26" t="s">
        <v>12</v>
      </c>
      <c r="F1831" s="26">
        <v>0</v>
      </c>
      <c r="G1831" s="26">
        <v>0</v>
      </c>
      <c r="H1831" s="26"/>
      <c r="N1831" s="26"/>
    </row>
    <row r="1832" spans="1:14" x14ac:dyDescent="0.25">
      <c r="A1832" s="26">
        <v>2003</v>
      </c>
      <c r="B1832" s="26" t="s">
        <v>194</v>
      </c>
      <c r="C1832" t="str">
        <f>VLOOKUP(B1832,'FHF LUT'!$A$5:$H$80,2,FALSE)</f>
        <v>Douglas-fir Tussock Moth</v>
      </c>
      <c r="D1832" s="26">
        <v>40</v>
      </c>
      <c r="E1832" s="26" t="s">
        <v>31</v>
      </c>
      <c r="F1832" s="26">
        <v>0</v>
      </c>
      <c r="G1832" s="26">
        <v>0</v>
      </c>
      <c r="H1832" s="26"/>
      <c r="N1832" s="26"/>
    </row>
    <row r="1833" spans="1:14" x14ac:dyDescent="0.25">
      <c r="A1833" s="26">
        <v>2003</v>
      </c>
      <c r="B1833" s="26" t="s">
        <v>194</v>
      </c>
      <c r="C1833" t="str">
        <f>VLOOKUP(B1833,'FHF LUT'!$A$5:$H$80,2,FALSE)</f>
        <v>Douglas-fir Tussock Moth</v>
      </c>
      <c r="D1833" s="26">
        <v>20</v>
      </c>
      <c r="E1833" s="26" t="s">
        <v>6</v>
      </c>
      <c r="F1833" s="26">
        <v>0</v>
      </c>
      <c r="G1833" s="26">
        <v>0</v>
      </c>
      <c r="H1833" s="26"/>
      <c r="N1833" s="26"/>
    </row>
    <row r="1834" spans="1:14" x14ac:dyDescent="0.25">
      <c r="A1834" s="26">
        <v>2003</v>
      </c>
      <c r="B1834" s="26" t="s">
        <v>194</v>
      </c>
      <c r="C1834" t="str">
        <f>VLOOKUP(B1834,'FHF LUT'!$A$5:$H$80,2,FALSE)</f>
        <v>Douglas-fir Tussock Moth</v>
      </c>
      <c r="D1834" s="26">
        <v>31</v>
      </c>
      <c r="E1834" s="26" t="s">
        <v>34</v>
      </c>
      <c r="F1834" s="26">
        <v>0</v>
      </c>
      <c r="G1834" s="26">
        <v>0</v>
      </c>
      <c r="H1834" s="26"/>
      <c r="N1834" s="26"/>
    </row>
    <row r="1835" spans="1:14" x14ac:dyDescent="0.25">
      <c r="A1835" s="26">
        <v>2003</v>
      </c>
      <c r="B1835" s="26" t="s">
        <v>194</v>
      </c>
      <c r="C1835" t="str">
        <f>VLOOKUP(B1835,'FHF LUT'!$A$5:$H$80,2,FALSE)</f>
        <v>Douglas-fir Tussock Moth</v>
      </c>
      <c r="D1835" s="26">
        <v>3</v>
      </c>
      <c r="E1835" s="26" t="s">
        <v>13</v>
      </c>
      <c r="F1835" s="26">
        <v>0</v>
      </c>
      <c r="G1835" s="26">
        <v>0</v>
      </c>
      <c r="H1835" s="26"/>
      <c r="N1835" s="26"/>
    </row>
    <row r="1836" spans="1:14" x14ac:dyDescent="0.25">
      <c r="A1836" s="26">
        <v>2003</v>
      </c>
      <c r="B1836" s="26" t="s">
        <v>194</v>
      </c>
      <c r="C1836" t="str">
        <f>VLOOKUP(B1836,'FHF LUT'!$A$5:$H$80,2,FALSE)</f>
        <v>Douglas-fir Tussock Moth</v>
      </c>
      <c r="D1836" s="26">
        <v>26</v>
      </c>
      <c r="E1836" s="26" t="s">
        <v>14</v>
      </c>
      <c r="F1836" s="26">
        <v>0</v>
      </c>
      <c r="G1836" s="26">
        <v>0</v>
      </c>
      <c r="H1836" s="26"/>
      <c r="N1836" s="26"/>
    </row>
    <row r="1837" spans="1:14" x14ac:dyDescent="0.25">
      <c r="A1837" s="26">
        <v>2003</v>
      </c>
      <c r="B1837" s="26" t="s">
        <v>194</v>
      </c>
      <c r="C1837" t="str">
        <f>VLOOKUP(B1837,'FHF LUT'!$A$5:$H$80,2,FALSE)</f>
        <v>Douglas-fir Tussock Moth</v>
      </c>
      <c r="D1837" s="26">
        <v>41</v>
      </c>
      <c r="E1837" s="26" t="s">
        <v>26</v>
      </c>
      <c r="F1837" s="26">
        <v>0</v>
      </c>
      <c r="G1837" s="26">
        <v>0</v>
      </c>
      <c r="H1837" s="26"/>
      <c r="N1837" s="26"/>
    </row>
    <row r="1838" spans="1:14" x14ac:dyDescent="0.25">
      <c r="A1838" s="26">
        <v>2003</v>
      </c>
      <c r="B1838" s="26" t="s">
        <v>194</v>
      </c>
      <c r="C1838" t="str">
        <f>VLOOKUP(B1838,'FHF LUT'!$A$5:$H$80,2,FALSE)</f>
        <v>Douglas-fir Tussock Moth</v>
      </c>
      <c r="D1838" s="26">
        <v>23</v>
      </c>
      <c r="E1838" s="26" t="s">
        <v>27</v>
      </c>
      <c r="F1838" s="26">
        <v>0</v>
      </c>
      <c r="G1838" s="26">
        <v>0</v>
      </c>
      <c r="H1838" s="26"/>
      <c r="N1838" s="26"/>
    </row>
    <row r="1839" spans="1:14" x14ac:dyDescent="0.25">
      <c r="A1839" s="26">
        <v>2003</v>
      </c>
      <c r="B1839" s="26" t="s">
        <v>194</v>
      </c>
      <c r="C1839" t="str">
        <f>VLOOKUP(B1839,'FHF LUT'!$A$5:$H$80,2,FALSE)</f>
        <v>Douglas-fir Tussock Moth</v>
      </c>
      <c r="D1839" s="26">
        <v>17</v>
      </c>
      <c r="E1839" s="26" t="s">
        <v>32</v>
      </c>
      <c r="F1839" s="26">
        <v>0</v>
      </c>
      <c r="G1839" s="26">
        <v>0</v>
      </c>
      <c r="H1839" s="26"/>
      <c r="N1839" s="26"/>
    </row>
    <row r="1840" spans="1:14" x14ac:dyDescent="0.25">
      <c r="A1840" s="26">
        <v>2003</v>
      </c>
      <c r="B1840" s="26" t="s">
        <v>194</v>
      </c>
      <c r="C1840" t="str">
        <f>VLOOKUP(B1840,'FHF LUT'!$A$5:$H$80,2,FALSE)</f>
        <v>Douglas-fir Tussock Moth</v>
      </c>
      <c r="D1840" s="26">
        <v>30</v>
      </c>
      <c r="E1840" s="26" t="s">
        <v>35</v>
      </c>
      <c r="F1840" s="26">
        <v>0</v>
      </c>
      <c r="G1840" s="26">
        <v>0</v>
      </c>
      <c r="H1840" s="26"/>
      <c r="N1840" s="26"/>
    </row>
    <row r="1841" spans="1:14" x14ac:dyDescent="0.25">
      <c r="A1841" s="26">
        <v>2003</v>
      </c>
      <c r="B1841" s="26" t="s">
        <v>194</v>
      </c>
      <c r="C1841" t="str">
        <f>VLOOKUP(B1841,'FHF LUT'!$A$5:$H$80,2,FALSE)</f>
        <v>Douglas-fir Tussock Moth</v>
      </c>
      <c r="D1841" s="26">
        <v>9</v>
      </c>
      <c r="E1841" s="26" t="s">
        <v>7</v>
      </c>
      <c r="F1841" s="26">
        <v>0</v>
      </c>
      <c r="G1841" s="26">
        <v>0</v>
      </c>
      <c r="H1841" s="26"/>
      <c r="N1841" s="26"/>
    </row>
    <row r="1842" spans="1:14" x14ac:dyDescent="0.25">
      <c r="A1842" s="26">
        <v>2003</v>
      </c>
      <c r="B1842" s="26" t="s">
        <v>194</v>
      </c>
      <c r="C1842" t="str">
        <f>VLOOKUP(B1842,'FHF LUT'!$A$5:$H$80,2,FALSE)</f>
        <v>Douglas-fir Tussock Moth</v>
      </c>
      <c r="D1842" s="26">
        <v>43</v>
      </c>
      <c r="E1842" s="26" t="s">
        <v>20</v>
      </c>
      <c r="F1842" s="26">
        <v>0</v>
      </c>
      <c r="G1842" s="26">
        <v>0</v>
      </c>
      <c r="H1842" s="26"/>
      <c r="N1842" s="26"/>
    </row>
    <row r="1843" spans="1:14" x14ac:dyDescent="0.25">
      <c r="A1843" s="26">
        <v>2003</v>
      </c>
      <c r="B1843" s="26" t="s">
        <v>194</v>
      </c>
      <c r="C1843" t="str">
        <f>VLOOKUP(B1843,'FHF LUT'!$A$5:$H$80,2,FALSE)</f>
        <v>Douglas-fir Tussock Moth</v>
      </c>
      <c r="D1843" s="26">
        <v>39</v>
      </c>
      <c r="E1843" s="26" t="s">
        <v>36</v>
      </c>
      <c r="F1843" s="26">
        <v>0</v>
      </c>
      <c r="G1843" s="26">
        <v>0</v>
      </c>
      <c r="H1843" s="26"/>
      <c r="N1843" s="26"/>
    </row>
    <row r="1844" spans="1:14" x14ac:dyDescent="0.25">
      <c r="A1844" s="26">
        <v>2003</v>
      </c>
      <c r="B1844" s="26" t="s">
        <v>194</v>
      </c>
      <c r="C1844" t="str">
        <f>VLOOKUP(B1844,'FHF LUT'!$A$5:$H$80,2,FALSE)</f>
        <v>Douglas-fir Tussock Moth</v>
      </c>
      <c r="D1844" s="26">
        <v>4</v>
      </c>
      <c r="E1844" s="26" t="s">
        <v>28</v>
      </c>
      <c r="F1844" s="26">
        <v>0</v>
      </c>
      <c r="G1844" s="26">
        <v>0</v>
      </c>
      <c r="H1844" s="26"/>
      <c r="N1844" s="26"/>
    </row>
    <row r="1845" spans="1:14" x14ac:dyDescent="0.25">
      <c r="A1845" s="26">
        <v>2003</v>
      </c>
      <c r="B1845" s="26" t="s">
        <v>194</v>
      </c>
      <c r="C1845" t="str">
        <f>VLOOKUP(B1845,'FHF LUT'!$A$5:$H$80,2,FALSE)</f>
        <v>Douglas-fir Tussock Moth</v>
      </c>
      <c r="D1845" s="26">
        <v>8</v>
      </c>
      <c r="E1845" s="26" t="s">
        <v>29</v>
      </c>
      <c r="F1845" s="26">
        <v>0</v>
      </c>
      <c r="G1845" s="26">
        <v>0</v>
      </c>
      <c r="H1845" s="26"/>
      <c r="N1845" s="26"/>
    </row>
    <row r="1846" spans="1:14" x14ac:dyDescent="0.25">
      <c r="A1846" s="26">
        <v>2003</v>
      </c>
      <c r="B1846" s="26" t="s">
        <v>194</v>
      </c>
      <c r="C1846" t="str">
        <f>VLOOKUP(B1846,'FHF LUT'!$A$5:$H$80,2,FALSE)</f>
        <v>Douglas-fir Tussock Moth</v>
      </c>
      <c r="D1846" s="26">
        <v>7</v>
      </c>
      <c r="E1846" s="26" t="s">
        <v>25</v>
      </c>
      <c r="F1846" s="26">
        <v>0</v>
      </c>
      <c r="G1846" s="26">
        <v>0</v>
      </c>
      <c r="H1846" s="26"/>
      <c r="N1846" s="26"/>
    </row>
    <row r="1847" spans="1:14" x14ac:dyDescent="0.25">
      <c r="A1847" s="26">
        <v>2003</v>
      </c>
      <c r="B1847" s="26" t="s">
        <v>194</v>
      </c>
      <c r="C1847" t="str">
        <f>VLOOKUP(B1847,'FHF LUT'!$A$5:$H$80,2,FALSE)</f>
        <v>Douglas-fir Tussock Moth</v>
      </c>
      <c r="D1847" s="26">
        <v>27</v>
      </c>
      <c r="E1847" s="26" t="s">
        <v>21</v>
      </c>
      <c r="F1847" s="26">
        <v>0</v>
      </c>
      <c r="G1847" s="26">
        <v>0</v>
      </c>
      <c r="H1847" s="26"/>
      <c r="N1847" s="26"/>
    </row>
    <row r="1848" spans="1:14" x14ac:dyDescent="0.25">
      <c r="A1848" s="26">
        <v>2003</v>
      </c>
      <c r="B1848" s="26" t="s">
        <v>194</v>
      </c>
      <c r="C1848" t="str">
        <f>VLOOKUP(B1848,'FHF LUT'!$A$5:$H$80,2,FALSE)</f>
        <v>Douglas-fir Tussock Moth</v>
      </c>
      <c r="D1848" s="26">
        <v>47</v>
      </c>
      <c r="E1848" s="26" t="s">
        <v>238</v>
      </c>
      <c r="F1848" s="26">
        <v>0</v>
      </c>
      <c r="G1848" s="26">
        <v>0</v>
      </c>
      <c r="H1848" s="26"/>
      <c r="N1848" s="26"/>
    </row>
    <row r="1849" spans="1:14" x14ac:dyDescent="0.25">
      <c r="A1849" s="26">
        <v>2003</v>
      </c>
      <c r="B1849" s="26" t="s">
        <v>194</v>
      </c>
      <c r="C1849" t="str">
        <f>VLOOKUP(B1849,'FHF LUT'!$A$5:$H$80,2,FALSE)</f>
        <v>Douglas-fir Tussock Moth</v>
      </c>
      <c r="D1849" s="26">
        <v>46</v>
      </c>
      <c r="E1849" s="26" t="s">
        <v>239</v>
      </c>
      <c r="F1849" s="26">
        <v>0</v>
      </c>
      <c r="G1849" s="26">
        <v>0</v>
      </c>
      <c r="H1849" s="26"/>
      <c r="N1849" s="26"/>
    </row>
    <row r="1850" spans="1:14" x14ac:dyDescent="0.25">
      <c r="A1850" s="26">
        <v>2003</v>
      </c>
      <c r="B1850" s="26" t="s">
        <v>194</v>
      </c>
      <c r="C1850" t="str">
        <f>VLOOKUP(B1850,'FHF LUT'!$A$5:$H$80,2,FALSE)</f>
        <v>Douglas-fir Tussock Moth</v>
      </c>
      <c r="D1850" s="26">
        <v>48</v>
      </c>
      <c r="E1850" s="26" t="s">
        <v>240</v>
      </c>
      <c r="F1850" s="26">
        <v>0</v>
      </c>
      <c r="G1850" s="26">
        <v>0</v>
      </c>
      <c r="H1850" s="26"/>
      <c r="N1850" s="26"/>
    </row>
    <row r="1851" spans="1:14" x14ac:dyDescent="0.25">
      <c r="A1851" s="26">
        <v>2003</v>
      </c>
      <c r="B1851" s="26" t="s">
        <v>194</v>
      </c>
      <c r="C1851" t="str">
        <f>VLOOKUP(B1851,'FHF LUT'!$A$5:$H$80,2,FALSE)</f>
        <v>Douglas-fir Tussock Moth</v>
      </c>
      <c r="D1851" s="26">
        <v>1</v>
      </c>
      <c r="E1851" s="26" t="s">
        <v>10</v>
      </c>
      <c r="F1851" s="26">
        <v>0</v>
      </c>
      <c r="G1851" s="26">
        <v>0</v>
      </c>
      <c r="H1851" s="26"/>
      <c r="N1851" s="26"/>
    </row>
    <row r="1852" spans="1:14" x14ac:dyDescent="0.25">
      <c r="A1852" s="26">
        <v>2003</v>
      </c>
      <c r="B1852" s="26" t="s">
        <v>189</v>
      </c>
      <c r="C1852" t="str">
        <f>VLOOKUP(B1852,'FHF LUT'!$A$5:$H$80,2,FALSE)</f>
        <v>Fire</v>
      </c>
      <c r="D1852" s="26">
        <v>24</v>
      </c>
      <c r="E1852" s="26" t="s">
        <v>17</v>
      </c>
      <c r="F1852" s="26">
        <v>0</v>
      </c>
      <c r="G1852" s="26">
        <v>0</v>
      </c>
      <c r="H1852" s="26"/>
      <c r="N1852" s="26"/>
    </row>
    <row r="1853" spans="1:14" x14ac:dyDescent="0.25">
      <c r="A1853" s="26">
        <v>2003</v>
      </c>
      <c r="B1853" s="26" t="s">
        <v>189</v>
      </c>
      <c r="C1853" t="str">
        <f>VLOOKUP(B1853,'FHF LUT'!$A$5:$H$80,2,FALSE)</f>
        <v>Fire</v>
      </c>
      <c r="D1853" s="26">
        <v>44</v>
      </c>
      <c r="E1853" s="26" t="s">
        <v>3</v>
      </c>
      <c r="F1853" s="26">
        <v>0</v>
      </c>
      <c r="G1853" s="26">
        <v>0</v>
      </c>
      <c r="H1853" s="26"/>
      <c r="N1853" s="26"/>
    </row>
    <row r="1854" spans="1:14" x14ac:dyDescent="0.25">
      <c r="A1854" s="26">
        <v>2003</v>
      </c>
      <c r="B1854" s="26" t="s">
        <v>189</v>
      </c>
      <c r="C1854" t="str">
        <f>VLOOKUP(B1854,'FHF LUT'!$A$5:$H$80,2,FALSE)</f>
        <v>Fire</v>
      </c>
      <c r="D1854" s="26">
        <v>10</v>
      </c>
      <c r="E1854" s="26" t="s">
        <v>18</v>
      </c>
      <c r="F1854" s="26">
        <v>0</v>
      </c>
      <c r="G1854" s="26">
        <v>0</v>
      </c>
      <c r="H1854" s="26"/>
      <c r="N1854" s="26"/>
    </row>
    <row r="1855" spans="1:14" x14ac:dyDescent="0.25">
      <c r="A1855" s="26">
        <v>2003</v>
      </c>
      <c r="B1855" s="26" t="s">
        <v>189</v>
      </c>
      <c r="C1855" t="str">
        <f>VLOOKUP(B1855,'FHF LUT'!$A$5:$H$80,2,FALSE)</f>
        <v>Fire</v>
      </c>
      <c r="D1855" s="26">
        <v>12</v>
      </c>
      <c r="E1855" s="26" t="s">
        <v>11</v>
      </c>
      <c r="F1855" s="26">
        <v>0</v>
      </c>
      <c r="G1855" s="26">
        <v>0</v>
      </c>
      <c r="H1855" s="26"/>
      <c r="N1855" s="26"/>
    </row>
    <row r="1856" spans="1:14" x14ac:dyDescent="0.25">
      <c r="A1856" s="26">
        <v>2003</v>
      </c>
      <c r="B1856" s="26" t="s">
        <v>189</v>
      </c>
      <c r="C1856" t="str">
        <f>VLOOKUP(B1856,'FHF LUT'!$A$5:$H$80,2,FALSE)</f>
        <v>Fire</v>
      </c>
      <c r="D1856" s="26">
        <v>22</v>
      </c>
      <c r="E1856" s="26" t="s">
        <v>19</v>
      </c>
      <c r="F1856" s="26">
        <v>0</v>
      </c>
      <c r="G1856" s="26">
        <v>0</v>
      </c>
      <c r="H1856" s="26"/>
      <c r="N1856" s="26"/>
    </row>
    <row r="1857" spans="1:14" x14ac:dyDescent="0.25">
      <c r="A1857" s="26">
        <v>2003</v>
      </c>
      <c r="B1857" s="26" t="s">
        <v>189</v>
      </c>
      <c r="C1857" t="str">
        <f>VLOOKUP(B1857,'FHF LUT'!$A$5:$H$80,2,FALSE)</f>
        <v>Fire</v>
      </c>
      <c r="D1857" s="26">
        <v>29</v>
      </c>
      <c r="E1857" s="26" t="s">
        <v>9</v>
      </c>
      <c r="F1857" s="26">
        <v>550619</v>
      </c>
      <c r="G1857" s="26">
        <v>550235</v>
      </c>
      <c r="H1857" s="26"/>
      <c r="N1857" s="26"/>
    </row>
    <row r="1858" spans="1:14" x14ac:dyDescent="0.25">
      <c r="A1858" s="26">
        <v>2003</v>
      </c>
      <c r="B1858" s="26" t="s">
        <v>189</v>
      </c>
      <c r="C1858" t="str">
        <f>VLOOKUP(B1858,'FHF LUT'!$A$5:$H$80,2,FALSE)</f>
        <v>Fire</v>
      </c>
      <c r="D1858" s="26">
        <v>11</v>
      </c>
      <c r="E1858" s="26" t="s">
        <v>4</v>
      </c>
      <c r="F1858" s="26">
        <v>0</v>
      </c>
      <c r="G1858" s="26">
        <v>0</v>
      </c>
      <c r="H1858" s="26"/>
      <c r="N1858" s="26"/>
    </row>
    <row r="1859" spans="1:14" x14ac:dyDescent="0.25">
      <c r="A1859" s="26">
        <v>2003</v>
      </c>
      <c r="B1859" s="26" t="s">
        <v>189</v>
      </c>
      <c r="C1859" t="str">
        <f>VLOOKUP(B1859,'FHF LUT'!$A$5:$H$80,2,FALSE)</f>
        <v>Fire</v>
      </c>
      <c r="D1859" s="26">
        <v>45</v>
      </c>
      <c r="E1859" s="26" t="s">
        <v>5</v>
      </c>
      <c r="F1859" s="26">
        <v>0</v>
      </c>
      <c r="G1859" s="26">
        <v>0</v>
      </c>
      <c r="H1859" s="26"/>
      <c r="N1859" s="26"/>
    </row>
    <row r="1860" spans="1:14" x14ac:dyDescent="0.25">
      <c r="A1860" s="26">
        <v>2003</v>
      </c>
      <c r="B1860" s="26" t="s">
        <v>189</v>
      </c>
      <c r="C1860" t="str">
        <f>VLOOKUP(B1860,'FHF LUT'!$A$5:$H$80,2,FALSE)</f>
        <v>Fire</v>
      </c>
      <c r="D1860" s="26">
        <v>38</v>
      </c>
      <c r="E1860" s="26" t="s">
        <v>8</v>
      </c>
      <c r="F1860" s="26">
        <v>0</v>
      </c>
      <c r="G1860" s="26">
        <v>0</v>
      </c>
      <c r="H1860" s="26"/>
      <c r="N1860" s="26"/>
    </row>
    <row r="1861" spans="1:14" x14ac:dyDescent="0.25">
      <c r="A1861" s="26">
        <v>2003</v>
      </c>
      <c r="B1861" s="26" t="s">
        <v>189</v>
      </c>
      <c r="C1861" t="str">
        <f>VLOOKUP(B1861,'FHF LUT'!$A$5:$H$80,2,FALSE)</f>
        <v>Fire</v>
      </c>
      <c r="D1861" s="26">
        <v>13</v>
      </c>
      <c r="E1861" s="26" t="s">
        <v>24</v>
      </c>
      <c r="F1861" s="26">
        <v>460</v>
      </c>
      <c r="G1861" s="26">
        <v>460</v>
      </c>
      <c r="H1861" s="26"/>
      <c r="N1861" s="26"/>
    </row>
    <row r="1862" spans="1:14" x14ac:dyDescent="0.25">
      <c r="A1862" s="26">
        <v>2003</v>
      </c>
      <c r="B1862" s="26" t="s">
        <v>189</v>
      </c>
      <c r="C1862" t="str">
        <f>VLOOKUP(B1862,'FHF LUT'!$A$5:$H$80,2,FALSE)</f>
        <v>Fire</v>
      </c>
      <c r="D1862" s="26">
        <v>18</v>
      </c>
      <c r="E1862" s="26" t="s">
        <v>15</v>
      </c>
      <c r="F1862" s="26">
        <v>0</v>
      </c>
      <c r="G1862" s="26">
        <v>0</v>
      </c>
      <c r="H1862" s="26"/>
      <c r="N1862" s="26"/>
    </row>
    <row r="1863" spans="1:14" x14ac:dyDescent="0.25">
      <c r="A1863" s="26">
        <v>2003</v>
      </c>
      <c r="B1863" s="26" t="s">
        <v>189</v>
      </c>
      <c r="C1863" t="str">
        <f>VLOOKUP(B1863,'FHF LUT'!$A$5:$H$80,2,FALSE)</f>
        <v>Fire</v>
      </c>
      <c r="D1863" s="26">
        <v>15</v>
      </c>
      <c r="E1863" s="26" t="s">
        <v>33</v>
      </c>
      <c r="F1863" s="26">
        <v>0</v>
      </c>
      <c r="G1863" s="26">
        <v>0</v>
      </c>
      <c r="H1863" s="26"/>
      <c r="N1863" s="26"/>
    </row>
    <row r="1864" spans="1:14" x14ac:dyDescent="0.25">
      <c r="A1864" s="26">
        <v>2003</v>
      </c>
      <c r="B1864" s="26" t="s">
        <v>189</v>
      </c>
      <c r="C1864" t="str">
        <f>VLOOKUP(B1864,'FHF LUT'!$A$5:$H$80,2,FALSE)</f>
        <v>Fire</v>
      </c>
      <c r="D1864" s="26">
        <v>5</v>
      </c>
      <c r="E1864" s="26" t="s">
        <v>16</v>
      </c>
      <c r="F1864" s="26">
        <v>836</v>
      </c>
      <c r="G1864" s="26">
        <v>800</v>
      </c>
      <c r="H1864" s="26"/>
      <c r="N1864" s="26"/>
    </row>
    <row r="1865" spans="1:14" x14ac:dyDescent="0.25">
      <c r="A1865" s="26">
        <v>2003</v>
      </c>
      <c r="B1865" s="26" t="s">
        <v>189</v>
      </c>
      <c r="C1865" t="str">
        <f>VLOOKUP(B1865,'FHF LUT'!$A$5:$H$80,2,FALSE)</f>
        <v>Fire</v>
      </c>
      <c r="D1865" s="26">
        <v>2</v>
      </c>
      <c r="E1865" s="26" t="s">
        <v>22</v>
      </c>
      <c r="F1865" s="26">
        <v>266</v>
      </c>
      <c r="G1865" s="26">
        <v>261</v>
      </c>
      <c r="H1865" s="26"/>
      <c r="N1865" s="26"/>
    </row>
    <row r="1866" spans="1:14" x14ac:dyDescent="0.25">
      <c r="A1866" s="26">
        <v>2003</v>
      </c>
      <c r="B1866" s="26" t="s">
        <v>189</v>
      </c>
      <c r="C1866" t="str">
        <f>VLOOKUP(B1866,'FHF LUT'!$A$5:$H$80,2,FALSE)</f>
        <v>Fire</v>
      </c>
      <c r="D1866" s="26">
        <v>25</v>
      </c>
      <c r="E1866" s="26" t="s">
        <v>23</v>
      </c>
      <c r="F1866" s="26">
        <v>0</v>
      </c>
      <c r="G1866" s="26">
        <v>0</v>
      </c>
      <c r="H1866" s="26"/>
      <c r="N1866" s="26"/>
    </row>
    <row r="1867" spans="1:14" x14ac:dyDescent="0.25">
      <c r="A1867" s="26">
        <v>2003</v>
      </c>
      <c r="B1867" s="26" t="s">
        <v>189</v>
      </c>
      <c r="C1867" t="str">
        <f>VLOOKUP(B1867,'FHF LUT'!$A$5:$H$80,2,FALSE)</f>
        <v>Fire</v>
      </c>
      <c r="D1867" s="26">
        <v>14</v>
      </c>
      <c r="E1867" s="26" t="s">
        <v>30</v>
      </c>
      <c r="F1867" s="26">
        <v>0</v>
      </c>
      <c r="G1867" s="26">
        <v>0</v>
      </c>
      <c r="H1867" s="26"/>
      <c r="N1867" s="26"/>
    </row>
    <row r="1868" spans="1:14" x14ac:dyDescent="0.25">
      <c r="A1868" s="26">
        <v>2003</v>
      </c>
      <c r="B1868" s="26" t="s">
        <v>189</v>
      </c>
      <c r="C1868" t="str">
        <f>VLOOKUP(B1868,'FHF LUT'!$A$5:$H$80,2,FALSE)</f>
        <v>Fire</v>
      </c>
      <c r="D1868" s="26">
        <v>16</v>
      </c>
      <c r="E1868" s="26" t="s">
        <v>12</v>
      </c>
      <c r="F1868" s="26">
        <v>0</v>
      </c>
      <c r="G1868" s="26">
        <v>0</v>
      </c>
      <c r="H1868" s="26"/>
      <c r="N1868" s="26"/>
    </row>
    <row r="1869" spans="1:14" x14ac:dyDescent="0.25">
      <c r="A1869" s="26">
        <v>2003</v>
      </c>
      <c r="B1869" s="26" t="s">
        <v>189</v>
      </c>
      <c r="C1869" t="str">
        <f>VLOOKUP(B1869,'FHF LUT'!$A$5:$H$80,2,FALSE)</f>
        <v>Fire</v>
      </c>
      <c r="D1869" s="26">
        <v>40</v>
      </c>
      <c r="E1869" s="26" t="s">
        <v>31</v>
      </c>
      <c r="F1869" s="26">
        <v>0</v>
      </c>
      <c r="G1869" s="26">
        <v>0</v>
      </c>
      <c r="H1869" s="26"/>
      <c r="N1869" s="26"/>
    </row>
    <row r="1870" spans="1:14" x14ac:dyDescent="0.25">
      <c r="A1870" s="26">
        <v>2003</v>
      </c>
      <c r="B1870" s="26" t="s">
        <v>189</v>
      </c>
      <c r="C1870" t="str">
        <f>VLOOKUP(B1870,'FHF LUT'!$A$5:$H$80,2,FALSE)</f>
        <v>Fire</v>
      </c>
      <c r="D1870" s="26">
        <v>20</v>
      </c>
      <c r="E1870" s="26" t="s">
        <v>6</v>
      </c>
      <c r="F1870" s="26">
        <v>0</v>
      </c>
      <c r="G1870" s="26">
        <v>0</v>
      </c>
      <c r="H1870" s="26"/>
      <c r="N1870" s="26"/>
    </row>
    <row r="1871" spans="1:14" x14ac:dyDescent="0.25">
      <c r="A1871" s="26">
        <v>2003</v>
      </c>
      <c r="B1871" s="26" t="s">
        <v>189</v>
      </c>
      <c r="C1871" t="str">
        <f>VLOOKUP(B1871,'FHF LUT'!$A$5:$H$80,2,FALSE)</f>
        <v>Fire</v>
      </c>
      <c r="D1871" s="26">
        <v>31</v>
      </c>
      <c r="E1871" s="26" t="s">
        <v>34</v>
      </c>
      <c r="F1871" s="26">
        <v>0</v>
      </c>
      <c r="G1871" s="26">
        <v>0</v>
      </c>
      <c r="H1871" s="26"/>
      <c r="N1871" s="26"/>
    </row>
    <row r="1872" spans="1:14" x14ac:dyDescent="0.25">
      <c r="A1872" s="26">
        <v>2003</v>
      </c>
      <c r="B1872" s="26" t="s">
        <v>189</v>
      </c>
      <c r="C1872" t="str">
        <f>VLOOKUP(B1872,'FHF LUT'!$A$5:$H$80,2,FALSE)</f>
        <v>Fire</v>
      </c>
      <c r="D1872" s="26">
        <v>3</v>
      </c>
      <c r="E1872" s="26" t="s">
        <v>13</v>
      </c>
      <c r="F1872" s="26">
        <v>0</v>
      </c>
      <c r="G1872" s="26">
        <v>0</v>
      </c>
      <c r="H1872" s="26"/>
      <c r="N1872" s="26"/>
    </row>
    <row r="1873" spans="1:14" x14ac:dyDescent="0.25">
      <c r="A1873" s="26">
        <v>2003</v>
      </c>
      <c r="B1873" s="26" t="s">
        <v>189</v>
      </c>
      <c r="C1873" t="str">
        <f>VLOOKUP(B1873,'FHF LUT'!$A$5:$H$80,2,FALSE)</f>
        <v>Fire</v>
      </c>
      <c r="D1873" s="26">
        <v>26</v>
      </c>
      <c r="E1873" s="26" t="s">
        <v>14</v>
      </c>
      <c r="F1873" s="26">
        <v>18734</v>
      </c>
      <c r="G1873" s="26">
        <v>18734</v>
      </c>
      <c r="H1873" s="26"/>
      <c r="N1873" s="26"/>
    </row>
    <row r="1874" spans="1:14" x14ac:dyDescent="0.25">
      <c r="A1874" s="26">
        <v>2003</v>
      </c>
      <c r="B1874" s="26" t="s">
        <v>189</v>
      </c>
      <c r="C1874" t="str">
        <f>VLOOKUP(B1874,'FHF LUT'!$A$5:$H$80,2,FALSE)</f>
        <v>Fire</v>
      </c>
      <c r="D1874" s="26">
        <v>41</v>
      </c>
      <c r="E1874" s="26" t="s">
        <v>26</v>
      </c>
      <c r="F1874" s="26">
        <v>12658</v>
      </c>
      <c r="G1874" s="26">
        <v>12658</v>
      </c>
      <c r="H1874" s="26"/>
      <c r="N1874" s="26"/>
    </row>
    <row r="1875" spans="1:14" x14ac:dyDescent="0.25">
      <c r="A1875" s="26">
        <v>2003</v>
      </c>
      <c r="B1875" s="26" t="s">
        <v>189</v>
      </c>
      <c r="C1875" t="str">
        <f>VLOOKUP(B1875,'FHF LUT'!$A$5:$H$80,2,FALSE)</f>
        <v>Fire</v>
      </c>
      <c r="D1875" s="26">
        <v>23</v>
      </c>
      <c r="E1875" s="26" t="s">
        <v>27</v>
      </c>
      <c r="F1875" s="26">
        <v>99149</v>
      </c>
      <c r="G1875" s="26">
        <v>86532</v>
      </c>
      <c r="H1875" s="26"/>
      <c r="N1875" s="26"/>
    </row>
    <row r="1876" spans="1:14" x14ac:dyDescent="0.25">
      <c r="A1876" s="26">
        <v>2003</v>
      </c>
      <c r="B1876" s="26" t="s">
        <v>189</v>
      </c>
      <c r="C1876" t="str">
        <f>VLOOKUP(B1876,'FHF LUT'!$A$5:$H$80,2,FALSE)</f>
        <v>Fire</v>
      </c>
      <c r="D1876" s="26">
        <v>17</v>
      </c>
      <c r="E1876" s="26" t="s">
        <v>32</v>
      </c>
      <c r="F1876" s="26">
        <v>0</v>
      </c>
      <c r="G1876" s="26">
        <v>0</v>
      </c>
      <c r="H1876" s="26"/>
      <c r="N1876" s="26"/>
    </row>
    <row r="1877" spans="1:14" x14ac:dyDescent="0.25">
      <c r="A1877" s="26">
        <v>2003</v>
      </c>
      <c r="B1877" s="26" t="s">
        <v>189</v>
      </c>
      <c r="C1877" t="str">
        <f>VLOOKUP(B1877,'FHF LUT'!$A$5:$H$80,2,FALSE)</f>
        <v>Fire</v>
      </c>
      <c r="D1877" s="26">
        <v>30</v>
      </c>
      <c r="E1877" s="26" t="s">
        <v>35</v>
      </c>
      <c r="F1877" s="26">
        <v>0</v>
      </c>
      <c r="G1877" s="26">
        <v>0</v>
      </c>
      <c r="H1877" s="26"/>
      <c r="N1877" s="26"/>
    </row>
    <row r="1878" spans="1:14" x14ac:dyDescent="0.25">
      <c r="A1878" s="26">
        <v>2003</v>
      </c>
      <c r="B1878" s="26" t="s">
        <v>189</v>
      </c>
      <c r="C1878" t="str">
        <f>VLOOKUP(B1878,'FHF LUT'!$A$5:$H$80,2,FALSE)</f>
        <v>Fire</v>
      </c>
      <c r="D1878" s="26">
        <v>9</v>
      </c>
      <c r="E1878" s="26" t="s">
        <v>7</v>
      </c>
      <c r="F1878" s="26">
        <v>6557</v>
      </c>
      <c r="G1878" s="26">
        <v>6202</v>
      </c>
      <c r="H1878" s="26"/>
      <c r="N1878" s="26"/>
    </row>
    <row r="1879" spans="1:14" x14ac:dyDescent="0.25">
      <c r="A1879" s="26">
        <v>2003</v>
      </c>
      <c r="B1879" s="26" t="s">
        <v>189</v>
      </c>
      <c r="C1879" t="str">
        <f>VLOOKUP(B1879,'FHF LUT'!$A$5:$H$80,2,FALSE)</f>
        <v>Fire</v>
      </c>
      <c r="D1879" s="26">
        <v>43</v>
      </c>
      <c r="E1879" s="26" t="s">
        <v>20</v>
      </c>
      <c r="F1879" s="26">
        <v>0</v>
      </c>
      <c r="G1879" s="26">
        <v>0</v>
      </c>
      <c r="H1879" s="26"/>
      <c r="N1879" s="26"/>
    </row>
    <row r="1880" spans="1:14" x14ac:dyDescent="0.25">
      <c r="A1880" s="26">
        <v>2003</v>
      </c>
      <c r="B1880" s="26" t="s">
        <v>189</v>
      </c>
      <c r="C1880" t="str">
        <f>VLOOKUP(B1880,'FHF LUT'!$A$5:$H$80,2,FALSE)</f>
        <v>Fire</v>
      </c>
      <c r="D1880" s="26">
        <v>39</v>
      </c>
      <c r="E1880" s="26" t="s">
        <v>36</v>
      </c>
      <c r="F1880" s="26">
        <v>0</v>
      </c>
      <c r="G1880" s="26">
        <v>0</v>
      </c>
      <c r="H1880" s="26"/>
      <c r="N1880" s="26"/>
    </row>
    <row r="1881" spans="1:14" x14ac:dyDescent="0.25">
      <c r="A1881" s="26">
        <v>2003</v>
      </c>
      <c r="B1881" s="26" t="s">
        <v>189</v>
      </c>
      <c r="C1881" t="str">
        <f>VLOOKUP(B1881,'FHF LUT'!$A$5:$H$80,2,FALSE)</f>
        <v>Fire</v>
      </c>
      <c r="D1881" s="26">
        <v>4</v>
      </c>
      <c r="E1881" s="26" t="s">
        <v>28</v>
      </c>
      <c r="F1881" s="26">
        <v>0</v>
      </c>
      <c r="G1881" s="26">
        <v>0</v>
      </c>
      <c r="H1881" s="26"/>
      <c r="N1881" s="26"/>
    </row>
    <row r="1882" spans="1:14" x14ac:dyDescent="0.25">
      <c r="A1882" s="26">
        <v>2003</v>
      </c>
      <c r="B1882" s="26" t="s">
        <v>189</v>
      </c>
      <c r="C1882" t="str">
        <f>VLOOKUP(B1882,'FHF LUT'!$A$5:$H$80,2,FALSE)</f>
        <v>Fire</v>
      </c>
      <c r="D1882" s="26">
        <v>8</v>
      </c>
      <c r="E1882" s="26" t="s">
        <v>29</v>
      </c>
      <c r="F1882" s="26">
        <v>4418</v>
      </c>
      <c r="G1882" s="26">
        <v>4418</v>
      </c>
      <c r="H1882" s="26"/>
      <c r="N1882" s="26"/>
    </row>
    <row r="1883" spans="1:14" x14ac:dyDescent="0.25">
      <c r="A1883" s="26">
        <v>2003</v>
      </c>
      <c r="B1883" s="26" t="s">
        <v>189</v>
      </c>
      <c r="C1883" t="str">
        <f>VLOOKUP(B1883,'FHF LUT'!$A$5:$H$80,2,FALSE)</f>
        <v>Fire</v>
      </c>
      <c r="D1883" s="26">
        <v>7</v>
      </c>
      <c r="E1883" s="26" t="s">
        <v>25</v>
      </c>
      <c r="F1883" s="26">
        <v>125</v>
      </c>
      <c r="G1883" s="26">
        <v>125</v>
      </c>
      <c r="H1883" s="26"/>
      <c r="N1883" s="26"/>
    </row>
    <row r="1884" spans="1:14" x14ac:dyDescent="0.25">
      <c r="A1884" s="26">
        <v>2003</v>
      </c>
      <c r="B1884" s="26" t="s">
        <v>189</v>
      </c>
      <c r="C1884" t="str">
        <f>VLOOKUP(B1884,'FHF LUT'!$A$5:$H$80,2,FALSE)</f>
        <v>Fire</v>
      </c>
      <c r="D1884" s="26">
        <v>27</v>
      </c>
      <c r="E1884" s="26" t="s">
        <v>21</v>
      </c>
      <c r="F1884" s="26">
        <v>0</v>
      </c>
      <c r="G1884" s="26">
        <v>0</v>
      </c>
      <c r="H1884" s="26"/>
      <c r="N1884" s="26"/>
    </row>
    <row r="1885" spans="1:14" x14ac:dyDescent="0.25">
      <c r="A1885" s="26">
        <v>2003</v>
      </c>
      <c r="B1885" s="26" t="s">
        <v>189</v>
      </c>
      <c r="C1885" t="str">
        <f>VLOOKUP(B1885,'FHF LUT'!$A$5:$H$80,2,FALSE)</f>
        <v>Fire</v>
      </c>
      <c r="D1885" s="26">
        <v>47</v>
      </c>
      <c r="E1885" s="26" t="s">
        <v>238</v>
      </c>
      <c r="F1885" s="26">
        <v>0</v>
      </c>
      <c r="G1885" s="26">
        <v>0</v>
      </c>
      <c r="H1885" s="26"/>
      <c r="N1885" s="26"/>
    </row>
    <row r="1886" spans="1:14" x14ac:dyDescent="0.25">
      <c r="A1886" s="26">
        <v>2003</v>
      </c>
      <c r="B1886" s="26" t="s">
        <v>189</v>
      </c>
      <c r="C1886" t="str">
        <f>VLOOKUP(B1886,'FHF LUT'!$A$5:$H$80,2,FALSE)</f>
        <v>Fire</v>
      </c>
      <c r="D1886" s="26">
        <v>46</v>
      </c>
      <c r="E1886" s="26" t="s">
        <v>239</v>
      </c>
      <c r="F1886" s="26">
        <v>0</v>
      </c>
      <c r="G1886" s="26">
        <v>0</v>
      </c>
      <c r="H1886" s="26"/>
      <c r="N1886" s="26"/>
    </row>
    <row r="1887" spans="1:14" x14ac:dyDescent="0.25">
      <c r="A1887" s="26">
        <v>2003</v>
      </c>
      <c r="B1887" s="26" t="s">
        <v>189</v>
      </c>
      <c r="C1887" t="str">
        <f>VLOOKUP(B1887,'FHF LUT'!$A$5:$H$80,2,FALSE)</f>
        <v>Fire</v>
      </c>
      <c r="D1887" s="26">
        <v>48</v>
      </c>
      <c r="E1887" s="26" t="s">
        <v>240</v>
      </c>
      <c r="F1887" s="26">
        <v>0</v>
      </c>
      <c r="G1887" s="26">
        <v>0</v>
      </c>
      <c r="H1887" s="26"/>
      <c r="N1887" s="26"/>
    </row>
    <row r="1888" spans="1:14" x14ac:dyDescent="0.25">
      <c r="A1888" s="26">
        <v>2003</v>
      </c>
      <c r="B1888" s="26" t="s">
        <v>189</v>
      </c>
      <c r="C1888" t="str">
        <f>VLOOKUP(B1888,'FHF LUT'!$A$5:$H$80,2,FALSE)</f>
        <v>Fire</v>
      </c>
      <c r="D1888" s="26">
        <v>1</v>
      </c>
      <c r="E1888" s="26" t="s">
        <v>10</v>
      </c>
      <c r="F1888" s="26">
        <v>0</v>
      </c>
      <c r="G1888" s="26">
        <v>0</v>
      </c>
      <c r="H1888" s="26"/>
      <c r="N1888" s="26"/>
    </row>
    <row r="1889" spans="1:14" x14ac:dyDescent="0.25">
      <c r="A1889" s="26">
        <v>2003</v>
      </c>
      <c r="B1889" s="26" t="s">
        <v>190</v>
      </c>
      <c r="C1889" t="str">
        <f>VLOOKUP(B1889,'FHF LUT'!$A$5:$H$80,2,FALSE)</f>
        <v>Drought</v>
      </c>
      <c r="D1889" s="26">
        <v>24</v>
      </c>
      <c r="E1889" s="26" t="s">
        <v>17</v>
      </c>
      <c r="F1889" s="26">
        <v>0</v>
      </c>
      <c r="G1889" s="26">
        <v>0</v>
      </c>
      <c r="H1889" s="26"/>
      <c r="N1889" s="26"/>
    </row>
    <row r="1890" spans="1:14" x14ac:dyDescent="0.25">
      <c r="A1890" s="26">
        <v>2003</v>
      </c>
      <c r="B1890" s="26" t="s">
        <v>190</v>
      </c>
      <c r="C1890" t="str">
        <f>VLOOKUP(B1890,'FHF LUT'!$A$5:$H$80,2,FALSE)</f>
        <v>Drought</v>
      </c>
      <c r="D1890" s="26">
        <v>44</v>
      </c>
      <c r="E1890" s="26" t="s">
        <v>3</v>
      </c>
      <c r="F1890" s="26">
        <v>0</v>
      </c>
      <c r="G1890" s="26">
        <v>0</v>
      </c>
      <c r="H1890" s="26"/>
      <c r="N1890" s="26"/>
    </row>
    <row r="1891" spans="1:14" x14ac:dyDescent="0.25">
      <c r="A1891" s="26">
        <v>2003</v>
      </c>
      <c r="B1891" s="26" t="s">
        <v>190</v>
      </c>
      <c r="C1891" t="str">
        <f>VLOOKUP(B1891,'FHF LUT'!$A$5:$H$80,2,FALSE)</f>
        <v>Drought</v>
      </c>
      <c r="D1891" s="26">
        <v>10</v>
      </c>
      <c r="E1891" s="26" t="s">
        <v>18</v>
      </c>
      <c r="F1891" s="26">
        <v>0</v>
      </c>
      <c r="G1891" s="26">
        <v>0</v>
      </c>
      <c r="H1891" s="26"/>
      <c r="N1891" s="26"/>
    </row>
    <row r="1892" spans="1:14" x14ac:dyDescent="0.25">
      <c r="A1892" s="26">
        <v>2003</v>
      </c>
      <c r="B1892" s="26" t="s">
        <v>190</v>
      </c>
      <c r="C1892" t="str">
        <f>VLOOKUP(B1892,'FHF LUT'!$A$5:$H$80,2,FALSE)</f>
        <v>Drought</v>
      </c>
      <c r="D1892" s="26">
        <v>12</v>
      </c>
      <c r="E1892" s="26" t="s">
        <v>11</v>
      </c>
      <c r="F1892" s="26">
        <v>0</v>
      </c>
      <c r="G1892" s="26">
        <v>0</v>
      </c>
      <c r="H1892" s="26"/>
      <c r="N1892" s="26"/>
    </row>
    <row r="1893" spans="1:14" x14ac:dyDescent="0.25">
      <c r="A1893" s="26">
        <v>2003</v>
      </c>
      <c r="B1893" s="26" t="s">
        <v>190</v>
      </c>
      <c r="C1893" t="str">
        <f>VLOOKUP(B1893,'FHF LUT'!$A$5:$H$80,2,FALSE)</f>
        <v>Drought</v>
      </c>
      <c r="D1893" s="26">
        <v>22</v>
      </c>
      <c r="E1893" s="26" t="s">
        <v>19</v>
      </c>
      <c r="F1893" s="26">
        <v>0</v>
      </c>
      <c r="G1893" s="26">
        <v>0</v>
      </c>
      <c r="H1893" s="26"/>
      <c r="N1893" s="26"/>
    </row>
    <row r="1894" spans="1:14" x14ac:dyDescent="0.25">
      <c r="A1894" s="26">
        <v>2003</v>
      </c>
      <c r="B1894" s="26" t="s">
        <v>190</v>
      </c>
      <c r="C1894" t="str">
        <f>VLOOKUP(B1894,'FHF LUT'!$A$5:$H$80,2,FALSE)</f>
        <v>Drought</v>
      </c>
      <c r="D1894" s="26">
        <v>29</v>
      </c>
      <c r="E1894" s="26" t="s">
        <v>9</v>
      </c>
      <c r="F1894" s="26">
        <v>0</v>
      </c>
      <c r="G1894" s="26">
        <v>0</v>
      </c>
      <c r="H1894" s="26"/>
      <c r="N1894" s="26"/>
    </row>
    <row r="1895" spans="1:14" x14ac:dyDescent="0.25">
      <c r="A1895" s="26">
        <v>2003</v>
      </c>
      <c r="B1895" s="26" t="s">
        <v>190</v>
      </c>
      <c r="C1895" t="str">
        <f>VLOOKUP(B1895,'FHF LUT'!$A$5:$H$80,2,FALSE)</f>
        <v>Drought</v>
      </c>
      <c r="D1895" s="26">
        <v>11</v>
      </c>
      <c r="E1895" s="26" t="s">
        <v>4</v>
      </c>
      <c r="F1895" s="26">
        <v>0</v>
      </c>
      <c r="G1895" s="26">
        <v>0</v>
      </c>
      <c r="H1895" s="26"/>
      <c r="N1895" s="26"/>
    </row>
    <row r="1896" spans="1:14" x14ac:dyDescent="0.25">
      <c r="A1896" s="26">
        <v>2003</v>
      </c>
      <c r="B1896" s="26" t="s">
        <v>190</v>
      </c>
      <c r="C1896" t="str">
        <f>VLOOKUP(B1896,'FHF LUT'!$A$5:$H$80,2,FALSE)</f>
        <v>Drought</v>
      </c>
      <c r="D1896" s="26">
        <v>45</v>
      </c>
      <c r="E1896" s="26" t="s">
        <v>5</v>
      </c>
      <c r="F1896" s="26">
        <v>0</v>
      </c>
      <c r="G1896" s="26">
        <v>0</v>
      </c>
      <c r="H1896" s="26"/>
      <c r="N1896" s="26"/>
    </row>
    <row r="1897" spans="1:14" x14ac:dyDescent="0.25">
      <c r="A1897" s="26">
        <v>2003</v>
      </c>
      <c r="B1897" s="26" t="s">
        <v>190</v>
      </c>
      <c r="C1897" t="str">
        <f>VLOOKUP(B1897,'FHF LUT'!$A$5:$H$80,2,FALSE)</f>
        <v>Drought</v>
      </c>
      <c r="D1897" s="26">
        <v>38</v>
      </c>
      <c r="E1897" s="26" t="s">
        <v>8</v>
      </c>
      <c r="F1897" s="26">
        <v>0</v>
      </c>
      <c r="G1897" s="26">
        <v>0</v>
      </c>
      <c r="H1897" s="26"/>
      <c r="N1897" s="26"/>
    </row>
    <row r="1898" spans="1:14" x14ac:dyDescent="0.25">
      <c r="A1898" s="26">
        <v>2003</v>
      </c>
      <c r="B1898" s="26" t="s">
        <v>190</v>
      </c>
      <c r="C1898" t="str">
        <f>VLOOKUP(B1898,'FHF LUT'!$A$5:$H$80,2,FALSE)</f>
        <v>Drought</v>
      </c>
      <c r="D1898" s="26">
        <v>13</v>
      </c>
      <c r="E1898" s="26" t="s">
        <v>24</v>
      </c>
      <c r="F1898" s="26">
        <v>0</v>
      </c>
      <c r="G1898" s="26">
        <v>0</v>
      </c>
      <c r="H1898" s="26"/>
      <c r="N1898" s="26"/>
    </row>
    <row r="1899" spans="1:14" x14ac:dyDescent="0.25">
      <c r="A1899" s="26">
        <v>2003</v>
      </c>
      <c r="B1899" s="26" t="s">
        <v>190</v>
      </c>
      <c r="C1899" t="str">
        <f>VLOOKUP(B1899,'FHF LUT'!$A$5:$H$80,2,FALSE)</f>
        <v>Drought</v>
      </c>
      <c r="D1899" s="26">
        <v>18</v>
      </c>
      <c r="E1899" s="26" t="s">
        <v>15</v>
      </c>
      <c r="F1899" s="26">
        <v>0</v>
      </c>
      <c r="G1899" s="26">
        <v>0</v>
      </c>
      <c r="H1899" s="26"/>
      <c r="N1899" s="26"/>
    </row>
    <row r="1900" spans="1:14" x14ac:dyDescent="0.25">
      <c r="A1900" s="26">
        <v>2003</v>
      </c>
      <c r="B1900" s="26" t="s">
        <v>190</v>
      </c>
      <c r="C1900" t="str">
        <f>VLOOKUP(B1900,'FHF LUT'!$A$5:$H$80,2,FALSE)</f>
        <v>Drought</v>
      </c>
      <c r="D1900" s="26">
        <v>15</v>
      </c>
      <c r="E1900" s="26" t="s">
        <v>33</v>
      </c>
      <c r="F1900" s="26">
        <v>0</v>
      </c>
      <c r="G1900" s="26">
        <v>0</v>
      </c>
      <c r="H1900" s="26"/>
      <c r="N1900" s="26"/>
    </row>
    <row r="1901" spans="1:14" x14ac:dyDescent="0.25">
      <c r="A1901" s="26">
        <v>2003</v>
      </c>
      <c r="B1901" s="26" t="s">
        <v>190</v>
      </c>
      <c r="C1901" t="str">
        <f>VLOOKUP(B1901,'FHF LUT'!$A$5:$H$80,2,FALSE)</f>
        <v>Drought</v>
      </c>
      <c r="D1901" s="26">
        <v>5</v>
      </c>
      <c r="E1901" s="26" t="s">
        <v>16</v>
      </c>
      <c r="F1901" s="26">
        <v>2268</v>
      </c>
      <c r="G1901" s="26">
        <v>2268</v>
      </c>
      <c r="H1901" s="26"/>
      <c r="N1901" s="26"/>
    </row>
    <row r="1902" spans="1:14" x14ac:dyDescent="0.25">
      <c r="A1902" s="26">
        <v>2003</v>
      </c>
      <c r="B1902" s="26" t="s">
        <v>190</v>
      </c>
      <c r="C1902" t="str">
        <f>VLOOKUP(B1902,'FHF LUT'!$A$5:$H$80,2,FALSE)</f>
        <v>Drought</v>
      </c>
      <c r="D1902" s="26">
        <v>2</v>
      </c>
      <c r="E1902" s="26" t="s">
        <v>22</v>
      </c>
      <c r="F1902" s="26">
        <v>0</v>
      </c>
      <c r="G1902" s="26">
        <v>0</v>
      </c>
      <c r="H1902" s="26"/>
      <c r="N1902" s="26"/>
    </row>
    <row r="1903" spans="1:14" x14ac:dyDescent="0.25">
      <c r="A1903" s="26">
        <v>2003</v>
      </c>
      <c r="B1903" s="26" t="s">
        <v>190</v>
      </c>
      <c r="C1903" t="str">
        <f>VLOOKUP(B1903,'FHF LUT'!$A$5:$H$80,2,FALSE)</f>
        <v>Drought</v>
      </c>
      <c r="D1903" s="26">
        <v>25</v>
      </c>
      <c r="E1903" s="26" t="s">
        <v>23</v>
      </c>
      <c r="F1903" s="26">
        <v>0</v>
      </c>
      <c r="G1903" s="26">
        <v>0</v>
      </c>
      <c r="H1903" s="26"/>
      <c r="N1903" s="26"/>
    </row>
    <row r="1904" spans="1:14" x14ac:dyDescent="0.25">
      <c r="A1904" s="26">
        <v>2003</v>
      </c>
      <c r="B1904" s="26" t="s">
        <v>190</v>
      </c>
      <c r="C1904" t="str">
        <f>VLOOKUP(B1904,'FHF LUT'!$A$5:$H$80,2,FALSE)</f>
        <v>Drought</v>
      </c>
      <c r="D1904" s="26">
        <v>14</v>
      </c>
      <c r="E1904" s="26" t="s">
        <v>30</v>
      </c>
      <c r="F1904" s="26">
        <v>0</v>
      </c>
      <c r="G1904" s="26">
        <v>0</v>
      </c>
      <c r="H1904" s="26"/>
      <c r="N1904" s="26"/>
    </row>
    <row r="1905" spans="1:14" x14ac:dyDescent="0.25">
      <c r="A1905" s="26">
        <v>2003</v>
      </c>
      <c r="B1905" s="26" t="s">
        <v>190</v>
      </c>
      <c r="C1905" t="str">
        <f>VLOOKUP(B1905,'FHF LUT'!$A$5:$H$80,2,FALSE)</f>
        <v>Drought</v>
      </c>
      <c r="D1905" s="26">
        <v>16</v>
      </c>
      <c r="E1905" s="26" t="s">
        <v>12</v>
      </c>
      <c r="F1905" s="26">
        <v>0</v>
      </c>
      <c r="G1905" s="26">
        <v>0</v>
      </c>
      <c r="H1905" s="26"/>
      <c r="N1905" s="26"/>
    </row>
    <row r="1906" spans="1:14" x14ac:dyDescent="0.25">
      <c r="A1906" s="26">
        <v>2003</v>
      </c>
      <c r="B1906" s="26" t="s">
        <v>190</v>
      </c>
      <c r="C1906" t="str">
        <f>VLOOKUP(B1906,'FHF LUT'!$A$5:$H$80,2,FALSE)</f>
        <v>Drought</v>
      </c>
      <c r="D1906" s="26">
        <v>40</v>
      </c>
      <c r="E1906" s="26" t="s">
        <v>31</v>
      </c>
      <c r="F1906" s="26">
        <v>0</v>
      </c>
      <c r="G1906" s="26">
        <v>0</v>
      </c>
      <c r="H1906" s="26"/>
      <c r="N1906" s="26"/>
    </row>
    <row r="1907" spans="1:14" x14ac:dyDescent="0.25">
      <c r="A1907" s="26">
        <v>2003</v>
      </c>
      <c r="B1907" s="26" t="s">
        <v>190</v>
      </c>
      <c r="C1907" t="str">
        <f>VLOOKUP(B1907,'FHF LUT'!$A$5:$H$80,2,FALSE)</f>
        <v>Drought</v>
      </c>
      <c r="D1907" s="26">
        <v>20</v>
      </c>
      <c r="E1907" s="26" t="s">
        <v>6</v>
      </c>
      <c r="F1907" s="26">
        <v>0</v>
      </c>
      <c r="G1907" s="26">
        <v>0</v>
      </c>
      <c r="H1907" s="26"/>
      <c r="N1907" s="26"/>
    </row>
    <row r="1908" spans="1:14" x14ac:dyDescent="0.25">
      <c r="A1908" s="26">
        <v>2003</v>
      </c>
      <c r="B1908" s="26" t="s">
        <v>190</v>
      </c>
      <c r="C1908" t="str">
        <f>VLOOKUP(B1908,'FHF LUT'!$A$5:$H$80,2,FALSE)</f>
        <v>Drought</v>
      </c>
      <c r="D1908" s="26">
        <v>31</v>
      </c>
      <c r="E1908" s="26" t="s">
        <v>34</v>
      </c>
      <c r="F1908" s="26">
        <v>1018</v>
      </c>
      <c r="G1908" s="26">
        <v>1018</v>
      </c>
      <c r="H1908" s="26"/>
      <c r="N1908" s="26"/>
    </row>
    <row r="1909" spans="1:14" x14ac:dyDescent="0.25">
      <c r="A1909" s="26">
        <v>2003</v>
      </c>
      <c r="B1909" s="26" t="s">
        <v>190</v>
      </c>
      <c r="C1909" t="str">
        <f>VLOOKUP(B1909,'FHF LUT'!$A$5:$H$80,2,FALSE)</f>
        <v>Drought</v>
      </c>
      <c r="D1909" s="26">
        <v>3</v>
      </c>
      <c r="E1909" s="26" t="s">
        <v>13</v>
      </c>
      <c r="F1909" s="26">
        <v>0</v>
      </c>
      <c r="G1909" s="26">
        <v>0</v>
      </c>
      <c r="H1909" s="26"/>
      <c r="N1909" s="26"/>
    </row>
    <row r="1910" spans="1:14" x14ac:dyDescent="0.25">
      <c r="A1910" s="26">
        <v>2003</v>
      </c>
      <c r="B1910" s="26" t="s">
        <v>190</v>
      </c>
      <c r="C1910" t="str">
        <f>VLOOKUP(B1910,'FHF LUT'!$A$5:$H$80,2,FALSE)</f>
        <v>Drought</v>
      </c>
      <c r="D1910" s="26">
        <v>26</v>
      </c>
      <c r="E1910" s="26" t="s">
        <v>14</v>
      </c>
      <c r="F1910" s="26">
        <v>0</v>
      </c>
      <c r="G1910" s="26">
        <v>0</v>
      </c>
      <c r="H1910" s="26"/>
      <c r="N1910" s="26"/>
    </row>
    <row r="1911" spans="1:14" x14ac:dyDescent="0.25">
      <c r="A1911" s="26">
        <v>2003</v>
      </c>
      <c r="B1911" s="26" t="s">
        <v>190</v>
      </c>
      <c r="C1911" t="str">
        <f>VLOOKUP(B1911,'FHF LUT'!$A$5:$H$80,2,FALSE)</f>
        <v>Drought</v>
      </c>
      <c r="D1911" s="26">
        <v>41</v>
      </c>
      <c r="E1911" s="26" t="s">
        <v>26</v>
      </c>
      <c r="F1911" s="26">
        <v>0</v>
      </c>
      <c r="G1911" s="26">
        <v>0</v>
      </c>
      <c r="H1911" s="26"/>
      <c r="N1911" s="26"/>
    </row>
    <row r="1912" spans="1:14" x14ac:dyDescent="0.25">
      <c r="A1912" s="26">
        <v>2003</v>
      </c>
      <c r="B1912" s="26" t="s">
        <v>190</v>
      </c>
      <c r="C1912" t="str">
        <f>VLOOKUP(B1912,'FHF LUT'!$A$5:$H$80,2,FALSE)</f>
        <v>Drought</v>
      </c>
      <c r="D1912" s="26">
        <v>23</v>
      </c>
      <c r="E1912" s="26" t="s">
        <v>27</v>
      </c>
      <c r="F1912" s="26">
        <v>0</v>
      </c>
      <c r="G1912" s="26">
        <v>0</v>
      </c>
      <c r="H1912" s="26"/>
      <c r="N1912" s="26"/>
    </row>
    <row r="1913" spans="1:14" x14ac:dyDescent="0.25">
      <c r="A1913" s="26">
        <v>2003</v>
      </c>
      <c r="B1913" s="26" t="s">
        <v>190</v>
      </c>
      <c r="C1913" t="str">
        <f>VLOOKUP(B1913,'FHF LUT'!$A$5:$H$80,2,FALSE)</f>
        <v>Drought</v>
      </c>
      <c r="D1913" s="26">
        <v>17</v>
      </c>
      <c r="E1913" s="26" t="s">
        <v>32</v>
      </c>
      <c r="F1913" s="26">
        <v>0</v>
      </c>
      <c r="G1913" s="26">
        <v>0</v>
      </c>
      <c r="H1913" s="26"/>
      <c r="N1913" s="26"/>
    </row>
    <row r="1914" spans="1:14" x14ac:dyDescent="0.25">
      <c r="A1914" s="26">
        <v>2003</v>
      </c>
      <c r="B1914" s="26" t="s">
        <v>190</v>
      </c>
      <c r="C1914" t="str">
        <f>VLOOKUP(B1914,'FHF LUT'!$A$5:$H$80,2,FALSE)</f>
        <v>Drought</v>
      </c>
      <c r="D1914" s="26">
        <v>30</v>
      </c>
      <c r="E1914" s="26" t="s">
        <v>35</v>
      </c>
      <c r="F1914" s="26">
        <v>0</v>
      </c>
      <c r="G1914" s="26">
        <v>0</v>
      </c>
      <c r="H1914" s="26"/>
      <c r="N1914" s="26"/>
    </row>
    <row r="1915" spans="1:14" x14ac:dyDescent="0.25">
      <c r="A1915" s="26">
        <v>2003</v>
      </c>
      <c r="B1915" s="26" t="s">
        <v>190</v>
      </c>
      <c r="C1915" t="str">
        <f>VLOOKUP(B1915,'FHF LUT'!$A$5:$H$80,2,FALSE)</f>
        <v>Drought</v>
      </c>
      <c r="D1915" s="26">
        <v>9</v>
      </c>
      <c r="E1915" s="26" t="s">
        <v>7</v>
      </c>
      <c r="F1915" s="26">
        <v>0</v>
      </c>
      <c r="G1915" s="26">
        <v>0</v>
      </c>
      <c r="H1915" s="26"/>
      <c r="N1915" s="26"/>
    </row>
    <row r="1916" spans="1:14" x14ac:dyDescent="0.25">
      <c r="A1916" s="26">
        <v>2003</v>
      </c>
      <c r="B1916" s="26" t="s">
        <v>190</v>
      </c>
      <c r="C1916" t="str">
        <f>VLOOKUP(B1916,'FHF LUT'!$A$5:$H$80,2,FALSE)</f>
        <v>Drought</v>
      </c>
      <c r="D1916" s="26">
        <v>43</v>
      </c>
      <c r="E1916" s="26" t="s">
        <v>20</v>
      </c>
      <c r="F1916" s="26">
        <v>0</v>
      </c>
      <c r="G1916" s="26">
        <v>0</v>
      </c>
      <c r="H1916" s="26"/>
      <c r="N1916" s="26"/>
    </row>
    <row r="1917" spans="1:14" x14ac:dyDescent="0.25">
      <c r="A1917" s="26">
        <v>2003</v>
      </c>
      <c r="B1917" s="26" t="s">
        <v>190</v>
      </c>
      <c r="C1917" t="str">
        <f>VLOOKUP(B1917,'FHF LUT'!$A$5:$H$80,2,FALSE)</f>
        <v>Drought</v>
      </c>
      <c r="D1917" s="26">
        <v>39</v>
      </c>
      <c r="E1917" s="26" t="s">
        <v>36</v>
      </c>
      <c r="F1917" s="26">
        <v>0</v>
      </c>
      <c r="G1917" s="26">
        <v>0</v>
      </c>
      <c r="H1917" s="26"/>
      <c r="N1917" s="26"/>
    </row>
    <row r="1918" spans="1:14" x14ac:dyDescent="0.25">
      <c r="A1918" s="26">
        <v>2003</v>
      </c>
      <c r="B1918" s="26" t="s">
        <v>190</v>
      </c>
      <c r="C1918" t="str">
        <f>VLOOKUP(B1918,'FHF LUT'!$A$5:$H$80,2,FALSE)</f>
        <v>Drought</v>
      </c>
      <c r="D1918" s="26">
        <v>4</v>
      </c>
      <c r="E1918" s="26" t="s">
        <v>28</v>
      </c>
      <c r="F1918" s="26">
        <v>0</v>
      </c>
      <c r="G1918" s="26">
        <v>0</v>
      </c>
      <c r="H1918" s="26"/>
      <c r="N1918" s="26"/>
    </row>
    <row r="1919" spans="1:14" x14ac:dyDescent="0.25">
      <c r="A1919" s="26">
        <v>2003</v>
      </c>
      <c r="B1919" s="26" t="s">
        <v>190</v>
      </c>
      <c r="C1919" t="str">
        <f>VLOOKUP(B1919,'FHF LUT'!$A$5:$H$80,2,FALSE)</f>
        <v>Drought</v>
      </c>
      <c r="D1919" s="26">
        <v>8</v>
      </c>
      <c r="E1919" s="26" t="s">
        <v>29</v>
      </c>
      <c r="F1919" s="26">
        <v>0</v>
      </c>
      <c r="G1919" s="26">
        <v>0</v>
      </c>
      <c r="H1919" s="26"/>
      <c r="N1919" s="26"/>
    </row>
    <row r="1920" spans="1:14" x14ac:dyDescent="0.25">
      <c r="A1920" s="26">
        <v>2003</v>
      </c>
      <c r="B1920" s="26" t="s">
        <v>190</v>
      </c>
      <c r="C1920" t="str">
        <f>VLOOKUP(B1920,'FHF LUT'!$A$5:$H$80,2,FALSE)</f>
        <v>Drought</v>
      </c>
      <c r="D1920" s="26">
        <v>7</v>
      </c>
      <c r="E1920" s="26" t="s">
        <v>25</v>
      </c>
      <c r="F1920" s="26">
        <v>0</v>
      </c>
      <c r="G1920" s="26">
        <v>0</v>
      </c>
      <c r="H1920" s="26"/>
      <c r="N1920" s="26"/>
    </row>
    <row r="1921" spans="1:14" x14ac:dyDescent="0.25">
      <c r="A1921" s="26">
        <v>2003</v>
      </c>
      <c r="B1921" s="26" t="s">
        <v>190</v>
      </c>
      <c r="C1921" t="str">
        <f>VLOOKUP(B1921,'FHF LUT'!$A$5:$H$80,2,FALSE)</f>
        <v>Drought</v>
      </c>
      <c r="D1921" s="26">
        <v>27</v>
      </c>
      <c r="E1921" s="26" t="s">
        <v>21</v>
      </c>
      <c r="F1921" s="26">
        <v>0</v>
      </c>
      <c r="G1921" s="26">
        <v>0</v>
      </c>
      <c r="H1921" s="26"/>
      <c r="N1921" s="26"/>
    </row>
    <row r="1922" spans="1:14" x14ac:dyDescent="0.25">
      <c r="A1922" s="26">
        <v>2003</v>
      </c>
      <c r="B1922" s="26" t="s">
        <v>190</v>
      </c>
      <c r="C1922" t="str">
        <f>VLOOKUP(B1922,'FHF LUT'!$A$5:$H$80,2,FALSE)</f>
        <v>Drought</v>
      </c>
      <c r="D1922" s="26">
        <v>47</v>
      </c>
      <c r="E1922" s="26" t="s">
        <v>238</v>
      </c>
      <c r="F1922" s="26">
        <v>0</v>
      </c>
      <c r="G1922" s="26">
        <v>0</v>
      </c>
      <c r="H1922" s="26"/>
      <c r="N1922" s="26"/>
    </row>
    <row r="1923" spans="1:14" x14ac:dyDescent="0.25">
      <c r="A1923" s="26">
        <v>2003</v>
      </c>
      <c r="B1923" s="26" t="s">
        <v>190</v>
      </c>
      <c r="C1923" t="str">
        <f>VLOOKUP(B1923,'FHF LUT'!$A$5:$H$80,2,FALSE)</f>
        <v>Drought</v>
      </c>
      <c r="D1923" s="26">
        <v>46</v>
      </c>
      <c r="E1923" s="26" t="s">
        <v>239</v>
      </c>
      <c r="F1923" s="26">
        <v>0</v>
      </c>
      <c r="G1923" s="26">
        <v>0</v>
      </c>
      <c r="H1923" s="26"/>
      <c r="N1923" s="26"/>
    </row>
    <row r="1924" spans="1:14" x14ac:dyDescent="0.25">
      <c r="A1924" s="26">
        <v>2003</v>
      </c>
      <c r="B1924" s="26" t="s">
        <v>190</v>
      </c>
      <c r="C1924" t="str">
        <f>VLOOKUP(B1924,'FHF LUT'!$A$5:$H$80,2,FALSE)</f>
        <v>Drought</v>
      </c>
      <c r="D1924" s="26">
        <v>48</v>
      </c>
      <c r="E1924" s="26" t="s">
        <v>240</v>
      </c>
      <c r="F1924" s="26">
        <v>0</v>
      </c>
      <c r="G1924" s="26">
        <v>0</v>
      </c>
      <c r="H1924" s="26"/>
      <c r="N1924" s="26"/>
    </row>
    <row r="1925" spans="1:14" x14ac:dyDescent="0.25">
      <c r="A1925" s="26">
        <v>2003</v>
      </c>
      <c r="B1925" s="26" t="s">
        <v>190</v>
      </c>
      <c r="C1925" t="str">
        <f>VLOOKUP(B1925,'FHF LUT'!$A$5:$H$80,2,FALSE)</f>
        <v>Drought</v>
      </c>
      <c r="D1925" s="26">
        <v>1</v>
      </c>
      <c r="E1925" s="26" t="s">
        <v>10</v>
      </c>
      <c r="F1925" s="26">
        <v>5221</v>
      </c>
      <c r="G1925" s="26">
        <v>5221</v>
      </c>
      <c r="H1925" s="26"/>
      <c r="N1925" s="26"/>
    </row>
    <row r="1926" spans="1:14" x14ac:dyDescent="0.25">
      <c r="A1926" s="26">
        <v>2003</v>
      </c>
      <c r="B1926" s="26" t="s">
        <v>191</v>
      </c>
      <c r="C1926" t="str">
        <f>VLOOKUP(B1926,'FHF LUT'!$A$5:$H$80,2,FALSE)</f>
        <v>Flooding</v>
      </c>
      <c r="D1926" s="26">
        <v>24</v>
      </c>
      <c r="E1926" s="26" t="s">
        <v>17</v>
      </c>
      <c r="F1926" s="26">
        <v>13490</v>
      </c>
      <c r="G1926" s="26">
        <v>12129</v>
      </c>
      <c r="H1926" s="26"/>
      <c r="N1926" s="26"/>
    </row>
    <row r="1927" spans="1:14" x14ac:dyDescent="0.25">
      <c r="A1927" s="26">
        <v>2003</v>
      </c>
      <c r="B1927" s="26" t="s">
        <v>191</v>
      </c>
      <c r="C1927" t="str">
        <f>VLOOKUP(B1927,'FHF LUT'!$A$5:$H$80,2,FALSE)</f>
        <v>Flooding</v>
      </c>
      <c r="D1927" s="26">
        <v>44</v>
      </c>
      <c r="E1927" s="26" t="s">
        <v>3</v>
      </c>
      <c r="F1927" s="26">
        <v>0</v>
      </c>
      <c r="G1927" s="26">
        <v>0</v>
      </c>
      <c r="H1927" s="26"/>
      <c r="N1927" s="26"/>
    </row>
    <row r="1928" spans="1:14" x14ac:dyDescent="0.25">
      <c r="A1928" s="26">
        <v>2003</v>
      </c>
      <c r="B1928" s="26" t="s">
        <v>191</v>
      </c>
      <c r="C1928" t="str">
        <f>VLOOKUP(B1928,'FHF LUT'!$A$5:$H$80,2,FALSE)</f>
        <v>Flooding</v>
      </c>
      <c r="D1928" s="26">
        <v>10</v>
      </c>
      <c r="E1928" s="26" t="s">
        <v>18</v>
      </c>
      <c r="F1928" s="26">
        <v>1908</v>
      </c>
      <c r="G1928" s="26">
        <v>1908</v>
      </c>
      <c r="H1928" s="26"/>
      <c r="N1928" s="26"/>
    </row>
    <row r="1929" spans="1:14" x14ac:dyDescent="0.25">
      <c r="A1929" s="26">
        <v>2003</v>
      </c>
      <c r="B1929" s="26" t="s">
        <v>191</v>
      </c>
      <c r="C1929" t="str">
        <f>VLOOKUP(B1929,'FHF LUT'!$A$5:$H$80,2,FALSE)</f>
        <v>Flooding</v>
      </c>
      <c r="D1929" s="26">
        <v>12</v>
      </c>
      <c r="E1929" s="26" t="s">
        <v>11</v>
      </c>
      <c r="F1929" s="26">
        <v>1225</v>
      </c>
      <c r="G1929" s="26">
        <v>1225</v>
      </c>
      <c r="H1929" s="26"/>
      <c r="N1929" s="26"/>
    </row>
    <row r="1930" spans="1:14" x14ac:dyDescent="0.25">
      <c r="A1930" s="26">
        <v>2003</v>
      </c>
      <c r="B1930" s="26" t="s">
        <v>191</v>
      </c>
      <c r="C1930" t="str">
        <f>VLOOKUP(B1930,'FHF LUT'!$A$5:$H$80,2,FALSE)</f>
        <v>Flooding</v>
      </c>
      <c r="D1930" s="26">
        <v>22</v>
      </c>
      <c r="E1930" s="26" t="s">
        <v>19</v>
      </c>
      <c r="F1930" s="26">
        <v>0</v>
      </c>
      <c r="G1930" s="26">
        <v>0</v>
      </c>
      <c r="H1930" s="26"/>
      <c r="N1930" s="26"/>
    </row>
    <row r="1931" spans="1:14" x14ac:dyDescent="0.25">
      <c r="A1931" s="26">
        <v>2003</v>
      </c>
      <c r="B1931" s="26" t="s">
        <v>191</v>
      </c>
      <c r="C1931" t="str">
        <f>VLOOKUP(B1931,'FHF LUT'!$A$5:$H$80,2,FALSE)</f>
        <v>Flooding</v>
      </c>
      <c r="D1931" s="26">
        <v>29</v>
      </c>
      <c r="E1931" s="26" t="s">
        <v>9</v>
      </c>
      <c r="F1931" s="26">
        <v>2596</v>
      </c>
      <c r="G1931" s="26">
        <v>2460</v>
      </c>
      <c r="H1931" s="26"/>
      <c r="N1931" s="26"/>
    </row>
    <row r="1932" spans="1:14" x14ac:dyDescent="0.25">
      <c r="A1932" s="26">
        <v>2003</v>
      </c>
      <c r="B1932" s="26" t="s">
        <v>191</v>
      </c>
      <c r="C1932" t="str">
        <f>VLOOKUP(B1932,'FHF LUT'!$A$5:$H$80,2,FALSE)</f>
        <v>Flooding</v>
      </c>
      <c r="D1932" s="26">
        <v>11</v>
      </c>
      <c r="E1932" s="26" t="s">
        <v>4</v>
      </c>
      <c r="F1932" s="26">
        <v>0</v>
      </c>
      <c r="G1932" s="26">
        <v>0</v>
      </c>
      <c r="H1932" s="26"/>
      <c r="N1932" s="26"/>
    </row>
    <row r="1933" spans="1:14" x14ac:dyDescent="0.25">
      <c r="A1933" s="26">
        <v>2003</v>
      </c>
      <c r="B1933" s="26" t="s">
        <v>191</v>
      </c>
      <c r="C1933" t="str">
        <f>VLOOKUP(B1933,'FHF LUT'!$A$5:$H$80,2,FALSE)</f>
        <v>Flooding</v>
      </c>
      <c r="D1933" s="26">
        <v>45</v>
      </c>
      <c r="E1933" s="26" t="s">
        <v>5</v>
      </c>
      <c r="F1933" s="26">
        <v>497</v>
      </c>
      <c r="G1933" s="26">
        <v>497</v>
      </c>
      <c r="H1933" s="26"/>
      <c r="N1933" s="26"/>
    </row>
    <row r="1934" spans="1:14" x14ac:dyDescent="0.25">
      <c r="A1934" s="26">
        <v>2003</v>
      </c>
      <c r="B1934" s="26" t="s">
        <v>191</v>
      </c>
      <c r="C1934" t="str">
        <f>VLOOKUP(B1934,'FHF LUT'!$A$5:$H$80,2,FALSE)</f>
        <v>Flooding</v>
      </c>
      <c r="D1934" s="26">
        <v>38</v>
      </c>
      <c r="E1934" s="26" t="s">
        <v>8</v>
      </c>
      <c r="F1934" s="26">
        <v>0</v>
      </c>
      <c r="G1934" s="26">
        <v>0</v>
      </c>
      <c r="H1934" s="26"/>
      <c r="N1934" s="26"/>
    </row>
    <row r="1935" spans="1:14" x14ac:dyDescent="0.25">
      <c r="A1935" s="26">
        <v>2003</v>
      </c>
      <c r="B1935" s="26" t="s">
        <v>191</v>
      </c>
      <c r="C1935" t="str">
        <f>VLOOKUP(B1935,'FHF LUT'!$A$5:$H$80,2,FALSE)</f>
        <v>Flooding</v>
      </c>
      <c r="D1935" s="26">
        <v>13</v>
      </c>
      <c r="E1935" s="26" t="s">
        <v>24</v>
      </c>
      <c r="F1935" s="26">
        <v>0</v>
      </c>
      <c r="G1935" s="26">
        <v>0</v>
      </c>
      <c r="H1935" s="26"/>
      <c r="N1935" s="26"/>
    </row>
    <row r="1936" spans="1:14" x14ac:dyDescent="0.25">
      <c r="A1936" s="26">
        <v>2003</v>
      </c>
      <c r="B1936" s="26" t="s">
        <v>191</v>
      </c>
      <c r="C1936" t="str">
        <f>VLOOKUP(B1936,'FHF LUT'!$A$5:$H$80,2,FALSE)</f>
        <v>Flooding</v>
      </c>
      <c r="D1936" s="26">
        <v>18</v>
      </c>
      <c r="E1936" s="26" t="s">
        <v>15</v>
      </c>
      <c r="F1936" s="26">
        <v>0</v>
      </c>
      <c r="G1936" s="26">
        <v>0</v>
      </c>
      <c r="H1936" s="26"/>
      <c r="N1936" s="26"/>
    </row>
    <row r="1937" spans="1:14" x14ac:dyDescent="0.25">
      <c r="A1937" s="26">
        <v>2003</v>
      </c>
      <c r="B1937" s="26" t="s">
        <v>191</v>
      </c>
      <c r="C1937" t="str">
        <f>VLOOKUP(B1937,'FHF LUT'!$A$5:$H$80,2,FALSE)</f>
        <v>Flooding</v>
      </c>
      <c r="D1937" s="26">
        <v>15</v>
      </c>
      <c r="E1937" s="26" t="s">
        <v>33</v>
      </c>
      <c r="F1937" s="26">
        <v>32</v>
      </c>
      <c r="G1937" s="26">
        <v>32</v>
      </c>
      <c r="H1937" s="26"/>
      <c r="N1937" s="26"/>
    </row>
    <row r="1938" spans="1:14" x14ac:dyDescent="0.25">
      <c r="A1938" s="26">
        <v>2003</v>
      </c>
      <c r="B1938" s="26" t="s">
        <v>191</v>
      </c>
      <c r="C1938" t="str">
        <f>VLOOKUP(B1938,'FHF LUT'!$A$5:$H$80,2,FALSE)</f>
        <v>Flooding</v>
      </c>
      <c r="D1938" s="26">
        <v>5</v>
      </c>
      <c r="E1938" s="26" t="s">
        <v>16</v>
      </c>
      <c r="F1938" s="26">
        <v>0</v>
      </c>
      <c r="G1938" s="26">
        <v>0</v>
      </c>
      <c r="H1938" s="26"/>
      <c r="N1938" s="26"/>
    </row>
    <row r="1939" spans="1:14" x14ac:dyDescent="0.25">
      <c r="A1939" s="26">
        <v>2003</v>
      </c>
      <c r="B1939" s="26" t="s">
        <v>191</v>
      </c>
      <c r="C1939" t="str">
        <f>VLOOKUP(B1939,'FHF LUT'!$A$5:$H$80,2,FALSE)</f>
        <v>Flooding</v>
      </c>
      <c r="D1939" s="26">
        <v>2</v>
      </c>
      <c r="E1939" s="26" t="s">
        <v>22</v>
      </c>
      <c r="F1939" s="26">
        <v>0</v>
      </c>
      <c r="G1939" s="26">
        <v>0</v>
      </c>
      <c r="H1939" s="26"/>
      <c r="N1939" s="26"/>
    </row>
    <row r="1940" spans="1:14" x14ac:dyDescent="0.25">
      <c r="A1940" s="26">
        <v>2003</v>
      </c>
      <c r="B1940" s="26" t="s">
        <v>191</v>
      </c>
      <c r="C1940" t="str">
        <f>VLOOKUP(B1940,'FHF LUT'!$A$5:$H$80,2,FALSE)</f>
        <v>Flooding</v>
      </c>
      <c r="D1940" s="26">
        <v>25</v>
      </c>
      <c r="E1940" s="26" t="s">
        <v>23</v>
      </c>
      <c r="F1940" s="26">
        <v>0</v>
      </c>
      <c r="G1940" s="26">
        <v>0</v>
      </c>
      <c r="H1940" s="26"/>
      <c r="N1940" s="26"/>
    </row>
    <row r="1941" spans="1:14" x14ac:dyDescent="0.25">
      <c r="A1941" s="26">
        <v>2003</v>
      </c>
      <c r="B1941" s="26" t="s">
        <v>191</v>
      </c>
      <c r="C1941" t="str">
        <f>VLOOKUP(B1941,'FHF LUT'!$A$5:$H$80,2,FALSE)</f>
        <v>Flooding</v>
      </c>
      <c r="D1941" s="26">
        <v>14</v>
      </c>
      <c r="E1941" s="26" t="s">
        <v>30</v>
      </c>
      <c r="F1941" s="26">
        <v>78</v>
      </c>
      <c r="G1941" s="26">
        <v>78</v>
      </c>
      <c r="H1941" s="26"/>
      <c r="N1941" s="26"/>
    </row>
    <row r="1942" spans="1:14" x14ac:dyDescent="0.25">
      <c r="A1942" s="26">
        <v>2003</v>
      </c>
      <c r="B1942" s="26" t="s">
        <v>191</v>
      </c>
      <c r="C1942" t="str">
        <f>VLOOKUP(B1942,'FHF LUT'!$A$5:$H$80,2,FALSE)</f>
        <v>Flooding</v>
      </c>
      <c r="D1942" s="26">
        <v>16</v>
      </c>
      <c r="E1942" s="26" t="s">
        <v>12</v>
      </c>
      <c r="F1942" s="26">
        <v>1725</v>
      </c>
      <c r="G1942" s="26">
        <v>1644</v>
      </c>
      <c r="H1942" s="26"/>
      <c r="N1942" s="26"/>
    </row>
    <row r="1943" spans="1:14" x14ac:dyDescent="0.25">
      <c r="A1943" s="26">
        <v>2003</v>
      </c>
      <c r="B1943" s="26" t="s">
        <v>191</v>
      </c>
      <c r="C1943" t="str">
        <f>VLOOKUP(B1943,'FHF LUT'!$A$5:$H$80,2,FALSE)</f>
        <v>Flooding</v>
      </c>
      <c r="D1943" s="26">
        <v>40</v>
      </c>
      <c r="E1943" s="26" t="s">
        <v>31</v>
      </c>
      <c r="F1943" s="26">
        <v>11682</v>
      </c>
      <c r="G1943" s="26">
        <v>11682</v>
      </c>
      <c r="H1943" s="26"/>
      <c r="N1943" s="26"/>
    </row>
    <row r="1944" spans="1:14" x14ac:dyDescent="0.25">
      <c r="A1944" s="26">
        <v>2003</v>
      </c>
      <c r="B1944" s="26" t="s">
        <v>191</v>
      </c>
      <c r="C1944" t="str">
        <f>VLOOKUP(B1944,'FHF LUT'!$A$5:$H$80,2,FALSE)</f>
        <v>Flooding</v>
      </c>
      <c r="D1944" s="26">
        <v>20</v>
      </c>
      <c r="E1944" s="26" t="s">
        <v>6</v>
      </c>
      <c r="F1944" s="26">
        <v>6779</v>
      </c>
      <c r="G1944" s="26">
        <v>6779</v>
      </c>
      <c r="H1944" s="26"/>
      <c r="N1944" s="26"/>
    </row>
    <row r="1945" spans="1:14" x14ac:dyDescent="0.25">
      <c r="A1945" s="26">
        <v>2003</v>
      </c>
      <c r="B1945" s="26" t="s">
        <v>191</v>
      </c>
      <c r="C1945" t="str">
        <f>VLOOKUP(B1945,'FHF LUT'!$A$5:$H$80,2,FALSE)</f>
        <v>Flooding</v>
      </c>
      <c r="D1945" s="26">
        <v>31</v>
      </c>
      <c r="E1945" s="26" t="s">
        <v>34</v>
      </c>
      <c r="F1945" s="26">
        <v>0</v>
      </c>
      <c r="G1945" s="26">
        <v>0</v>
      </c>
      <c r="H1945" s="26"/>
      <c r="N1945" s="26"/>
    </row>
    <row r="1946" spans="1:14" x14ac:dyDescent="0.25">
      <c r="A1946" s="26">
        <v>2003</v>
      </c>
      <c r="B1946" s="26" t="s">
        <v>191</v>
      </c>
      <c r="C1946" t="str">
        <f>VLOOKUP(B1946,'FHF LUT'!$A$5:$H$80,2,FALSE)</f>
        <v>Flooding</v>
      </c>
      <c r="D1946" s="26">
        <v>3</v>
      </c>
      <c r="E1946" s="26" t="s">
        <v>13</v>
      </c>
      <c r="F1946" s="26">
        <v>2866</v>
      </c>
      <c r="G1946" s="26">
        <v>1913</v>
      </c>
      <c r="H1946" s="26"/>
      <c r="N1946" s="26"/>
    </row>
    <row r="1947" spans="1:14" x14ac:dyDescent="0.25">
      <c r="A1947" s="26">
        <v>2003</v>
      </c>
      <c r="B1947" s="26" t="s">
        <v>191</v>
      </c>
      <c r="C1947" t="str">
        <f>VLOOKUP(B1947,'FHF LUT'!$A$5:$H$80,2,FALSE)</f>
        <v>Flooding</v>
      </c>
      <c r="D1947" s="26">
        <v>26</v>
      </c>
      <c r="E1947" s="26" t="s">
        <v>14</v>
      </c>
      <c r="F1947" s="26">
        <v>612</v>
      </c>
      <c r="G1947" s="26">
        <v>612</v>
      </c>
      <c r="H1947" s="26"/>
      <c r="N1947" s="26"/>
    </row>
    <row r="1948" spans="1:14" x14ac:dyDescent="0.25">
      <c r="A1948" s="26">
        <v>2003</v>
      </c>
      <c r="B1948" s="26" t="s">
        <v>191</v>
      </c>
      <c r="C1948" t="str">
        <f>VLOOKUP(B1948,'FHF LUT'!$A$5:$H$80,2,FALSE)</f>
        <v>Flooding</v>
      </c>
      <c r="D1948" s="26">
        <v>41</v>
      </c>
      <c r="E1948" s="26" t="s">
        <v>26</v>
      </c>
      <c r="F1948" s="26">
        <v>19855</v>
      </c>
      <c r="G1948" s="26">
        <v>19472</v>
      </c>
      <c r="H1948" s="26"/>
      <c r="N1948" s="26"/>
    </row>
    <row r="1949" spans="1:14" x14ac:dyDescent="0.25">
      <c r="A1949" s="26">
        <v>2003</v>
      </c>
      <c r="B1949" s="26" t="s">
        <v>191</v>
      </c>
      <c r="C1949" t="str">
        <f>VLOOKUP(B1949,'FHF LUT'!$A$5:$H$80,2,FALSE)</f>
        <v>Flooding</v>
      </c>
      <c r="D1949" s="26">
        <v>23</v>
      </c>
      <c r="E1949" s="26" t="s">
        <v>27</v>
      </c>
      <c r="F1949" s="26">
        <v>0</v>
      </c>
      <c r="G1949" s="26">
        <v>0</v>
      </c>
      <c r="H1949" s="26"/>
      <c r="N1949" s="26"/>
    </row>
    <row r="1950" spans="1:14" x14ac:dyDescent="0.25">
      <c r="A1950" s="26">
        <v>2003</v>
      </c>
      <c r="B1950" s="26" t="s">
        <v>191</v>
      </c>
      <c r="C1950" t="str">
        <f>VLOOKUP(B1950,'FHF LUT'!$A$5:$H$80,2,FALSE)</f>
        <v>Flooding</v>
      </c>
      <c r="D1950" s="26">
        <v>17</v>
      </c>
      <c r="E1950" s="26" t="s">
        <v>32</v>
      </c>
      <c r="F1950" s="26">
        <v>0</v>
      </c>
      <c r="G1950" s="26">
        <v>0</v>
      </c>
      <c r="H1950" s="26"/>
      <c r="N1950" s="26"/>
    </row>
    <row r="1951" spans="1:14" x14ac:dyDescent="0.25">
      <c r="A1951" s="26">
        <v>2003</v>
      </c>
      <c r="B1951" s="26" t="s">
        <v>191</v>
      </c>
      <c r="C1951" t="str">
        <f>VLOOKUP(B1951,'FHF LUT'!$A$5:$H$80,2,FALSE)</f>
        <v>Flooding</v>
      </c>
      <c r="D1951" s="26">
        <v>30</v>
      </c>
      <c r="E1951" s="26" t="s">
        <v>35</v>
      </c>
      <c r="F1951" s="26">
        <v>0</v>
      </c>
      <c r="G1951" s="26">
        <v>0</v>
      </c>
      <c r="H1951" s="26"/>
      <c r="N1951" s="26"/>
    </row>
    <row r="1952" spans="1:14" x14ac:dyDescent="0.25">
      <c r="A1952" s="26">
        <v>2003</v>
      </c>
      <c r="B1952" s="26" t="s">
        <v>191</v>
      </c>
      <c r="C1952" t="str">
        <f>VLOOKUP(B1952,'FHF LUT'!$A$5:$H$80,2,FALSE)</f>
        <v>Flooding</v>
      </c>
      <c r="D1952" s="26">
        <v>9</v>
      </c>
      <c r="E1952" s="26" t="s">
        <v>7</v>
      </c>
      <c r="F1952" s="26">
        <v>0</v>
      </c>
      <c r="G1952" s="26">
        <v>0</v>
      </c>
      <c r="H1952" s="26"/>
      <c r="N1952" s="26"/>
    </row>
    <row r="1953" spans="1:14" x14ac:dyDescent="0.25">
      <c r="A1953" s="26">
        <v>2003</v>
      </c>
      <c r="B1953" s="26" t="s">
        <v>191</v>
      </c>
      <c r="C1953" t="str">
        <f>VLOOKUP(B1953,'FHF LUT'!$A$5:$H$80,2,FALSE)</f>
        <v>Flooding</v>
      </c>
      <c r="D1953" s="26">
        <v>43</v>
      </c>
      <c r="E1953" s="26" t="s">
        <v>20</v>
      </c>
      <c r="F1953" s="26">
        <v>0</v>
      </c>
      <c r="G1953" s="26">
        <v>0</v>
      </c>
      <c r="H1953" s="26"/>
      <c r="N1953" s="26"/>
    </row>
    <row r="1954" spans="1:14" x14ac:dyDescent="0.25">
      <c r="A1954" s="26">
        <v>2003</v>
      </c>
      <c r="B1954" s="26" t="s">
        <v>191</v>
      </c>
      <c r="C1954" t="str">
        <f>VLOOKUP(B1954,'FHF LUT'!$A$5:$H$80,2,FALSE)</f>
        <v>Flooding</v>
      </c>
      <c r="D1954" s="26">
        <v>39</v>
      </c>
      <c r="E1954" s="26" t="s">
        <v>36</v>
      </c>
      <c r="F1954" s="26">
        <v>0</v>
      </c>
      <c r="G1954" s="26">
        <v>0</v>
      </c>
      <c r="H1954" s="26"/>
      <c r="N1954" s="26"/>
    </row>
    <row r="1955" spans="1:14" x14ac:dyDescent="0.25">
      <c r="A1955" s="26">
        <v>2003</v>
      </c>
      <c r="B1955" s="26" t="s">
        <v>191</v>
      </c>
      <c r="C1955" t="str">
        <f>VLOOKUP(B1955,'FHF LUT'!$A$5:$H$80,2,FALSE)</f>
        <v>Flooding</v>
      </c>
      <c r="D1955" s="26">
        <v>4</v>
      </c>
      <c r="E1955" s="26" t="s">
        <v>28</v>
      </c>
      <c r="F1955" s="26">
        <v>0</v>
      </c>
      <c r="G1955" s="26">
        <v>0</v>
      </c>
      <c r="H1955" s="26"/>
      <c r="N1955" s="26"/>
    </row>
    <row r="1956" spans="1:14" x14ac:dyDescent="0.25">
      <c r="A1956" s="26">
        <v>2003</v>
      </c>
      <c r="B1956" s="26" t="s">
        <v>191</v>
      </c>
      <c r="C1956" t="str">
        <f>VLOOKUP(B1956,'FHF LUT'!$A$5:$H$80,2,FALSE)</f>
        <v>Flooding</v>
      </c>
      <c r="D1956" s="26">
        <v>8</v>
      </c>
      <c r="E1956" s="26" t="s">
        <v>29</v>
      </c>
      <c r="F1956" s="26">
        <v>73428</v>
      </c>
      <c r="G1956" s="26">
        <v>72997</v>
      </c>
      <c r="H1956" s="26"/>
      <c r="N1956" s="26"/>
    </row>
    <row r="1957" spans="1:14" x14ac:dyDescent="0.25">
      <c r="A1957" s="26">
        <v>2003</v>
      </c>
      <c r="B1957" s="26" t="s">
        <v>191</v>
      </c>
      <c r="C1957" t="str">
        <f>VLOOKUP(B1957,'FHF LUT'!$A$5:$H$80,2,FALSE)</f>
        <v>Flooding</v>
      </c>
      <c r="D1957" s="26">
        <v>7</v>
      </c>
      <c r="E1957" s="26" t="s">
        <v>25</v>
      </c>
      <c r="F1957" s="26">
        <v>0</v>
      </c>
      <c r="G1957" s="26">
        <v>0</v>
      </c>
      <c r="H1957" s="26"/>
      <c r="N1957" s="26"/>
    </row>
    <row r="1958" spans="1:14" x14ac:dyDescent="0.25">
      <c r="A1958" s="26">
        <v>2003</v>
      </c>
      <c r="B1958" s="26" t="s">
        <v>191</v>
      </c>
      <c r="C1958" t="str">
        <f>VLOOKUP(B1958,'FHF LUT'!$A$5:$H$80,2,FALSE)</f>
        <v>Flooding</v>
      </c>
      <c r="D1958" s="26">
        <v>27</v>
      </c>
      <c r="E1958" s="26" t="s">
        <v>21</v>
      </c>
      <c r="F1958" s="26">
        <v>0</v>
      </c>
      <c r="G1958" s="26">
        <v>0</v>
      </c>
      <c r="H1958" s="26"/>
      <c r="N1958" s="26"/>
    </row>
    <row r="1959" spans="1:14" x14ac:dyDescent="0.25">
      <c r="A1959" s="26">
        <v>2003</v>
      </c>
      <c r="B1959" s="26" t="s">
        <v>191</v>
      </c>
      <c r="C1959" t="str">
        <f>VLOOKUP(B1959,'FHF LUT'!$A$5:$H$80,2,FALSE)</f>
        <v>Flooding</v>
      </c>
      <c r="D1959" s="26">
        <v>47</v>
      </c>
      <c r="E1959" s="26" t="s">
        <v>238</v>
      </c>
      <c r="F1959" s="26">
        <v>0</v>
      </c>
      <c r="G1959" s="26">
        <v>0</v>
      </c>
      <c r="H1959" s="26"/>
      <c r="N1959" s="26"/>
    </row>
    <row r="1960" spans="1:14" x14ac:dyDescent="0.25">
      <c r="A1960" s="26">
        <v>2003</v>
      </c>
      <c r="B1960" s="26" t="s">
        <v>191</v>
      </c>
      <c r="C1960" t="str">
        <f>VLOOKUP(B1960,'FHF LUT'!$A$5:$H$80,2,FALSE)</f>
        <v>Flooding</v>
      </c>
      <c r="D1960" s="26">
        <v>46</v>
      </c>
      <c r="E1960" s="26" t="s">
        <v>239</v>
      </c>
      <c r="F1960" s="26">
        <v>3964</v>
      </c>
      <c r="G1960" s="26">
        <v>3964</v>
      </c>
      <c r="H1960" s="26"/>
      <c r="N1960" s="26"/>
    </row>
    <row r="1961" spans="1:14" x14ac:dyDescent="0.25">
      <c r="A1961" s="26">
        <v>2003</v>
      </c>
      <c r="B1961" s="26" t="s">
        <v>191</v>
      </c>
      <c r="C1961" t="str">
        <f>VLOOKUP(B1961,'FHF LUT'!$A$5:$H$80,2,FALSE)</f>
        <v>Flooding</v>
      </c>
      <c r="D1961" s="26">
        <v>48</v>
      </c>
      <c r="E1961" s="26" t="s">
        <v>240</v>
      </c>
      <c r="F1961" s="26">
        <v>0</v>
      </c>
      <c r="G1961" s="26">
        <v>0</v>
      </c>
      <c r="H1961" s="26"/>
      <c r="N1961" s="26"/>
    </row>
    <row r="1962" spans="1:14" x14ac:dyDescent="0.25">
      <c r="A1962" s="26">
        <v>2003</v>
      </c>
      <c r="B1962" s="26" t="s">
        <v>191</v>
      </c>
      <c r="C1962" t="str">
        <f>VLOOKUP(B1962,'FHF LUT'!$A$5:$H$80,2,FALSE)</f>
        <v>Flooding</v>
      </c>
      <c r="D1962" s="26">
        <v>1</v>
      </c>
      <c r="E1962" s="26" t="s">
        <v>10</v>
      </c>
      <c r="F1962" s="26">
        <v>0</v>
      </c>
      <c r="G1962" s="26">
        <v>0</v>
      </c>
      <c r="H1962" s="26"/>
      <c r="N1962" s="26"/>
    </row>
    <row r="1963" spans="1:14" x14ac:dyDescent="0.25">
      <c r="A1963" s="26">
        <v>2004</v>
      </c>
      <c r="B1963" s="26" t="s">
        <v>183</v>
      </c>
      <c r="C1963" t="str">
        <f>VLOOKUP(B1963,'FHF LUT'!$A$5:$H$80,2,FALSE)</f>
        <v>Western Balsam Bark Beetle</v>
      </c>
      <c r="D1963" s="26">
        <v>24</v>
      </c>
      <c r="E1963" s="26" t="s">
        <v>17</v>
      </c>
      <c r="F1963" s="26">
        <v>828087</v>
      </c>
      <c r="G1963" s="26">
        <v>820407</v>
      </c>
      <c r="H1963" s="26"/>
      <c r="N1963" s="26"/>
    </row>
    <row r="1964" spans="1:14" x14ac:dyDescent="0.25">
      <c r="A1964" s="26">
        <v>2004</v>
      </c>
      <c r="B1964" s="26" t="s">
        <v>183</v>
      </c>
      <c r="C1964" t="str">
        <f>VLOOKUP(B1964,'FHF LUT'!$A$5:$H$80,2,FALSE)</f>
        <v>Western Balsam Bark Beetle</v>
      </c>
      <c r="D1964" s="26">
        <v>44</v>
      </c>
      <c r="E1964" s="26" t="s">
        <v>3</v>
      </c>
      <c r="F1964" s="26">
        <v>0</v>
      </c>
      <c r="G1964" s="26">
        <v>0</v>
      </c>
      <c r="H1964" s="26"/>
      <c r="N1964" s="26"/>
    </row>
    <row r="1965" spans="1:14" x14ac:dyDescent="0.25">
      <c r="A1965" s="26">
        <v>2004</v>
      </c>
      <c r="B1965" s="26" t="s">
        <v>183</v>
      </c>
      <c r="C1965" t="str">
        <f>VLOOKUP(B1965,'FHF LUT'!$A$5:$H$80,2,FALSE)</f>
        <v>Western Balsam Bark Beetle</v>
      </c>
      <c r="D1965" s="26">
        <v>10</v>
      </c>
      <c r="E1965" s="26" t="s">
        <v>18</v>
      </c>
      <c r="F1965" s="26">
        <v>8</v>
      </c>
      <c r="G1965" s="26">
        <v>8</v>
      </c>
      <c r="H1965" s="26"/>
      <c r="N1965" s="26"/>
    </row>
    <row r="1966" spans="1:14" x14ac:dyDescent="0.25">
      <c r="A1966" s="26">
        <v>2004</v>
      </c>
      <c r="B1966" s="26" t="s">
        <v>183</v>
      </c>
      <c r="C1966" t="str">
        <f>VLOOKUP(B1966,'FHF LUT'!$A$5:$H$80,2,FALSE)</f>
        <v>Western Balsam Bark Beetle</v>
      </c>
      <c r="D1966" s="26">
        <v>12</v>
      </c>
      <c r="E1966" s="26" t="s">
        <v>11</v>
      </c>
      <c r="F1966" s="26">
        <v>82202</v>
      </c>
      <c r="G1966" s="26">
        <v>81817</v>
      </c>
      <c r="H1966" s="26"/>
      <c r="N1966" s="26"/>
    </row>
    <row r="1967" spans="1:14" x14ac:dyDescent="0.25">
      <c r="A1967" s="26">
        <v>2004</v>
      </c>
      <c r="B1967" s="26" t="s">
        <v>183</v>
      </c>
      <c r="C1967" t="str">
        <f>VLOOKUP(B1967,'FHF LUT'!$A$5:$H$80,2,FALSE)</f>
        <v>Western Balsam Bark Beetle</v>
      </c>
      <c r="D1967" s="26">
        <v>22</v>
      </c>
      <c r="E1967" s="26" t="s">
        <v>19</v>
      </c>
      <c r="F1967" s="26">
        <v>23760</v>
      </c>
      <c r="G1967" s="26">
        <v>21271</v>
      </c>
      <c r="H1967" s="26"/>
      <c r="N1967" s="26"/>
    </row>
    <row r="1968" spans="1:14" x14ac:dyDescent="0.25">
      <c r="A1968" s="26">
        <v>2004</v>
      </c>
      <c r="B1968" s="26" t="s">
        <v>183</v>
      </c>
      <c r="C1968" t="str">
        <f>VLOOKUP(B1968,'FHF LUT'!$A$5:$H$80,2,FALSE)</f>
        <v>Western Balsam Bark Beetle</v>
      </c>
      <c r="D1968" s="26">
        <v>29</v>
      </c>
      <c r="E1968" s="26" t="s">
        <v>9</v>
      </c>
      <c r="F1968" s="26">
        <v>111817</v>
      </c>
      <c r="G1968" s="26">
        <v>101945</v>
      </c>
      <c r="H1968" s="26"/>
      <c r="N1968" s="26"/>
    </row>
    <row r="1969" spans="1:14" x14ac:dyDescent="0.25">
      <c r="A1969" s="26">
        <v>2004</v>
      </c>
      <c r="B1969" s="26" t="s">
        <v>183</v>
      </c>
      <c r="C1969" t="str">
        <f>VLOOKUP(B1969,'FHF LUT'!$A$5:$H$80,2,FALSE)</f>
        <v>Western Balsam Bark Beetle</v>
      </c>
      <c r="D1969" s="26">
        <v>11</v>
      </c>
      <c r="E1969" s="26" t="s">
        <v>4</v>
      </c>
      <c r="F1969" s="26">
        <v>55065</v>
      </c>
      <c r="G1969" s="26">
        <v>40306</v>
      </c>
      <c r="H1969" s="26"/>
      <c r="N1969" s="26"/>
    </row>
    <row r="1970" spans="1:14" x14ac:dyDescent="0.25">
      <c r="A1970" s="26">
        <v>2004</v>
      </c>
      <c r="B1970" s="26" t="s">
        <v>183</v>
      </c>
      <c r="C1970" t="str">
        <f>VLOOKUP(B1970,'FHF LUT'!$A$5:$H$80,2,FALSE)</f>
        <v>Western Balsam Bark Beetle</v>
      </c>
      <c r="D1970" s="26">
        <v>45</v>
      </c>
      <c r="E1970" s="26" t="s">
        <v>5</v>
      </c>
      <c r="F1970" s="26">
        <v>11612</v>
      </c>
      <c r="G1970" s="26">
        <v>10219</v>
      </c>
      <c r="H1970" s="26"/>
      <c r="N1970" s="26"/>
    </row>
    <row r="1971" spans="1:14" x14ac:dyDescent="0.25">
      <c r="A1971" s="26">
        <v>2004</v>
      </c>
      <c r="B1971" s="26" t="s">
        <v>183</v>
      </c>
      <c r="C1971" t="str">
        <f>VLOOKUP(B1971,'FHF LUT'!$A$5:$H$80,2,FALSE)</f>
        <v>Western Balsam Bark Beetle</v>
      </c>
      <c r="D1971" s="26">
        <v>38</v>
      </c>
      <c r="E1971" s="26" t="s">
        <v>8</v>
      </c>
      <c r="F1971" s="26">
        <v>0</v>
      </c>
      <c r="G1971" s="26">
        <v>0</v>
      </c>
      <c r="H1971" s="26"/>
      <c r="N1971" s="26"/>
    </row>
    <row r="1972" spans="1:14" x14ac:dyDescent="0.25">
      <c r="A1972" s="26">
        <v>2004</v>
      </c>
      <c r="B1972" s="26" t="s">
        <v>183</v>
      </c>
      <c r="C1972" t="str">
        <f>VLOOKUP(B1972,'FHF LUT'!$A$5:$H$80,2,FALSE)</f>
        <v>Western Balsam Bark Beetle</v>
      </c>
      <c r="D1972" s="26">
        <v>13</v>
      </c>
      <c r="E1972" s="26" t="s">
        <v>24</v>
      </c>
      <c r="F1972" s="26">
        <v>1110</v>
      </c>
      <c r="G1972" s="26">
        <v>974</v>
      </c>
      <c r="H1972" s="26"/>
      <c r="N1972" s="26"/>
    </row>
    <row r="1973" spans="1:14" x14ac:dyDescent="0.25">
      <c r="A1973" s="26">
        <v>2004</v>
      </c>
      <c r="B1973" s="26" t="s">
        <v>183</v>
      </c>
      <c r="C1973" t="str">
        <f>VLOOKUP(B1973,'FHF LUT'!$A$5:$H$80,2,FALSE)</f>
        <v>Western Balsam Bark Beetle</v>
      </c>
      <c r="D1973" s="26">
        <v>18</v>
      </c>
      <c r="E1973" s="26" t="s">
        <v>15</v>
      </c>
      <c r="F1973" s="26">
        <v>6936</v>
      </c>
      <c r="G1973" s="26">
        <v>6268</v>
      </c>
      <c r="H1973" s="26"/>
      <c r="N1973" s="26"/>
    </row>
    <row r="1974" spans="1:14" x14ac:dyDescent="0.25">
      <c r="A1974" s="26">
        <v>2004</v>
      </c>
      <c r="B1974" s="26" t="s">
        <v>183</v>
      </c>
      <c r="C1974" t="str">
        <f>VLOOKUP(B1974,'FHF LUT'!$A$5:$H$80,2,FALSE)</f>
        <v>Western Balsam Bark Beetle</v>
      </c>
      <c r="D1974" s="26">
        <v>15</v>
      </c>
      <c r="E1974" s="26" t="s">
        <v>33</v>
      </c>
      <c r="F1974" s="26">
        <v>318</v>
      </c>
      <c r="G1974" s="26">
        <v>318</v>
      </c>
      <c r="H1974" s="26"/>
      <c r="N1974" s="26"/>
    </row>
    <row r="1975" spans="1:14" x14ac:dyDescent="0.25">
      <c r="A1975" s="26">
        <v>2004</v>
      </c>
      <c r="B1975" s="26" t="s">
        <v>183</v>
      </c>
      <c r="C1975" t="str">
        <f>VLOOKUP(B1975,'FHF LUT'!$A$5:$H$80,2,FALSE)</f>
        <v>Western Balsam Bark Beetle</v>
      </c>
      <c r="D1975" s="26">
        <v>5</v>
      </c>
      <c r="E1975" s="26" t="s">
        <v>16</v>
      </c>
      <c r="F1975" s="26">
        <v>10021</v>
      </c>
      <c r="G1975" s="26">
        <v>9943</v>
      </c>
      <c r="H1975" s="26"/>
      <c r="N1975" s="26"/>
    </row>
    <row r="1976" spans="1:14" x14ac:dyDescent="0.25">
      <c r="A1976" s="26">
        <v>2004</v>
      </c>
      <c r="B1976" s="26" t="s">
        <v>183</v>
      </c>
      <c r="C1976" t="str">
        <f>VLOOKUP(B1976,'FHF LUT'!$A$5:$H$80,2,FALSE)</f>
        <v>Western Balsam Bark Beetle</v>
      </c>
      <c r="D1976" s="26">
        <v>2</v>
      </c>
      <c r="E1976" s="26" t="s">
        <v>22</v>
      </c>
      <c r="F1976" s="26">
        <v>11840</v>
      </c>
      <c r="G1976" s="26">
        <v>11840</v>
      </c>
      <c r="H1976" s="26"/>
      <c r="N1976" s="26"/>
    </row>
    <row r="1977" spans="1:14" x14ac:dyDescent="0.25">
      <c r="A1977" s="26">
        <v>2004</v>
      </c>
      <c r="B1977" s="26" t="s">
        <v>183</v>
      </c>
      <c r="C1977" t="str">
        <f>VLOOKUP(B1977,'FHF LUT'!$A$5:$H$80,2,FALSE)</f>
        <v>Western Balsam Bark Beetle</v>
      </c>
      <c r="D1977" s="26">
        <v>25</v>
      </c>
      <c r="E1977" s="26" t="s">
        <v>23</v>
      </c>
      <c r="F1977" s="26">
        <v>0</v>
      </c>
      <c r="G1977" s="26">
        <v>0</v>
      </c>
      <c r="H1977" s="26"/>
      <c r="N1977" s="26"/>
    </row>
    <row r="1978" spans="1:14" x14ac:dyDescent="0.25">
      <c r="A1978" s="26">
        <v>2004</v>
      </c>
      <c r="B1978" s="26" t="s">
        <v>183</v>
      </c>
      <c r="C1978" t="str">
        <f>VLOOKUP(B1978,'FHF LUT'!$A$5:$H$80,2,FALSE)</f>
        <v>Western Balsam Bark Beetle</v>
      </c>
      <c r="D1978" s="26">
        <v>14</v>
      </c>
      <c r="E1978" s="26" t="s">
        <v>30</v>
      </c>
      <c r="F1978" s="26">
        <v>24554</v>
      </c>
      <c r="G1978" s="26">
        <v>24009</v>
      </c>
      <c r="H1978" s="26"/>
      <c r="N1978" s="26"/>
    </row>
    <row r="1979" spans="1:14" x14ac:dyDescent="0.25">
      <c r="A1979" s="26">
        <v>2004</v>
      </c>
      <c r="B1979" s="26" t="s">
        <v>183</v>
      </c>
      <c r="C1979" t="str">
        <f>VLOOKUP(B1979,'FHF LUT'!$A$5:$H$80,2,FALSE)</f>
        <v>Western Balsam Bark Beetle</v>
      </c>
      <c r="D1979" s="26">
        <v>16</v>
      </c>
      <c r="E1979" s="26" t="s">
        <v>12</v>
      </c>
      <c r="F1979" s="26">
        <v>1333252</v>
      </c>
      <c r="G1979" s="26">
        <v>1306127</v>
      </c>
      <c r="H1979" s="26"/>
      <c r="N1979" s="26"/>
    </row>
    <row r="1980" spans="1:14" x14ac:dyDescent="0.25">
      <c r="A1980" s="26">
        <v>2004</v>
      </c>
      <c r="B1980" s="26" t="s">
        <v>183</v>
      </c>
      <c r="C1980" t="str">
        <f>VLOOKUP(B1980,'FHF LUT'!$A$5:$H$80,2,FALSE)</f>
        <v>Western Balsam Bark Beetle</v>
      </c>
      <c r="D1980" s="26">
        <v>40</v>
      </c>
      <c r="E1980" s="26" t="s">
        <v>31</v>
      </c>
      <c r="F1980" s="26">
        <v>10680</v>
      </c>
      <c r="G1980" s="26">
        <v>10637</v>
      </c>
      <c r="H1980" s="26"/>
      <c r="N1980" s="26"/>
    </row>
    <row r="1981" spans="1:14" x14ac:dyDescent="0.25">
      <c r="A1981" s="26">
        <v>2004</v>
      </c>
      <c r="B1981" s="26" t="s">
        <v>183</v>
      </c>
      <c r="C1981" t="str">
        <f>VLOOKUP(B1981,'FHF LUT'!$A$5:$H$80,2,FALSE)</f>
        <v>Western Balsam Bark Beetle</v>
      </c>
      <c r="D1981" s="26">
        <v>20</v>
      </c>
      <c r="E1981" s="26" t="s">
        <v>6</v>
      </c>
      <c r="F1981" s="26">
        <v>33542</v>
      </c>
      <c r="G1981" s="26">
        <v>31484</v>
      </c>
      <c r="H1981" s="26"/>
      <c r="N1981" s="26"/>
    </row>
    <row r="1982" spans="1:14" x14ac:dyDescent="0.25">
      <c r="A1982" s="26">
        <v>2004</v>
      </c>
      <c r="B1982" s="26" t="s">
        <v>183</v>
      </c>
      <c r="C1982" t="str">
        <f>VLOOKUP(B1982,'FHF LUT'!$A$5:$H$80,2,FALSE)</f>
        <v>Western Balsam Bark Beetle</v>
      </c>
      <c r="D1982" s="26">
        <v>31</v>
      </c>
      <c r="E1982" s="26" t="s">
        <v>34</v>
      </c>
      <c r="F1982" s="26">
        <v>0</v>
      </c>
      <c r="G1982" s="26">
        <v>0</v>
      </c>
      <c r="H1982" s="26"/>
      <c r="N1982" s="26"/>
    </row>
    <row r="1983" spans="1:14" x14ac:dyDescent="0.25">
      <c r="A1983" s="26">
        <v>2004</v>
      </c>
      <c r="B1983" s="26" t="s">
        <v>183</v>
      </c>
      <c r="C1983" t="str">
        <f>VLOOKUP(B1983,'FHF LUT'!$A$5:$H$80,2,FALSE)</f>
        <v>Western Balsam Bark Beetle</v>
      </c>
      <c r="D1983" s="26">
        <v>3</v>
      </c>
      <c r="E1983" s="26" t="s">
        <v>13</v>
      </c>
      <c r="F1983" s="26">
        <v>18347</v>
      </c>
      <c r="G1983" s="26">
        <v>17671</v>
      </c>
      <c r="H1983" s="26"/>
      <c r="N1983" s="26"/>
    </row>
    <row r="1984" spans="1:14" x14ac:dyDescent="0.25">
      <c r="A1984" s="26">
        <v>2004</v>
      </c>
      <c r="B1984" s="26" t="s">
        <v>183</v>
      </c>
      <c r="C1984" t="str">
        <f>VLOOKUP(B1984,'FHF LUT'!$A$5:$H$80,2,FALSE)</f>
        <v>Western Balsam Bark Beetle</v>
      </c>
      <c r="D1984" s="26">
        <v>26</v>
      </c>
      <c r="E1984" s="26" t="s">
        <v>14</v>
      </c>
      <c r="F1984" s="26">
        <v>67997</v>
      </c>
      <c r="G1984" s="26">
        <v>59746</v>
      </c>
      <c r="H1984" s="26"/>
      <c r="N1984" s="26"/>
    </row>
    <row r="1985" spans="1:14" x14ac:dyDescent="0.25">
      <c r="A1985" s="26">
        <v>2004</v>
      </c>
      <c r="B1985" s="26" t="s">
        <v>183</v>
      </c>
      <c r="C1985" t="str">
        <f>VLOOKUP(B1985,'FHF LUT'!$A$5:$H$80,2,FALSE)</f>
        <v>Western Balsam Bark Beetle</v>
      </c>
      <c r="D1985" s="26">
        <v>41</v>
      </c>
      <c r="E1985" s="26" t="s">
        <v>26</v>
      </c>
      <c r="F1985" s="26">
        <v>61162</v>
      </c>
      <c r="G1985" s="26">
        <v>61035</v>
      </c>
      <c r="H1985" s="26"/>
      <c r="N1985" s="26"/>
    </row>
    <row r="1986" spans="1:14" x14ac:dyDescent="0.25">
      <c r="A1986" s="26">
        <v>2004</v>
      </c>
      <c r="B1986" s="26" t="s">
        <v>183</v>
      </c>
      <c r="C1986" t="str">
        <f>VLOOKUP(B1986,'FHF LUT'!$A$5:$H$80,2,FALSE)</f>
        <v>Western Balsam Bark Beetle</v>
      </c>
      <c r="D1986" s="26">
        <v>23</v>
      </c>
      <c r="E1986" s="26" t="s">
        <v>27</v>
      </c>
      <c r="F1986" s="26">
        <v>6129</v>
      </c>
      <c r="G1986" s="26">
        <v>4605</v>
      </c>
      <c r="H1986" s="26"/>
      <c r="N1986" s="26"/>
    </row>
    <row r="1987" spans="1:14" x14ac:dyDescent="0.25">
      <c r="A1987" s="26">
        <v>2004</v>
      </c>
      <c r="B1987" s="26" t="s">
        <v>183</v>
      </c>
      <c r="C1987" t="str">
        <f>VLOOKUP(B1987,'FHF LUT'!$A$5:$H$80,2,FALSE)</f>
        <v>Western Balsam Bark Beetle</v>
      </c>
      <c r="D1987" s="26">
        <v>17</v>
      </c>
      <c r="E1987" s="26" t="s">
        <v>32</v>
      </c>
      <c r="F1987" s="26">
        <v>273449</v>
      </c>
      <c r="G1987" s="26">
        <v>268378</v>
      </c>
      <c r="H1987" s="26"/>
      <c r="N1987" s="26"/>
    </row>
    <row r="1988" spans="1:14" x14ac:dyDescent="0.25">
      <c r="A1988" s="26">
        <v>2004</v>
      </c>
      <c r="B1988" s="26" t="s">
        <v>183</v>
      </c>
      <c r="C1988" t="str">
        <f>VLOOKUP(B1988,'FHF LUT'!$A$5:$H$80,2,FALSE)</f>
        <v>Western Balsam Bark Beetle</v>
      </c>
      <c r="D1988" s="26">
        <v>30</v>
      </c>
      <c r="E1988" s="26" t="s">
        <v>35</v>
      </c>
      <c r="F1988" s="26">
        <v>0</v>
      </c>
      <c r="G1988" s="26">
        <v>0</v>
      </c>
      <c r="H1988" s="26"/>
      <c r="N1988" s="26"/>
    </row>
    <row r="1989" spans="1:14" x14ac:dyDescent="0.25">
      <c r="A1989" s="26">
        <v>2004</v>
      </c>
      <c r="B1989" s="26" t="s">
        <v>183</v>
      </c>
      <c r="C1989" t="str">
        <f>VLOOKUP(B1989,'FHF LUT'!$A$5:$H$80,2,FALSE)</f>
        <v>Western Balsam Bark Beetle</v>
      </c>
      <c r="D1989" s="26">
        <v>9</v>
      </c>
      <c r="E1989" s="26" t="s">
        <v>7</v>
      </c>
      <c r="F1989" s="26">
        <v>13635</v>
      </c>
      <c r="G1989" s="26">
        <v>13582</v>
      </c>
      <c r="H1989" s="26"/>
      <c r="N1989" s="26"/>
    </row>
    <row r="1990" spans="1:14" x14ac:dyDescent="0.25">
      <c r="A1990" s="26">
        <v>2004</v>
      </c>
      <c r="B1990" s="26" t="s">
        <v>183</v>
      </c>
      <c r="C1990" t="str">
        <f>VLOOKUP(B1990,'FHF LUT'!$A$5:$H$80,2,FALSE)</f>
        <v>Western Balsam Bark Beetle</v>
      </c>
      <c r="D1990" s="26">
        <v>43</v>
      </c>
      <c r="E1990" s="26" t="s">
        <v>20</v>
      </c>
      <c r="F1990" s="26">
        <v>19522</v>
      </c>
      <c r="G1990" s="26">
        <v>19515</v>
      </c>
      <c r="H1990" s="26"/>
      <c r="N1990" s="26"/>
    </row>
    <row r="1991" spans="1:14" x14ac:dyDescent="0.25">
      <c r="A1991" s="26">
        <v>2004</v>
      </c>
      <c r="B1991" s="26" t="s">
        <v>183</v>
      </c>
      <c r="C1991" t="str">
        <f>VLOOKUP(B1991,'FHF LUT'!$A$5:$H$80,2,FALSE)</f>
        <v>Western Balsam Bark Beetle</v>
      </c>
      <c r="D1991" s="26">
        <v>39</v>
      </c>
      <c r="E1991" s="26" t="s">
        <v>36</v>
      </c>
      <c r="F1991" s="26">
        <v>0</v>
      </c>
      <c r="G1991" s="26">
        <v>0</v>
      </c>
      <c r="H1991" s="26"/>
      <c r="N1991" s="26"/>
    </row>
    <row r="1992" spans="1:14" x14ac:dyDescent="0.25">
      <c r="A1992" s="26">
        <v>2004</v>
      </c>
      <c r="B1992" s="26" t="s">
        <v>183</v>
      </c>
      <c r="C1992" t="str">
        <f>VLOOKUP(B1992,'FHF LUT'!$A$5:$H$80,2,FALSE)</f>
        <v>Western Balsam Bark Beetle</v>
      </c>
      <c r="D1992" s="26">
        <v>4</v>
      </c>
      <c r="E1992" s="26" t="s">
        <v>28</v>
      </c>
      <c r="F1992" s="26">
        <v>0</v>
      </c>
      <c r="G1992" s="26">
        <v>0</v>
      </c>
      <c r="H1992" s="26"/>
      <c r="N1992" s="26"/>
    </row>
    <row r="1993" spans="1:14" x14ac:dyDescent="0.25">
      <c r="A1993" s="26">
        <v>2004</v>
      </c>
      <c r="B1993" s="26" t="s">
        <v>183</v>
      </c>
      <c r="C1993" t="str">
        <f>VLOOKUP(B1993,'FHF LUT'!$A$5:$H$80,2,FALSE)</f>
        <v>Western Balsam Bark Beetle</v>
      </c>
      <c r="D1993" s="26">
        <v>8</v>
      </c>
      <c r="E1993" s="26" t="s">
        <v>29</v>
      </c>
      <c r="F1993" s="26">
        <v>32279</v>
      </c>
      <c r="G1993" s="26">
        <v>32279</v>
      </c>
      <c r="H1993" s="26"/>
      <c r="N1993" s="26"/>
    </row>
    <row r="1994" spans="1:14" x14ac:dyDescent="0.25">
      <c r="A1994" s="26">
        <v>2004</v>
      </c>
      <c r="B1994" s="26" t="s">
        <v>183</v>
      </c>
      <c r="C1994" t="str">
        <f>VLOOKUP(B1994,'FHF LUT'!$A$5:$H$80,2,FALSE)</f>
        <v>Western Balsam Bark Beetle</v>
      </c>
      <c r="D1994" s="26">
        <v>7</v>
      </c>
      <c r="E1994" s="26" t="s">
        <v>25</v>
      </c>
      <c r="F1994" s="26">
        <v>2206</v>
      </c>
      <c r="G1994" s="26">
        <v>2206</v>
      </c>
      <c r="H1994" s="26"/>
      <c r="N1994" s="26"/>
    </row>
    <row r="1995" spans="1:14" x14ac:dyDescent="0.25">
      <c r="A1995" s="26">
        <v>2004</v>
      </c>
      <c r="B1995" s="26" t="s">
        <v>183</v>
      </c>
      <c r="C1995" t="str">
        <f>VLOOKUP(B1995,'FHF LUT'!$A$5:$H$80,2,FALSE)</f>
        <v>Western Balsam Bark Beetle</v>
      </c>
      <c r="D1995" s="26">
        <v>27</v>
      </c>
      <c r="E1995" s="26" t="s">
        <v>21</v>
      </c>
      <c r="F1995" s="26">
        <v>579</v>
      </c>
      <c r="G1995" s="26">
        <v>579</v>
      </c>
      <c r="H1995" s="26"/>
      <c r="N1995" s="26"/>
    </row>
    <row r="1996" spans="1:14" x14ac:dyDescent="0.25">
      <c r="A1996" s="26">
        <v>2004</v>
      </c>
      <c r="B1996" s="26" t="s">
        <v>183</v>
      </c>
      <c r="C1996" t="str">
        <f>VLOOKUP(B1996,'FHF LUT'!$A$5:$H$80,2,FALSE)</f>
        <v>Western Balsam Bark Beetle</v>
      </c>
      <c r="D1996" s="26">
        <v>47</v>
      </c>
      <c r="E1996" s="26" t="s">
        <v>238</v>
      </c>
      <c r="F1996" s="26">
        <v>0</v>
      </c>
      <c r="G1996" s="26">
        <v>0</v>
      </c>
      <c r="H1996" s="26"/>
      <c r="N1996" s="26"/>
    </row>
    <row r="1997" spans="1:14" x14ac:dyDescent="0.25">
      <c r="A1997" s="26">
        <v>2004</v>
      </c>
      <c r="B1997" s="26" t="s">
        <v>183</v>
      </c>
      <c r="C1997" t="str">
        <f>VLOOKUP(B1997,'FHF LUT'!$A$5:$H$80,2,FALSE)</f>
        <v>Western Balsam Bark Beetle</v>
      </c>
      <c r="D1997" s="26">
        <v>46</v>
      </c>
      <c r="E1997" s="26" t="s">
        <v>239</v>
      </c>
      <c r="F1997" s="26">
        <v>505</v>
      </c>
      <c r="G1997" s="26">
        <v>505</v>
      </c>
      <c r="H1997" s="26"/>
      <c r="N1997" s="26"/>
    </row>
    <row r="1998" spans="1:14" x14ac:dyDescent="0.25">
      <c r="A1998" s="26">
        <v>2004</v>
      </c>
      <c r="B1998" s="26" t="s">
        <v>183</v>
      </c>
      <c r="C1998" t="str">
        <f>VLOOKUP(B1998,'FHF LUT'!$A$5:$H$80,2,FALSE)</f>
        <v>Western Balsam Bark Beetle</v>
      </c>
      <c r="D1998" s="26">
        <v>48</v>
      </c>
      <c r="E1998" s="26" t="s">
        <v>240</v>
      </c>
      <c r="F1998" s="26">
        <v>0</v>
      </c>
      <c r="G1998" s="26">
        <v>0</v>
      </c>
      <c r="H1998" s="26"/>
      <c r="N1998" s="26"/>
    </row>
    <row r="1999" spans="1:14" x14ac:dyDescent="0.25">
      <c r="A1999" s="26">
        <v>2004</v>
      </c>
      <c r="B1999" s="26" t="s">
        <v>183</v>
      </c>
      <c r="C1999" t="str">
        <f>VLOOKUP(B1999,'FHF LUT'!$A$5:$H$80,2,FALSE)</f>
        <v>Western Balsam Bark Beetle</v>
      </c>
      <c r="D1999" s="26">
        <v>1</v>
      </c>
      <c r="E1999" s="26" t="s">
        <v>10</v>
      </c>
      <c r="F1999" s="26">
        <v>16377</v>
      </c>
      <c r="G1999" s="26">
        <v>12661</v>
      </c>
      <c r="H1999" s="26"/>
      <c r="N1999" s="26"/>
    </row>
    <row r="2000" spans="1:14" x14ac:dyDescent="0.25">
      <c r="A2000" s="26">
        <v>2004</v>
      </c>
      <c r="B2000" s="26" t="s">
        <v>184</v>
      </c>
      <c r="C2000" t="str">
        <f>VLOOKUP(B2000,'FHF LUT'!$A$5:$H$80,2,FALSE)</f>
        <v>Douglas-fir Beetle</v>
      </c>
      <c r="D2000" s="26">
        <v>24</v>
      </c>
      <c r="E2000" s="26" t="s">
        <v>17</v>
      </c>
      <c r="F2000" s="26">
        <v>0</v>
      </c>
      <c r="G2000" s="26">
        <v>0</v>
      </c>
      <c r="H2000" s="26"/>
      <c r="N2000" s="26"/>
    </row>
    <row r="2001" spans="1:14" x14ac:dyDescent="0.25">
      <c r="A2001" s="26">
        <v>2004</v>
      </c>
      <c r="B2001" s="26" t="s">
        <v>184</v>
      </c>
      <c r="C2001" t="str">
        <f>VLOOKUP(B2001,'FHF LUT'!$A$5:$H$80,2,FALSE)</f>
        <v>Douglas-fir Beetle</v>
      </c>
      <c r="D2001" s="26">
        <v>44</v>
      </c>
      <c r="E2001" s="26" t="s">
        <v>3</v>
      </c>
      <c r="F2001" s="26">
        <v>0</v>
      </c>
      <c r="G2001" s="26">
        <v>0</v>
      </c>
      <c r="H2001" s="26"/>
      <c r="N2001" s="26"/>
    </row>
    <row r="2002" spans="1:14" x14ac:dyDescent="0.25">
      <c r="A2002" s="26">
        <v>2004</v>
      </c>
      <c r="B2002" s="26" t="s">
        <v>184</v>
      </c>
      <c r="C2002" t="str">
        <f>VLOOKUP(B2002,'FHF LUT'!$A$5:$H$80,2,FALSE)</f>
        <v>Douglas-fir Beetle</v>
      </c>
      <c r="D2002" s="26">
        <v>10</v>
      </c>
      <c r="E2002" s="26" t="s">
        <v>18</v>
      </c>
      <c r="F2002" s="26">
        <v>0</v>
      </c>
      <c r="G2002" s="26">
        <v>0</v>
      </c>
      <c r="H2002" s="26"/>
      <c r="N2002" s="26"/>
    </row>
    <row r="2003" spans="1:14" x14ac:dyDescent="0.25">
      <c r="A2003" s="26">
        <v>2004</v>
      </c>
      <c r="B2003" s="26" t="s">
        <v>184</v>
      </c>
      <c r="C2003" t="str">
        <f>VLOOKUP(B2003,'FHF LUT'!$A$5:$H$80,2,FALSE)</f>
        <v>Douglas-fir Beetle</v>
      </c>
      <c r="D2003" s="26">
        <v>12</v>
      </c>
      <c r="E2003" s="26" t="s">
        <v>11</v>
      </c>
      <c r="F2003" s="26">
        <v>0</v>
      </c>
      <c r="G2003" s="26">
        <v>0</v>
      </c>
      <c r="H2003" s="26"/>
      <c r="N2003" s="26"/>
    </row>
    <row r="2004" spans="1:14" x14ac:dyDescent="0.25">
      <c r="A2004" s="26">
        <v>2004</v>
      </c>
      <c r="B2004" s="26" t="s">
        <v>184</v>
      </c>
      <c r="C2004" t="str">
        <f>VLOOKUP(B2004,'FHF LUT'!$A$5:$H$80,2,FALSE)</f>
        <v>Douglas-fir Beetle</v>
      </c>
      <c r="D2004" s="26">
        <v>22</v>
      </c>
      <c r="E2004" s="26" t="s">
        <v>19</v>
      </c>
      <c r="F2004" s="26">
        <v>10331</v>
      </c>
      <c r="G2004" s="26">
        <v>9044</v>
      </c>
      <c r="H2004" s="26"/>
      <c r="N2004" s="26"/>
    </row>
    <row r="2005" spans="1:14" x14ac:dyDescent="0.25">
      <c r="A2005" s="26">
        <v>2004</v>
      </c>
      <c r="B2005" s="26" t="s">
        <v>184</v>
      </c>
      <c r="C2005" t="str">
        <f>VLOOKUP(B2005,'FHF LUT'!$A$5:$H$80,2,FALSE)</f>
        <v>Douglas-fir Beetle</v>
      </c>
      <c r="D2005" s="26">
        <v>29</v>
      </c>
      <c r="E2005" s="26" t="s">
        <v>9</v>
      </c>
      <c r="F2005" s="26">
        <v>34518</v>
      </c>
      <c r="G2005" s="26">
        <v>34360</v>
      </c>
      <c r="H2005" s="26"/>
      <c r="N2005" s="26"/>
    </row>
    <row r="2006" spans="1:14" x14ac:dyDescent="0.25">
      <c r="A2006" s="26">
        <v>2004</v>
      </c>
      <c r="B2006" s="26" t="s">
        <v>184</v>
      </c>
      <c r="C2006" t="str">
        <f>VLOOKUP(B2006,'FHF LUT'!$A$5:$H$80,2,FALSE)</f>
        <v>Douglas-fir Beetle</v>
      </c>
      <c r="D2006" s="26">
        <v>11</v>
      </c>
      <c r="E2006" s="26" t="s">
        <v>4</v>
      </c>
      <c r="F2006" s="26">
        <v>11929</v>
      </c>
      <c r="G2006" s="26">
        <v>10958</v>
      </c>
      <c r="H2006" s="26"/>
      <c r="N2006" s="26"/>
    </row>
    <row r="2007" spans="1:14" x14ac:dyDescent="0.25">
      <c r="A2007" s="26">
        <v>2004</v>
      </c>
      <c r="B2007" s="26" t="s">
        <v>184</v>
      </c>
      <c r="C2007" t="str">
        <f>VLOOKUP(B2007,'FHF LUT'!$A$5:$H$80,2,FALSE)</f>
        <v>Douglas-fir Beetle</v>
      </c>
      <c r="D2007" s="26">
        <v>45</v>
      </c>
      <c r="E2007" s="26" t="s">
        <v>5</v>
      </c>
      <c r="F2007" s="26">
        <v>108</v>
      </c>
      <c r="G2007" s="26">
        <v>108</v>
      </c>
      <c r="H2007" s="26"/>
      <c r="N2007" s="26"/>
    </row>
    <row r="2008" spans="1:14" x14ac:dyDescent="0.25">
      <c r="A2008" s="26">
        <v>2004</v>
      </c>
      <c r="B2008" s="26" t="s">
        <v>184</v>
      </c>
      <c r="C2008" t="str">
        <f>VLOOKUP(B2008,'FHF LUT'!$A$5:$H$80,2,FALSE)</f>
        <v>Douglas-fir Beetle</v>
      </c>
      <c r="D2008" s="26">
        <v>38</v>
      </c>
      <c r="E2008" s="26" t="s">
        <v>8</v>
      </c>
      <c r="F2008" s="26">
        <v>0</v>
      </c>
      <c r="G2008" s="26">
        <v>0</v>
      </c>
      <c r="H2008" s="26"/>
      <c r="N2008" s="26"/>
    </row>
    <row r="2009" spans="1:14" x14ac:dyDescent="0.25">
      <c r="A2009" s="26">
        <v>2004</v>
      </c>
      <c r="B2009" s="26" t="s">
        <v>184</v>
      </c>
      <c r="C2009" t="str">
        <f>VLOOKUP(B2009,'FHF LUT'!$A$5:$H$80,2,FALSE)</f>
        <v>Douglas-fir Beetle</v>
      </c>
      <c r="D2009" s="26">
        <v>13</v>
      </c>
      <c r="E2009" s="26" t="s">
        <v>24</v>
      </c>
      <c r="F2009" s="26">
        <v>1595</v>
      </c>
      <c r="G2009" s="26">
        <v>1323</v>
      </c>
      <c r="H2009" s="26"/>
      <c r="N2009" s="26"/>
    </row>
    <row r="2010" spans="1:14" x14ac:dyDescent="0.25">
      <c r="A2010" s="26">
        <v>2004</v>
      </c>
      <c r="B2010" s="26" t="s">
        <v>184</v>
      </c>
      <c r="C2010" t="str">
        <f>VLOOKUP(B2010,'FHF LUT'!$A$5:$H$80,2,FALSE)</f>
        <v>Douglas-fir Beetle</v>
      </c>
      <c r="D2010" s="26">
        <v>18</v>
      </c>
      <c r="E2010" s="26" t="s">
        <v>15</v>
      </c>
      <c r="F2010" s="26">
        <v>460</v>
      </c>
      <c r="G2010" s="26">
        <v>396</v>
      </c>
      <c r="H2010" s="26"/>
      <c r="N2010" s="26"/>
    </row>
    <row r="2011" spans="1:14" x14ac:dyDescent="0.25">
      <c r="A2011" s="26">
        <v>2004</v>
      </c>
      <c r="B2011" s="26" t="s">
        <v>184</v>
      </c>
      <c r="C2011" t="str">
        <f>VLOOKUP(B2011,'FHF LUT'!$A$5:$H$80,2,FALSE)</f>
        <v>Douglas-fir Beetle</v>
      </c>
      <c r="D2011" s="26">
        <v>15</v>
      </c>
      <c r="E2011" s="26" t="s">
        <v>33</v>
      </c>
      <c r="F2011" s="26">
        <v>7537</v>
      </c>
      <c r="G2011" s="26">
        <v>7330</v>
      </c>
      <c r="H2011" s="26"/>
      <c r="N2011" s="26"/>
    </row>
    <row r="2012" spans="1:14" x14ac:dyDescent="0.25">
      <c r="A2012" s="26">
        <v>2004</v>
      </c>
      <c r="B2012" s="26" t="s">
        <v>184</v>
      </c>
      <c r="C2012" t="str">
        <f>VLOOKUP(B2012,'FHF LUT'!$A$5:$H$80,2,FALSE)</f>
        <v>Douglas-fir Beetle</v>
      </c>
      <c r="D2012" s="26">
        <v>5</v>
      </c>
      <c r="E2012" s="26" t="s">
        <v>16</v>
      </c>
      <c r="F2012" s="26">
        <v>5298</v>
      </c>
      <c r="G2012" s="26">
        <v>5201</v>
      </c>
      <c r="H2012" s="26"/>
      <c r="N2012" s="26"/>
    </row>
    <row r="2013" spans="1:14" x14ac:dyDescent="0.25">
      <c r="A2013" s="26">
        <v>2004</v>
      </c>
      <c r="B2013" s="26" t="s">
        <v>184</v>
      </c>
      <c r="C2013" t="str">
        <f>VLOOKUP(B2013,'FHF LUT'!$A$5:$H$80,2,FALSE)</f>
        <v>Douglas-fir Beetle</v>
      </c>
      <c r="D2013" s="26">
        <v>2</v>
      </c>
      <c r="E2013" s="26" t="s">
        <v>22</v>
      </c>
      <c r="F2013" s="26">
        <v>0</v>
      </c>
      <c r="G2013" s="26">
        <v>0</v>
      </c>
      <c r="H2013" s="26"/>
      <c r="N2013" s="26"/>
    </row>
    <row r="2014" spans="1:14" x14ac:dyDescent="0.25">
      <c r="A2014" s="26">
        <v>2004</v>
      </c>
      <c r="B2014" s="26" t="s">
        <v>184</v>
      </c>
      <c r="C2014" t="str">
        <f>VLOOKUP(B2014,'FHF LUT'!$A$5:$H$80,2,FALSE)</f>
        <v>Douglas-fir Beetle</v>
      </c>
      <c r="D2014" s="26">
        <v>25</v>
      </c>
      <c r="E2014" s="26" t="s">
        <v>23</v>
      </c>
      <c r="F2014" s="26">
        <v>0</v>
      </c>
      <c r="G2014" s="26">
        <v>0</v>
      </c>
      <c r="H2014" s="26"/>
      <c r="N2014" s="26"/>
    </row>
    <row r="2015" spans="1:14" x14ac:dyDescent="0.25">
      <c r="A2015" s="26">
        <v>2004</v>
      </c>
      <c r="B2015" s="26" t="s">
        <v>184</v>
      </c>
      <c r="C2015" t="str">
        <f>VLOOKUP(B2015,'FHF LUT'!$A$5:$H$80,2,FALSE)</f>
        <v>Douglas-fir Beetle</v>
      </c>
      <c r="D2015" s="26">
        <v>14</v>
      </c>
      <c r="E2015" s="26" t="s">
        <v>30</v>
      </c>
      <c r="F2015" s="26">
        <v>0</v>
      </c>
      <c r="G2015" s="26">
        <v>0</v>
      </c>
      <c r="H2015" s="26"/>
      <c r="N2015" s="26"/>
    </row>
    <row r="2016" spans="1:14" x14ac:dyDescent="0.25">
      <c r="A2016" s="26">
        <v>2004</v>
      </c>
      <c r="B2016" s="26" t="s">
        <v>184</v>
      </c>
      <c r="C2016" t="str">
        <f>VLOOKUP(B2016,'FHF LUT'!$A$5:$H$80,2,FALSE)</f>
        <v>Douglas-fir Beetle</v>
      </c>
      <c r="D2016" s="26">
        <v>16</v>
      </c>
      <c r="E2016" s="26" t="s">
        <v>12</v>
      </c>
      <c r="F2016" s="26">
        <v>0</v>
      </c>
      <c r="G2016" s="26">
        <v>0</v>
      </c>
      <c r="H2016" s="26"/>
      <c r="N2016" s="26"/>
    </row>
    <row r="2017" spans="1:14" x14ac:dyDescent="0.25">
      <c r="A2017" s="26">
        <v>2004</v>
      </c>
      <c r="B2017" s="26" t="s">
        <v>184</v>
      </c>
      <c r="C2017" t="str">
        <f>VLOOKUP(B2017,'FHF LUT'!$A$5:$H$80,2,FALSE)</f>
        <v>Douglas-fir Beetle</v>
      </c>
      <c r="D2017" s="26">
        <v>40</v>
      </c>
      <c r="E2017" s="26" t="s">
        <v>31</v>
      </c>
      <c r="F2017" s="26">
        <v>0</v>
      </c>
      <c r="G2017" s="26">
        <v>0</v>
      </c>
      <c r="H2017" s="26"/>
      <c r="N2017" s="26"/>
    </row>
    <row r="2018" spans="1:14" x14ac:dyDescent="0.25">
      <c r="A2018" s="26">
        <v>2004</v>
      </c>
      <c r="B2018" s="26" t="s">
        <v>184</v>
      </c>
      <c r="C2018" t="str">
        <f>VLOOKUP(B2018,'FHF LUT'!$A$5:$H$80,2,FALSE)</f>
        <v>Douglas-fir Beetle</v>
      </c>
      <c r="D2018" s="26">
        <v>20</v>
      </c>
      <c r="E2018" s="26" t="s">
        <v>6</v>
      </c>
      <c r="F2018" s="26">
        <v>0</v>
      </c>
      <c r="G2018" s="26">
        <v>0</v>
      </c>
      <c r="H2018" s="26"/>
      <c r="N2018" s="26"/>
    </row>
    <row r="2019" spans="1:14" x14ac:dyDescent="0.25">
      <c r="A2019" s="26">
        <v>2004</v>
      </c>
      <c r="B2019" s="26" t="s">
        <v>184</v>
      </c>
      <c r="C2019" t="str">
        <f>VLOOKUP(B2019,'FHF LUT'!$A$5:$H$80,2,FALSE)</f>
        <v>Douglas-fir Beetle</v>
      </c>
      <c r="D2019" s="26">
        <v>31</v>
      </c>
      <c r="E2019" s="26" t="s">
        <v>34</v>
      </c>
      <c r="F2019" s="26">
        <v>49071</v>
      </c>
      <c r="G2019" s="26">
        <v>46473</v>
      </c>
      <c r="H2019" s="26"/>
      <c r="N2019" s="26"/>
    </row>
    <row r="2020" spans="1:14" x14ac:dyDescent="0.25">
      <c r="A2020" s="26">
        <v>2004</v>
      </c>
      <c r="B2020" s="26" t="s">
        <v>184</v>
      </c>
      <c r="C2020" t="str">
        <f>VLOOKUP(B2020,'FHF LUT'!$A$5:$H$80,2,FALSE)</f>
        <v>Douglas-fir Beetle</v>
      </c>
      <c r="D2020" s="26">
        <v>3</v>
      </c>
      <c r="E2020" s="26" t="s">
        <v>13</v>
      </c>
      <c r="F2020" s="26">
        <v>0</v>
      </c>
      <c r="G2020" s="26">
        <v>0</v>
      </c>
      <c r="H2020" s="26"/>
      <c r="N2020" s="26"/>
    </row>
    <row r="2021" spans="1:14" x14ac:dyDescent="0.25">
      <c r="A2021" s="26">
        <v>2004</v>
      </c>
      <c r="B2021" s="26" t="s">
        <v>184</v>
      </c>
      <c r="C2021" t="str">
        <f>VLOOKUP(B2021,'FHF LUT'!$A$5:$H$80,2,FALSE)</f>
        <v>Douglas-fir Beetle</v>
      </c>
      <c r="D2021" s="26">
        <v>26</v>
      </c>
      <c r="E2021" s="26" t="s">
        <v>14</v>
      </c>
      <c r="F2021" s="26">
        <v>6387</v>
      </c>
      <c r="G2021" s="26">
        <v>5909</v>
      </c>
      <c r="H2021" s="26"/>
      <c r="N2021" s="26"/>
    </row>
    <row r="2022" spans="1:14" x14ac:dyDescent="0.25">
      <c r="A2022" s="26">
        <v>2004</v>
      </c>
      <c r="B2022" s="26" t="s">
        <v>184</v>
      </c>
      <c r="C2022" t="str">
        <f>VLOOKUP(B2022,'FHF LUT'!$A$5:$H$80,2,FALSE)</f>
        <v>Douglas-fir Beetle</v>
      </c>
      <c r="D2022" s="26">
        <v>41</v>
      </c>
      <c r="E2022" s="26" t="s">
        <v>26</v>
      </c>
      <c r="F2022" s="26">
        <v>0</v>
      </c>
      <c r="G2022" s="26">
        <v>0</v>
      </c>
      <c r="H2022" s="26"/>
      <c r="N2022" s="26"/>
    </row>
    <row r="2023" spans="1:14" x14ac:dyDescent="0.25">
      <c r="A2023" s="26">
        <v>2004</v>
      </c>
      <c r="B2023" s="26" t="s">
        <v>184</v>
      </c>
      <c r="C2023" t="str">
        <f>VLOOKUP(B2023,'FHF LUT'!$A$5:$H$80,2,FALSE)</f>
        <v>Douglas-fir Beetle</v>
      </c>
      <c r="D2023" s="26">
        <v>23</v>
      </c>
      <c r="E2023" s="26" t="s">
        <v>27</v>
      </c>
      <c r="F2023" s="26">
        <v>50961</v>
      </c>
      <c r="G2023" s="26">
        <v>49343</v>
      </c>
      <c r="H2023" s="26"/>
      <c r="N2023" s="26"/>
    </row>
    <row r="2024" spans="1:14" x14ac:dyDescent="0.25">
      <c r="A2024" s="26">
        <v>2004</v>
      </c>
      <c r="B2024" s="26" t="s">
        <v>184</v>
      </c>
      <c r="C2024" t="str">
        <f>VLOOKUP(B2024,'FHF LUT'!$A$5:$H$80,2,FALSE)</f>
        <v>Douglas-fir Beetle</v>
      </c>
      <c r="D2024" s="26">
        <v>17</v>
      </c>
      <c r="E2024" s="26" t="s">
        <v>32</v>
      </c>
      <c r="F2024" s="26">
        <v>0</v>
      </c>
      <c r="G2024" s="26">
        <v>0</v>
      </c>
      <c r="H2024" s="26"/>
      <c r="N2024" s="26"/>
    </row>
    <row r="2025" spans="1:14" x14ac:dyDescent="0.25">
      <c r="A2025" s="26">
        <v>2004</v>
      </c>
      <c r="B2025" s="26" t="s">
        <v>184</v>
      </c>
      <c r="C2025" t="str">
        <f>VLOOKUP(B2025,'FHF LUT'!$A$5:$H$80,2,FALSE)</f>
        <v>Douglas-fir Beetle</v>
      </c>
      <c r="D2025" s="26">
        <v>30</v>
      </c>
      <c r="E2025" s="26" t="s">
        <v>35</v>
      </c>
      <c r="F2025" s="26">
        <v>62022</v>
      </c>
      <c r="G2025" s="26">
        <v>59830</v>
      </c>
      <c r="H2025" s="26"/>
      <c r="N2025" s="26"/>
    </row>
    <row r="2026" spans="1:14" x14ac:dyDescent="0.25">
      <c r="A2026" s="26">
        <v>2004</v>
      </c>
      <c r="B2026" s="26" t="s">
        <v>184</v>
      </c>
      <c r="C2026" t="str">
        <f>VLOOKUP(B2026,'FHF LUT'!$A$5:$H$80,2,FALSE)</f>
        <v>Douglas-fir Beetle</v>
      </c>
      <c r="D2026" s="26">
        <v>9</v>
      </c>
      <c r="E2026" s="26" t="s">
        <v>7</v>
      </c>
      <c r="F2026" s="26">
        <v>2470</v>
      </c>
      <c r="G2026" s="26">
        <v>2157</v>
      </c>
      <c r="H2026" s="26"/>
      <c r="N2026" s="26"/>
    </row>
    <row r="2027" spans="1:14" x14ac:dyDescent="0.25">
      <c r="A2027" s="26">
        <v>2004</v>
      </c>
      <c r="B2027" s="26" t="s">
        <v>184</v>
      </c>
      <c r="C2027" t="str">
        <f>VLOOKUP(B2027,'FHF LUT'!$A$5:$H$80,2,FALSE)</f>
        <v>Douglas-fir Beetle</v>
      </c>
      <c r="D2027" s="26">
        <v>43</v>
      </c>
      <c r="E2027" s="26" t="s">
        <v>20</v>
      </c>
      <c r="F2027" s="26">
        <v>0</v>
      </c>
      <c r="G2027" s="26">
        <v>0</v>
      </c>
      <c r="H2027" s="26"/>
      <c r="N2027" s="26"/>
    </row>
    <row r="2028" spans="1:14" x14ac:dyDescent="0.25">
      <c r="A2028" s="26">
        <v>2004</v>
      </c>
      <c r="B2028" s="26" t="s">
        <v>184</v>
      </c>
      <c r="C2028" t="str">
        <f>VLOOKUP(B2028,'FHF LUT'!$A$5:$H$80,2,FALSE)</f>
        <v>Douglas-fir Beetle</v>
      </c>
      <c r="D2028" s="26">
        <v>39</v>
      </c>
      <c r="E2028" s="26" t="s">
        <v>36</v>
      </c>
      <c r="F2028" s="26">
        <v>0</v>
      </c>
      <c r="G2028" s="26">
        <v>0</v>
      </c>
      <c r="H2028" s="26"/>
      <c r="N2028" s="26"/>
    </row>
    <row r="2029" spans="1:14" x14ac:dyDescent="0.25">
      <c r="A2029" s="26">
        <v>2004</v>
      </c>
      <c r="B2029" s="26" t="s">
        <v>184</v>
      </c>
      <c r="C2029" t="str">
        <f>VLOOKUP(B2029,'FHF LUT'!$A$5:$H$80,2,FALSE)</f>
        <v>Douglas-fir Beetle</v>
      </c>
      <c r="D2029" s="26">
        <v>4</v>
      </c>
      <c r="E2029" s="26" t="s">
        <v>28</v>
      </c>
      <c r="F2029" s="26">
        <v>0</v>
      </c>
      <c r="G2029" s="26">
        <v>0</v>
      </c>
      <c r="H2029" s="26"/>
      <c r="N2029" s="26"/>
    </row>
    <row r="2030" spans="1:14" x14ac:dyDescent="0.25">
      <c r="A2030" s="26">
        <v>2004</v>
      </c>
      <c r="B2030" s="26" t="s">
        <v>184</v>
      </c>
      <c r="C2030" t="str">
        <f>VLOOKUP(B2030,'FHF LUT'!$A$5:$H$80,2,FALSE)</f>
        <v>Douglas-fir Beetle</v>
      </c>
      <c r="D2030" s="26">
        <v>8</v>
      </c>
      <c r="E2030" s="26" t="s">
        <v>29</v>
      </c>
      <c r="F2030" s="26">
        <v>0</v>
      </c>
      <c r="G2030" s="26">
        <v>0</v>
      </c>
      <c r="H2030" s="26"/>
      <c r="N2030" s="26"/>
    </row>
    <row r="2031" spans="1:14" x14ac:dyDescent="0.25">
      <c r="A2031" s="26">
        <v>2004</v>
      </c>
      <c r="B2031" s="26" t="s">
        <v>184</v>
      </c>
      <c r="C2031" t="str">
        <f>VLOOKUP(B2031,'FHF LUT'!$A$5:$H$80,2,FALSE)</f>
        <v>Douglas-fir Beetle</v>
      </c>
      <c r="D2031" s="26">
        <v>7</v>
      </c>
      <c r="E2031" s="26" t="s">
        <v>25</v>
      </c>
      <c r="F2031" s="26">
        <v>0</v>
      </c>
      <c r="G2031" s="26">
        <v>0</v>
      </c>
      <c r="H2031" s="26"/>
      <c r="N2031" s="26"/>
    </row>
    <row r="2032" spans="1:14" x14ac:dyDescent="0.25">
      <c r="A2032" s="26">
        <v>2004</v>
      </c>
      <c r="B2032" s="26" t="s">
        <v>184</v>
      </c>
      <c r="C2032" t="str">
        <f>VLOOKUP(B2032,'FHF LUT'!$A$5:$H$80,2,FALSE)</f>
        <v>Douglas-fir Beetle</v>
      </c>
      <c r="D2032" s="26">
        <v>27</v>
      </c>
      <c r="E2032" s="26" t="s">
        <v>21</v>
      </c>
      <c r="F2032" s="26">
        <v>378</v>
      </c>
      <c r="G2032" s="26">
        <v>378</v>
      </c>
      <c r="H2032" s="26"/>
      <c r="N2032" s="26"/>
    </row>
    <row r="2033" spans="1:14" x14ac:dyDescent="0.25">
      <c r="A2033" s="26">
        <v>2004</v>
      </c>
      <c r="B2033" s="26" t="s">
        <v>184</v>
      </c>
      <c r="C2033" t="str">
        <f>VLOOKUP(B2033,'FHF LUT'!$A$5:$H$80,2,FALSE)</f>
        <v>Douglas-fir Beetle</v>
      </c>
      <c r="D2033" s="26">
        <v>47</v>
      </c>
      <c r="E2033" s="26" t="s">
        <v>238</v>
      </c>
      <c r="F2033" s="26">
        <v>0</v>
      </c>
      <c r="G2033" s="26">
        <v>0</v>
      </c>
      <c r="H2033" s="26"/>
      <c r="N2033" s="26"/>
    </row>
    <row r="2034" spans="1:14" x14ac:dyDescent="0.25">
      <c r="A2034" s="26">
        <v>2004</v>
      </c>
      <c r="B2034" s="26" t="s">
        <v>184</v>
      </c>
      <c r="C2034" t="str">
        <f>VLOOKUP(B2034,'FHF LUT'!$A$5:$H$80,2,FALSE)</f>
        <v>Douglas-fir Beetle</v>
      </c>
      <c r="D2034" s="26">
        <v>46</v>
      </c>
      <c r="E2034" s="26" t="s">
        <v>239</v>
      </c>
      <c r="F2034" s="26">
        <v>0</v>
      </c>
      <c r="G2034" s="26">
        <v>0</v>
      </c>
      <c r="H2034" s="26"/>
      <c r="N2034" s="26"/>
    </row>
    <row r="2035" spans="1:14" x14ac:dyDescent="0.25">
      <c r="A2035" s="26">
        <v>2004</v>
      </c>
      <c r="B2035" s="26" t="s">
        <v>184</v>
      </c>
      <c r="C2035" t="str">
        <f>VLOOKUP(B2035,'FHF LUT'!$A$5:$H$80,2,FALSE)</f>
        <v>Douglas-fir Beetle</v>
      </c>
      <c r="D2035" s="26">
        <v>48</v>
      </c>
      <c r="E2035" s="26" t="s">
        <v>240</v>
      </c>
      <c r="F2035" s="26">
        <v>0</v>
      </c>
      <c r="G2035" s="26">
        <v>0</v>
      </c>
      <c r="H2035" s="26"/>
      <c r="N2035" s="26"/>
    </row>
    <row r="2036" spans="1:14" x14ac:dyDescent="0.25">
      <c r="A2036" s="26">
        <v>2004</v>
      </c>
      <c r="B2036" s="26" t="s">
        <v>184</v>
      </c>
      <c r="C2036" t="str">
        <f>VLOOKUP(B2036,'FHF LUT'!$A$5:$H$80,2,FALSE)</f>
        <v>Douglas-fir Beetle</v>
      </c>
      <c r="D2036" s="26">
        <v>1</v>
      </c>
      <c r="E2036" s="26" t="s">
        <v>10</v>
      </c>
      <c r="F2036" s="26">
        <v>446</v>
      </c>
      <c r="G2036" s="26">
        <v>342</v>
      </c>
      <c r="H2036" s="26"/>
      <c r="N2036" s="26"/>
    </row>
    <row r="2037" spans="1:14" x14ac:dyDescent="0.25">
      <c r="A2037" s="26">
        <v>2004</v>
      </c>
      <c r="B2037" s="26" t="s">
        <v>196</v>
      </c>
      <c r="C2037" t="str">
        <f>VLOOKUP(B2037,'FHF LUT'!$A$5:$H$80,2,FALSE)</f>
        <v>Fir engraver Beetle</v>
      </c>
      <c r="D2037" s="26">
        <v>24</v>
      </c>
      <c r="E2037" s="26" t="s">
        <v>17</v>
      </c>
      <c r="F2037" s="26">
        <v>0</v>
      </c>
      <c r="G2037" s="26">
        <v>0</v>
      </c>
      <c r="H2037" s="26"/>
      <c r="N2037" s="26"/>
    </row>
    <row r="2038" spans="1:14" x14ac:dyDescent="0.25">
      <c r="A2038" s="26">
        <v>2004</v>
      </c>
      <c r="B2038" s="26" t="s">
        <v>196</v>
      </c>
      <c r="C2038" t="str">
        <f>VLOOKUP(B2038,'FHF LUT'!$A$5:$H$80,2,FALSE)</f>
        <v>Fir engraver Beetle</v>
      </c>
      <c r="D2038" s="26">
        <v>44</v>
      </c>
      <c r="E2038" s="26" t="s">
        <v>3</v>
      </c>
      <c r="F2038" s="26">
        <v>0</v>
      </c>
      <c r="G2038" s="26">
        <v>0</v>
      </c>
      <c r="H2038" s="26"/>
      <c r="N2038" s="26"/>
    </row>
    <row r="2039" spans="1:14" x14ac:dyDescent="0.25">
      <c r="A2039" s="26">
        <v>2004</v>
      </c>
      <c r="B2039" s="26" t="s">
        <v>196</v>
      </c>
      <c r="C2039" t="str">
        <f>VLOOKUP(B2039,'FHF LUT'!$A$5:$H$80,2,FALSE)</f>
        <v>Fir engraver Beetle</v>
      </c>
      <c r="D2039" s="26">
        <v>10</v>
      </c>
      <c r="E2039" s="26" t="s">
        <v>18</v>
      </c>
      <c r="F2039" s="26">
        <v>0</v>
      </c>
      <c r="G2039" s="26">
        <v>0</v>
      </c>
      <c r="H2039" s="26"/>
      <c r="N2039" s="26"/>
    </row>
    <row r="2040" spans="1:14" x14ac:dyDescent="0.25">
      <c r="A2040" s="26">
        <v>2004</v>
      </c>
      <c r="B2040" s="26" t="s">
        <v>196</v>
      </c>
      <c r="C2040" t="str">
        <f>VLOOKUP(B2040,'FHF LUT'!$A$5:$H$80,2,FALSE)</f>
        <v>Fir engraver Beetle</v>
      </c>
      <c r="D2040" s="26">
        <v>12</v>
      </c>
      <c r="E2040" s="26" t="s">
        <v>11</v>
      </c>
      <c r="F2040" s="26">
        <v>0</v>
      </c>
      <c r="G2040" s="26">
        <v>0</v>
      </c>
      <c r="H2040" s="26"/>
      <c r="N2040" s="26"/>
    </row>
    <row r="2041" spans="1:14" x14ac:dyDescent="0.25">
      <c r="A2041" s="26">
        <v>2004</v>
      </c>
      <c r="B2041" s="26" t="s">
        <v>196</v>
      </c>
      <c r="C2041" t="str">
        <f>VLOOKUP(B2041,'FHF LUT'!$A$5:$H$80,2,FALSE)</f>
        <v>Fir engraver Beetle</v>
      </c>
      <c r="D2041" s="26">
        <v>22</v>
      </c>
      <c r="E2041" s="26" t="s">
        <v>19</v>
      </c>
      <c r="F2041" s="26">
        <v>0</v>
      </c>
      <c r="G2041" s="26">
        <v>0</v>
      </c>
      <c r="H2041" s="26"/>
      <c r="N2041" s="26"/>
    </row>
    <row r="2042" spans="1:14" x14ac:dyDescent="0.25">
      <c r="A2042" s="26">
        <v>2004</v>
      </c>
      <c r="B2042" s="26" t="s">
        <v>196</v>
      </c>
      <c r="C2042" t="str">
        <f>VLOOKUP(B2042,'FHF LUT'!$A$5:$H$80,2,FALSE)</f>
        <v>Fir engraver Beetle</v>
      </c>
      <c r="D2042" s="26">
        <v>29</v>
      </c>
      <c r="E2042" s="26" t="s">
        <v>9</v>
      </c>
      <c r="F2042" s="26">
        <v>0</v>
      </c>
      <c r="G2042" s="26">
        <v>0</v>
      </c>
      <c r="H2042" s="26"/>
      <c r="N2042" s="26"/>
    </row>
    <row r="2043" spans="1:14" x14ac:dyDescent="0.25">
      <c r="A2043" s="26">
        <v>2004</v>
      </c>
      <c r="B2043" s="26" t="s">
        <v>196</v>
      </c>
      <c r="C2043" t="str">
        <f>VLOOKUP(B2043,'FHF LUT'!$A$5:$H$80,2,FALSE)</f>
        <v>Fir engraver Beetle</v>
      </c>
      <c r="D2043" s="26">
        <v>11</v>
      </c>
      <c r="E2043" s="26" t="s">
        <v>4</v>
      </c>
      <c r="F2043" s="26">
        <v>0</v>
      </c>
      <c r="G2043" s="26">
        <v>0</v>
      </c>
      <c r="H2043" s="26"/>
      <c r="N2043" s="26"/>
    </row>
    <row r="2044" spans="1:14" x14ac:dyDescent="0.25">
      <c r="A2044" s="26">
        <v>2004</v>
      </c>
      <c r="B2044" s="26" t="s">
        <v>196</v>
      </c>
      <c r="C2044" t="str">
        <f>VLOOKUP(B2044,'FHF LUT'!$A$5:$H$80,2,FALSE)</f>
        <v>Fir engraver Beetle</v>
      </c>
      <c r="D2044" s="26">
        <v>45</v>
      </c>
      <c r="E2044" s="26" t="s">
        <v>5</v>
      </c>
      <c r="F2044" s="26">
        <v>0</v>
      </c>
      <c r="G2044" s="26">
        <v>0</v>
      </c>
      <c r="H2044" s="26"/>
      <c r="N2044" s="26"/>
    </row>
    <row r="2045" spans="1:14" x14ac:dyDescent="0.25">
      <c r="A2045" s="26">
        <v>2004</v>
      </c>
      <c r="B2045" s="26" t="s">
        <v>196</v>
      </c>
      <c r="C2045" t="str">
        <f>VLOOKUP(B2045,'FHF LUT'!$A$5:$H$80,2,FALSE)</f>
        <v>Fir engraver Beetle</v>
      </c>
      <c r="D2045" s="26">
        <v>38</v>
      </c>
      <c r="E2045" s="26" t="s">
        <v>8</v>
      </c>
      <c r="F2045" s="26">
        <v>0</v>
      </c>
      <c r="G2045" s="26">
        <v>0</v>
      </c>
      <c r="H2045" s="26"/>
      <c r="N2045" s="26"/>
    </row>
    <row r="2046" spans="1:14" x14ac:dyDescent="0.25">
      <c r="A2046" s="26">
        <v>2004</v>
      </c>
      <c r="B2046" s="26" t="s">
        <v>196</v>
      </c>
      <c r="C2046" t="str">
        <f>VLOOKUP(B2046,'FHF LUT'!$A$5:$H$80,2,FALSE)</f>
        <v>Fir engraver Beetle</v>
      </c>
      <c r="D2046" s="26">
        <v>13</v>
      </c>
      <c r="E2046" s="26" t="s">
        <v>24</v>
      </c>
      <c r="F2046" s="26">
        <v>0</v>
      </c>
      <c r="G2046" s="26">
        <v>0</v>
      </c>
      <c r="H2046" s="26"/>
      <c r="N2046" s="26"/>
    </row>
    <row r="2047" spans="1:14" x14ac:dyDescent="0.25">
      <c r="A2047" s="26">
        <v>2004</v>
      </c>
      <c r="B2047" s="26" t="s">
        <v>196</v>
      </c>
      <c r="C2047" t="str">
        <f>VLOOKUP(B2047,'FHF LUT'!$A$5:$H$80,2,FALSE)</f>
        <v>Fir engraver Beetle</v>
      </c>
      <c r="D2047" s="26">
        <v>18</v>
      </c>
      <c r="E2047" s="26" t="s">
        <v>15</v>
      </c>
      <c r="F2047" s="26">
        <v>0</v>
      </c>
      <c r="G2047" s="26">
        <v>0</v>
      </c>
      <c r="H2047" s="26"/>
      <c r="N2047" s="26"/>
    </row>
    <row r="2048" spans="1:14" x14ac:dyDescent="0.25">
      <c r="A2048" s="26">
        <v>2004</v>
      </c>
      <c r="B2048" s="26" t="s">
        <v>196</v>
      </c>
      <c r="C2048" t="str">
        <f>VLOOKUP(B2048,'FHF LUT'!$A$5:$H$80,2,FALSE)</f>
        <v>Fir engraver Beetle</v>
      </c>
      <c r="D2048" s="26">
        <v>15</v>
      </c>
      <c r="E2048" s="26" t="s">
        <v>33</v>
      </c>
      <c r="F2048" s="26">
        <v>0</v>
      </c>
      <c r="G2048" s="26">
        <v>0</v>
      </c>
      <c r="H2048" s="26"/>
      <c r="N2048" s="26"/>
    </row>
    <row r="2049" spans="1:14" x14ac:dyDescent="0.25">
      <c r="A2049" s="26">
        <v>2004</v>
      </c>
      <c r="B2049" s="26" t="s">
        <v>196</v>
      </c>
      <c r="C2049" t="str">
        <f>VLOOKUP(B2049,'FHF LUT'!$A$5:$H$80,2,FALSE)</f>
        <v>Fir engraver Beetle</v>
      </c>
      <c r="D2049" s="26">
        <v>5</v>
      </c>
      <c r="E2049" s="26" t="s">
        <v>16</v>
      </c>
      <c r="F2049" s="26">
        <v>0</v>
      </c>
      <c r="G2049" s="26">
        <v>0</v>
      </c>
      <c r="H2049" s="26"/>
      <c r="N2049" s="26"/>
    </row>
    <row r="2050" spans="1:14" x14ac:dyDescent="0.25">
      <c r="A2050" s="26">
        <v>2004</v>
      </c>
      <c r="B2050" s="26" t="s">
        <v>196</v>
      </c>
      <c r="C2050" t="str">
        <f>VLOOKUP(B2050,'FHF LUT'!$A$5:$H$80,2,FALSE)</f>
        <v>Fir engraver Beetle</v>
      </c>
      <c r="D2050" s="26">
        <v>2</v>
      </c>
      <c r="E2050" s="26" t="s">
        <v>22</v>
      </c>
      <c r="F2050" s="26">
        <v>0</v>
      </c>
      <c r="G2050" s="26">
        <v>0</v>
      </c>
      <c r="H2050" s="26"/>
      <c r="N2050" s="26"/>
    </row>
    <row r="2051" spans="1:14" x14ac:dyDescent="0.25">
      <c r="A2051" s="26">
        <v>2004</v>
      </c>
      <c r="B2051" s="26" t="s">
        <v>196</v>
      </c>
      <c r="C2051" t="str">
        <f>VLOOKUP(B2051,'FHF LUT'!$A$5:$H$80,2,FALSE)</f>
        <v>Fir engraver Beetle</v>
      </c>
      <c r="D2051" s="26">
        <v>25</v>
      </c>
      <c r="E2051" s="26" t="s">
        <v>23</v>
      </c>
      <c r="F2051" s="26">
        <v>0</v>
      </c>
      <c r="G2051" s="26">
        <v>0</v>
      </c>
      <c r="H2051" s="26"/>
      <c r="N2051" s="26"/>
    </row>
    <row r="2052" spans="1:14" x14ac:dyDescent="0.25">
      <c r="A2052" s="26">
        <v>2004</v>
      </c>
      <c r="B2052" s="26" t="s">
        <v>196</v>
      </c>
      <c r="C2052" t="str">
        <f>VLOOKUP(B2052,'FHF LUT'!$A$5:$H$80,2,FALSE)</f>
        <v>Fir engraver Beetle</v>
      </c>
      <c r="D2052" s="26">
        <v>14</v>
      </c>
      <c r="E2052" s="26" t="s">
        <v>30</v>
      </c>
      <c r="F2052" s="26">
        <v>0</v>
      </c>
      <c r="G2052" s="26">
        <v>0</v>
      </c>
      <c r="H2052" s="26"/>
      <c r="N2052" s="26"/>
    </row>
    <row r="2053" spans="1:14" x14ac:dyDescent="0.25">
      <c r="A2053" s="26">
        <v>2004</v>
      </c>
      <c r="B2053" s="26" t="s">
        <v>196</v>
      </c>
      <c r="C2053" t="str">
        <f>VLOOKUP(B2053,'FHF LUT'!$A$5:$H$80,2,FALSE)</f>
        <v>Fir engraver Beetle</v>
      </c>
      <c r="D2053" s="26">
        <v>16</v>
      </c>
      <c r="E2053" s="26" t="s">
        <v>12</v>
      </c>
      <c r="F2053" s="26">
        <v>0</v>
      </c>
      <c r="G2053" s="26">
        <v>0</v>
      </c>
      <c r="H2053" s="26"/>
      <c r="N2053" s="26"/>
    </row>
    <row r="2054" spans="1:14" x14ac:dyDescent="0.25">
      <c r="A2054" s="26">
        <v>2004</v>
      </c>
      <c r="B2054" s="26" t="s">
        <v>196</v>
      </c>
      <c r="C2054" t="str">
        <f>VLOOKUP(B2054,'FHF LUT'!$A$5:$H$80,2,FALSE)</f>
        <v>Fir engraver Beetle</v>
      </c>
      <c r="D2054" s="26">
        <v>40</v>
      </c>
      <c r="E2054" s="26" t="s">
        <v>31</v>
      </c>
      <c r="F2054" s="26">
        <v>0</v>
      </c>
      <c r="G2054" s="26">
        <v>0</v>
      </c>
      <c r="H2054" s="26"/>
      <c r="N2054" s="26"/>
    </row>
    <row r="2055" spans="1:14" x14ac:dyDescent="0.25">
      <c r="A2055" s="26">
        <v>2004</v>
      </c>
      <c r="B2055" s="26" t="s">
        <v>196</v>
      </c>
      <c r="C2055" t="str">
        <f>VLOOKUP(B2055,'FHF LUT'!$A$5:$H$80,2,FALSE)</f>
        <v>Fir engraver Beetle</v>
      </c>
      <c r="D2055" s="26">
        <v>20</v>
      </c>
      <c r="E2055" s="26" t="s">
        <v>6</v>
      </c>
      <c r="F2055" s="26">
        <v>0</v>
      </c>
      <c r="G2055" s="26">
        <v>0</v>
      </c>
      <c r="H2055" s="26"/>
      <c r="N2055" s="26"/>
    </row>
    <row r="2056" spans="1:14" x14ac:dyDescent="0.25">
      <c r="A2056" s="26">
        <v>2004</v>
      </c>
      <c r="B2056" s="26" t="s">
        <v>196</v>
      </c>
      <c r="C2056" t="str">
        <f>VLOOKUP(B2056,'FHF LUT'!$A$5:$H$80,2,FALSE)</f>
        <v>Fir engraver Beetle</v>
      </c>
      <c r="D2056" s="26">
        <v>31</v>
      </c>
      <c r="E2056" s="26" t="s">
        <v>34</v>
      </c>
      <c r="F2056" s="26">
        <v>0</v>
      </c>
      <c r="G2056" s="26">
        <v>0</v>
      </c>
      <c r="H2056" s="26"/>
      <c r="N2056" s="26"/>
    </row>
    <row r="2057" spans="1:14" x14ac:dyDescent="0.25">
      <c r="A2057" s="26">
        <v>2004</v>
      </c>
      <c r="B2057" s="26" t="s">
        <v>196</v>
      </c>
      <c r="C2057" t="str">
        <f>VLOOKUP(B2057,'FHF LUT'!$A$5:$H$80,2,FALSE)</f>
        <v>Fir engraver Beetle</v>
      </c>
      <c r="D2057" s="26">
        <v>3</v>
      </c>
      <c r="E2057" s="26" t="s">
        <v>13</v>
      </c>
      <c r="F2057" s="26">
        <v>0</v>
      </c>
      <c r="G2057" s="26">
        <v>0</v>
      </c>
      <c r="H2057" s="26"/>
      <c r="N2057" s="26"/>
    </row>
    <row r="2058" spans="1:14" x14ac:dyDescent="0.25">
      <c r="A2058" s="26">
        <v>2004</v>
      </c>
      <c r="B2058" s="26" t="s">
        <v>196</v>
      </c>
      <c r="C2058" t="str">
        <f>VLOOKUP(B2058,'FHF LUT'!$A$5:$H$80,2,FALSE)</f>
        <v>Fir engraver Beetle</v>
      </c>
      <c r="D2058" s="26">
        <v>26</v>
      </c>
      <c r="E2058" s="26" t="s">
        <v>14</v>
      </c>
      <c r="F2058" s="26">
        <v>0</v>
      </c>
      <c r="G2058" s="26">
        <v>0</v>
      </c>
      <c r="H2058" s="26"/>
      <c r="N2058" s="26"/>
    </row>
    <row r="2059" spans="1:14" x14ac:dyDescent="0.25">
      <c r="A2059" s="26">
        <v>2004</v>
      </c>
      <c r="B2059" s="26" t="s">
        <v>196</v>
      </c>
      <c r="C2059" t="str">
        <f>VLOOKUP(B2059,'FHF LUT'!$A$5:$H$80,2,FALSE)</f>
        <v>Fir engraver Beetle</v>
      </c>
      <c r="D2059" s="26">
        <v>41</v>
      </c>
      <c r="E2059" s="26" t="s">
        <v>26</v>
      </c>
      <c r="F2059" s="26">
        <v>0</v>
      </c>
      <c r="G2059" s="26">
        <v>0</v>
      </c>
      <c r="H2059" s="26"/>
      <c r="N2059" s="26"/>
    </row>
    <row r="2060" spans="1:14" x14ac:dyDescent="0.25">
      <c r="A2060" s="26">
        <v>2004</v>
      </c>
      <c r="B2060" s="26" t="s">
        <v>196</v>
      </c>
      <c r="C2060" t="str">
        <f>VLOOKUP(B2060,'FHF LUT'!$A$5:$H$80,2,FALSE)</f>
        <v>Fir engraver Beetle</v>
      </c>
      <c r="D2060" s="26">
        <v>23</v>
      </c>
      <c r="E2060" s="26" t="s">
        <v>27</v>
      </c>
      <c r="F2060" s="26">
        <v>0</v>
      </c>
      <c r="G2060" s="26">
        <v>0</v>
      </c>
      <c r="H2060" s="26"/>
      <c r="N2060" s="26"/>
    </row>
    <row r="2061" spans="1:14" x14ac:dyDescent="0.25">
      <c r="A2061" s="26">
        <v>2004</v>
      </c>
      <c r="B2061" s="26" t="s">
        <v>196</v>
      </c>
      <c r="C2061" t="str">
        <f>VLOOKUP(B2061,'FHF LUT'!$A$5:$H$80,2,FALSE)</f>
        <v>Fir engraver Beetle</v>
      </c>
      <c r="D2061" s="26">
        <v>17</v>
      </c>
      <c r="E2061" s="26" t="s">
        <v>32</v>
      </c>
      <c r="F2061" s="26">
        <v>0</v>
      </c>
      <c r="G2061" s="26">
        <v>0</v>
      </c>
      <c r="H2061" s="26"/>
      <c r="N2061" s="26"/>
    </row>
    <row r="2062" spans="1:14" x14ac:dyDescent="0.25">
      <c r="A2062" s="26">
        <v>2004</v>
      </c>
      <c r="B2062" s="26" t="s">
        <v>196</v>
      </c>
      <c r="C2062" t="str">
        <f>VLOOKUP(B2062,'FHF LUT'!$A$5:$H$80,2,FALSE)</f>
        <v>Fir engraver Beetle</v>
      </c>
      <c r="D2062" s="26">
        <v>30</v>
      </c>
      <c r="E2062" s="26" t="s">
        <v>35</v>
      </c>
      <c r="F2062" s="26">
        <v>0</v>
      </c>
      <c r="G2062" s="26">
        <v>0</v>
      </c>
      <c r="H2062" s="26"/>
      <c r="N2062" s="26"/>
    </row>
    <row r="2063" spans="1:14" x14ac:dyDescent="0.25">
      <c r="A2063" s="26">
        <v>2004</v>
      </c>
      <c r="B2063" s="26" t="s">
        <v>196</v>
      </c>
      <c r="C2063" t="str">
        <f>VLOOKUP(B2063,'FHF LUT'!$A$5:$H$80,2,FALSE)</f>
        <v>Fir engraver Beetle</v>
      </c>
      <c r="D2063" s="26">
        <v>9</v>
      </c>
      <c r="E2063" s="26" t="s">
        <v>7</v>
      </c>
      <c r="F2063" s="26">
        <v>0</v>
      </c>
      <c r="G2063" s="26">
        <v>0</v>
      </c>
      <c r="H2063" s="26"/>
      <c r="N2063" s="26"/>
    </row>
    <row r="2064" spans="1:14" x14ac:dyDescent="0.25">
      <c r="A2064" s="26">
        <v>2004</v>
      </c>
      <c r="B2064" s="26" t="s">
        <v>196</v>
      </c>
      <c r="C2064" t="str">
        <f>VLOOKUP(B2064,'FHF LUT'!$A$5:$H$80,2,FALSE)</f>
        <v>Fir engraver Beetle</v>
      </c>
      <c r="D2064" s="26">
        <v>43</v>
      </c>
      <c r="E2064" s="26" t="s">
        <v>20</v>
      </c>
      <c r="F2064" s="26">
        <v>0</v>
      </c>
      <c r="G2064" s="26">
        <v>0</v>
      </c>
      <c r="H2064" s="26"/>
      <c r="N2064" s="26"/>
    </row>
    <row r="2065" spans="1:14" x14ac:dyDescent="0.25">
      <c r="A2065" s="26">
        <v>2004</v>
      </c>
      <c r="B2065" s="26" t="s">
        <v>196</v>
      </c>
      <c r="C2065" t="str">
        <f>VLOOKUP(B2065,'FHF LUT'!$A$5:$H$80,2,FALSE)</f>
        <v>Fir engraver Beetle</v>
      </c>
      <c r="D2065" s="26">
        <v>39</v>
      </c>
      <c r="E2065" s="26" t="s">
        <v>36</v>
      </c>
      <c r="F2065" s="26">
        <v>0</v>
      </c>
      <c r="G2065" s="26">
        <v>0</v>
      </c>
      <c r="H2065" s="26"/>
      <c r="N2065" s="26"/>
    </row>
    <row r="2066" spans="1:14" x14ac:dyDescent="0.25">
      <c r="A2066" s="26">
        <v>2004</v>
      </c>
      <c r="B2066" s="26" t="s">
        <v>196</v>
      </c>
      <c r="C2066" t="str">
        <f>VLOOKUP(B2066,'FHF LUT'!$A$5:$H$80,2,FALSE)</f>
        <v>Fir engraver Beetle</v>
      </c>
      <c r="D2066" s="26">
        <v>4</v>
      </c>
      <c r="E2066" s="26" t="s">
        <v>28</v>
      </c>
      <c r="F2066" s="26">
        <v>0</v>
      </c>
      <c r="G2066" s="26">
        <v>0</v>
      </c>
      <c r="H2066" s="26"/>
      <c r="N2066" s="26"/>
    </row>
    <row r="2067" spans="1:14" x14ac:dyDescent="0.25">
      <c r="A2067" s="26">
        <v>2004</v>
      </c>
      <c r="B2067" s="26" t="s">
        <v>196</v>
      </c>
      <c r="C2067" t="str">
        <f>VLOOKUP(B2067,'FHF LUT'!$A$5:$H$80,2,FALSE)</f>
        <v>Fir engraver Beetle</v>
      </c>
      <c r="D2067" s="26">
        <v>8</v>
      </c>
      <c r="E2067" s="26" t="s">
        <v>29</v>
      </c>
      <c r="F2067" s="26">
        <v>0</v>
      </c>
      <c r="G2067" s="26">
        <v>0</v>
      </c>
      <c r="H2067" s="26"/>
      <c r="N2067" s="26"/>
    </row>
    <row r="2068" spans="1:14" x14ac:dyDescent="0.25">
      <c r="A2068" s="26">
        <v>2004</v>
      </c>
      <c r="B2068" s="26" t="s">
        <v>196</v>
      </c>
      <c r="C2068" t="str">
        <f>VLOOKUP(B2068,'FHF LUT'!$A$5:$H$80,2,FALSE)</f>
        <v>Fir engraver Beetle</v>
      </c>
      <c r="D2068" s="26">
        <v>7</v>
      </c>
      <c r="E2068" s="26" t="s">
        <v>25</v>
      </c>
      <c r="F2068" s="26">
        <v>0</v>
      </c>
      <c r="G2068" s="26">
        <v>0</v>
      </c>
      <c r="H2068" s="26"/>
      <c r="N2068" s="26"/>
    </row>
    <row r="2069" spans="1:14" x14ac:dyDescent="0.25">
      <c r="A2069" s="26">
        <v>2004</v>
      </c>
      <c r="B2069" s="26" t="s">
        <v>196</v>
      </c>
      <c r="C2069" t="str">
        <f>VLOOKUP(B2069,'FHF LUT'!$A$5:$H$80,2,FALSE)</f>
        <v>Fir engraver Beetle</v>
      </c>
      <c r="D2069" s="26">
        <v>27</v>
      </c>
      <c r="E2069" s="26" t="s">
        <v>21</v>
      </c>
      <c r="F2069" s="26">
        <v>0</v>
      </c>
      <c r="G2069" s="26">
        <v>0</v>
      </c>
      <c r="H2069" s="26"/>
      <c r="N2069" s="26"/>
    </row>
    <row r="2070" spans="1:14" x14ac:dyDescent="0.25">
      <c r="A2070" s="26">
        <v>2004</v>
      </c>
      <c r="B2070" s="26" t="s">
        <v>196</v>
      </c>
      <c r="C2070" t="str">
        <f>VLOOKUP(B2070,'FHF LUT'!$A$5:$H$80,2,FALSE)</f>
        <v>Fir engraver Beetle</v>
      </c>
      <c r="D2070" s="26">
        <v>47</v>
      </c>
      <c r="E2070" s="26" t="s">
        <v>238</v>
      </c>
      <c r="F2070" s="26">
        <v>0</v>
      </c>
      <c r="G2070" s="26">
        <v>0</v>
      </c>
      <c r="H2070" s="26"/>
      <c r="N2070" s="26"/>
    </row>
    <row r="2071" spans="1:14" x14ac:dyDescent="0.25">
      <c r="A2071" s="26">
        <v>2004</v>
      </c>
      <c r="B2071" s="26" t="s">
        <v>196</v>
      </c>
      <c r="C2071" t="str">
        <f>VLOOKUP(B2071,'FHF LUT'!$A$5:$H$80,2,FALSE)</f>
        <v>Fir engraver Beetle</v>
      </c>
      <c r="D2071" s="26">
        <v>46</v>
      </c>
      <c r="E2071" s="26" t="s">
        <v>239</v>
      </c>
      <c r="F2071" s="26">
        <v>0</v>
      </c>
      <c r="G2071" s="26">
        <v>0</v>
      </c>
      <c r="H2071" s="26"/>
      <c r="N2071" s="26"/>
    </row>
    <row r="2072" spans="1:14" x14ac:dyDescent="0.25">
      <c r="A2072" s="26">
        <v>2004</v>
      </c>
      <c r="B2072" s="26" t="s">
        <v>196</v>
      </c>
      <c r="C2072" t="str">
        <f>VLOOKUP(B2072,'FHF LUT'!$A$5:$H$80,2,FALSE)</f>
        <v>Fir engraver Beetle</v>
      </c>
      <c r="D2072" s="26">
        <v>48</v>
      </c>
      <c r="E2072" s="26" t="s">
        <v>240</v>
      </c>
      <c r="F2072" s="26">
        <v>0</v>
      </c>
      <c r="G2072" s="26">
        <v>0</v>
      </c>
      <c r="H2072" s="26"/>
      <c r="N2072" s="26"/>
    </row>
    <row r="2073" spans="1:14" x14ac:dyDescent="0.25">
      <c r="A2073" s="26">
        <v>2004</v>
      </c>
      <c r="B2073" s="26" t="s">
        <v>196</v>
      </c>
      <c r="C2073" t="str">
        <f>VLOOKUP(B2073,'FHF LUT'!$A$5:$H$80,2,FALSE)</f>
        <v>Fir engraver Beetle</v>
      </c>
      <c r="D2073" s="26">
        <v>1</v>
      </c>
      <c r="E2073" s="26" t="s">
        <v>10</v>
      </c>
      <c r="F2073" s="26">
        <v>0</v>
      </c>
      <c r="G2073" s="26">
        <v>0</v>
      </c>
      <c r="H2073" s="26"/>
      <c r="N2073" s="26"/>
    </row>
    <row r="2074" spans="1:14" x14ac:dyDescent="0.25">
      <c r="A2074" s="26">
        <v>2004</v>
      </c>
      <c r="B2074" s="26" t="s">
        <v>186</v>
      </c>
      <c r="C2074" t="str">
        <f>VLOOKUP(B2074,'FHF LUT'!$A$5:$H$80,2,FALSE)</f>
        <v>Mountain Pine Beetle</v>
      </c>
      <c r="D2074" s="26">
        <v>24</v>
      </c>
      <c r="E2074" s="26" t="s">
        <v>17</v>
      </c>
      <c r="F2074" s="26">
        <v>34878300</v>
      </c>
      <c r="G2074" s="26">
        <v>25074788</v>
      </c>
      <c r="H2074" s="26"/>
      <c r="N2074" s="26"/>
    </row>
    <row r="2075" spans="1:14" x14ac:dyDescent="0.25">
      <c r="A2075" s="26">
        <v>2004</v>
      </c>
      <c r="B2075" s="26" t="s">
        <v>186</v>
      </c>
      <c r="C2075" t="str">
        <f>VLOOKUP(B2075,'FHF LUT'!$A$5:$H$80,2,FALSE)</f>
        <v>Mountain Pine Beetle</v>
      </c>
      <c r="D2075" s="26">
        <v>44</v>
      </c>
      <c r="E2075" s="26" t="s">
        <v>3</v>
      </c>
      <c r="F2075" s="26">
        <v>0</v>
      </c>
      <c r="G2075" s="26">
        <v>0</v>
      </c>
      <c r="H2075" s="26"/>
      <c r="N2075" s="26"/>
    </row>
    <row r="2076" spans="1:14" x14ac:dyDescent="0.25">
      <c r="A2076" s="26">
        <v>2004</v>
      </c>
      <c r="B2076" s="26" t="s">
        <v>186</v>
      </c>
      <c r="C2076" t="str">
        <f>VLOOKUP(B2076,'FHF LUT'!$A$5:$H$80,2,FALSE)</f>
        <v>Mountain Pine Beetle</v>
      </c>
      <c r="D2076" s="26">
        <v>10</v>
      </c>
      <c r="E2076" s="26" t="s">
        <v>18</v>
      </c>
      <c r="F2076" s="26">
        <v>0</v>
      </c>
      <c r="G2076" s="26">
        <v>0</v>
      </c>
      <c r="H2076" s="26"/>
      <c r="N2076" s="26"/>
    </row>
    <row r="2077" spans="1:14" x14ac:dyDescent="0.25">
      <c r="A2077" s="26">
        <v>2004</v>
      </c>
      <c r="B2077" s="26" t="s">
        <v>186</v>
      </c>
      <c r="C2077" t="str">
        <f>VLOOKUP(B2077,'FHF LUT'!$A$5:$H$80,2,FALSE)</f>
        <v>Mountain Pine Beetle</v>
      </c>
      <c r="D2077" s="26">
        <v>12</v>
      </c>
      <c r="E2077" s="26" t="s">
        <v>11</v>
      </c>
      <c r="F2077" s="26">
        <v>8210</v>
      </c>
      <c r="G2077" s="26">
        <v>8139</v>
      </c>
      <c r="H2077" s="26"/>
      <c r="N2077" s="26"/>
    </row>
    <row r="2078" spans="1:14" x14ac:dyDescent="0.25">
      <c r="A2078" s="26">
        <v>2004</v>
      </c>
      <c r="B2078" s="26" t="s">
        <v>186</v>
      </c>
      <c r="C2078" t="str">
        <f>VLOOKUP(B2078,'FHF LUT'!$A$5:$H$80,2,FALSE)</f>
        <v>Mountain Pine Beetle</v>
      </c>
      <c r="D2078" s="26">
        <v>22</v>
      </c>
      <c r="E2078" s="26" t="s">
        <v>19</v>
      </c>
      <c r="F2078" s="26">
        <v>875417</v>
      </c>
      <c r="G2078" s="26">
        <v>592123</v>
      </c>
      <c r="H2078" s="26"/>
      <c r="N2078" s="26"/>
    </row>
    <row r="2079" spans="1:14" x14ac:dyDescent="0.25">
      <c r="A2079" s="26">
        <v>2004</v>
      </c>
      <c r="B2079" s="26" t="s">
        <v>186</v>
      </c>
      <c r="C2079" t="str">
        <f>VLOOKUP(B2079,'FHF LUT'!$A$5:$H$80,2,FALSE)</f>
        <v>Mountain Pine Beetle</v>
      </c>
      <c r="D2079" s="26">
        <v>29</v>
      </c>
      <c r="E2079" s="26" t="s">
        <v>9</v>
      </c>
      <c r="F2079" s="26">
        <v>16025542</v>
      </c>
      <c r="G2079" s="26">
        <v>12097826</v>
      </c>
      <c r="H2079" s="26"/>
      <c r="N2079" s="26"/>
    </row>
    <row r="2080" spans="1:14" x14ac:dyDescent="0.25">
      <c r="A2080" s="26">
        <v>2004</v>
      </c>
      <c r="B2080" s="26" t="s">
        <v>186</v>
      </c>
      <c r="C2080" t="str">
        <f>VLOOKUP(B2080,'FHF LUT'!$A$5:$H$80,2,FALSE)</f>
        <v>Mountain Pine Beetle</v>
      </c>
      <c r="D2080" s="26">
        <v>11</v>
      </c>
      <c r="E2080" s="26" t="s">
        <v>4</v>
      </c>
      <c r="F2080" s="26">
        <v>3480147</v>
      </c>
      <c r="G2080" s="26">
        <v>2318289</v>
      </c>
      <c r="H2080" s="26"/>
      <c r="N2080" s="26"/>
    </row>
    <row r="2081" spans="1:14" x14ac:dyDescent="0.25">
      <c r="A2081" s="26">
        <v>2004</v>
      </c>
      <c r="B2081" s="26" t="s">
        <v>186</v>
      </c>
      <c r="C2081" t="str">
        <f>VLOOKUP(B2081,'FHF LUT'!$A$5:$H$80,2,FALSE)</f>
        <v>Mountain Pine Beetle</v>
      </c>
      <c r="D2081" s="26">
        <v>45</v>
      </c>
      <c r="E2081" s="26" t="s">
        <v>5</v>
      </c>
      <c r="F2081" s="26">
        <v>486137</v>
      </c>
      <c r="G2081" s="26">
        <v>407504</v>
      </c>
      <c r="H2081" s="26"/>
      <c r="N2081" s="26"/>
    </row>
    <row r="2082" spans="1:14" x14ac:dyDescent="0.25">
      <c r="A2082" s="26">
        <v>2004</v>
      </c>
      <c r="B2082" s="26" t="s">
        <v>186</v>
      </c>
      <c r="C2082" t="str">
        <f>VLOOKUP(B2082,'FHF LUT'!$A$5:$H$80,2,FALSE)</f>
        <v>Mountain Pine Beetle</v>
      </c>
      <c r="D2082" s="26">
        <v>38</v>
      </c>
      <c r="E2082" s="26" t="s">
        <v>8</v>
      </c>
      <c r="F2082" s="26">
        <v>0</v>
      </c>
      <c r="G2082" s="26">
        <v>0</v>
      </c>
      <c r="H2082" s="26"/>
      <c r="N2082" s="26"/>
    </row>
    <row r="2083" spans="1:14" x14ac:dyDescent="0.25">
      <c r="A2083" s="26">
        <v>2004</v>
      </c>
      <c r="B2083" s="26" t="s">
        <v>186</v>
      </c>
      <c r="C2083" t="str">
        <f>VLOOKUP(B2083,'FHF LUT'!$A$5:$H$80,2,FALSE)</f>
        <v>Mountain Pine Beetle</v>
      </c>
      <c r="D2083" s="26">
        <v>13</v>
      </c>
      <c r="E2083" s="26" t="s">
        <v>24</v>
      </c>
      <c r="F2083" s="26">
        <v>348954</v>
      </c>
      <c r="G2083" s="26">
        <v>312195</v>
      </c>
      <c r="H2083" s="26"/>
      <c r="N2083" s="26"/>
    </row>
    <row r="2084" spans="1:14" x14ac:dyDescent="0.25">
      <c r="A2084" s="26">
        <v>2004</v>
      </c>
      <c r="B2084" s="26" t="s">
        <v>186</v>
      </c>
      <c r="C2084" t="str">
        <f>VLOOKUP(B2084,'FHF LUT'!$A$5:$H$80,2,FALSE)</f>
        <v>Mountain Pine Beetle</v>
      </c>
      <c r="D2084" s="26">
        <v>18</v>
      </c>
      <c r="E2084" s="26" t="s">
        <v>15</v>
      </c>
      <c r="F2084" s="26">
        <v>693603</v>
      </c>
      <c r="G2084" s="26">
        <v>476917</v>
      </c>
      <c r="H2084" s="26"/>
      <c r="N2084" s="26"/>
    </row>
    <row r="2085" spans="1:14" x14ac:dyDescent="0.25">
      <c r="A2085" s="26">
        <v>2004</v>
      </c>
      <c r="B2085" s="26" t="s">
        <v>186</v>
      </c>
      <c r="C2085" t="str">
        <f>VLOOKUP(B2085,'FHF LUT'!$A$5:$H$80,2,FALSE)</f>
        <v>Mountain Pine Beetle</v>
      </c>
      <c r="D2085" s="26">
        <v>15</v>
      </c>
      <c r="E2085" s="26" t="s">
        <v>33</v>
      </c>
      <c r="F2085" s="26">
        <v>125911</v>
      </c>
      <c r="G2085" s="26">
        <v>119213</v>
      </c>
      <c r="H2085" s="26"/>
      <c r="N2085" s="26"/>
    </row>
    <row r="2086" spans="1:14" x14ac:dyDescent="0.25">
      <c r="A2086" s="26">
        <v>2004</v>
      </c>
      <c r="B2086" s="26" t="s">
        <v>186</v>
      </c>
      <c r="C2086" t="str">
        <f>VLOOKUP(B2086,'FHF LUT'!$A$5:$H$80,2,FALSE)</f>
        <v>Mountain Pine Beetle</v>
      </c>
      <c r="D2086" s="26">
        <v>5</v>
      </c>
      <c r="E2086" s="26" t="s">
        <v>16</v>
      </c>
      <c r="F2086" s="26">
        <v>554621</v>
      </c>
      <c r="G2086" s="26">
        <v>404192</v>
      </c>
      <c r="H2086" s="26"/>
      <c r="N2086" s="26"/>
    </row>
    <row r="2087" spans="1:14" x14ac:dyDescent="0.25">
      <c r="A2087" s="26">
        <v>2004</v>
      </c>
      <c r="B2087" s="26" t="s">
        <v>186</v>
      </c>
      <c r="C2087" t="str">
        <f>VLOOKUP(B2087,'FHF LUT'!$A$5:$H$80,2,FALSE)</f>
        <v>Mountain Pine Beetle</v>
      </c>
      <c r="D2087" s="26">
        <v>2</v>
      </c>
      <c r="E2087" s="26" t="s">
        <v>22</v>
      </c>
      <c r="F2087" s="26">
        <v>50768</v>
      </c>
      <c r="G2087" s="26">
        <v>50171</v>
      </c>
      <c r="H2087" s="26"/>
      <c r="N2087" s="26"/>
    </row>
    <row r="2088" spans="1:14" x14ac:dyDescent="0.25">
      <c r="A2088" s="26">
        <v>2004</v>
      </c>
      <c r="B2088" s="26" t="s">
        <v>186</v>
      </c>
      <c r="C2088" t="str">
        <f>VLOOKUP(B2088,'FHF LUT'!$A$5:$H$80,2,FALSE)</f>
        <v>Mountain Pine Beetle</v>
      </c>
      <c r="D2088" s="26">
        <v>25</v>
      </c>
      <c r="E2088" s="26" t="s">
        <v>23</v>
      </c>
      <c r="F2088" s="26">
        <v>0</v>
      </c>
      <c r="G2088" s="26">
        <v>0</v>
      </c>
      <c r="H2088" s="26"/>
      <c r="N2088" s="26"/>
    </row>
    <row r="2089" spans="1:14" x14ac:dyDescent="0.25">
      <c r="A2089" s="26">
        <v>2004</v>
      </c>
      <c r="B2089" s="26" t="s">
        <v>186</v>
      </c>
      <c r="C2089" t="str">
        <f>VLOOKUP(B2089,'FHF LUT'!$A$5:$H$80,2,FALSE)</f>
        <v>Mountain Pine Beetle</v>
      </c>
      <c r="D2089" s="26">
        <v>14</v>
      </c>
      <c r="E2089" s="26" t="s">
        <v>30</v>
      </c>
      <c r="F2089" s="26">
        <v>7622683</v>
      </c>
      <c r="G2089" s="26">
        <v>6262222</v>
      </c>
      <c r="H2089" s="26"/>
      <c r="N2089" s="26"/>
    </row>
    <row r="2090" spans="1:14" x14ac:dyDescent="0.25">
      <c r="A2090" s="26">
        <v>2004</v>
      </c>
      <c r="B2090" s="26" t="s">
        <v>186</v>
      </c>
      <c r="C2090" t="str">
        <f>VLOOKUP(B2090,'FHF LUT'!$A$5:$H$80,2,FALSE)</f>
        <v>Mountain Pine Beetle</v>
      </c>
      <c r="D2090" s="26">
        <v>16</v>
      </c>
      <c r="E2090" s="26" t="s">
        <v>12</v>
      </c>
      <c r="F2090" s="26">
        <v>197139</v>
      </c>
      <c r="G2090" s="26">
        <v>148039</v>
      </c>
      <c r="H2090" s="26"/>
      <c r="N2090" s="26"/>
    </row>
    <row r="2091" spans="1:14" x14ac:dyDescent="0.25">
      <c r="A2091" s="26">
        <v>2004</v>
      </c>
      <c r="B2091" s="26" t="s">
        <v>186</v>
      </c>
      <c r="C2091" t="str">
        <f>VLOOKUP(B2091,'FHF LUT'!$A$5:$H$80,2,FALSE)</f>
        <v>Mountain Pine Beetle</v>
      </c>
      <c r="D2091" s="26">
        <v>40</v>
      </c>
      <c r="E2091" s="26" t="s">
        <v>31</v>
      </c>
      <c r="F2091" s="26">
        <v>22848</v>
      </c>
      <c r="G2091" s="26">
        <v>21284</v>
      </c>
      <c r="H2091" s="26"/>
      <c r="N2091" s="26"/>
    </row>
    <row r="2092" spans="1:14" x14ac:dyDescent="0.25">
      <c r="A2092" s="26">
        <v>2004</v>
      </c>
      <c r="B2092" s="26" t="s">
        <v>186</v>
      </c>
      <c r="C2092" t="str">
        <f>VLOOKUP(B2092,'FHF LUT'!$A$5:$H$80,2,FALSE)</f>
        <v>Mountain Pine Beetle</v>
      </c>
      <c r="D2092" s="26">
        <v>20</v>
      </c>
      <c r="E2092" s="26" t="s">
        <v>6</v>
      </c>
      <c r="F2092" s="26">
        <v>671726</v>
      </c>
      <c r="G2092" s="26">
        <v>551079</v>
      </c>
      <c r="H2092" s="26"/>
      <c r="N2092" s="26"/>
    </row>
    <row r="2093" spans="1:14" x14ac:dyDescent="0.25">
      <c r="A2093" s="26">
        <v>2004</v>
      </c>
      <c r="B2093" s="26" t="s">
        <v>186</v>
      </c>
      <c r="C2093" t="str">
        <f>VLOOKUP(B2093,'FHF LUT'!$A$5:$H$80,2,FALSE)</f>
        <v>Mountain Pine Beetle</v>
      </c>
      <c r="D2093" s="26">
        <v>31</v>
      </c>
      <c r="E2093" s="26" t="s">
        <v>34</v>
      </c>
      <c r="F2093" s="26">
        <v>98629</v>
      </c>
      <c r="G2093" s="26">
        <v>94588</v>
      </c>
      <c r="H2093" s="26"/>
      <c r="N2093" s="26"/>
    </row>
    <row r="2094" spans="1:14" x14ac:dyDescent="0.25">
      <c r="A2094" s="26">
        <v>2004</v>
      </c>
      <c r="B2094" s="26" t="s">
        <v>186</v>
      </c>
      <c r="C2094" t="str">
        <f>VLOOKUP(B2094,'FHF LUT'!$A$5:$H$80,2,FALSE)</f>
        <v>Mountain Pine Beetle</v>
      </c>
      <c r="D2094" s="26">
        <v>3</v>
      </c>
      <c r="E2094" s="26" t="s">
        <v>13</v>
      </c>
      <c r="F2094" s="26">
        <v>82516</v>
      </c>
      <c r="G2094" s="26">
        <v>73274</v>
      </c>
      <c r="H2094" s="26"/>
      <c r="N2094" s="26"/>
    </row>
    <row r="2095" spans="1:14" x14ac:dyDescent="0.25">
      <c r="A2095" s="26">
        <v>2004</v>
      </c>
      <c r="B2095" s="26" t="s">
        <v>186</v>
      </c>
      <c r="C2095" t="str">
        <f>VLOOKUP(B2095,'FHF LUT'!$A$5:$H$80,2,FALSE)</f>
        <v>Mountain Pine Beetle</v>
      </c>
      <c r="D2095" s="26">
        <v>26</v>
      </c>
      <c r="E2095" s="26" t="s">
        <v>14</v>
      </c>
      <c r="F2095" s="26">
        <v>29994146</v>
      </c>
      <c r="G2095" s="26">
        <v>20727502</v>
      </c>
      <c r="H2095" s="26"/>
      <c r="N2095" s="26"/>
    </row>
    <row r="2096" spans="1:14" x14ac:dyDescent="0.25">
      <c r="A2096" s="26">
        <v>2004</v>
      </c>
      <c r="B2096" s="26" t="s">
        <v>186</v>
      </c>
      <c r="C2096" t="str">
        <f>VLOOKUP(B2096,'FHF LUT'!$A$5:$H$80,2,FALSE)</f>
        <v>Mountain Pine Beetle</v>
      </c>
      <c r="D2096" s="26">
        <v>41</v>
      </c>
      <c r="E2096" s="26" t="s">
        <v>26</v>
      </c>
      <c r="F2096" s="26">
        <v>70210</v>
      </c>
      <c r="G2096" s="26">
        <v>56620</v>
      </c>
      <c r="H2096" s="26"/>
      <c r="N2096" s="26"/>
    </row>
    <row r="2097" spans="1:14" x14ac:dyDescent="0.25">
      <c r="A2097" s="26">
        <v>2004</v>
      </c>
      <c r="B2097" s="26" t="s">
        <v>186</v>
      </c>
      <c r="C2097" t="str">
        <f>VLOOKUP(B2097,'FHF LUT'!$A$5:$H$80,2,FALSE)</f>
        <v>Mountain Pine Beetle</v>
      </c>
      <c r="D2097" s="26">
        <v>23</v>
      </c>
      <c r="E2097" s="26" t="s">
        <v>27</v>
      </c>
      <c r="F2097" s="26">
        <v>4843078</v>
      </c>
      <c r="G2097" s="26">
        <v>3550391</v>
      </c>
      <c r="H2097" s="26"/>
      <c r="N2097" s="26"/>
    </row>
    <row r="2098" spans="1:14" x14ac:dyDescent="0.25">
      <c r="A2098" s="26">
        <v>2004</v>
      </c>
      <c r="B2098" s="26" t="s">
        <v>186</v>
      </c>
      <c r="C2098" t="str">
        <f>VLOOKUP(B2098,'FHF LUT'!$A$5:$H$80,2,FALSE)</f>
        <v>Mountain Pine Beetle</v>
      </c>
      <c r="D2098" s="26">
        <v>17</v>
      </c>
      <c r="E2098" s="26" t="s">
        <v>32</v>
      </c>
      <c r="F2098" s="26">
        <v>150431</v>
      </c>
      <c r="G2098" s="26">
        <v>129475</v>
      </c>
      <c r="H2098" s="26"/>
      <c r="N2098" s="26"/>
    </row>
    <row r="2099" spans="1:14" x14ac:dyDescent="0.25">
      <c r="A2099" s="26">
        <v>2004</v>
      </c>
      <c r="B2099" s="26" t="s">
        <v>186</v>
      </c>
      <c r="C2099" t="str">
        <f>VLOOKUP(B2099,'FHF LUT'!$A$5:$H$80,2,FALSE)</f>
        <v>Mountain Pine Beetle</v>
      </c>
      <c r="D2099" s="26">
        <v>30</v>
      </c>
      <c r="E2099" s="26" t="s">
        <v>35</v>
      </c>
      <c r="F2099" s="26">
        <v>324066</v>
      </c>
      <c r="G2099" s="26">
        <v>323484</v>
      </c>
      <c r="H2099" s="26"/>
      <c r="N2099" s="26"/>
    </row>
    <row r="2100" spans="1:14" x14ac:dyDescent="0.25">
      <c r="A2100" s="26">
        <v>2004</v>
      </c>
      <c r="B2100" s="26" t="s">
        <v>186</v>
      </c>
      <c r="C2100" t="str">
        <f>VLOOKUP(B2100,'FHF LUT'!$A$5:$H$80,2,FALSE)</f>
        <v>Mountain Pine Beetle</v>
      </c>
      <c r="D2100" s="26">
        <v>9</v>
      </c>
      <c r="E2100" s="26" t="s">
        <v>7</v>
      </c>
      <c r="F2100" s="26">
        <v>285153</v>
      </c>
      <c r="G2100" s="26">
        <v>215229</v>
      </c>
      <c r="H2100" s="26"/>
      <c r="N2100" s="26"/>
    </row>
    <row r="2101" spans="1:14" x14ac:dyDescent="0.25">
      <c r="A2101" s="26">
        <v>2004</v>
      </c>
      <c r="B2101" s="26" t="s">
        <v>186</v>
      </c>
      <c r="C2101" t="str">
        <f>VLOOKUP(B2101,'FHF LUT'!$A$5:$H$80,2,FALSE)</f>
        <v>Mountain Pine Beetle</v>
      </c>
      <c r="D2101" s="26">
        <v>43</v>
      </c>
      <c r="E2101" s="26" t="s">
        <v>20</v>
      </c>
      <c r="F2101" s="26">
        <v>0</v>
      </c>
      <c r="G2101" s="26">
        <v>0</v>
      </c>
      <c r="H2101" s="26"/>
      <c r="N2101" s="26"/>
    </row>
    <row r="2102" spans="1:14" x14ac:dyDescent="0.25">
      <c r="A2102" s="26">
        <v>2004</v>
      </c>
      <c r="B2102" s="26" t="s">
        <v>186</v>
      </c>
      <c r="C2102" t="str">
        <f>VLOOKUP(B2102,'FHF LUT'!$A$5:$H$80,2,FALSE)</f>
        <v>Mountain Pine Beetle</v>
      </c>
      <c r="D2102" s="26">
        <v>39</v>
      </c>
      <c r="E2102" s="26" t="s">
        <v>36</v>
      </c>
      <c r="F2102" s="26">
        <v>0</v>
      </c>
      <c r="G2102" s="26">
        <v>0</v>
      </c>
      <c r="H2102" s="26"/>
      <c r="N2102" s="26"/>
    </row>
    <row r="2103" spans="1:14" x14ac:dyDescent="0.25">
      <c r="A2103" s="26">
        <v>2004</v>
      </c>
      <c r="B2103" s="26" t="s">
        <v>186</v>
      </c>
      <c r="C2103" t="str">
        <f>VLOOKUP(B2103,'FHF LUT'!$A$5:$H$80,2,FALSE)</f>
        <v>Mountain Pine Beetle</v>
      </c>
      <c r="D2103" s="26">
        <v>4</v>
      </c>
      <c r="E2103" s="26" t="s">
        <v>28</v>
      </c>
      <c r="F2103" s="26">
        <v>0</v>
      </c>
      <c r="G2103" s="26">
        <v>0</v>
      </c>
      <c r="H2103" s="26"/>
      <c r="N2103" s="26"/>
    </row>
    <row r="2104" spans="1:14" x14ac:dyDescent="0.25">
      <c r="A2104" s="26">
        <v>2004</v>
      </c>
      <c r="B2104" s="26" t="s">
        <v>186</v>
      </c>
      <c r="C2104" t="str">
        <f>VLOOKUP(B2104,'FHF LUT'!$A$5:$H$80,2,FALSE)</f>
        <v>Mountain Pine Beetle</v>
      </c>
      <c r="D2104" s="26">
        <v>8</v>
      </c>
      <c r="E2104" s="26" t="s">
        <v>29</v>
      </c>
      <c r="F2104" s="26">
        <v>0</v>
      </c>
      <c r="G2104" s="26">
        <v>0</v>
      </c>
      <c r="H2104" s="26"/>
      <c r="N2104" s="26"/>
    </row>
    <row r="2105" spans="1:14" x14ac:dyDescent="0.25">
      <c r="A2105" s="26">
        <v>2004</v>
      </c>
      <c r="B2105" s="26" t="s">
        <v>186</v>
      </c>
      <c r="C2105" t="str">
        <f>VLOOKUP(B2105,'FHF LUT'!$A$5:$H$80,2,FALSE)</f>
        <v>Mountain Pine Beetle</v>
      </c>
      <c r="D2105" s="26">
        <v>7</v>
      </c>
      <c r="E2105" s="26" t="s">
        <v>25</v>
      </c>
      <c r="F2105" s="26">
        <v>103017</v>
      </c>
      <c r="G2105" s="26">
        <v>84717</v>
      </c>
      <c r="H2105" s="26"/>
      <c r="N2105" s="26"/>
    </row>
    <row r="2106" spans="1:14" x14ac:dyDescent="0.25">
      <c r="A2106" s="26">
        <v>2004</v>
      </c>
      <c r="B2106" s="26" t="s">
        <v>186</v>
      </c>
      <c r="C2106" t="str">
        <f>VLOOKUP(B2106,'FHF LUT'!$A$5:$H$80,2,FALSE)</f>
        <v>Mountain Pine Beetle</v>
      </c>
      <c r="D2106" s="26">
        <v>27</v>
      </c>
      <c r="E2106" s="26" t="s">
        <v>21</v>
      </c>
      <c r="F2106" s="26">
        <v>916</v>
      </c>
      <c r="G2106" s="26">
        <v>912</v>
      </c>
      <c r="H2106" s="26"/>
      <c r="N2106" s="26"/>
    </row>
    <row r="2107" spans="1:14" x14ac:dyDescent="0.25">
      <c r="A2107" s="26">
        <v>2004</v>
      </c>
      <c r="B2107" s="26" t="s">
        <v>186</v>
      </c>
      <c r="C2107" t="str">
        <f>VLOOKUP(B2107,'FHF LUT'!$A$5:$H$80,2,FALSE)</f>
        <v>Mountain Pine Beetle</v>
      </c>
      <c r="D2107" s="26">
        <v>47</v>
      </c>
      <c r="E2107" s="26" t="s">
        <v>238</v>
      </c>
      <c r="F2107" s="26">
        <v>0</v>
      </c>
      <c r="G2107" s="26">
        <v>0</v>
      </c>
      <c r="H2107" s="26"/>
      <c r="N2107" s="26"/>
    </row>
    <row r="2108" spans="1:14" x14ac:dyDescent="0.25">
      <c r="A2108" s="26">
        <v>2004</v>
      </c>
      <c r="B2108" s="26" t="s">
        <v>186</v>
      </c>
      <c r="C2108" t="str">
        <f>VLOOKUP(B2108,'FHF LUT'!$A$5:$H$80,2,FALSE)</f>
        <v>Mountain Pine Beetle</v>
      </c>
      <c r="D2108" s="26">
        <v>46</v>
      </c>
      <c r="E2108" s="26" t="s">
        <v>239</v>
      </c>
      <c r="F2108" s="26">
        <v>2775286</v>
      </c>
      <c r="G2108" s="26">
        <v>2773727</v>
      </c>
      <c r="H2108" s="26"/>
      <c r="N2108" s="26"/>
    </row>
    <row r="2109" spans="1:14" x14ac:dyDescent="0.25">
      <c r="A2109" s="26">
        <v>2004</v>
      </c>
      <c r="B2109" s="26" t="s">
        <v>186</v>
      </c>
      <c r="C2109" t="str">
        <f>VLOOKUP(B2109,'FHF LUT'!$A$5:$H$80,2,FALSE)</f>
        <v>Mountain Pine Beetle</v>
      </c>
      <c r="D2109" s="26">
        <v>48</v>
      </c>
      <c r="E2109" s="26" t="s">
        <v>240</v>
      </c>
      <c r="F2109" s="26">
        <v>0</v>
      </c>
      <c r="G2109" s="26">
        <v>0</v>
      </c>
      <c r="H2109" s="26"/>
      <c r="N2109" s="26"/>
    </row>
    <row r="2110" spans="1:14" x14ac:dyDescent="0.25">
      <c r="A2110" s="26">
        <v>2004</v>
      </c>
      <c r="B2110" s="26" t="s">
        <v>186</v>
      </c>
      <c r="C2110" t="str">
        <f>VLOOKUP(B2110,'FHF LUT'!$A$5:$H$80,2,FALSE)</f>
        <v>Mountain Pine Beetle</v>
      </c>
      <c r="D2110" s="26">
        <v>1</v>
      </c>
      <c r="E2110" s="26" t="s">
        <v>10</v>
      </c>
      <c r="F2110" s="26">
        <v>725501</v>
      </c>
      <c r="G2110" s="26">
        <v>626928</v>
      </c>
      <c r="H2110" s="26"/>
      <c r="N2110" s="26"/>
    </row>
    <row r="2111" spans="1:14" x14ac:dyDescent="0.25">
      <c r="A2111" s="26">
        <v>2004</v>
      </c>
      <c r="B2111" s="26" t="s">
        <v>187</v>
      </c>
      <c r="C2111" t="str">
        <f>VLOOKUP(B2111,'FHF LUT'!$A$5:$H$80,2,FALSE)</f>
        <v>Spruce Beetle</v>
      </c>
      <c r="D2111" s="26">
        <v>24</v>
      </c>
      <c r="E2111" s="26" t="s">
        <v>17</v>
      </c>
      <c r="F2111" s="26">
        <v>13517</v>
      </c>
      <c r="G2111" s="26">
        <v>12928</v>
      </c>
      <c r="H2111" s="26"/>
      <c r="N2111" s="26"/>
    </row>
    <row r="2112" spans="1:14" x14ac:dyDescent="0.25">
      <c r="A2112" s="26">
        <v>2004</v>
      </c>
      <c r="B2112" s="26" t="s">
        <v>187</v>
      </c>
      <c r="C2112" t="str">
        <f>VLOOKUP(B2112,'FHF LUT'!$A$5:$H$80,2,FALSE)</f>
        <v>Spruce Beetle</v>
      </c>
      <c r="D2112" s="26">
        <v>44</v>
      </c>
      <c r="E2112" s="26" t="s">
        <v>3</v>
      </c>
      <c r="F2112" s="26">
        <v>0</v>
      </c>
      <c r="G2112" s="26">
        <v>0</v>
      </c>
      <c r="H2112" s="26"/>
      <c r="N2112" s="26"/>
    </row>
    <row r="2113" spans="1:14" x14ac:dyDescent="0.25">
      <c r="A2113" s="26">
        <v>2004</v>
      </c>
      <c r="B2113" s="26" t="s">
        <v>187</v>
      </c>
      <c r="C2113" t="str">
        <f>VLOOKUP(B2113,'FHF LUT'!$A$5:$H$80,2,FALSE)</f>
        <v>Spruce Beetle</v>
      </c>
      <c r="D2113" s="26">
        <v>10</v>
      </c>
      <c r="E2113" s="26" t="s">
        <v>18</v>
      </c>
      <c r="F2113" s="26">
        <v>0</v>
      </c>
      <c r="G2113" s="26">
        <v>0</v>
      </c>
      <c r="H2113" s="26"/>
      <c r="N2113" s="26"/>
    </row>
    <row r="2114" spans="1:14" x14ac:dyDescent="0.25">
      <c r="A2114" s="26">
        <v>2004</v>
      </c>
      <c r="B2114" s="26" t="s">
        <v>187</v>
      </c>
      <c r="C2114" t="str">
        <f>VLOOKUP(B2114,'FHF LUT'!$A$5:$H$80,2,FALSE)</f>
        <v>Spruce Beetle</v>
      </c>
      <c r="D2114" s="26">
        <v>12</v>
      </c>
      <c r="E2114" s="26" t="s">
        <v>11</v>
      </c>
      <c r="F2114" s="26">
        <v>342</v>
      </c>
      <c r="G2114" s="26">
        <v>342</v>
      </c>
      <c r="H2114" s="26"/>
      <c r="N2114" s="26"/>
    </row>
    <row r="2115" spans="1:14" x14ac:dyDescent="0.25">
      <c r="A2115" s="26">
        <v>2004</v>
      </c>
      <c r="B2115" s="26" t="s">
        <v>187</v>
      </c>
      <c r="C2115" t="str">
        <f>VLOOKUP(B2115,'FHF LUT'!$A$5:$H$80,2,FALSE)</f>
        <v>Spruce Beetle</v>
      </c>
      <c r="D2115" s="26">
        <v>22</v>
      </c>
      <c r="E2115" s="26" t="s">
        <v>19</v>
      </c>
      <c r="F2115" s="26">
        <v>41015</v>
      </c>
      <c r="G2115" s="26">
        <v>40917</v>
      </c>
      <c r="H2115" s="26"/>
      <c r="N2115" s="26"/>
    </row>
    <row r="2116" spans="1:14" x14ac:dyDescent="0.25">
      <c r="A2116" s="26">
        <v>2004</v>
      </c>
      <c r="B2116" s="26" t="s">
        <v>187</v>
      </c>
      <c r="C2116" t="str">
        <f>VLOOKUP(B2116,'FHF LUT'!$A$5:$H$80,2,FALSE)</f>
        <v>Spruce Beetle</v>
      </c>
      <c r="D2116" s="26">
        <v>29</v>
      </c>
      <c r="E2116" s="26" t="s">
        <v>9</v>
      </c>
      <c r="F2116" s="26">
        <v>1356553</v>
      </c>
      <c r="G2116" s="26">
        <v>1187521</v>
      </c>
      <c r="H2116" s="26"/>
      <c r="N2116" s="26"/>
    </row>
    <row r="2117" spans="1:14" x14ac:dyDescent="0.25">
      <c r="A2117" s="26">
        <v>2004</v>
      </c>
      <c r="B2117" s="26" t="s">
        <v>187</v>
      </c>
      <c r="C2117" t="str">
        <f>VLOOKUP(B2117,'FHF LUT'!$A$5:$H$80,2,FALSE)</f>
        <v>Spruce Beetle</v>
      </c>
      <c r="D2117" s="26">
        <v>11</v>
      </c>
      <c r="E2117" s="26" t="s">
        <v>4</v>
      </c>
      <c r="F2117" s="26">
        <v>135325</v>
      </c>
      <c r="G2117" s="26">
        <v>130194</v>
      </c>
      <c r="H2117" s="26"/>
      <c r="N2117" s="26"/>
    </row>
    <row r="2118" spans="1:14" x14ac:dyDescent="0.25">
      <c r="A2118" s="26">
        <v>2004</v>
      </c>
      <c r="B2118" s="26" t="s">
        <v>187</v>
      </c>
      <c r="C2118" t="str">
        <f>VLOOKUP(B2118,'FHF LUT'!$A$5:$H$80,2,FALSE)</f>
        <v>Spruce Beetle</v>
      </c>
      <c r="D2118" s="26">
        <v>45</v>
      </c>
      <c r="E2118" s="26" t="s">
        <v>5</v>
      </c>
      <c r="F2118" s="26">
        <v>3924</v>
      </c>
      <c r="G2118" s="26">
        <v>3249</v>
      </c>
      <c r="H2118" s="26"/>
      <c r="N2118" s="26"/>
    </row>
    <row r="2119" spans="1:14" x14ac:dyDescent="0.25">
      <c r="A2119" s="26">
        <v>2004</v>
      </c>
      <c r="B2119" s="26" t="s">
        <v>187</v>
      </c>
      <c r="C2119" t="str">
        <f>VLOOKUP(B2119,'FHF LUT'!$A$5:$H$80,2,FALSE)</f>
        <v>Spruce Beetle</v>
      </c>
      <c r="D2119" s="26">
        <v>38</v>
      </c>
      <c r="E2119" s="26" t="s">
        <v>8</v>
      </c>
      <c r="F2119" s="26">
        <v>0</v>
      </c>
      <c r="G2119" s="26">
        <v>0</v>
      </c>
      <c r="H2119" s="26"/>
      <c r="N2119" s="26"/>
    </row>
    <row r="2120" spans="1:14" x14ac:dyDescent="0.25">
      <c r="A2120" s="26">
        <v>2004</v>
      </c>
      <c r="B2120" s="26" t="s">
        <v>187</v>
      </c>
      <c r="C2120" t="str">
        <f>VLOOKUP(B2120,'FHF LUT'!$A$5:$H$80,2,FALSE)</f>
        <v>Spruce Beetle</v>
      </c>
      <c r="D2120" s="26">
        <v>13</v>
      </c>
      <c r="E2120" s="26" t="s">
        <v>24</v>
      </c>
      <c r="F2120" s="26">
        <v>422</v>
      </c>
      <c r="G2120" s="26">
        <v>422</v>
      </c>
      <c r="H2120" s="26"/>
      <c r="N2120" s="26"/>
    </row>
    <row r="2121" spans="1:14" x14ac:dyDescent="0.25">
      <c r="A2121" s="26">
        <v>2004</v>
      </c>
      <c r="B2121" s="26" t="s">
        <v>187</v>
      </c>
      <c r="C2121" t="str">
        <f>VLOOKUP(B2121,'FHF LUT'!$A$5:$H$80,2,FALSE)</f>
        <v>Spruce Beetle</v>
      </c>
      <c r="D2121" s="26">
        <v>18</v>
      </c>
      <c r="E2121" s="26" t="s">
        <v>15</v>
      </c>
      <c r="F2121" s="26">
        <v>70</v>
      </c>
      <c r="G2121" s="26">
        <v>70</v>
      </c>
      <c r="H2121" s="26"/>
      <c r="N2121" s="26"/>
    </row>
    <row r="2122" spans="1:14" x14ac:dyDescent="0.25">
      <c r="A2122" s="26">
        <v>2004</v>
      </c>
      <c r="B2122" s="26" t="s">
        <v>187</v>
      </c>
      <c r="C2122" t="str">
        <f>VLOOKUP(B2122,'FHF LUT'!$A$5:$H$80,2,FALSE)</f>
        <v>Spruce Beetle</v>
      </c>
      <c r="D2122" s="26">
        <v>15</v>
      </c>
      <c r="E2122" s="26" t="s">
        <v>33</v>
      </c>
      <c r="F2122" s="26">
        <v>62289</v>
      </c>
      <c r="G2122" s="26">
        <v>62252</v>
      </c>
      <c r="H2122" s="26"/>
      <c r="N2122" s="26"/>
    </row>
    <row r="2123" spans="1:14" x14ac:dyDescent="0.25">
      <c r="A2123" s="26">
        <v>2004</v>
      </c>
      <c r="B2123" s="26" t="s">
        <v>187</v>
      </c>
      <c r="C2123" t="str">
        <f>VLOOKUP(B2123,'FHF LUT'!$A$5:$H$80,2,FALSE)</f>
        <v>Spruce Beetle</v>
      </c>
      <c r="D2123" s="26">
        <v>5</v>
      </c>
      <c r="E2123" s="26" t="s">
        <v>16</v>
      </c>
      <c r="F2123" s="26">
        <v>8987</v>
      </c>
      <c r="G2123" s="26">
        <v>8987</v>
      </c>
      <c r="H2123" s="26"/>
      <c r="N2123" s="26"/>
    </row>
    <row r="2124" spans="1:14" x14ac:dyDescent="0.25">
      <c r="A2124" s="26">
        <v>2004</v>
      </c>
      <c r="B2124" s="26" t="s">
        <v>187</v>
      </c>
      <c r="C2124" t="str">
        <f>VLOOKUP(B2124,'FHF LUT'!$A$5:$H$80,2,FALSE)</f>
        <v>Spruce Beetle</v>
      </c>
      <c r="D2124" s="26">
        <v>2</v>
      </c>
      <c r="E2124" s="26" t="s">
        <v>22</v>
      </c>
      <c r="F2124" s="26">
        <v>0</v>
      </c>
      <c r="G2124" s="26">
        <v>0</v>
      </c>
      <c r="H2124" s="26"/>
      <c r="N2124" s="26"/>
    </row>
    <row r="2125" spans="1:14" x14ac:dyDescent="0.25">
      <c r="A2125" s="26">
        <v>2004</v>
      </c>
      <c r="B2125" s="26" t="s">
        <v>187</v>
      </c>
      <c r="C2125" t="str">
        <f>VLOOKUP(B2125,'FHF LUT'!$A$5:$H$80,2,FALSE)</f>
        <v>Spruce Beetle</v>
      </c>
      <c r="D2125" s="26">
        <v>25</v>
      </c>
      <c r="E2125" s="26" t="s">
        <v>23</v>
      </c>
      <c r="F2125" s="26">
        <v>0</v>
      </c>
      <c r="G2125" s="26">
        <v>0</v>
      </c>
      <c r="H2125" s="26"/>
      <c r="N2125" s="26"/>
    </row>
    <row r="2126" spans="1:14" x14ac:dyDescent="0.25">
      <c r="A2126" s="26">
        <v>2004</v>
      </c>
      <c r="B2126" s="26" t="s">
        <v>187</v>
      </c>
      <c r="C2126" t="str">
        <f>VLOOKUP(B2126,'FHF LUT'!$A$5:$H$80,2,FALSE)</f>
        <v>Spruce Beetle</v>
      </c>
      <c r="D2126" s="26">
        <v>14</v>
      </c>
      <c r="E2126" s="26" t="s">
        <v>30</v>
      </c>
      <c r="F2126" s="26">
        <v>0</v>
      </c>
      <c r="G2126" s="26">
        <v>0</v>
      </c>
      <c r="H2126" s="26"/>
      <c r="N2126" s="26"/>
    </row>
    <row r="2127" spans="1:14" x14ac:dyDescent="0.25">
      <c r="A2127" s="26">
        <v>2004</v>
      </c>
      <c r="B2127" s="26" t="s">
        <v>187</v>
      </c>
      <c r="C2127" t="str">
        <f>VLOOKUP(B2127,'FHF LUT'!$A$5:$H$80,2,FALSE)</f>
        <v>Spruce Beetle</v>
      </c>
      <c r="D2127" s="26">
        <v>16</v>
      </c>
      <c r="E2127" s="26" t="s">
        <v>12</v>
      </c>
      <c r="F2127" s="26">
        <v>10750</v>
      </c>
      <c r="G2127" s="26">
        <v>10750</v>
      </c>
      <c r="H2127" s="26"/>
      <c r="N2127" s="26"/>
    </row>
    <row r="2128" spans="1:14" x14ac:dyDescent="0.25">
      <c r="A2128" s="26">
        <v>2004</v>
      </c>
      <c r="B2128" s="26" t="s">
        <v>187</v>
      </c>
      <c r="C2128" t="str">
        <f>VLOOKUP(B2128,'FHF LUT'!$A$5:$H$80,2,FALSE)</f>
        <v>Spruce Beetle</v>
      </c>
      <c r="D2128" s="26">
        <v>40</v>
      </c>
      <c r="E2128" s="26" t="s">
        <v>31</v>
      </c>
      <c r="F2128" s="26">
        <v>59555</v>
      </c>
      <c r="G2128" s="26">
        <v>59256</v>
      </c>
      <c r="H2128" s="26"/>
      <c r="N2128" s="26"/>
    </row>
    <row r="2129" spans="1:14" x14ac:dyDescent="0.25">
      <c r="A2129" s="26">
        <v>2004</v>
      </c>
      <c r="B2129" s="26" t="s">
        <v>187</v>
      </c>
      <c r="C2129" t="str">
        <f>VLOOKUP(B2129,'FHF LUT'!$A$5:$H$80,2,FALSE)</f>
        <v>Spruce Beetle</v>
      </c>
      <c r="D2129" s="26">
        <v>20</v>
      </c>
      <c r="E2129" s="26" t="s">
        <v>6</v>
      </c>
      <c r="F2129" s="26">
        <v>7199</v>
      </c>
      <c r="G2129" s="26">
        <v>6537</v>
      </c>
      <c r="H2129" s="26"/>
      <c r="N2129" s="26"/>
    </row>
    <row r="2130" spans="1:14" x14ac:dyDescent="0.25">
      <c r="A2130" s="26">
        <v>2004</v>
      </c>
      <c r="B2130" s="26" t="s">
        <v>187</v>
      </c>
      <c r="C2130" t="str">
        <f>VLOOKUP(B2130,'FHF LUT'!$A$5:$H$80,2,FALSE)</f>
        <v>Spruce Beetle</v>
      </c>
      <c r="D2130" s="26">
        <v>31</v>
      </c>
      <c r="E2130" s="26" t="s">
        <v>34</v>
      </c>
      <c r="F2130" s="26">
        <v>0</v>
      </c>
      <c r="G2130" s="26">
        <v>0</v>
      </c>
      <c r="H2130" s="26"/>
      <c r="N2130" s="26"/>
    </row>
    <row r="2131" spans="1:14" x14ac:dyDescent="0.25">
      <c r="A2131" s="26">
        <v>2004</v>
      </c>
      <c r="B2131" s="26" t="s">
        <v>187</v>
      </c>
      <c r="C2131" t="str">
        <f>VLOOKUP(B2131,'FHF LUT'!$A$5:$H$80,2,FALSE)</f>
        <v>Spruce Beetle</v>
      </c>
      <c r="D2131" s="26">
        <v>3</v>
      </c>
      <c r="E2131" s="26" t="s">
        <v>13</v>
      </c>
      <c r="F2131" s="26">
        <v>870</v>
      </c>
      <c r="G2131" s="26">
        <v>870</v>
      </c>
      <c r="H2131" s="26"/>
      <c r="N2131" s="26"/>
    </row>
    <row r="2132" spans="1:14" x14ac:dyDescent="0.25">
      <c r="A2132" s="26">
        <v>2004</v>
      </c>
      <c r="B2132" s="26" t="s">
        <v>187</v>
      </c>
      <c r="C2132" t="str">
        <f>VLOOKUP(B2132,'FHF LUT'!$A$5:$H$80,2,FALSE)</f>
        <v>Spruce Beetle</v>
      </c>
      <c r="D2132" s="26">
        <v>26</v>
      </c>
      <c r="E2132" s="26" t="s">
        <v>14</v>
      </c>
      <c r="F2132" s="26">
        <v>82500</v>
      </c>
      <c r="G2132" s="26">
        <v>80092</v>
      </c>
      <c r="H2132" s="26"/>
      <c r="N2132" s="26"/>
    </row>
    <row r="2133" spans="1:14" x14ac:dyDescent="0.25">
      <c r="A2133" s="26">
        <v>2004</v>
      </c>
      <c r="B2133" s="26" t="s">
        <v>187</v>
      </c>
      <c r="C2133" t="str">
        <f>VLOOKUP(B2133,'FHF LUT'!$A$5:$H$80,2,FALSE)</f>
        <v>Spruce Beetle</v>
      </c>
      <c r="D2133" s="26">
        <v>41</v>
      </c>
      <c r="E2133" s="26" t="s">
        <v>26</v>
      </c>
      <c r="F2133" s="26">
        <v>2041</v>
      </c>
      <c r="G2133" s="26">
        <v>1921</v>
      </c>
      <c r="H2133" s="26"/>
      <c r="N2133" s="26"/>
    </row>
    <row r="2134" spans="1:14" x14ac:dyDescent="0.25">
      <c r="A2134" s="26">
        <v>2004</v>
      </c>
      <c r="B2134" s="26" t="s">
        <v>187</v>
      </c>
      <c r="C2134" t="str">
        <f>VLOOKUP(B2134,'FHF LUT'!$A$5:$H$80,2,FALSE)</f>
        <v>Spruce Beetle</v>
      </c>
      <c r="D2134" s="26">
        <v>23</v>
      </c>
      <c r="E2134" s="26" t="s">
        <v>27</v>
      </c>
      <c r="F2134" s="26">
        <v>1068327</v>
      </c>
      <c r="G2134" s="26">
        <v>937362</v>
      </c>
      <c r="H2134" s="26"/>
      <c r="N2134" s="26"/>
    </row>
    <row r="2135" spans="1:14" x14ac:dyDescent="0.25">
      <c r="A2135" s="26">
        <v>2004</v>
      </c>
      <c r="B2135" s="26" t="s">
        <v>187</v>
      </c>
      <c r="C2135" t="str">
        <f>VLOOKUP(B2135,'FHF LUT'!$A$5:$H$80,2,FALSE)</f>
        <v>Spruce Beetle</v>
      </c>
      <c r="D2135" s="26">
        <v>17</v>
      </c>
      <c r="E2135" s="26" t="s">
        <v>32</v>
      </c>
      <c r="F2135" s="26">
        <v>28874</v>
      </c>
      <c r="G2135" s="26">
        <v>28874</v>
      </c>
      <c r="H2135" s="26"/>
      <c r="N2135" s="26"/>
    </row>
    <row r="2136" spans="1:14" x14ac:dyDescent="0.25">
      <c r="A2136" s="26">
        <v>2004</v>
      </c>
      <c r="B2136" s="26" t="s">
        <v>187</v>
      </c>
      <c r="C2136" t="str">
        <f>VLOOKUP(B2136,'FHF LUT'!$A$5:$H$80,2,FALSE)</f>
        <v>Spruce Beetle</v>
      </c>
      <c r="D2136" s="26">
        <v>30</v>
      </c>
      <c r="E2136" s="26" t="s">
        <v>35</v>
      </c>
      <c r="F2136" s="26">
        <v>1036</v>
      </c>
      <c r="G2136" s="26">
        <v>1036</v>
      </c>
      <c r="H2136" s="26"/>
      <c r="N2136" s="26"/>
    </row>
    <row r="2137" spans="1:14" x14ac:dyDescent="0.25">
      <c r="A2137" s="26">
        <v>2004</v>
      </c>
      <c r="B2137" s="26" t="s">
        <v>187</v>
      </c>
      <c r="C2137" t="str">
        <f>VLOOKUP(B2137,'FHF LUT'!$A$5:$H$80,2,FALSE)</f>
        <v>Spruce Beetle</v>
      </c>
      <c r="D2137" s="26">
        <v>9</v>
      </c>
      <c r="E2137" s="26" t="s">
        <v>7</v>
      </c>
      <c r="F2137" s="26">
        <v>1382</v>
      </c>
      <c r="G2137" s="26">
        <v>1382</v>
      </c>
      <c r="H2137" s="26"/>
      <c r="N2137" s="26"/>
    </row>
    <row r="2138" spans="1:14" x14ac:dyDescent="0.25">
      <c r="A2138" s="26">
        <v>2004</v>
      </c>
      <c r="B2138" s="26" t="s">
        <v>187</v>
      </c>
      <c r="C2138" t="str">
        <f>VLOOKUP(B2138,'FHF LUT'!$A$5:$H$80,2,FALSE)</f>
        <v>Spruce Beetle</v>
      </c>
      <c r="D2138" s="26">
        <v>43</v>
      </c>
      <c r="E2138" s="26" t="s">
        <v>20</v>
      </c>
      <c r="F2138" s="26">
        <v>0</v>
      </c>
      <c r="G2138" s="26">
        <v>0</v>
      </c>
      <c r="H2138" s="26"/>
      <c r="N2138" s="26"/>
    </row>
    <row r="2139" spans="1:14" x14ac:dyDescent="0.25">
      <c r="A2139" s="26">
        <v>2004</v>
      </c>
      <c r="B2139" s="26" t="s">
        <v>187</v>
      </c>
      <c r="C2139" t="str">
        <f>VLOOKUP(B2139,'FHF LUT'!$A$5:$H$80,2,FALSE)</f>
        <v>Spruce Beetle</v>
      </c>
      <c r="D2139" s="26">
        <v>39</v>
      </c>
      <c r="E2139" s="26" t="s">
        <v>36</v>
      </c>
      <c r="F2139" s="26">
        <v>0</v>
      </c>
      <c r="G2139" s="26">
        <v>0</v>
      </c>
      <c r="H2139" s="26"/>
      <c r="N2139" s="26"/>
    </row>
    <row r="2140" spans="1:14" x14ac:dyDescent="0.25">
      <c r="A2140" s="26">
        <v>2004</v>
      </c>
      <c r="B2140" s="26" t="s">
        <v>187</v>
      </c>
      <c r="C2140" t="str">
        <f>VLOOKUP(B2140,'FHF LUT'!$A$5:$H$80,2,FALSE)</f>
        <v>Spruce Beetle</v>
      </c>
      <c r="D2140" s="26">
        <v>4</v>
      </c>
      <c r="E2140" s="26" t="s">
        <v>28</v>
      </c>
      <c r="F2140" s="26">
        <v>969</v>
      </c>
      <c r="G2140" s="26">
        <v>969</v>
      </c>
      <c r="H2140" s="26"/>
      <c r="N2140" s="26"/>
    </row>
    <row r="2141" spans="1:14" x14ac:dyDescent="0.25">
      <c r="A2141" s="26">
        <v>2004</v>
      </c>
      <c r="B2141" s="26" t="s">
        <v>187</v>
      </c>
      <c r="C2141" t="str">
        <f>VLOOKUP(B2141,'FHF LUT'!$A$5:$H$80,2,FALSE)</f>
        <v>Spruce Beetle</v>
      </c>
      <c r="D2141" s="26">
        <v>8</v>
      </c>
      <c r="E2141" s="26" t="s">
        <v>29</v>
      </c>
      <c r="F2141" s="26">
        <v>24538</v>
      </c>
      <c r="G2141" s="26">
        <v>24538</v>
      </c>
      <c r="H2141" s="26"/>
      <c r="N2141" s="26"/>
    </row>
    <row r="2142" spans="1:14" x14ac:dyDescent="0.25">
      <c r="A2142" s="26">
        <v>2004</v>
      </c>
      <c r="B2142" s="26" t="s">
        <v>187</v>
      </c>
      <c r="C2142" t="str">
        <f>VLOOKUP(B2142,'FHF LUT'!$A$5:$H$80,2,FALSE)</f>
        <v>Spruce Beetle</v>
      </c>
      <c r="D2142" s="26">
        <v>7</v>
      </c>
      <c r="E2142" s="26" t="s">
        <v>25</v>
      </c>
      <c r="F2142" s="26">
        <v>1230</v>
      </c>
      <c r="G2142" s="26">
        <v>1230</v>
      </c>
      <c r="H2142" s="26"/>
      <c r="N2142" s="26"/>
    </row>
    <row r="2143" spans="1:14" x14ac:dyDescent="0.25">
      <c r="A2143" s="26">
        <v>2004</v>
      </c>
      <c r="B2143" s="26" t="s">
        <v>187</v>
      </c>
      <c r="C2143" t="str">
        <f>VLOOKUP(B2143,'FHF LUT'!$A$5:$H$80,2,FALSE)</f>
        <v>Spruce Beetle</v>
      </c>
      <c r="D2143" s="26">
        <v>27</v>
      </c>
      <c r="E2143" s="26" t="s">
        <v>21</v>
      </c>
      <c r="F2143" s="26">
        <v>0</v>
      </c>
      <c r="G2143" s="26">
        <v>0</v>
      </c>
      <c r="H2143" s="26"/>
      <c r="N2143" s="26"/>
    </row>
    <row r="2144" spans="1:14" x14ac:dyDescent="0.25">
      <c r="A2144" s="26">
        <v>2004</v>
      </c>
      <c r="B2144" s="26" t="s">
        <v>187</v>
      </c>
      <c r="C2144" t="str">
        <f>VLOOKUP(B2144,'FHF LUT'!$A$5:$H$80,2,FALSE)</f>
        <v>Spruce Beetle</v>
      </c>
      <c r="D2144" s="26">
        <v>47</v>
      </c>
      <c r="E2144" s="26" t="s">
        <v>238</v>
      </c>
      <c r="F2144" s="26">
        <v>0</v>
      </c>
      <c r="G2144" s="26">
        <v>0</v>
      </c>
      <c r="H2144" s="26"/>
      <c r="N2144" s="26"/>
    </row>
    <row r="2145" spans="1:14" x14ac:dyDescent="0.25">
      <c r="A2145" s="26">
        <v>2004</v>
      </c>
      <c r="B2145" s="26" t="s">
        <v>187</v>
      </c>
      <c r="C2145" t="str">
        <f>VLOOKUP(B2145,'FHF LUT'!$A$5:$H$80,2,FALSE)</f>
        <v>Spruce Beetle</v>
      </c>
      <c r="D2145" s="26">
        <v>46</v>
      </c>
      <c r="E2145" s="26" t="s">
        <v>239</v>
      </c>
      <c r="F2145" s="26">
        <v>25596</v>
      </c>
      <c r="G2145" s="26">
        <v>25596</v>
      </c>
      <c r="H2145" s="26"/>
      <c r="N2145" s="26"/>
    </row>
    <row r="2146" spans="1:14" x14ac:dyDescent="0.25">
      <c r="A2146" s="26">
        <v>2004</v>
      </c>
      <c r="B2146" s="26" t="s">
        <v>187</v>
      </c>
      <c r="C2146" t="str">
        <f>VLOOKUP(B2146,'FHF LUT'!$A$5:$H$80,2,FALSE)</f>
        <v>Spruce Beetle</v>
      </c>
      <c r="D2146" s="26">
        <v>48</v>
      </c>
      <c r="E2146" s="26" t="s">
        <v>240</v>
      </c>
      <c r="F2146" s="26">
        <v>0</v>
      </c>
      <c r="G2146" s="26">
        <v>0</v>
      </c>
      <c r="H2146" s="26"/>
      <c r="N2146" s="26"/>
    </row>
    <row r="2147" spans="1:14" x14ac:dyDescent="0.25">
      <c r="A2147" s="26">
        <v>2004</v>
      </c>
      <c r="B2147" s="26" t="s">
        <v>187</v>
      </c>
      <c r="C2147" t="str">
        <f>VLOOKUP(B2147,'FHF LUT'!$A$5:$H$80,2,FALSE)</f>
        <v>Spruce Beetle</v>
      </c>
      <c r="D2147" s="26">
        <v>1</v>
      </c>
      <c r="E2147" s="26" t="s">
        <v>10</v>
      </c>
      <c r="F2147" s="26">
        <v>0</v>
      </c>
      <c r="G2147" s="26">
        <v>0</v>
      </c>
      <c r="H2147" s="26"/>
      <c r="N2147" s="26"/>
    </row>
    <row r="2148" spans="1:14" x14ac:dyDescent="0.25">
      <c r="A2148" s="26">
        <v>2004</v>
      </c>
      <c r="B2148" s="26" t="s">
        <v>188</v>
      </c>
      <c r="C2148" t="str">
        <f>VLOOKUP(B2148,'FHF LUT'!$A$5:$H$80,2,FALSE)</f>
        <v>Western Pine Beetle</v>
      </c>
      <c r="D2148" s="26">
        <v>24</v>
      </c>
      <c r="E2148" s="26" t="s">
        <v>17</v>
      </c>
      <c r="F2148" s="26">
        <v>0</v>
      </c>
      <c r="G2148" s="26">
        <v>0</v>
      </c>
      <c r="H2148" s="26"/>
      <c r="N2148" s="26"/>
    </row>
    <row r="2149" spans="1:14" x14ac:dyDescent="0.25">
      <c r="A2149" s="26">
        <v>2004</v>
      </c>
      <c r="B2149" s="26" t="s">
        <v>188</v>
      </c>
      <c r="C2149" t="str">
        <f>VLOOKUP(B2149,'FHF LUT'!$A$5:$H$80,2,FALSE)</f>
        <v>Western Pine Beetle</v>
      </c>
      <c r="D2149" s="26">
        <v>44</v>
      </c>
      <c r="E2149" s="26" t="s">
        <v>3</v>
      </c>
      <c r="F2149" s="26">
        <v>0</v>
      </c>
      <c r="G2149" s="26">
        <v>0</v>
      </c>
      <c r="H2149" s="26"/>
      <c r="N2149" s="26"/>
    </row>
    <row r="2150" spans="1:14" x14ac:dyDescent="0.25">
      <c r="A2150" s="26">
        <v>2004</v>
      </c>
      <c r="B2150" s="26" t="s">
        <v>188</v>
      </c>
      <c r="C2150" t="str">
        <f>VLOOKUP(B2150,'FHF LUT'!$A$5:$H$80,2,FALSE)</f>
        <v>Western Pine Beetle</v>
      </c>
      <c r="D2150" s="26">
        <v>10</v>
      </c>
      <c r="E2150" s="26" t="s">
        <v>18</v>
      </c>
      <c r="F2150" s="26">
        <v>0</v>
      </c>
      <c r="G2150" s="26">
        <v>0</v>
      </c>
      <c r="H2150" s="26"/>
      <c r="N2150" s="26"/>
    </row>
    <row r="2151" spans="1:14" x14ac:dyDescent="0.25">
      <c r="A2151" s="26">
        <v>2004</v>
      </c>
      <c r="B2151" s="26" t="s">
        <v>188</v>
      </c>
      <c r="C2151" t="str">
        <f>VLOOKUP(B2151,'FHF LUT'!$A$5:$H$80,2,FALSE)</f>
        <v>Western Pine Beetle</v>
      </c>
      <c r="D2151" s="26">
        <v>12</v>
      </c>
      <c r="E2151" s="26" t="s">
        <v>11</v>
      </c>
      <c r="F2151" s="26">
        <v>0</v>
      </c>
      <c r="G2151" s="26">
        <v>0</v>
      </c>
      <c r="H2151" s="26"/>
      <c r="N2151" s="26"/>
    </row>
    <row r="2152" spans="1:14" x14ac:dyDescent="0.25">
      <c r="A2152" s="26">
        <v>2004</v>
      </c>
      <c r="B2152" s="26" t="s">
        <v>188</v>
      </c>
      <c r="C2152" t="str">
        <f>VLOOKUP(B2152,'FHF LUT'!$A$5:$H$80,2,FALSE)</f>
        <v>Western Pine Beetle</v>
      </c>
      <c r="D2152" s="26">
        <v>22</v>
      </c>
      <c r="E2152" s="26" t="s">
        <v>19</v>
      </c>
      <c r="F2152" s="26">
        <v>0</v>
      </c>
      <c r="G2152" s="26">
        <v>0</v>
      </c>
      <c r="H2152" s="26"/>
      <c r="N2152" s="26"/>
    </row>
    <row r="2153" spans="1:14" x14ac:dyDescent="0.25">
      <c r="A2153" s="26">
        <v>2004</v>
      </c>
      <c r="B2153" s="26" t="s">
        <v>188</v>
      </c>
      <c r="C2153" t="str">
        <f>VLOOKUP(B2153,'FHF LUT'!$A$5:$H$80,2,FALSE)</f>
        <v>Western Pine Beetle</v>
      </c>
      <c r="D2153" s="26">
        <v>29</v>
      </c>
      <c r="E2153" s="26" t="s">
        <v>9</v>
      </c>
      <c r="F2153" s="26">
        <v>0</v>
      </c>
      <c r="G2153" s="26">
        <v>0</v>
      </c>
      <c r="H2153" s="26"/>
      <c r="N2153" s="26"/>
    </row>
    <row r="2154" spans="1:14" x14ac:dyDescent="0.25">
      <c r="A2154" s="26">
        <v>2004</v>
      </c>
      <c r="B2154" s="26" t="s">
        <v>188</v>
      </c>
      <c r="C2154" t="str">
        <f>VLOOKUP(B2154,'FHF LUT'!$A$5:$H$80,2,FALSE)</f>
        <v>Western Pine Beetle</v>
      </c>
      <c r="D2154" s="26">
        <v>11</v>
      </c>
      <c r="E2154" s="26" t="s">
        <v>4</v>
      </c>
      <c r="F2154" s="26">
        <v>0</v>
      </c>
      <c r="G2154" s="26">
        <v>0</v>
      </c>
      <c r="H2154" s="26"/>
      <c r="N2154" s="26"/>
    </row>
    <row r="2155" spans="1:14" x14ac:dyDescent="0.25">
      <c r="A2155" s="26">
        <v>2004</v>
      </c>
      <c r="B2155" s="26" t="s">
        <v>188</v>
      </c>
      <c r="C2155" t="str">
        <f>VLOOKUP(B2155,'FHF LUT'!$A$5:$H$80,2,FALSE)</f>
        <v>Western Pine Beetle</v>
      </c>
      <c r="D2155" s="26">
        <v>45</v>
      </c>
      <c r="E2155" s="26" t="s">
        <v>5</v>
      </c>
      <c r="F2155" s="26">
        <v>0</v>
      </c>
      <c r="G2155" s="26">
        <v>0</v>
      </c>
      <c r="H2155" s="26"/>
      <c r="N2155" s="26"/>
    </row>
    <row r="2156" spans="1:14" x14ac:dyDescent="0.25">
      <c r="A2156" s="26">
        <v>2004</v>
      </c>
      <c r="B2156" s="26" t="s">
        <v>188</v>
      </c>
      <c r="C2156" t="str">
        <f>VLOOKUP(B2156,'FHF LUT'!$A$5:$H$80,2,FALSE)</f>
        <v>Western Pine Beetle</v>
      </c>
      <c r="D2156" s="26">
        <v>38</v>
      </c>
      <c r="E2156" s="26" t="s">
        <v>8</v>
      </c>
      <c r="F2156" s="26">
        <v>0</v>
      </c>
      <c r="G2156" s="26">
        <v>0</v>
      </c>
      <c r="H2156" s="26"/>
      <c r="N2156" s="26"/>
    </row>
    <row r="2157" spans="1:14" x14ac:dyDescent="0.25">
      <c r="A2157" s="26">
        <v>2004</v>
      </c>
      <c r="B2157" s="26" t="s">
        <v>188</v>
      </c>
      <c r="C2157" t="str">
        <f>VLOOKUP(B2157,'FHF LUT'!$A$5:$H$80,2,FALSE)</f>
        <v>Western Pine Beetle</v>
      </c>
      <c r="D2157" s="26">
        <v>13</v>
      </c>
      <c r="E2157" s="26" t="s">
        <v>24</v>
      </c>
      <c r="F2157" s="26">
        <v>0</v>
      </c>
      <c r="G2157" s="26">
        <v>0</v>
      </c>
      <c r="H2157" s="26"/>
      <c r="N2157" s="26"/>
    </row>
    <row r="2158" spans="1:14" x14ac:dyDescent="0.25">
      <c r="A2158" s="26">
        <v>2004</v>
      </c>
      <c r="B2158" s="26" t="s">
        <v>188</v>
      </c>
      <c r="C2158" t="str">
        <f>VLOOKUP(B2158,'FHF LUT'!$A$5:$H$80,2,FALSE)</f>
        <v>Western Pine Beetle</v>
      </c>
      <c r="D2158" s="26">
        <v>18</v>
      </c>
      <c r="E2158" s="26" t="s">
        <v>15</v>
      </c>
      <c r="F2158" s="26">
        <v>0</v>
      </c>
      <c r="G2158" s="26">
        <v>0</v>
      </c>
      <c r="H2158" s="26"/>
      <c r="N2158" s="26"/>
    </row>
    <row r="2159" spans="1:14" x14ac:dyDescent="0.25">
      <c r="A2159" s="26">
        <v>2004</v>
      </c>
      <c r="B2159" s="26" t="s">
        <v>188</v>
      </c>
      <c r="C2159" t="str">
        <f>VLOOKUP(B2159,'FHF LUT'!$A$5:$H$80,2,FALSE)</f>
        <v>Western Pine Beetle</v>
      </c>
      <c r="D2159" s="26">
        <v>15</v>
      </c>
      <c r="E2159" s="26" t="s">
        <v>33</v>
      </c>
      <c r="F2159" s="26">
        <v>0</v>
      </c>
      <c r="G2159" s="26">
        <v>0</v>
      </c>
      <c r="H2159" s="26"/>
      <c r="N2159" s="26"/>
    </row>
    <row r="2160" spans="1:14" x14ac:dyDescent="0.25">
      <c r="A2160" s="26">
        <v>2004</v>
      </c>
      <c r="B2160" s="26" t="s">
        <v>188</v>
      </c>
      <c r="C2160" t="str">
        <f>VLOOKUP(B2160,'FHF LUT'!$A$5:$H$80,2,FALSE)</f>
        <v>Western Pine Beetle</v>
      </c>
      <c r="D2160" s="26">
        <v>5</v>
      </c>
      <c r="E2160" s="26" t="s">
        <v>16</v>
      </c>
      <c r="F2160" s="26">
        <v>502</v>
      </c>
      <c r="G2160" s="26">
        <v>77</v>
      </c>
      <c r="H2160" s="26"/>
      <c r="N2160" s="26"/>
    </row>
    <row r="2161" spans="1:14" x14ac:dyDescent="0.25">
      <c r="A2161" s="26">
        <v>2004</v>
      </c>
      <c r="B2161" s="26" t="s">
        <v>188</v>
      </c>
      <c r="C2161" t="str">
        <f>VLOOKUP(B2161,'FHF LUT'!$A$5:$H$80,2,FALSE)</f>
        <v>Western Pine Beetle</v>
      </c>
      <c r="D2161" s="26">
        <v>2</v>
      </c>
      <c r="E2161" s="26" t="s">
        <v>22</v>
      </c>
      <c r="F2161" s="26">
        <v>0</v>
      </c>
      <c r="G2161" s="26">
        <v>0</v>
      </c>
      <c r="H2161" s="26"/>
      <c r="N2161" s="26"/>
    </row>
    <row r="2162" spans="1:14" x14ac:dyDescent="0.25">
      <c r="A2162" s="26">
        <v>2004</v>
      </c>
      <c r="B2162" s="26" t="s">
        <v>188</v>
      </c>
      <c r="C2162" t="str">
        <f>VLOOKUP(B2162,'FHF LUT'!$A$5:$H$80,2,FALSE)</f>
        <v>Western Pine Beetle</v>
      </c>
      <c r="D2162" s="26">
        <v>25</v>
      </c>
      <c r="E2162" s="26" t="s">
        <v>23</v>
      </c>
      <c r="F2162" s="26">
        <v>0</v>
      </c>
      <c r="G2162" s="26">
        <v>0</v>
      </c>
      <c r="H2162" s="26"/>
      <c r="N2162" s="26"/>
    </row>
    <row r="2163" spans="1:14" x14ac:dyDescent="0.25">
      <c r="A2163" s="26">
        <v>2004</v>
      </c>
      <c r="B2163" s="26" t="s">
        <v>188</v>
      </c>
      <c r="C2163" t="str">
        <f>VLOOKUP(B2163,'FHF LUT'!$A$5:$H$80,2,FALSE)</f>
        <v>Western Pine Beetle</v>
      </c>
      <c r="D2163" s="26">
        <v>14</v>
      </c>
      <c r="E2163" s="26" t="s">
        <v>30</v>
      </c>
      <c r="F2163" s="26">
        <v>0</v>
      </c>
      <c r="G2163" s="26">
        <v>0</v>
      </c>
      <c r="H2163" s="26"/>
      <c r="N2163" s="26"/>
    </row>
    <row r="2164" spans="1:14" x14ac:dyDescent="0.25">
      <c r="A2164" s="26">
        <v>2004</v>
      </c>
      <c r="B2164" s="26" t="s">
        <v>188</v>
      </c>
      <c r="C2164" t="str">
        <f>VLOOKUP(B2164,'FHF LUT'!$A$5:$H$80,2,FALSE)</f>
        <v>Western Pine Beetle</v>
      </c>
      <c r="D2164" s="26">
        <v>16</v>
      </c>
      <c r="E2164" s="26" t="s">
        <v>12</v>
      </c>
      <c r="F2164" s="26">
        <v>0</v>
      </c>
      <c r="G2164" s="26">
        <v>0</v>
      </c>
      <c r="H2164" s="26"/>
      <c r="N2164" s="26"/>
    </row>
    <row r="2165" spans="1:14" x14ac:dyDescent="0.25">
      <c r="A2165" s="26">
        <v>2004</v>
      </c>
      <c r="B2165" s="26" t="s">
        <v>188</v>
      </c>
      <c r="C2165" t="str">
        <f>VLOOKUP(B2165,'FHF LUT'!$A$5:$H$80,2,FALSE)</f>
        <v>Western Pine Beetle</v>
      </c>
      <c r="D2165" s="26">
        <v>40</v>
      </c>
      <c r="E2165" s="26" t="s">
        <v>31</v>
      </c>
      <c r="F2165" s="26">
        <v>0</v>
      </c>
      <c r="G2165" s="26">
        <v>0</v>
      </c>
      <c r="H2165" s="26"/>
      <c r="N2165" s="26"/>
    </row>
    <row r="2166" spans="1:14" x14ac:dyDescent="0.25">
      <c r="A2166" s="26">
        <v>2004</v>
      </c>
      <c r="B2166" s="26" t="s">
        <v>188</v>
      </c>
      <c r="C2166" t="str">
        <f>VLOOKUP(B2166,'FHF LUT'!$A$5:$H$80,2,FALSE)</f>
        <v>Western Pine Beetle</v>
      </c>
      <c r="D2166" s="26">
        <v>20</v>
      </c>
      <c r="E2166" s="26" t="s">
        <v>6</v>
      </c>
      <c r="F2166" s="26">
        <v>0</v>
      </c>
      <c r="G2166" s="26">
        <v>0</v>
      </c>
      <c r="H2166" s="26"/>
      <c r="N2166" s="26"/>
    </row>
    <row r="2167" spans="1:14" x14ac:dyDescent="0.25">
      <c r="A2167" s="26">
        <v>2004</v>
      </c>
      <c r="B2167" s="26" t="s">
        <v>188</v>
      </c>
      <c r="C2167" t="str">
        <f>VLOOKUP(B2167,'FHF LUT'!$A$5:$H$80,2,FALSE)</f>
        <v>Western Pine Beetle</v>
      </c>
      <c r="D2167" s="26">
        <v>31</v>
      </c>
      <c r="E2167" s="26" t="s">
        <v>34</v>
      </c>
      <c r="F2167" s="26">
        <v>0</v>
      </c>
      <c r="G2167" s="26">
        <v>0</v>
      </c>
      <c r="H2167" s="26"/>
      <c r="N2167" s="26"/>
    </row>
    <row r="2168" spans="1:14" x14ac:dyDescent="0.25">
      <c r="A2168" s="26">
        <v>2004</v>
      </c>
      <c r="B2168" s="26" t="s">
        <v>188</v>
      </c>
      <c r="C2168" t="str">
        <f>VLOOKUP(B2168,'FHF LUT'!$A$5:$H$80,2,FALSE)</f>
        <v>Western Pine Beetle</v>
      </c>
      <c r="D2168" s="26">
        <v>3</v>
      </c>
      <c r="E2168" s="26" t="s">
        <v>13</v>
      </c>
      <c r="F2168" s="26">
        <v>0</v>
      </c>
      <c r="G2168" s="26">
        <v>0</v>
      </c>
      <c r="H2168" s="26"/>
      <c r="N2168" s="26"/>
    </row>
    <row r="2169" spans="1:14" x14ac:dyDescent="0.25">
      <c r="A2169" s="26">
        <v>2004</v>
      </c>
      <c r="B2169" s="26" t="s">
        <v>188</v>
      </c>
      <c r="C2169" t="str">
        <f>VLOOKUP(B2169,'FHF LUT'!$A$5:$H$80,2,FALSE)</f>
        <v>Western Pine Beetle</v>
      </c>
      <c r="D2169" s="26">
        <v>26</v>
      </c>
      <c r="E2169" s="26" t="s">
        <v>14</v>
      </c>
      <c r="F2169" s="26">
        <v>0</v>
      </c>
      <c r="G2169" s="26">
        <v>0</v>
      </c>
      <c r="H2169" s="26"/>
      <c r="N2169" s="26"/>
    </row>
    <row r="2170" spans="1:14" x14ac:dyDescent="0.25">
      <c r="A2170" s="26">
        <v>2004</v>
      </c>
      <c r="B2170" s="26" t="s">
        <v>188</v>
      </c>
      <c r="C2170" t="str">
        <f>VLOOKUP(B2170,'FHF LUT'!$A$5:$H$80,2,FALSE)</f>
        <v>Western Pine Beetle</v>
      </c>
      <c r="D2170" s="26">
        <v>41</v>
      </c>
      <c r="E2170" s="26" t="s">
        <v>26</v>
      </c>
      <c r="F2170" s="26">
        <v>0</v>
      </c>
      <c r="G2170" s="26">
        <v>0</v>
      </c>
      <c r="H2170" s="26"/>
      <c r="N2170" s="26"/>
    </row>
    <row r="2171" spans="1:14" x14ac:dyDescent="0.25">
      <c r="A2171" s="26">
        <v>2004</v>
      </c>
      <c r="B2171" s="26" t="s">
        <v>188</v>
      </c>
      <c r="C2171" t="str">
        <f>VLOOKUP(B2171,'FHF LUT'!$A$5:$H$80,2,FALSE)</f>
        <v>Western Pine Beetle</v>
      </c>
      <c r="D2171" s="26">
        <v>23</v>
      </c>
      <c r="E2171" s="26" t="s">
        <v>27</v>
      </c>
      <c r="F2171" s="26">
        <v>0</v>
      </c>
      <c r="G2171" s="26">
        <v>0</v>
      </c>
      <c r="H2171" s="26"/>
      <c r="N2171" s="26"/>
    </row>
    <row r="2172" spans="1:14" x14ac:dyDescent="0.25">
      <c r="A2172" s="26">
        <v>2004</v>
      </c>
      <c r="B2172" s="26" t="s">
        <v>188</v>
      </c>
      <c r="C2172" t="str">
        <f>VLOOKUP(B2172,'FHF LUT'!$A$5:$H$80,2,FALSE)</f>
        <v>Western Pine Beetle</v>
      </c>
      <c r="D2172" s="26">
        <v>17</v>
      </c>
      <c r="E2172" s="26" t="s">
        <v>32</v>
      </c>
      <c r="F2172" s="26">
        <v>0</v>
      </c>
      <c r="G2172" s="26">
        <v>0</v>
      </c>
      <c r="H2172" s="26"/>
      <c r="N2172" s="26"/>
    </row>
    <row r="2173" spans="1:14" x14ac:dyDescent="0.25">
      <c r="A2173" s="26">
        <v>2004</v>
      </c>
      <c r="B2173" s="26" t="s">
        <v>188</v>
      </c>
      <c r="C2173" t="str">
        <f>VLOOKUP(B2173,'FHF LUT'!$A$5:$H$80,2,FALSE)</f>
        <v>Western Pine Beetle</v>
      </c>
      <c r="D2173" s="26">
        <v>30</v>
      </c>
      <c r="E2173" s="26" t="s">
        <v>35</v>
      </c>
      <c r="F2173" s="26">
        <v>0</v>
      </c>
      <c r="G2173" s="26">
        <v>0</v>
      </c>
      <c r="H2173" s="26"/>
      <c r="N2173" s="26"/>
    </row>
    <row r="2174" spans="1:14" x14ac:dyDescent="0.25">
      <c r="A2174" s="26">
        <v>2004</v>
      </c>
      <c r="B2174" s="26" t="s">
        <v>188</v>
      </c>
      <c r="C2174" t="str">
        <f>VLOOKUP(B2174,'FHF LUT'!$A$5:$H$80,2,FALSE)</f>
        <v>Western Pine Beetle</v>
      </c>
      <c r="D2174" s="26">
        <v>9</v>
      </c>
      <c r="E2174" s="26" t="s">
        <v>7</v>
      </c>
      <c r="F2174" s="26">
        <v>48</v>
      </c>
      <c r="G2174" s="26">
        <v>48</v>
      </c>
      <c r="H2174" s="26"/>
      <c r="N2174" s="26"/>
    </row>
    <row r="2175" spans="1:14" x14ac:dyDescent="0.25">
      <c r="A2175" s="26">
        <v>2004</v>
      </c>
      <c r="B2175" s="26" t="s">
        <v>188</v>
      </c>
      <c r="C2175" t="str">
        <f>VLOOKUP(B2175,'FHF LUT'!$A$5:$H$80,2,FALSE)</f>
        <v>Western Pine Beetle</v>
      </c>
      <c r="D2175" s="26">
        <v>43</v>
      </c>
      <c r="E2175" s="26" t="s">
        <v>20</v>
      </c>
      <c r="F2175" s="26">
        <v>0</v>
      </c>
      <c r="G2175" s="26">
        <v>0</v>
      </c>
      <c r="H2175" s="26"/>
      <c r="N2175" s="26"/>
    </row>
    <row r="2176" spans="1:14" x14ac:dyDescent="0.25">
      <c r="A2176" s="26">
        <v>2004</v>
      </c>
      <c r="B2176" s="26" t="s">
        <v>188</v>
      </c>
      <c r="C2176" t="str">
        <f>VLOOKUP(B2176,'FHF LUT'!$A$5:$H$80,2,FALSE)</f>
        <v>Western Pine Beetle</v>
      </c>
      <c r="D2176" s="26">
        <v>39</v>
      </c>
      <c r="E2176" s="26" t="s">
        <v>36</v>
      </c>
      <c r="F2176" s="26">
        <v>0</v>
      </c>
      <c r="G2176" s="26">
        <v>0</v>
      </c>
      <c r="H2176" s="26"/>
      <c r="N2176" s="26"/>
    </row>
    <row r="2177" spans="1:14" x14ac:dyDescent="0.25">
      <c r="A2177" s="26">
        <v>2004</v>
      </c>
      <c r="B2177" s="26" t="s">
        <v>188</v>
      </c>
      <c r="C2177" t="str">
        <f>VLOOKUP(B2177,'FHF LUT'!$A$5:$H$80,2,FALSE)</f>
        <v>Western Pine Beetle</v>
      </c>
      <c r="D2177" s="26">
        <v>4</v>
      </c>
      <c r="E2177" s="26" t="s">
        <v>28</v>
      </c>
      <c r="F2177" s="26">
        <v>0</v>
      </c>
      <c r="G2177" s="26">
        <v>0</v>
      </c>
      <c r="H2177" s="26"/>
      <c r="N2177" s="26"/>
    </row>
    <row r="2178" spans="1:14" x14ac:dyDescent="0.25">
      <c r="A2178" s="26">
        <v>2004</v>
      </c>
      <c r="B2178" s="26" t="s">
        <v>188</v>
      </c>
      <c r="C2178" t="str">
        <f>VLOOKUP(B2178,'FHF LUT'!$A$5:$H$80,2,FALSE)</f>
        <v>Western Pine Beetle</v>
      </c>
      <c r="D2178" s="26">
        <v>8</v>
      </c>
      <c r="E2178" s="26" t="s">
        <v>29</v>
      </c>
      <c r="F2178" s="26">
        <v>0</v>
      </c>
      <c r="G2178" s="26">
        <v>0</v>
      </c>
      <c r="H2178" s="26"/>
      <c r="N2178" s="26"/>
    </row>
    <row r="2179" spans="1:14" x14ac:dyDescent="0.25">
      <c r="A2179" s="26">
        <v>2004</v>
      </c>
      <c r="B2179" s="26" t="s">
        <v>188</v>
      </c>
      <c r="C2179" t="str">
        <f>VLOOKUP(B2179,'FHF LUT'!$A$5:$H$80,2,FALSE)</f>
        <v>Western Pine Beetle</v>
      </c>
      <c r="D2179" s="26">
        <v>7</v>
      </c>
      <c r="E2179" s="26" t="s">
        <v>25</v>
      </c>
      <c r="F2179" s="26">
        <v>0</v>
      </c>
      <c r="G2179" s="26">
        <v>0</v>
      </c>
      <c r="H2179" s="26"/>
      <c r="N2179" s="26"/>
    </row>
    <row r="2180" spans="1:14" x14ac:dyDescent="0.25">
      <c r="A2180" s="26">
        <v>2004</v>
      </c>
      <c r="B2180" s="26" t="s">
        <v>188</v>
      </c>
      <c r="C2180" t="str">
        <f>VLOOKUP(B2180,'FHF LUT'!$A$5:$H$80,2,FALSE)</f>
        <v>Western Pine Beetle</v>
      </c>
      <c r="D2180" s="26">
        <v>27</v>
      </c>
      <c r="E2180" s="26" t="s">
        <v>21</v>
      </c>
      <c r="F2180" s="26">
        <v>0</v>
      </c>
      <c r="G2180" s="26">
        <v>0</v>
      </c>
      <c r="H2180" s="26"/>
      <c r="N2180" s="26"/>
    </row>
    <row r="2181" spans="1:14" x14ac:dyDescent="0.25">
      <c r="A2181" s="26">
        <v>2004</v>
      </c>
      <c r="B2181" s="26" t="s">
        <v>188</v>
      </c>
      <c r="C2181" t="str">
        <f>VLOOKUP(B2181,'FHF LUT'!$A$5:$H$80,2,FALSE)</f>
        <v>Western Pine Beetle</v>
      </c>
      <c r="D2181" s="26">
        <v>47</v>
      </c>
      <c r="E2181" s="26" t="s">
        <v>238</v>
      </c>
      <c r="F2181" s="26">
        <v>0</v>
      </c>
      <c r="G2181" s="26">
        <v>0</v>
      </c>
      <c r="H2181" s="26"/>
      <c r="N2181" s="26"/>
    </row>
    <row r="2182" spans="1:14" x14ac:dyDescent="0.25">
      <c r="A2182" s="26">
        <v>2004</v>
      </c>
      <c r="B2182" s="26" t="s">
        <v>188</v>
      </c>
      <c r="C2182" t="str">
        <f>VLOOKUP(B2182,'FHF LUT'!$A$5:$H$80,2,FALSE)</f>
        <v>Western Pine Beetle</v>
      </c>
      <c r="D2182" s="26">
        <v>46</v>
      </c>
      <c r="E2182" s="26" t="s">
        <v>239</v>
      </c>
      <c r="F2182" s="26">
        <v>0</v>
      </c>
      <c r="G2182" s="26">
        <v>0</v>
      </c>
      <c r="H2182" s="26"/>
      <c r="N2182" s="26"/>
    </row>
    <row r="2183" spans="1:14" x14ac:dyDescent="0.25">
      <c r="A2183" s="26">
        <v>2004</v>
      </c>
      <c r="B2183" s="26" t="s">
        <v>188</v>
      </c>
      <c r="C2183" t="str">
        <f>VLOOKUP(B2183,'FHF LUT'!$A$5:$H$80,2,FALSE)</f>
        <v>Western Pine Beetle</v>
      </c>
      <c r="D2183" s="26">
        <v>48</v>
      </c>
      <c r="E2183" s="26" t="s">
        <v>240</v>
      </c>
      <c r="F2183" s="26">
        <v>0</v>
      </c>
      <c r="G2183" s="26">
        <v>0</v>
      </c>
      <c r="H2183" s="26"/>
      <c r="N2183" s="26"/>
    </row>
    <row r="2184" spans="1:14" x14ac:dyDescent="0.25">
      <c r="A2184" s="26">
        <v>2004</v>
      </c>
      <c r="B2184" s="26" t="s">
        <v>188</v>
      </c>
      <c r="C2184" t="str">
        <f>VLOOKUP(B2184,'FHF LUT'!$A$5:$H$80,2,FALSE)</f>
        <v>Western Pine Beetle</v>
      </c>
      <c r="D2184" s="26">
        <v>1</v>
      </c>
      <c r="E2184" s="26" t="s">
        <v>10</v>
      </c>
      <c r="F2184" s="26">
        <v>0</v>
      </c>
      <c r="G2184" s="26">
        <v>0</v>
      </c>
      <c r="H2184" s="26"/>
      <c r="N2184" s="26"/>
    </row>
    <row r="2185" spans="1:14" x14ac:dyDescent="0.25">
      <c r="A2185" s="26">
        <v>2004</v>
      </c>
      <c r="B2185" s="26" t="s">
        <v>189</v>
      </c>
      <c r="C2185" t="str">
        <f>VLOOKUP(B2185,'FHF LUT'!$A$5:$H$80,2,FALSE)</f>
        <v>Fire</v>
      </c>
      <c r="D2185" s="26">
        <v>24</v>
      </c>
      <c r="E2185" s="26" t="s">
        <v>17</v>
      </c>
      <c r="F2185" s="26">
        <v>458021</v>
      </c>
      <c r="G2185" s="26">
        <v>420714</v>
      </c>
      <c r="H2185" s="26"/>
      <c r="N2185" s="26"/>
    </row>
    <row r="2186" spans="1:14" x14ac:dyDescent="0.25">
      <c r="A2186" s="26">
        <v>2004</v>
      </c>
      <c r="B2186" s="26" t="s">
        <v>189</v>
      </c>
      <c r="C2186" t="str">
        <f>VLOOKUP(B2186,'FHF LUT'!$A$5:$H$80,2,FALSE)</f>
        <v>Fire</v>
      </c>
      <c r="D2186" s="26">
        <v>44</v>
      </c>
      <c r="E2186" s="26" t="s">
        <v>3</v>
      </c>
      <c r="F2186" s="26">
        <v>0</v>
      </c>
      <c r="G2186" s="26">
        <v>0</v>
      </c>
      <c r="H2186" s="26"/>
      <c r="N2186" s="26"/>
    </row>
    <row r="2187" spans="1:14" x14ac:dyDescent="0.25">
      <c r="A2187" s="26">
        <v>2004</v>
      </c>
      <c r="B2187" s="26" t="s">
        <v>189</v>
      </c>
      <c r="C2187" t="str">
        <f>VLOOKUP(B2187,'FHF LUT'!$A$5:$H$80,2,FALSE)</f>
        <v>Fire</v>
      </c>
      <c r="D2187" s="26">
        <v>10</v>
      </c>
      <c r="E2187" s="26" t="s">
        <v>18</v>
      </c>
      <c r="F2187" s="26">
        <v>7446</v>
      </c>
      <c r="G2187" s="26">
        <v>7446</v>
      </c>
      <c r="H2187" s="26"/>
      <c r="N2187" s="26"/>
    </row>
    <row r="2188" spans="1:14" x14ac:dyDescent="0.25">
      <c r="A2188" s="26">
        <v>2004</v>
      </c>
      <c r="B2188" s="26" t="s">
        <v>189</v>
      </c>
      <c r="C2188" t="str">
        <f>VLOOKUP(B2188,'FHF LUT'!$A$5:$H$80,2,FALSE)</f>
        <v>Fire</v>
      </c>
      <c r="D2188" s="26">
        <v>12</v>
      </c>
      <c r="E2188" s="26" t="s">
        <v>11</v>
      </c>
      <c r="F2188" s="26">
        <v>36064</v>
      </c>
      <c r="G2188" s="26">
        <v>32769</v>
      </c>
      <c r="H2188" s="26"/>
      <c r="N2188" s="26"/>
    </row>
    <row r="2189" spans="1:14" x14ac:dyDescent="0.25">
      <c r="A2189" s="26">
        <v>2004</v>
      </c>
      <c r="B2189" s="26" t="s">
        <v>189</v>
      </c>
      <c r="C2189" t="str">
        <f>VLOOKUP(B2189,'FHF LUT'!$A$5:$H$80,2,FALSE)</f>
        <v>Fire</v>
      </c>
      <c r="D2189" s="26">
        <v>22</v>
      </c>
      <c r="E2189" s="26" t="s">
        <v>19</v>
      </c>
      <c r="F2189" s="26">
        <v>27148</v>
      </c>
      <c r="G2189" s="26">
        <v>26987</v>
      </c>
      <c r="H2189" s="26"/>
      <c r="N2189" s="26"/>
    </row>
    <row r="2190" spans="1:14" x14ac:dyDescent="0.25">
      <c r="A2190" s="26">
        <v>2004</v>
      </c>
      <c r="B2190" s="26" t="s">
        <v>189</v>
      </c>
      <c r="C2190" t="str">
        <f>VLOOKUP(B2190,'FHF LUT'!$A$5:$H$80,2,FALSE)</f>
        <v>Fire</v>
      </c>
      <c r="D2190" s="26">
        <v>29</v>
      </c>
      <c r="E2190" s="26" t="s">
        <v>9</v>
      </c>
      <c r="F2190" s="26">
        <v>2031305</v>
      </c>
      <c r="G2190" s="26">
        <v>2030746</v>
      </c>
      <c r="H2190" s="26"/>
      <c r="N2190" s="26"/>
    </row>
    <row r="2191" spans="1:14" x14ac:dyDescent="0.25">
      <c r="A2191" s="26">
        <v>2004</v>
      </c>
      <c r="B2191" s="26" t="s">
        <v>189</v>
      </c>
      <c r="C2191" t="str">
        <f>VLOOKUP(B2191,'FHF LUT'!$A$5:$H$80,2,FALSE)</f>
        <v>Fire</v>
      </c>
      <c r="D2191" s="26">
        <v>11</v>
      </c>
      <c r="E2191" s="26" t="s">
        <v>4</v>
      </c>
      <c r="F2191" s="26">
        <v>487101</v>
      </c>
      <c r="G2191" s="26">
        <v>470808</v>
      </c>
      <c r="H2191" s="26"/>
      <c r="N2191" s="26"/>
    </row>
    <row r="2192" spans="1:14" x14ac:dyDescent="0.25">
      <c r="A2192" s="26">
        <v>2004</v>
      </c>
      <c r="B2192" s="26" t="s">
        <v>189</v>
      </c>
      <c r="C2192" t="str">
        <f>VLOOKUP(B2192,'FHF LUT'!$A$5:$H$80,2,FALSE)</f>
        <v>Fire</v>
      </c>
      <c r="D2192" s="26">
        <v>45</v>
      </c>
      <c r="E2192" s="26" t="s">
        <v>5</v>
      </c>
      <c r="F2192" s="26">
        <v>4208</v>
      </c>
      <c r="G2192" s="26">
        <v>4208</v>
      </c>
      <c r="H2192" s="26"/>
      <c r="N2192" s="26"/>
    </row>
    <row r="2193" spans="1:14" x14ac:dyDescent="0.25">
      <c r="A2193" s="26">
        <v>2004</v>
      </c>
      <c r="B2193" s="26" t="s">
        <v>189</v>
      </c>
      <c r="C2193" t="str">
        <f>VLOOKUP(B2193,'FHF LUT'!$A$5:$H$80,2,FALSE)</f>
        <v>Fire</v>
      </c>
      <c r="D2193" s="26">
        <v>38</v>
      </c>
      <c r="E2193" s="26" t="s">
        <v>8</v>
      </c>
      <c r="F2193" s="26">
        <v>0</v>
      </c>
      <c r="G2193" s="26">
        <v>0</v>
      </c>
      <c r="H2193" s="26"/>
      <c r="N2193" s="26"/>
    </row>
    <row r="2194" spans="1:14" x14ac:dyDescent="0.25">
      <c r="A2194" s="26">
        <v>2004</v>
      </c>
      <c r="B2194" s="26" t="s">
        <v>189</v>
      </c>
      <c r="C2194" t="str">
        <f>VLOOKUP(B2194,'FHF LUT'!$A$5:$H$80,2,FALSE)</f>
        <v>Fire</v>
      </c>
      <c r="D2194" s="26">
        <v>13</v>
      </c>
      <c r="E2194" s="26" t="s">
        <v>24</v>
      </c>
      <c r="F2194" s="26">
        <v>18937</v>
      </c>
      <c r="G2194" s="26">
        <v>18937</v>
      </c>
      <c r="H2194" s="26"/>
      <c r="N2194" s="26"/>
    </row>
    <row r="2195" spans="1:14" x14ac:dyDescent="0.25">
      <c r="A2195" s="26">
        <v>2004</v>
      </c>
      <c r="B2195" s="26" t="s">
        <v>189</v>
      </c>
      <c r="C2195" t="str">
        <f>VLOOKUP(B2195,'FHF LUT'!$A$5:$H$80,2,FALSE)</f>
        <v>Fire</v>
      </c>
      <c r="D2195" s="26">
        <v>18</v>
      </c>
      <c r="E2195" s="26" t="s">
        <v>15</v>
      </c>
      <c r="F2195" s="26">
        <v>7853</v>
      </c>
      <c r="G2195" s="26">
        <v>7631</v>
      </c>
      <c r="H2195" s="26"/>
      <c r="N2195" s="26"/>
    </row>
    <row r="2196" spans="1:14" x14ac:dyDescent="0.25">
      <c r="A2196" s="26">
        <v>2004</v>
      </c>
      <c r="B2196" s="26" t="s">
        <v>189</v>
      </c>
      <c r="C2196" t="str">
        <f>VLOOKUP(B2196,'FHF LUT'!$A$5:$H$80,2,FALSE)</f>
        <v>Fire</v>
      </c>
      <c r="D2196" s="26">
        <v>15</v>
      </c>
      <c r="E2196" s="26" t="s">
        <v>33</v>
      </c>
      <c r="F2196" s="26">
        <v>137726</v>
      </c>
      <c r="G2196" s="26">
        <v>129873</v>
      </c>
      <c r="H2196" s="26"/>
      <c r="N2196" s="26"/>
    </row>
    <row r="2197" spans="1:14" x14ac:dyDescent="0.25">
      <c r="A2197" s="26">
        <v>2004</v>
      </c>
      <c r="B2197" s="26" t="s">
        <v>189</v>
      </c>
      <c r="C2197" t="str">
        <f>VLOOKUP(B2197,'FHF LUT'!$A$5:$H$80,2,FALSE)</f>
        <v>Fire</v>
      </c>
      <c r="D2197" s="26">
        <v>5</v>
      </c>
      <c r="E2197" s="26" t="s">
        <v>16</v>
      </c>
      <c r="F2197" s="26">
        <v>0</v>
      </c>
      <c r="G2197" s="26">
        <v>0</v>
      </c>
      <c r="H2197" s="26"/>
      <c r="N2197" s="26"/>
    </row>
    <row r="2198" spans="1:14" x14ac:dyDescent="0.25">
      <c r="A2198" s="26">
        <v>2004</v>
      </c>
      <c r="B2198" s="26" t="s">
        <v>189</v>
      </c>
      <c r="C2198" t="str">
        <f>VLOOKUP(B2198,'FHF LUT'!$A$5:$H$80,2,FALSE)</f>
        <v>Fire</v>
      </c>
      <c r="D2198" s="26">
        <v>2</v>
      </c>
      <c r="E2198" s="26" t="s">
        <v>22</v>
      </c>
      <c r="F2198" s="26">
        <v>0</v>
      </c>
      <c r="G2198" s="26">
        <v>0</v>
      </c>
      <c r="H2198" s="26"/>
      <c r="N2198" s="26"/>
    </row>
    <row r="2199" spans="1:14" x14ac:dyDescent="0.25">
      <c r="A2199" s="26">
        <v>2004</v>
      </c>
      <c r="B2199" s="26" t="s">
        <v>189</v>
      </c>
      <c r="C2199" t="str">
        <f>VLOOKUP(B2199,'FHF LUT'!$A$5:$H$80,2,FALSE)</f>
        <v>Fire</v>
      </c>
      <c r="D2199" s="26">
        <v>25</v>
      </c>
      <c r="E2199" s="26" t="s">
        <v>23</v>
      </c>
      <c r="F2199" s="26">
        <v>0</v>
      </c>
      <c r="G2199" s="26">
        <v>0</v>
      </c>
      <c r="H2199" s="26"/>
      <c r="N2199" s="26"/>
    </row>
    <row r="2200" spans="1:14" x14ac:dyDescent="0.25">
      <c r="A2200" s="26">
        <v>2004</v>
      </c>
      <c r="B2200" s="26" t="s">
        <v>189</v>
      </c>
      <c r="C2200" t="str">
        <f>VLOOKUP(B2200,'FHF LUT'!$A$5:$H$80,2,FALSE)</f>
        <v>Fire</v>
      </c>
      <c r="D2200" s="26">
        <v>14</v>
      </c>
      <c r="E2200" s="26" t="s">
        <v>30</v>
      </c>
      <c r="F2200" s="26">
        <v>79498</v>
      </c>
      <c r="G2200" s="26">
        <v>79441</v>
      </c>
      <c r="H2200" s="26"/>
      <c r="N2200" s="26"/>
    </row>
    <row r="2201" spans="1:14" x14ac:dyDescent="0.25">
      <c r="A2201" s="26">
        <v>2004</v>
      </c>
      <c r="B2201" s="26" t="s">
        <v>189</v>
      </c>
      <c r="C2201" t="str">
        <f>VLOOKUP(B2201,'FHF LUT'!$A$5:$H$80,2,FALSE)</f>
        <v>Fire</v>
      </c>
      <c r="D2201" s="26">
        <v>16</v>
      </c>
      <c r="E2201" s="26" t="s">
        <v>12</v>
      </c>
      <c r="F2201" s="26">
        <v>61590</v>
      </c>
      <c r="G2201" s="26">
        <v>61590</v>
      </c>
      <c r="H2201" s="26"/>
      <c r="N2201" s="26"/>
    </row>
    <row r="2202" spans="1:14" x14ac:dyDescent="0.25">
      <c r="A2202" s="26">
        <v>2004</v>
      </c>
      <c r="B2202" s="26" t="s">
        <v>189</v>
      </c>
      <c r="C2202" t="str">
        <f>VLOOKUP(B2202,'FHF LUT'!$A$5:$H$80,2,FALSE)</f>
        <v>Fire</v>
      </c>
      <c r="D2202" s="26">
        <v>40</v>
      </c>
      <c r="E2202" s="26" t="s">
        <v>31</v>
      </c>
      <c r="F2202" s="26">
        <v>23200</v>
      </c>
      <c r="G2202" s="26">
        <v>17407</v>
      </c>
      <c r="H2202" s="26"/>
      <c r="N2202" s="26"/>
    </row>
    <row r="2203" spans="1:14" x14ac:dyDescent="0.25">
      <c r="A2203" s="26">
        <v>2004</v>
      </c>
      <c r="B2203" s="26" t="s">
        <v>189</v>
      </c>
      <c r="C2203" t="str">
        <f>VLOOKUP(B2203,'FHF LUT'!$A$5:$H$80,2,FALSE)</f>
        <v>Fire</v>
      </c>
      <c r="D2203" s="26">
        <v>20</v>
      </c>
      <c r="E2203" s="26" t="s">
        <v>6</v>
      </c>
      <c r="F2203" s="26">
        <v>57360</v>
      </c>
      <c r="G2203" s="26">
        <v>54544</v>
      </c>
      <c r="H2203" s="26"/>
      <c r="N2203" s="26"/>
    </row>
    <row r="2204" spans="1:14" x14ac:dyDescent="0.25">
      <c r="A2204" s="26">
        <v>2004</v>
      </c>
      <c r="B2204" s="26" t="s">
        <v>189</v>
      </c>
      <c r="C2204" t="str">
        <f>VLOOKUP(B2204,'FHF LUT'!$A$5:$H$80,2,FALSE)</f>
        <v>Fire</v>
      </c>
      <c r="D2204" s="26">
        <v>31</v>
      </c>
      <c r="E2204" s="26" t="s">
        <v>34</v>
      </c>
      <c r="F2204" s="26">
        <v>0</v>
      </c>
      <c r="G2204" s="26">
        <v>0</v>
      </c>
      <c r="H2204" s="26"/>
      <c r="N2204" s="26"/>
    </row>
    <row r="2205" spans="1:14" x14ac:dyDescent="0.25">
      <c r="A2205" s="26">
        <v>2004</v>
      </c>
      <c r="B2205" s="26" t="s">
        <v>189</v>
      </c>
      <c r="C2205" t="str">
        <f>VLOOKUP(B2205,'FHF LUT'!$A$5:$H$80,2,FALSE)</f>
        <v>Fire</v>
      </c>
      <c r="D2205" s="26">
        <v>3</v>
      </c>
      <c r="E2205" s="26" t="s">
        <v>13</v>
      </c>
      <c r="F2205" s="26">
        <v>7098</v>
      </c>
      <c r="G2205" s="26">
        <v>6576</v>
      </c>
      <c r="H2205" s="26"/>
      <c r="N2205" s="26"/>
    </row>
    <row r="2206" spans="1:14" x14ac:dyDescent="0.25">
      <c r="A2206" s="26">
        <v>2004</v>
      </c>
      <c r="B2206" s="26" t="s">
        <v>189</v>
      </c>
      <c r="C2206" t="str">
        <f>VLOOKUP(B2206,'FHF LUT'!$A$5:$H$80,2,FALSE)</f>
        <v>Fire</v>
      </c>
      <c r="D2206" s="26">
        <v>26</v>
      </c>
      <c r="E2206" s="26" t="s">
        <v>14</v>
      </c>
      <c r="F2206" s="26">
        <v>77022</v>
      </c>
      <c r="G2206" s="26">
        <v>75683</v>
      </c>
      <c r="H2206" s="26"/>
      <c r="N2206" s="26"/>
    </row>
    <row r="2207" spans="1:14" x14ac:dyDescent="0.25">
      <c r="A2207" s="26">
        <v>2004</v>
      </c>
      <c r="B2207" s="26" t="s">
        <v>189</v>
      </c>
      <c r="C2207" t="str">
        <f>VLOOKUP(B2207,'FHF LUT'!$A$5:$H$80,2,FALSE)</f>
        <v>Fire</v>
      </c>
      <c r="D2207" s="26">
        <v>41</v>
      </c>
      <c r="E2207" s="26" t="s">
        <v>26</v>
      </c>
      <c r="F2207" s="26">
        <v>1182</v>
      </c>
      <c r="G2207" s="26">
        <v>1182</v>
      </c>
      <c r="H2207" s="26"/>
      <c r="N2207" s="26"/>
    </row>
    <row r="2208" spans="1:14" x14ac:dyDescent="0.25">
      <c r="A2208" s="26">
        <v>2004</v>
      </c>
      <c r="B2208" s="26" t="s">
        <v>189</v>
      </c>
      <c r="C2208" t="str">
        <f>VLOOKUP(B2208,'FHF LUT'!$A$5:$H$80,2,FALSE)</f>
        <v>Fire</v>
      </c>
      <c r="D2208" s="26">
        <v>23</v>
      </c>
      <c r="E2208" s="26" t="s">
        <v>27</v>
      </c>
      <c r="F2208" s="26">
        <v>206178</v>
      </c>
      <c r="G2208" s="26">
        <v>172493</v>
      </c>
      <c r="H2208" s="26"/>
      <c r="N2208" s="26"/>
    </row>
    <row r="2209" spans="1:14" x14ac:dyDescent="0.25">
      <c r="A2209" s="26">
        <v>2004</v>
      </c>
      <c r="B2209" s="26" t="s">
        <v>189</v>
      </c>
      <c r="C2209" t="str">
        <f>VLOOKUP(B2209,'FHF LUT'!$A$5:$H$80,2,FALSE)</f>
        <v>Fire</v>
      </c>
      <c r="D2209" s="26">
        <v>17</v>
      </c>
      <c r="E2209" s="26" t="s">
        <v>32</v>
      </c>
      <c r="F2209" s="26">
        <v>64323</v>
      </c>
      <c r="G2209" s="26">
        <v>64323</v>
      </c>
      <c r="H2209" s="26"/>
      <c r="N2209" s="26"/>
    </row>
    <row r="2210" spans="1:14" x14ac:dyDescent="0.25">
      <c r="A2210" s="26">
        <v>2004</v>
      </c>
      <c r="B2210" s="26" t="s">
        <v>189</v>
      </c>
      <c r="C2210" t="str">
        <f>VLOOKUP(B2210,'FHF LUT'!$A$5:$H$80,2,FALSE)</f>
        <v>Fire</v>
      </c>
      <c r="D2210" s="26">
        <v>30</v>
      </c>
      <c r="E2210" s="26" t="s">
        <v>35</v>
      </c>
      <c r="F2210" s="26">
        <v>179676</v>
      </c>
      <c r="G2210" s="26">
        <v>171579</v>
      </c>
      <c r="H2210" s="26"/>
      <c r="N2210" s="26"/>
    </row>
    <row r="2211" spans="1:14" x14ac:dyDescent="0.25">
      <c r="A2211" s="26">
        <v>2004</v>
      </c>
      <c r="B2211" s="26" t="s">
        <v>189</v>
      </c>
      <c r="C2211" t="str">
        <f>VLOOKUP(B2211,'FHF LUT'!$A$5:$H$80,2,FALSE)</f>
        <v>Fire</v>
      </c>
      <c r="D2211" s="26">
        <v>9</v>
      </c>
      <c r="E2211" s="26" t="s">
        <v>7</v>
      </c>
      <c r="F2211" s="26">
        <v>0</v>
      </c>
      <c r="G2211" s="26">
        <v>0</v>
      </c>
      <c r="H2211" s="26"/>
      <c r="N2211" s="26"/>
    </row>
    <row r="2212" spans="1:14" x14ac:dyDescent="0.25">
      <c r="A2212" s="26">
        <v>2004</v>
      </c>
      <c r="B2212" s="26" t="s">
        <v>189</v>
      </c>
      <c r="C2212" t="str">
        <f>VLOOKUP(B2212,'FHF LUT'!$A$5:$H$80,2,FALSE)</f>
        <v>Fire</v>
      </c>
      <c r="D2212" s="26">
        <v>43</v>
      </c>
      <c r="E2212" s="26" t="s">
        <v>20</v>
      </c>
      <c r="F2212" s="26">
        <v>2121</v>
      </c>
      <c r="G2212" s="26">
        <v>2121</v>
      </c>
      <c r="H2212" s="26"/>
      <c r="N2212" s="26"/>
    </row>
    <row r="2213" spans="1:14" x14ac:dyDescent="0.25">
      <c r="A2213" s="26">
        <v>2004</v>
      </c>
      <c r="B2213" s="26" t="s">
        <v>189</v>
      </c>
      <c r="C2213" t="str">
        <f>VLOOKUP(B2213,'FHF LUT'!$A$5:$H$80,2,FALSE)</f>
        <v>Fire</v>
      </c>
      <c r="D2213" s="26">
        <v>39</v>
      </c>
      <c r="E2213" s="26" t="s">
        <v>36</v>
      </c>
      <c r="F2213" s="26">
        <v>0</v>
      </c>
      <c r="G2213" s="26">
        <v>0</v>
      </c>
      <c r="H2213" s="26"/>
      <c r="N2213" s="26"/>
    </row>
    <row r="2214" spans="1:14" x14ac:dyDescent="0.25">
      <c r="A2214" s="26">
        <v>2004</v>
      </c>
      <c r="B2214" s="26" t="s">
        <v>189</v>
      </c>
      <c r="C2214" t="str">
        <f>VLOOKUP(B2214,'FHF LUT'!$A$5:$H$80,2,FALSE)</f>
        <v>Fire</v>
      </c>
      <c r="D2214" s="26">
        <v>4</v>
      </c>
      <c r="E2214" s="26" t="s">
        <v>28</v>
      </c>
      <c r="F2214" s="26">
        <v>1395913</v>
      </c>
      <c r="G2214" s="26">
        <v>1395913</v>
      </c>
      <c r="H2214" s="26"/>
      <c r="N2214" s="26"/>
    </row>
    <row r="2215" spans="1:14" x14ac:dyDescent="0.25">
      <c r="A2215" s="26">
        <v>2004</v>
      </c>
      <c r="B2215" s="26" t="s">
        <v>189</v>
      </c>
      <c r="C2215" t="str">
        <f>VLOOKUP(B2215,'FHF LUT'!$A$5:$H$80,2,FALSE)</f>
        <v>Fire</v>
      </c>
      <c r="D2215" s="26">
        <v>8</v>
      </c>
      <c r="E2215" s="26" t="s">
        <v>29</v>
      </c>
      <c r="F2215" s="26">
        <v>821397</v>
      </c>
      <c r="G2215" s="26">
        <v>821397</v>
      </c>
      <c r="H2215" s="26"/>
      <c r="N2215" s="26"/>
    </row>
    <row r="2216" spans="1:14" x14ac:dyDescent="0.25">
      <c r="A2216" s="26">
        <v>2004</v>
      </c>
      <c r="B2216" s="26" t="s">
        <v>189</v>
      </c>
      <c r="C2216" t="str">
        <f>VLOOKUP(B2216,'FHF LUT'!$A$5:$H$80,2,FALSE)</f>
        <v>Fire</v>
      </c>
      <c r="D2216" s="26">
        <v>7</v>
      </c>
      <c r="E2216" s="26" t="s">
        <v>25</v>
      </c>
      <c r="F2216" s="26">
        <v>0</v>
      </c>
      <c r="G2216" s="26">
        <v>0</v>
      </c>
      <c r="H2216" s="26"/>
      <c r="N2216" s="26"/>
    </row>
    <row r="2217" spans="1:14" x14ac:dyDescent="0.25">
      <c r="A2217" s="26">
        <v>2004</v>
      </c>
      <c r="B2217" s="26" t="s">
        <v>189</v>
      </c>
      <c r="C2217" t="str">
        <f>VLOOKUP(B2217,'FHF LUT'!$A$5:$H$80,2,FALSE)</f>
        <v>Fire</v>
      </c>
      <c r="D2217" s="26">
        <v>27</v>
      </c>
      <c r="E2217" s="26" t="s">
        <v>21</v>
      </c>
      <c r="F2217" s="26">
        <v>16643</v>
      </c>
      <c r="G2217" s="26">
        <v>14719</v>
      </c>
      <c r="H2217" s="26"/>
      <c r="N2217" s="26"/>
    </row>
    <row r="2218" spans="1:14" x14ac:dyDescent="0.25">
      <c r="A2218" s="26">
        <v>2004</v>
      </c>
      <c r="B2218" s="26" t="s">
        <v>189</v>
      </c>
      <c r="C2218" t="str">
        <f>VLOOKUP(B2218,'FHF LUT'!$A$5:$H$80,2,FALSE)</f>
        <v>Fire</v>
      </c>
      <c r="D2218" s="26">
        <v>47</v>
      </c>
      <c r="E2218" s="26" t="s">
        <v>238</v>
      </c>
      <c r="F2218" s="26">
        <v>453</v>
      </c>
      <c r="G2218" s="26">
        <v>453</v>
      </c>
      <c r="H2218" s="26"/>
      <c r="N2218" s="26"/>
    </row>
    <row r="2219" spans="1:14" x14ac:dyDescent="0.25">
      <c r="A2219" s="26">
        <v>2004</v>
      </c>
      <c r="B2219" s="26" t="s">
        <v>189</v>
      </c>
      <c r="C2219" t="str">
        <f>VLOOKUP(B2219,'FHF LUT'!$A$5:$H$80,2,FALSE)</f>
        <v>Fire</v>
      </c>
      <c r="D2219" s="26">
        <v>46</v>
      </c>
      <c r="E2219" s="26" t="s">
        <v>239</v>
      </c>
      <c r="F2219" s="26">
        <v>988635</v>
      </c>
      <c r="G2219" s="26">
        <v>988635</v>
      </c>
      <c r="H2219" s="26"/>
      <c r="N2219" s="26"/>
    </row>
    <row r="2220" spans="1:14" x14ac:dyDescent="0.25">
      <c r="A2220" s="26">
        <v>2004</v>
      </c>
      <c r="B2220" s="26" t="s">
        <v>189</v>
      </c>
      <c r="C2220" t="str">
        <f>VLOOKUP(B2220,'FHF LUT'!$A$5:$H$80,2,FALSE)</f>
        <v>Fire</v>
      </c>
      <c r="D2220" s="26">
        <v>48</v>
      </c>
      <c r="E2220" s="26" t="s">
        <v>240</v>
      </c>
      <c r="F2220" s="26">
        <v>0</v>
      </c>
      <c r="G2220" s="26">
        <v>0</v>
      </c>
      <c r="H2220" s="26"/>
      <c r="N2220" s="26"/>
    </row>
    <row r="2221" spans="1:14" x14ac:dyDescent="0.25">
      <c r="A2221" s="26">
        <v>2004</v>
      </c>
      <c r="B2221" s="26" t="s">
        <v>189</v>
      </c>
      <c r="C2221" t="str">
        <f>VLOOKUP(B2221,'FHF LUT'!$A$5:$H$80,2,FALSE)</f>
        <v>Fire</v>
      </c>
      <c r="D2221" s="26">
        <v>1</v>
      </c>
      <c r="E2221" s="26" t="s">
        <v>10</v>
      </c>
      <c r="F2221" s="26">
        <v>0</v>
      </c>
      <c r="G2221" s="26">
        <v>0</v>
      </c>
      <c r="H2221" s="26"/>
      <c r="N2221" s="26"/>
    </row>
    <row r="2222" spans="1:14" x14ac:dyDescent="0.25">
      <c r="A2222" s="26">
        <v>2004</v>
      </c>
      <c r="B2222" s="26" t="s">
        <v>190</v>
      </c>
      <c r="C2222" t="str">
        <f>VLOOKUP(B2222,'FHF LUT'!$A$5:$H$80,2,FALSE)</f>
        <v>Drought</v>
      </c>
      <c r="D2222" s="26">
        <v>24</v>
      </c>
      <c r="E2222" s="26" t="s">
        <v>17</v>
      </c>
      <c r="F2222" s="26">
        <v>0</v>
      </c>
      <c r="G2222" s="26">
        <v>0</v>
      </c>
      <c r="H2222" s="26"/>
      <c r="N2222" s="26"/>
    </row>
    <row r="2223" spans="1:14" x14ac:dyDescent="0.25">
      <c r="A2223" s="26">
        <v>2004</v>
      </c>
      <c r="B2223" s="26" t="s">
        <v>190</v>
      </c>
      <c r="C2223" t="str">
        <f>VLOOKUP(B2223,'FHF LUT'!$A$5:$H$80,2,FALSE)</f>
        <v>Drought</v>
      </c>
      <c r="D2223" s="26">
        <v>44</v>
      </c>
      <c r="E2223" s="26" t="s">
        <v>3</v>
      </c>
      <c r="F2223" s="26">
        <v>0</v>
      </c>
      <c r="G2223" s="26">
        <v>0</v>
      </c>
      <c r="H2223" s="26"/>
      <c r="N2223" s="26"/>
    </row>
    <row r="2224" spans="1:14" x14ac:dyDescent="0.25">
      <c r="A2224" s="26">
        <v>2004</v>
      </c>
      <c r="B2224" s="26" t="s">
        <v>190</v>
      </c>
      <c r="C2224" t="str">
        <f>VLOOKUP(B2224,'FHF LUT'!$A$5:$H$80,2,FALSE)</f>
        <v>Drought</v>
      </c>
      <c r="D2224" s="26">
        <v>10</v>
      </c>
      <c r="E2224" s="26" t="s">
        <v>18</v>
      </c>
      <c r="F2224" s="26">
        <v>0</v>
      </c>
      <c r="G2224" s="26">
        <v>0</v>
      </c>
      <c r="H2224" s="26"/>
      <c r="N2224" s="26"/>
    </row>
    <row r="2225" spans="1:14" x14ac:dyDescent="0.25">
      <c r="A2225" s="26">
        <v>2004</v>
      </c>
      <c r="B2225" s="26" t="s">
        <v>190</v>
      </c>
      <c r="C2225" t="str">
        <f>VLOOKUP(B2225,'FHF LUT'!$A$5:$H$80,2,FALSE)</f>
        <v>Drought</v>
      </c>
      <c r="D2225" s="26">
        <v>12</v>
      </c>
      <c r="E2225" s="26" t="s">
        <v>11</v>
      </c>
      <c r="F2225" s="26">
        <v>0</v>
      </c>
      <c r="G2225" s="26">
        <v>0</v>
      </c>
      <c r="H2225" s="26"/>
      <c r="N2225" s="26"/>
    </row>
    <row r="2226" spans="1:14" x14ac:dyDescent="0.25">
      <c r="A2226" s="26">
        <v>2004</v>
      </c>
      <c r="B2226" s="26" t="s">
        <v>190</v>
      </c>
      <c r="C2226" t="str">
        <f>VLOOKUP(B2226,'FHF LUT'!$A$5:$H$80,2,FALSE)</f>
        <v>Drought</v>
      </c>
      <c r="D2226" s="26">
        <v>22</v>
      </c>
      <c r="E2226" s="26" t="s">
        <v>19</v>
      </c>
      <c r="F2226" s="26">
        <v>17868</v>
      </c>
      <c r="G2226" s="26">
        <v>16367</v>
      </c>
      <c r="H2226" s="26"/>
      <c r="N2226" s="26"/>
    </row>
    <row r="2227" spans="1:14" x14ac:dyDescent="0.25">
      <c r="A2227" s="26">
        <v>2004</v>
      </c>
      <c r="B2227" s="26" t="s">
        <v>190</v>
      </c>
      <c r="C2227" t="str">
        <f>VLOOKUP(B2227,'FHF LUT'!$A$5:$H$80,2,FALSE)</f>
        <v>Drought</v>
      </c>
      <c r="D2227" s="26">
        <v>29</v>
      </c>
      <c r="E2227" s="26" t="s">
        <v>9</v>
      </c>
      <c r="F2227" s="26">
        <v>12735</v>
      </c>
      <c r="G2227" s="26">
        <v>12735</v>
      </c>
      <c r="H2227" s="26"/>
      <c r="N2227" s="26"/>
    </row>
    <row r="2228" spans="1:14" x14ac:dyDescent="0.25">
      <c r="A2228" s="26">
        <v>2004</v>
      </c>
      <c r="B2228" s="26" t="s">
        <v>190</v>
      </c>
      <c r="C2228" t="str">
        <f>VLOOKUP(B2228,'FHF LUT'!$A$5:$H$80,2,FALSE)</f>
        <v>Drought</v>
      </c>
      <c r="D2228" s="26">
        <v>11</v>
      </c>
      <c r="E2228" s="26" t="s">
        <v>4</v>
      </c>
      <c r="F2228" s="26">
        <v>29705</v>
      </c>
      <c r="G2228" s="26">
        <v>28563</v>
      </c>
      <c r="H2228" s="26"/>
      <c r="N2228" s="26"/>
    </row>
    <row r="2229" spans="1:14" x14ac:dyDescent="0.25">
      <c r="A2229" s="26">
        <v>2004</v>
      </c>
      <c r="B2229" s="26" t="s">
        <v>190</v>
      </c>
      <c r="C2229" t="str">
        <f>VLOOKUP(B2229,'FHF LUT'!$A$5:$H$80,2,FALSE)</f>
        <v>Drought</v>
      </c>
      <c r="D2229" s="26">
        <v>45</v>
      </c>
      <c r="E2229" s="26" t="s">
        <v>5</v>
      </c>
      <c r="F2229" s="26">
        <v>0</v>
      </c>
      <c r="G2229" s="26">
        <v>0</v>
      </c>
      <c r="H2229" s="26"/>
      <c r="N2229" s="26"/>
    </row>
    <row r="2230" spans="1:14" x14ac:dyDescent="0.25">
      <c r="A2230" s="26">
        <v>2004</v>
      </c>
      <c r="B2230" s="26" t="s">
        <v>190</v>
      </c>
      <c r="C2230" t="str">
        <f>VLOOKUP(B2230,'FHF LUT'!$A$5:$H$80,2,FALSE)</f>
        <v>Drought</v>
      </c>
      <c r="D2230" s="26">
        <v>38</v>
      </c>
      <c r="E2230" s="26" t="s">
        <v>8</v>
      </c>
      <c r="F2230" s="26">
        <v>0</v>
      </c>
      <c r="G2230" s="26">
        <v>0</v>
      </c>
      <c r="H2230" s="26"/>
      <c r="N2230" s="26"/>
    </row>
    <row r="2231" spans="1:14" x14ac:dyDescent="0.25">
      <c r="A2231" s="26">
        <v>2004</v>
      </c>
      <c r="B2231" s="26" t="s">
        <v>190</v>
      </c>
      <c r="C2231" t="str">
        <f>VLOOKUP(B2231,'FHF LUT'!$A$5:$H$80,2,FALSE)</f>
        <v>Drought</v>
      </c>
      <c r="D2231" s="26">
        <v>13</v>
      </c>
      <c r="E2231" s="26" t="s">
        <v>24</v>
      </c>
      <c r="F2231" s="26">
        <v>0</v>
      </c>
      <c r="G2231" s="26">
        <v>0</v>
      </c>
      <c r="H2231" s="26"/>
      <c r="N2231" s="26"/>
    </row>
    <row r="2232" spans="1:14" x14ac:dyDescent="0.25">
      <c r="A2232" s="26">
        <v>2004</v>
      </c>
      <c r="B2232" s="26" t="s">
        <v>190</v>
      </c>
      <c r="C2232" t="str">
        <f>VLOOKUP(B2232,'FHF LUT'!$A$5:$H$80,2,FALSE)</f>
        <v>Drought</v>
      </c>
      <c r="D2232" s="26">
        <v>18</v>
      </c>
      <c r="E2232" s="26" t="s">
        <v>15</v>
      </c>
      <c r="F2232" s="26">
        <v>1874</v>
      </c>
      <c r="G2232" s="26">
        <v>1678</v>
      </c>
      <c r="H2232" s="26"/>
      <c r="N2232" s="26"/>
    </row>
    <row r="2233" spans="1:14" x14ac:dyDescent="0.25">
      <c r="A2233" s="26">
        <v>2004</v>
      </c>
      <c r="B2233" s="26" t="s">
        <v>190</v>
      </c>
      <c r="C2233" t="str">
        <f>VLOOKUP(B2233,'FHF LUT'!$A$5:$H$80,2,FALSE)</f>
        <v>Drought</v>
      </c>
      <c r="D2233" s="26">
        <v>15</v>
      </c>
      <c r="E2233" s="26" t="s">
        <v>33</v>
      </c>
      <c r="F2233" s="26">
        <v>898</v>
      </c>
      <c r="G2233" s="26">
        <v>898</v>
      </c>
      <c r="H2233" s="26"/>
      <c r="N2233" s="26"/>
    </row>
    <row r="2234" spans="1:14" x14ac:dyDescent="0.25">
      <c r="A2234" s="26">
        <v>2004</v>
      </c>
      <c r="B2234" s="26" t="s">
        <v>190</v>
      </c>
      <c r="C2234" t="str">
        <f>VLOOKUP(B2234,'FHF LUT'!$A$5:$H$80,2,FALSE)</f>
        <v>Drought</v>
      </c>
      <c r="D2234" s="26">
        <v>5</v>
      </c>
      <c r="E2234" s="26" t="s">
        <v>16</v>
      </c>
      <c r="F2234" s="26">
        <v>0</v>
      </c>
      <c r="G2234" s="26">
        <v>0</v>
      </c>
      <c r="H2234" s="26"/>
      <c r="N2234" s="26"/>
    </row>
    <row r="2235" spans="1:14" x14ac:dyDescent="0.25">
      <c r="A2235" s="26">
        <v>2004</v>
      </c>
      <c r="B2235" s="26" t="s">
        <v>190</v>
      </c>
      <c r="C2235" t="str">
        <f>VLOOKUP(B2235,'FHF LUT'!$A$5:$H$80,2,FALSE)</f>
        <v>Drought</v>
      </c>
      <c r="D2235" s="26">
        <v>2</v>
      </c>
      <c r="E2235" s="26" t="s">
        <v>22</v>
      </c>
      <c r="F2235" s="26">
        <v>0</v>
      </c>
      <c r="G2235" s="26">
        <v>0</v>
      </c>
      <c r="H2235" s="26"/>
      <c r="N2235" s="26"/>
    </row>
    <row r="2236" spans="1:14" x14ac:dyDescent="0.25">
      <c r="A2236" s="26">
        <v>2004</v>
      </c>
      <c r="B2236" s="26" t="s">
        <v>190</v>
      </c>
      <c r="C2236" t="str">
        <f>VLOOKUP(B2236,'FHF LUT'!$A$5:$H$80,2,FALSE)</f>
        <v>Drought</v>
      </c>
      <c r="D2236" s="26">
        <v>25</v>
      </c>
      <c r="E2236" s="26" t="s">
        <v>23</v>
      </c>
      <c r="F2236" s="26">
        <v>0</v>
      </c>
      <c r="G2236" s="26">
        <v>0</v>
      </c>
      <c r="H2236" s="26"/>
      <c r="N2236" s="26"/>
    </row>
    <row r="2237" spans="1:14" x14ac:dyDescent="0.25">
      <c r="A2237" s="26">
        <v>2004</v>
      </c>
      <c r="B2237" s="26" t="s">
        <v>190</v>
      </c>
      <c r="C2237" t="str">
        <f>VLOOKUP(B2237,'FHF LUT'!$A$5:$H$80,2,FALSE)</f>
        <v>Drought</v>
      </c>
      <c r="D2237" s="26">
        <v>14</v>
      </c>
      <c r="E2237" s="26" t="s">
        <v>30</v>
      </c>
      <c r="F2237" s="26">
        <v>0</v>
      </c>
      <c r="G2237" s="26">
        <v>0</v>
      </c>
      <c r="H2237" s="26"/>
      <c r="N2237" s="26"/>
    </row>
    <row r="2238" spans="1:14" x14ac:dyDescent="0.25">
      <c r="A2238" s="26">
        <v>2004</v>
      </c>
      <c r="B2238" s="26" t="s">
        <v>190</v>
      </c>
      <c r="C2238" t="str">
        <f>VLOOKUP(B2238,'FHF LUT'!$A$5:$H$80,2,FALSE)</f>
        <v>Drought</v>
      </c>
      <c r="D2238" s="26">
        <v>16</v>
      </c>
      <c r="E2238" s="26" t="s">
        <v>12</v>
      </c>
      <c r="F2238" s="26">
        <v>0</v>
      </c>
      <c r="G2238" s="26">
        <v>0</v>
      </c>
      <c r="H2238" s="26"/>
      <c r="N2238" s="26"/>
    </row>
    <row r="2239" spans="1:14" x14ac:dyDescent="0.25">
      <c r="A2239" s="26">
        <v>2004</v>
      </c>
      <c r="B2239" s="26" t="s">
        <v>190</v>
      </c>
      <c r="C2239" t="str">
        <f>VLOOKUP(B2239,'FHF LUT'!$A$5:$H$80,2,FALSE)</f>
        <v>Drought</v>
      </c>
      <c r="D2239" s="26">
        <v>40</v>
      </c>
      <c r="E2239" s="26" t="s">
        <v>31</v>
      </c>
      <c r="F2239" s="26">
        <v>0</v>
      </c>
      <c r="G2239" s="26">
        <v>0</v>
      </c>
      <c r="H2239" s="26"/>
      <c r="N2239" s="26"/>
    </row>
    <row r="2240" spans="1:14" x14ac:dyDescent="0.25">
      <c r="A2240" s="26">
        <v>2004</v>
      </c>
      <c r="B2240" s="26" t="s">
        <v>190</v>
      </c>
      <c r="C2240" t="str">
        <f>VLOOKUP(B2240,'FHF LUT'!$A$5:$H$80,2,FALSE)</f>
        <v>Drought</v>
      </c>
      <c r="D2240" s="26">
        <v>20</v>
      </c>
      <c r="E2240" s="26" t="s">
        <v>6</v>
      </c>
      <c r="F2240" s="26">
        <v>0</v>
      </c>
      <c r="G2240" s="26">
        <v>0</v>
      </c>
      <c r="H2240" s="26"/>
      <c r="N2240" s="26"/>
    </row>
    <row r="2241" spans="1:14" x14ac:dyDescent="0.25">
      <c r="A2241" s="26">
        <v>2004</v>
      </c>
      <c r="B2241" s="26" t="s">
        <v>190</v>
      </c>
      <c r="C2241" t="str">
        <f>VLOOKUP(B2241,'FHF LUT'!$A$5:$H$80,2,FALSE)</f>
        <v>Drought</v>
      </c>
      <c r="D2241" s="26">
        <v>31</v>
      </c>
      <c r="E2241" s="26" t="s">
        <v>34</v>
      </c>
      <c r="F2241" s="26">
        <v>0</v>
      </c>
      <c r="G2241" s="26">
        <v>0</v>
      </c>
      <c r="H2241" s="26"/>
      <c r="N2241" s="26"/>
    </row>
    <row r="2242" spans="1:14" x14ac:dyDescent="0.25">
      <c r="A2242" s="26">
        <v>2004</v>
      </c>
      <c r="B2242" s="26" t="s">
        <v>190</v>
      </c>
      <c r="C2242" t="str">
        <f>VLOOKUP(B2242,'FHF LUT'!$A$5:$H$80,2,FALSE)</f>
        <v>Drought</v>
      </c>
      <c r="D2242" s="26">
        <v>3</v>
      </c>
      <c r="E2242" s="26" t="s">
        <v>13</v>
      </c>
      <c r="F2242" s="26">
        <v>0</v>
      </c>
      <c r="G2242" s="26">
        <v>0</v>
      </c>
      <c r="H2242" s="26"/>
      <c r="N2242" s="26"/>
    </row>
    <row r="2243" spans="1:14" x14ac:dyDescent="0.25">
      <c r="A2243" s="26">
        <v>2004</v>
      </c>
      <c r="B2243" s="26" t="s">
        <v>190</v>
      </c>
      <c r="C2243" t="str">
        <f>VLOOKUP(B2243,'FHF LUT'!$A$5:$H$80,2,FALSE)</f>
        <v>Drought</v>
      </c>
      <c r="D2243" s="26">
        <v>26</v>
      </c>
      <c r="E2243" s="26" t="s">
        <v>14</v>
      </c>
      <c r="F2243" s="26">
        <v>0</v>
      </c>
      <c r="G2243" s="26">
        <v>0</v>
      </c>
      <c r="H2243" s="26"/>
      <c r="N2243" s="26"/>
    </row>
    <row r="2244" spans="1:14" x14ac:dyDescent="0.25">
      <c r="A2244" s="26">
        <v>2004</v>
      </c>
      <c r="B2244" s="26" t="s">
        <v>190</v>
      </c>
      <c r="C2244" t="str">
        <f>VLOOKUP(B2244,'FHF LUT'!$A$5:$H$80,2,FALSE)</f>
        <v>Drought</v>
      </c>
      <c r="D2244" s="26">
        <v>41</v>
      </c>
      <c r="E2244" s="26" t="s">
        <v>26</v>
      </c>
      <c r="F2244" s="26">
        <v>0</v>
      </c>
      <c r="G2244" s="26">
        <v>0</v>
      </c>
      <c r="H2244" s="26"/>
      <c r="N2244" s="26"/>
    </row>
    <row r="2245" spans="1:14" x14ac:dyDescent="0.25">
      <c r="A2245" s="26">
        <v>2004</v>
      </c>
      <c r="B2245" s="26" t="s">
        <v>190</v>
      </c>
      <c r="C2245" t="str">
        <f>VLOOKUP(B2245,'FHF LUT'!$A$5:$H$80,2,FALSE)</f>
        <v>Drought</v>
      </c>
      <c r="D2245" s="26">
        <v>23</v>
      </c>
      <c r="E2245" s="26" t="s">
        <v>27</v>
      </c>
      <c r="F2245" s="26">
        <v>814</v>
      </c>
      <c r="G2245" s="26">
        <v>814</v>
      </c>
      <c r="H2245" s="26"/>
      <c r="N2245" s="26"/>
    </row>
    <row r="2246" spans="1:14" x14ac:dyDescent="0.25">
      <c r="A2246" s="26">
        <v>2004</v>
      </c>
      <c r="B2246" s="26" t="s">
        <v>190</v>
      </c>
      <c r="C2246" t="str">
        <f>VLOOKUP(B2246,'FHF LUT'!$A$5:$H$80,2,FALSE)</f>
        <v>Drought</v>
      </c>
      <c r="D2246" s="26">
        <v>17</v>
      </c>
      <c r="E2246" s="26" t="s">
        <v>32</v>
      </c>
      <c r="F2246" s="26">
        <v>0</v>
      </c>
      <c r="G2246" s="26">
        <v>0</v>
      </c>
      <c r="H2246" s="26"/>
      <c r="N2246" s="26"/>
    </row>
    <row r="2247" spans="1:14" x14ac:dyDescent="0.25">
      <c r="A2247" s="26">
        <v>2004</v>
      </c>
      <c r="B2247" s="26" t="s">
        <v>190</v>
      </c>
      <c r="C2247" t="str">
        <f>VLOOKUP(B2247,'FHF LUT'!$A$5:$H$80,2,FALSE)</f>
        <v>Drought</v>
      </c>
      <c r="D2247" s="26">
        <v>30</v>
      </c>
      <c r="E2247" s="26" t="s">
        <v>35</v>
      </c>
      <c r="F2247" s="26">
        <v>0</v>
      </c>
      <c r="G2247" s="26">
        <v>0</v>
      </c>
      <c r="H2247" s="26"/>
      <c r="N2247" s="26"/>
    </row>
    <row r="2248" spans="1:14" x14ac:dyDescent="0.25">
      <c r="A2248" s="26">
        <v>2004</v>
      </c>
      <c r="B2248" s="26" t="s">
        <v>190</v>
      </c>
      <c r="C2248" t="str">
        <f>VLOOKUP(B2248,'FHF LUT'!$A$5:$H$80,2,FALSE)</f>
        <v>Drought</v>
      </c>
      <c r="D2248" s="26">
        <v>9</v>
      </c>
      <c r="E2248" s="26" t="s">
        <v>7</v>
      </c>
      <c r="F2248" s="26">
        <v>0</v>
      </c>
      <c r="G2248" s="26">
        <v>0</v>
      </c>
      <c r="H2248" s="26"/>
      <c r="N2248" s="26"/>
    </row>
    <row r="2249" spans="1:14" x14ac:dyDescent="0.25">
      <c r="A2249" s="26">
        <v>2004</v>
      </c>
      <c r="B2249" s="26" t="s">
        <v>190</v>
      </c>
      <c r="C2249" t="str">
        <f>VLOOKUP(B2249,'FHF LUT'!$A$5:$H$80,2,FALSE)</f>
        <v>Drought</v>
      </c>
      <c r="D2249" s="26">
        <v>43</v>
      </c>
      <c r="E2249" s="26" t="s">
        <v>20</v>
      </c>
      <c r="F2249" s="26">
        <v>0</v>
      </c>
      <c r="G2249" s="26">
        <v>0</v>
      </c>
      <c r="H2249" s="26"/>
      <c r="N2249" s="26"/>
    </row>
    <row r="2250" spans="1:14" x14ac:dyDescent="0.25">
      <c r="A2250" s="26">
        <v>2004</v>
      </c>
      <c r="B2250" s="26" t="s">
        <v>190</v>
      </c>
      <c r="C2250" t="str">
        <f>VLOOKUP(B2250,'FHF LUT'!$A$5:$H$80,2,FALSE)</f>
        <v>Drought</v>
      </c>
      <c r="D2250" s="26">
        <v>39</v>
      </c>
      <c r="E2250" s="26" t="s">
        <v>36</v>
      </c>
      <c r="F2250" s="26">
        <v>0</v>
      </c>
      <c r="G2250" s="26">
        <v>0</v>
      </c>
      <c r="H2250" s="26"/>
      <c r="N2250" s="26"/>
    </row>
    <row r="2251" spans="1:14" x14ac:dyDescent="0.25">
      <c r="A2251" s="26">
        <v>2004</v>
      </c>
      <c r="B2251" s="26" t="s">
        <v>190</v>
      </c>
      <c r="C2251" t="str">
        <f>VLOOKUP(B2251,'FHF LUT'!$A$5:$H$80,2,FALSE)</f>
        <v>Drought</v>
      </c>
      <c r="D2251" s="26">
        <v>4</v>
      </c>
      <c r="E2251" s="26" t="s">
        <v>28</v>
      </c>
      <c r="F2251" s="26">
        <v>0</v>
      </c>
      <c r="G2251" s="26">
        <v>0</v>
      </c>
      <c r="H2251" s="26"/>
      <c r="N2251" s="26"/>
    </row>
    <row r="2252" spans="1:14" x14ac:dyDescent="0.25">
      <c r="A2252" s="26">
        <v>2004</v>
      </c>
      <c r="B2252" s="26" t="s">
        <v>190</v>
      </c>
      <c r="C2252" t="str">
        <f>VLOOKUP(B2252,'FHF LUT'!$A$5:$H$80,2,FALSE)</f>
        <v>Drought</v>
      </c>
      <c r="D2252" s="26">
        <v>8</v>
      </c>
      <c r="E2252" s="26" t="s">
        <v>29</v>
      </c>
      <c r="F2252" s="26">
        <v>0</v>
      </c>
      <c r="G2252" s="26">
        <v>0</v>
      </c>
      <c r="H2252" s="26"/>
      <c r="N2252" s="26"/>
    </row>
    <row r="2253" spans="1:14" x14ac:dyDescent="0.25">
      <c r="A2253" s="26">
        <v>2004</v>
      </c>
      <c r="B2253" s="26" t="s">
        <v>190</v>
      </c>
      <c r="C2253" t="str">
        <f>VLOOKUP(B2253,'FHF LUT'!$A$5:$H$80,2,FALSE)</f>
        <v>Drought</v>
      </c>
      <c r="D2253" s="26">
        <v>7</v>
      </c>
      <c r="E2253" s="26" t="s">
        <v>25</v>
      </c>
      <c r="F2253" s="26">
        <v>0</v>
      </c>
      <c r="G2253" s="26">
        <v>0</v>
      </c>
      <c r="H2253" s="26"/>
      <c r="N2253" s="26"/>
    </row>
    <row r="2254" spans="1:14" x14ac:dyDescent="0.25">
      <c r="A2254" s="26">
        <v>2004</v>
      </c>
      <c r="B2254" s="26" t="s">
        <v>190</v>
      </c>
      <c r="C2254" t="str">
        <f>VLOOKUP(B2254,'FHF LUT'!$A$5:$H$80,2,FALSE)</f>
        <v>Drought</v>
      </c>
      <c r="D2254" s="26">
        <v>27</v>
      </c>
      <c r="E2254" s="26" t="s">
        <v>21</v>
      </c>
      <c r="F2254" s="26">
        <v>0</v>
      </c>
      <c r="G2254" s="26">
        <v>0</v>
      </c>
      <c r="H2254" s="26"/>
      <c r="N2254" s="26"/>
    </row>
    <row r="2255" spans="1:14" x14ac:dyDescent="0.25">
      <c r="A2255" s="26">
        <v>2004</v>
      </c>
      <c r="B2255" s="26" t="s">
        <v>190</v>
      </c>
      <c r="C2255" t="str">
        <f>VLOOKUP(B2255,'FHF LUT'!$A$5:$H$80,2,FALSE)</f>
        <v>Drought</v>
      </c>
      <c r="D2255" s="26">
        <v>47</v>
      </c>
      <c r="E2255" s="26" t="s">
        <v>238</v>
      </c>
      <c r="F2255" s="26">
        <v>0</v>
      </c>
      <c r="G2255" s="26">
        <v>0</v>
      </c>
      <c r="H2255" s="26"/>
      <c r="N2255" s="26"/>
    </row>
    <row r="2256" spans="1:14" x14ac:dyDescent="0.25">
      <c r="A2256" s="26">
        <v>2004</v>
      </c>
      <c r="B2256" s="26" t="s">
        <v>190</v>
      </c>
      <c r="C2256" t="str">
        <f>VLOOKUP(B2256,'FHF LUT'!$A$5:$H$80,2,FALSE)</f>
        <v>Drought</v>
      </c>
      <c r="D2256" s="26">
        <v>46</v>
      </c>
      <c r="E2256" s="26" t="s">
        <v>239</v>
      </c>
      <c r="F2256" s="26">
        <v>0</v>
      </c>
      <c r="G2256" s="26">
        <v>0</v>
      </c>
      <c r="H2256" s="26"/>
      <c r="N2256" s="26"/>
    </row>
    <row r="2257" spans="1:14" x14ac:dyDescent="0.25">
      <c r="A2257" s="26">
        <v>2004</v>
      </c>
      <c r="B2257" s="26" t="s">
        <v>190</v>
      </c>
      <c r="C2257" t="str">
        <f>VLOOKUP(B2257,'FHF LUT'!$A$5:$H$80,2,FALSE)</f>
        <v>Drought</v>
      </c>
      <c r="D2257" s="26">
        <v>48</v>
      </c>
      <c r="E2257" s="26" t="s">
        <v>240</v>
      </c>
      <c r="F2257" s="26">
        <v>0</v>
      </c>
      <c r="G2257" s="26">
        <v>0</v>
      </c>
      <c r="H2257" s="26"/>
      <c r="N2257" s="26"/>
    </row>
    <row r="2258" spans="1:14" x14ac:dyDescent="0.25">
      <c r="A2258" s="26">
        <v>2004</v>
      </c>
      <c r="B2258" s="26" t="s">
        <v>190</v>
      </c>
      <c r="C2258" t="str">
        <f>VLOOKUP(B2258,'FHF LUT'!$A$5:$H$80,2,FALSE)</f>
        <v>Drought</v>
      </c>
      <c r="D2258" s="26">
        <v>1</v>
      </c>
      <c r="E2258" s="26" t="s">
        <v>10</v>
      </c>
      <c r="F2258" s="26">
        <v>0</v>
      </c>
      <c r="G2258" s="26">
        <v>0</v>
      </c>
      <c r="H2258" s="26"/>
      <c r="N2258" s="26"/>
    </row>
    <row r="2259" spans="1:14" x14ac:dyDescent="0.25">
      <c r="A2259" s="26">
        <v>2004</v>
      </c>
      <c r="B2259" s="26" t="s">
        <v>191</v>
      </c>
      <c r="C2259" t="str">
        <f>VLOOKUP(B2259,'FHF LUT'!$A$5:$H$80,2,FALSE)</f>
        <v>Flooding</v>
      </c>
      <c r="D2259" s="26">
        <v>24</v>
      </c>
      <c r="E2259" s="26" t="s">
        <v>17</v>
      </c>
      <c r="F2259" s="26">
        <v>2810</v>
      </c>
      <c r="G2259" s="26">
        <v>2810</v>
      </c>
      <c r="H2259" s="26"/>
      <c r="N2259" s="26"/>
    </row>
    <row r="2260" spans="1:14" x14ac:dyDescent="0.25">
      <c r="A2260" s="26">
        <v>2004</v>
      </c>
      <c r="B2260" s="26" t="s">
        <v>191</v>
      </c>
      <c r="C2260" t="str">
        <f>VLOOKUP(B2260,'FHF LUT'!$A$5:$H$80,2,FALSE)</f>
        <v>Flooding</v>
      </c>
      <c r="D2260" s="26">
        <v>44</v>
      </c>
      <c r="E2260" s="26" t="s">
        <v>3</v>
      </c>
      <c r="F2260" s="26">
        <v>0</v>
      </c>
      <c r="G2260" s="26">
        <v>0</v>
      </c>
      <c r="H2260" s="26"/>
      <c r="N2260" s="26"/>
    </row>
    <row r="2261" spans="1:14" x14ac:dyDescent="0.25">
      <c r="A2261" s="26">
        <v>2004</v>
      </c>
      <c r="B2261" s="26" t="s">
        <v>191</v>
      </c>
      <c r="C2261" t="str">
        <f>VLOOKUP(B2261,'FHF LUT'!$A$5:$H$80,2,FALSE)</f>
        <v>Flooding</v>
      </c>
      <c r="D2261" s="26">
        <v>10</v>
      </c>
      <c r="E2261" s="26" t="s">
        <v>18</v>
      </c>
      <c r="F2261" s="26">
        <v>0</v>
      </c>
      <c r="G2261" s="26">
        <v>0</v>
      </c>
      <c r="H2261" s="26"/>
      <c r="N2261" s="26"/>
    </row>
    <row r="2262" spans="1:14" x14ac:dyDescent="0.25">
      <c r="A2262" s="26">
        <v>2004</v>
      </c>
      <c r="B2262" s="26" t="s">
        <v>191</v>
      </c>
      <c r="C2262" t="str">
        <f>VLOOKUP(B2262,'FHF LUT'!$A$5:$H$80,2,FALSE)</f>
        <v>Flooding</v>
      </c>
      <c r="D2262" s="26">
        <v>12</v>
      </c>
      <c r="E2262" s="26" t="s">
        <v>11</v>
      </c>
      <c r="F2262" s="26">
        <v>2728</v>
      </c>
      <c r="G2262" s="26">
        <v>2728</v>
      </c>
      <c r="H2262" s="26"/>
      <c r="N2262" s="26"/>
    </row>
    <row r="2263" spans="1:14" x14ac:dyDescent="0.25">
      <c r="A2263" s="26">
        <v>2004</v>
      </c>
      <c r="B2263" s="26" t="s">
        <v>191</v>
      </c>
      <c r="C2263" t="str">
        <f>VLOOKUP(B2263,'FHF LUT'!$A$5:$H$80,2,FALSE)</f>
        <v>Flooding</v>
      </c>
      <c r="D2263" s="26">
        <v>22</v>
      </c>
      <c r="E2263" s="26" t="s">
        <v>19</v>
      </c>
      <c r="F2263" s="26">
        <v>0</v>
      </c>
      <c r="G2263" s="26">
        <v>0</v>
      </c>
      <c r="H2263" s="26"/>
      <c r="N2263" s="26"/>
    </row>
    <row r="2264" spans="1:14" x14ac:dyDescent="0.25">
      <c r="A2264" s="26">
        <v>2004</v>
      </c>
      <c r="B2264" s="26" t="s">
        <v>191</v>
      </c>
      <c r="C2264" t="str">
        <f>VLOOKUP(B2264,'FHF LUT'!$A$5:$H$80,2,FALSE)</f>
        <v>Flooding</v>
      </c>
      <c r="D2264" s="26">
        <v>29</v>
      </c>
      <c r="E2264" s="26" t="s">
        <v>9</v>
      </c>
      <c r="F2264" s="26">
        <v>5499</v>
      </c>
      <c r="G2264" s="26">
        <v>5499</v>
      </c>
      <c r="H2264" s="26"/>
      <c r="N2264" s="26"/>
    </row>
    <row r="2265" spans="1:14" x14ac:dyDescent="0.25">
      <c r="A2265" s="26">
        <v>2004</v>
      </c>
      <c r="B2265" s="26" t="s">
        <v>191</v>
      </c>
      <c r="C2265" t="str">
        <f>VLOOKUP(B2265,'FHF LUT'!$A$5:$H$80,2,FALSE)</f>
        <v>Flooding</v>
      </c>
      <c r="D2265" s="26">
        <v>11</v>
      </c>
      <c r="E2265" s="26" t="s">
        <v>4</v>
      </c>
      <c r="F2265" s="26">
        <v>0</v>
      </c>
      <c r="G2265" s="26">
        <v>0</v>
      </c>
      <c r="H2265" s="26"/>
      <c r="N2265" s="26"/>
    </row>
    <row r="2266" spans="1:14" x14ac:dyDescent="0.25">
      <c r="A2266" s="26">
        <v>2004</v>
      </c>
      <c r="B2266" s="26" t="s">
        <v>191</v>
      </c>
      <c r="C2266" t="str">
        <f>VLOOKUP(B2266,'FHF LUT'!$A$5:$H$80,2,FALSE)</f>
        <v>Flooding</v>
      </c>
      <c r="D2266" s="26">
        <v>45</v>
      </c>
      <c r="E2266" s="26" t="s">
        <v>5</v>
      </c>
      <c r="F2266" s="26">
        <v>0</v>
      </c>
      <c r="G2266" s="26">
        <v>0</v>
      </c>
      <c r="H2266" s="26"/>
      <c r="N2266" s="26"/>
    </row>
    <row r="2267" spans="1:14" x14ac:dyDescent="0.25">
      <c r="A2267" s="26">
        <v>2004</v>
      </c>
      <c r="B2267" s="26" t="s">
        <v>191</v>
      </c>
      <c r="C2267" t="str">
        <f>VLOOKUP(B2267,'FHF LUT'!$A$5:$H$80,2,FALSE)</f>
        <v>Flooding</v>
      </c>
      <c r="D2267" s="26">
        <v>38</v>
      </c>
      <c r="E2267" s="26" t="s">
        <v>8</v>
      </c>
      <c r="F2267" s="26">
        <v>0</v>
      </c>
      <c r="G2267" s="26">
        <v>0</v>
      </c>
      <c r="H2267" s="26"/>
      <c r="N2267" s="26"/>
    </row>
    <row r="2268" spans="1:14" x14ac:dyDescent="0.25">
      <c r="A2268" s="26">
        <v>2004</v>
      </c>
      <c r="B2268" s="26" t="s">
        <v>191</v>
      </c>
      <c r="C2268" t="str">
        <f>VLOOKUP(B2268,'FHF LUT'!$A$5:$H$80,2,FALSE)</f>
        <v>Flooding</v>
      </c>
      <c r="D2268" s="26">
        <v>13</v>
      </c>
      <c r="E2268" s="26" t="s">
        <v>24</v>
      </c>
      <c r="F2268" s="26">
        <v>0</v>
      </c>
      <c r="G2268" s="26">
        <v>0</v>
      </c>
      <c r="H2268" s="26"/>
      <c r="N2268" s="26"/>
    </row>
    <row r="2269" spans="1:14" x14ac:dyDescent="0.25">
      <c r="A2269" s="26">
        <v>2004</v>
      </c>
      <c r="B2269" s="26" t="s">
        <v>191</v>
      </c>
      <c r="C2269" t="str">
        <f>VLOOKUP(B2269,'FHF LUT'!$A$5:$H$80,2,FALSE)</f>
        <v>Flooding</v>
      </c>
      <c r="D2269" s="26">
        <v>18</v>
      </c>
      <c r="E2269" s="26" t="s">
        <v>15</v>
      </c>
      <c r="F2269" s="26">
        <v>0</v>
      </c>
      <c r="G2269" s="26">
        <v>0</v>
      </c>
      <c r="H2269" s="26"/>
      <c r="N2269" s="26"/>
    </row>
    <row r="2270" spans="1:14" x14ac:dyDescent="0.25">
      <c r="A2270" s="26">
        <v>2004</v>
      </c>
      <c r="B2270" s="26" t="s">
        <v>191</v>
      </c>
      <c r="C2270" t="str">
        <f>VLOOKUP(B2270,'FHF LUT'!$A$5:$H$80,2,FALSE)</f>
        <v>Flooding</v>
      </c>
      <c r="D2270" s="26">
        <v>15</v>
      </c>
      <c r="E2270" s="26" t="s">
        <v>33</v>
      </c>
      <c r="F2270" s="26">
        <v>0</v>
      </c>
      <c r="G2270" s="26">
        <v>0</v>
      </c>
      <c r="H2270" s="26"/>
      <c r="N2270" s="26"/>
    </row>
    <row r="2271" spans="1:14" x14ac:dyDescent="0.25">
      <c r="A2271" s="26">
        <v>2004</v>
      </c>
      <c r="B2271" s="26" t="s">
        <v>191</v>
      </c>
      <c r="C2271" t="str">
        <f>VLOOKUP(B2271,'FHF LUT'!$A$5:$H$80,2,FALSE)</f>
        <v>Flooding</v>
      </c>
      <c r="D2271" s="26">
        <v>5</v>
      </c>
      <c r="E2271" s="26" t="s">
        <v>16</v>
      </c>
      <c r="F2271" s="26">
        <v>0</v>
      </c>
      <c r="G2271" s="26">
        <v>0</v>
      </c>
      <c r="H2271" s="26"/>
      <c r="N2271" s="26"/>
    </row>
    <row r="2272" spans="1:14" x14ac:dyDescent="0.25">
      <c r="A2272" s="26">
        <v>2004</v>
      </c>
      <c r="B2272" s="26" t="s">
        <v>191</v>
      </c>
      <c r="C2272" t="str">
        <f>VLOOKUP(B2272,'FHF LUT'!$A$5:$H$80,2,FALSE)</f>
        <v>Flooding</v>
      </c>
      <c r="D2272" s="26">
        <v>2</v>
      </c>
      <c r="E2272" s="26" t="s">
        <v>22</v>
      </c>
      <c r="F2272" s="26">
        <v>0</v>
      </c>
      <c r="G2272" s="26">
        <v>0</v>
      </c>
      <c r="H2272" s="26"/>
      <c r="N2272" s="26"/>
    </row>
    <row r="2273" spans="1:14" x14ac:dyDescent="0.25">
      <c r="A2273" s="26">
        <v>2004</v>
      </c>
      <c r="B2273" s="26" t="s">
        <v>191</v>
      </c>
      <c r="C2273" t="str">
        <f>VLOOKUP(B2273,'FHF LUT'!$A$5:$H$80,2,FALSE)</f>
        <v>Flooding</v>
      </c>
      <c r="D2273" s="26">
        <v>25</v>
      </c>
      <c r="E2273" s="26" t="s">
        <v>23</v>
      </c>
      <c r="F2273" s="26">
        <v>0</v>
      </c>
      <c r="G2273" s="26">
        <v>0</v>
      </c>
      <c r="H2273" s="26"/>
      <c r="N2273" s="26"/>
    </row>
    <row r="2274" spans="1:14" x14ac:dyDescent="0.25">
      <c r="A2274" s="26">
        <v>2004</v>
      </c>
      <c r="B2274" s="26" t="s">
        <v>191</v>
      </c>
      <c r="C2274" t="str">
        <f>VLOOKUP(B2274,'FHF LUT'!$A$5:$H$80,2,FALSE)</f>
        <v>Flooding</v>
      </c>
      <c r="D2274" s="26">
        <v>14</v>
      </c>
      <c r="E2274" s="26" t="s">
        <v>30</v>
      </c>
      <c r="F2274" s="26">
        <v>0</v>
      </c>
      <c r="G2274" s="26">
        <v>0</v>
      </c>
      <c r="H2274" s="26"/>
      <c r="N2274" s="26"/>
    </row>
    <row r="2275" spans="1:14" x14ac:dyDescent="0.25">
      <c r="A2275" s="26">
        <v>2004</v>
      </c>
      <c r="B2275" s="26" t="s">
        <v>191</v>
      </c>
      <c r="C2275" t="str">
        <f>VLOOKUP(B2275,'FHF LUT'!$A$5:$H$80,2,FALSE)</f>
        <v>Flooding</v>
      </c>
      <c r="D2275" s="26">
        <v>16</v>
      </c>
      <c r="E2275" s="26" t="s">
        <v>12</v>
      </c>
      <c r="F2275" s="26">
        <v>5487</v>
      </c>
      <c r="G2275" s="26">
        <v>5004</v>
      </c>
      <c r="H2275" s="26"/>
      <c r="N2275" s="26"/>
    </row>
    <row r="2276" spans="1:14" x14ac:dyDescent="0.25">
      <c r="A2276" s="26">
        <v>2004</v>
      </c>
      <c r="B2276" s="26" t="s">
        <v>191</v>
      </c>
      <c r="C2276" t="str">
        <f>VLOOKUP(B2276,'FHF LUT'!$A$5:$H$80,2,FALSE)</f>
        <v>Flooding</v>
      </c>
      <c r="D2276" s="26">
        <v>40</v>
      </c>
      <c r="E2276" s="26" t="s">
        <v>31</v>
      </c>
      <c r="F2276" s="26">
        <v>30072</v>
      </c>
      <c r="G2276" s="26">
        <v>29223</v>
      </c>
      <c r="H2276" s="26"/>
      <c r="N2276" s="26"/>
    </row>
    <row r="2277" spans="1:14" x14ac:dyDescent="0.25">
      <c r="A2277" s="26">
        <v>2004</v>
      </c>
      <c r="B2277" s="26" t="s">
        <v>191</v>
      </c>
      <c r="C2277" t="str">
        <f>VLOOKUP(B2277,'FHF LUT'!$A$5:$H$80,2,FALSE)</f>
        <v>Flooding</v>
      </c>
      <c r="D2277" s="26">
        <v>20</v>
      </c>
      <c r="E2277" s="26" t="s">
        <v>6</v>
      </c>
      <c r="F2277" s="26">
        <v>2448</v>
      </c>
      <c r="G2277" s="26">
        <v>2292</v>
      </c>
      <c r="H2277" s="26"/>
      <c r="N2277" s="26"/>
    </row>
    <row r="2278" spans="1:14" x14ac:dyDescent="0.25">
      <c r="A2278" s="26">
        <v>2004</v>
      </c>
      <c r="B2278" s="26" t="s">
        <v>191</v>
      </c>
      <c r="C2278" t="str">
        <f>VLOOKUP(B2278,'FHF LUT'!$A$5:$H$80,2,FALSE)</f>
        <v>Flooding</v>
      </c>
      <c r="D2278" s="26">
        <v>31</v>
      </c>
      <c r="E2278" s="26" t="s">
        <v>34</v>
      </c>
      <c r="F2278" s="26">
        <v>0</v>
      </c>
      <c r="G2278" s="26">
        <v>0</v>
      </c>
      <c r="H2278" s="26"/>
      <c r="N2278" s="26"/>
    </row>
    <row r="2279" spans="1:14" x14ac:dyDescent="0.25">
      <c r="A2279" s="26">
        <v>2004</v>
      </c>
      <c r="B2279" s="26" t="s">
        <v>191</v>
      </c>
      <c r="C2279" t="str">
        <f>VLOOKUP(B2279,'FHF LUT'!$A$5:$H$80,2,FALSE)</f>
        <v>Flooding</v>
      </c>
      <c r="D2279" s="26">
        <v>3</v>
      </c>
      <c r="E2279" s="26" t="s">
        <v>13</v>
      </c>
      <c r="F2279" s="26">
        <v>276</v>
      </c>
      <c r="G2279" s="26">
        <v>276</v>
      </c>
      <c r="H2279" s="26"/>
      <c r="N2279" s="26"/>
    </row>
    <row r="2280" spans="1:14" x14ac:dyDescent="0.25">
      <c r="A2280" s="26">
        <v>2004</v>
      </c>
      <c r="B2280" s="26" t="s">
        <v>191</v>
      </c>
      <c r="C2280" t="str">
        <f>VLOOKUP(B2280,'FHF LUT'!$A$5:$H$80,2,FALSE)</f>
        <v>Flooding</v>
      </c>
      <c r="D2280" s="26">
        <v>26</v>
      </c>
      <c r="E2280" s="26" t="s">
        <v>14</v>
      </c>
      <c r="F2280" s="26">
        <v>2928</v>
      </c>
      <c r="G2280" s="26">
        <v>2191</v>
      </c>
      <c r="H2280" s="26"/>
      <c r="N2280" s="26"/>
    </row>
    <row r="2281" spans="1:14" x14ac:dyDescent="0.25">
      <c r="A2281" s="26">
        <v>2004</v>
      </c>
      <c r="B2281" s="26" t="s">
        <v>191</v>
      </c>
      <c r="C2281" t="str">
        <f>VLOOKUP(B2281,'FHF LUT'!$A$5:$H$80,2,FALSE)</f>
        <v>Flooding</v>
      </c>
      <c r="D2281" s="26">
        <v>41</v>
      </c>
      <c r="E2281" s="26" t="s">
        <v>26</v>
      </c>
      <c r="F2281" s="26">
        <v>310</v>
      </c>
      <c r="G2281" s="26">
        <v>310</v>
      </c>
      <c r="H2281" s="26"/>
      <c r="N2281" s="26"/>
    </row>
    <row r="2282" spans="1:14" x14ac:dyDescent="0.25">
      <c r="A2282" s="26">
        <v>2004</v>
      </c>
      <c r="B2282" s="26" t="s">
        <v>191</v>
      </c>
      <c r="C2282" t="str">
        <f>VLOOKUP(B2282,'FHF LUT'!$A$5:$H$80,2,FALSE)</f>
        <v>Flooding</v>
      </c>
      <c r="D2282" s="26">
        <v>23</v>
      </c>
      <c r="E2282" s="26" t="s">
        <v>27</v>
      </c>
      <c r="F2282" s="26">
        <v>0</v>
      </c>
      <c r="G2282" s="26">
        <v>0</v>
      </c>
      <c r="H2282" s="26"/>
      <c r="N2282" s="26"/>
    </row>
    <row r="2283" spans="1:14" x14ac:dyDescent="0.25">
      <c r="A2283" s="26">
        <v>2004</v>
      </c>
      <c r="B2283" s="26" t="s">
        <v>191</v>
      </c>
      <c r="C2283" t="str">
        <f>VLOOKUP(B2283,'FHF LUT'!$A$5:$H$80,2,FALSE)</f>
        <v>Flooding</v>
      </c>
      <c r="D2283" s="26">
        <v>17</v>
      </c>
      <c r="E2283" s="26" t="s">
        <v>32</v>
      </c>
      <c r="F2283" s="26">
        <v>927</v>
      </c>
      <c r="G2283" s="26">
        <v>927</v>
      </c>
      <c r="H2283" s="26"/>
      <c r="N2283" s="26"/>
    </row>
    <row r="2284" spans="1:14" x14ac:dyDescent="0.25">
      <c r="A2284" s="26">
        <v>2004</v>
      </c>
      <c r="B2284" s="26" t="s">
        <v>191</v>
      </c>
      <c r="C2284" t="str">
        <f>VLOOKUP(B2284,'FHF LUT'!$A$5:$H$80,2,FALSE)</f>
        <v>Flooding</v>
      </c>
      <c r="D2284" s="26">
        <v>30</v>
      </c>
      <c r="E2284" s="26" t="s">
        <v>35</v>
      </c>
      <c r="F2284" s="26">
        <v>0</v>
      </c>
      <c r="G2284" s="26">
        <v>0</v>
      </c>
      <c r="H2284" s="26"/>
      <c r="N2284" s="26"/>
    </row>
    <row r="2285" spans="1:14" x14ac:dyDescent="0.25">
      <c r="A2285" s="26">
        <v>2004</v>
      </c>
      <c r="B2285" s="26" t="s">
        <v>191</v>
      </c>
      <c r="C2285" t="str">
        <f>VLOOKUP(B2285,'FHF LUT'!$A$5:$H$80,2,FALSE)</f>
        <v>Flooding</v>
      </c>
      <c r="D2285" s="26">
        <v>9</v>
      </c>
      <c r="E2285" s="26" t="s">
        <v>7</v>
      </c>
      <c r="F2285" s="26">
        <v>0</v>
      </c>
      <c r="G2285" s="26">
        <v>0</v>
      </c>
      <c r="H2285" s="26"/>
      <c r="N2285" s="26"/>
    </row>
    <row r="2286" spans="1:14" x14ac:dyDescent="0.25">
      <c r="A2286" s="26">
        <v>2004</v>
      </c>
      <c r="B2286" s="26" t="s">
        <v>191</v>
      </c>
      <c r="C2286" t="str">
        <f>VLOOKUP(B2286,'FHF LUT'!$A$5:$H$80,2,FALSE)</f>
        <v>Flooding</v>
      </c>
      <c r="D2286" s="26">
        <v>43</v>
      </c>
      <c r="E2286" s="26" t="s">
        <v>20</v>
      </c>
      <c r="F2286" s="26">
        <v>0</v>
      </c>
      <c r="G2286" s="26">
        <v>0</v>
      </c>
      <c r="H2286" s="26"/>
      <c r="N2286" s="26"/>
    </row>
    <row r="2287" spans="1:14" x14ac:dyDescent="0.25">
      <c r="A2287" s="26">
        <v>2004</v>
      </c>
      <c r="B2287" s="26" t="s">
        <v>191</v>
      </c>
      <c r="C2287" t="str">
        <f>VLOOKUP(B2287,'FHF LUT'!$A$5:$H$80,2,FALSE)</f>
        <v>Flooding</v>
      </c>
      <c r="D2287" s="26">
        <v>39</v>
      </c>
      <c r="E2287" s="26" t="s">
        <v>36</v>
      </c>
      <c r="F2287" s="26">
        <v>0</v>
      </c>
      <c r="G2287" s="26">
        <v>0</v>
      </c>
      <c r="H2287" s="26"/>
      <c r="N2287" s="26"/>
    </row>
    <row r="2288" spans="1:14" x14ac:dyDescent="0.25">
      <c r="A2288" s="26">
        <v>2004</v>
      </c>
      <c r="B2288" s="26" t="s">
        <v>191</v>
      </c>
      <c r="C2288" t="str">
        <f>VLOOKUP(B2288,'FHF LUT'!$A$5:$H$80,2,FALSE)</f>
        <v>Flooding</v>
      </c>
      <c r="D2288" s="26">
        <v>4</v>
      </c>
      <c r="E2288" s="26" t="s">
        <v>28</v>
      </c>
      <c r="F2288" s="26">
        <v>126</v>
      </c>
      <c r="G2288" s="26">
        <v>126</v>
      </c>
      <c r="H2288" s="26"/>
      <c r="N2288" s="26"/>
    </row>
    <row r="2289" spans="1:14" x14ac:dyDescent="0.25">
      <c r="A2289" s="26">
        <v>2004</v>
      </c>
      <c r="B2289" s="26" t="s">
        <v>191</v>
      </c>
      <c r="C2289" t="str">
        <f>VLOOKUP(B2289,'FHF LUT'!$A$5:$H$80,2,FALSE)</f>
        <v>Flooding</v>
      </c>
      <c r="D2289" s="26">
        <v>8</v>
      </c>
      <c r="E2289" s="26" t="s">
        <v>29</v>
      </c>
      <c r="F2289" s="26">
        <v>19507</v>
      </c>
      <c r="G2289" s="26">
        <v>19507</v>
      </c>
      <c r="H2289" s="26"/>
      <c r="N2289" s="26"/>
    </row>
    <row r="2290" spans="1:14" x14ac:dyDescent="0.25">
      <c r="A2290" s="26">
        <v>2004</v>
      </c>
      <c r="B2290" s="26" t="s">
        <v>191</v>
      </c>
      <c r="C2290" t="str">
        <f>VLOOKUP(B2290,'FHF LUT'!$A$5:$H$80,2,FALSE)</f>
        <v>Flooding</v>
      </c>
      <c r="D2290" s="26">
        <v>7</v>
      </c>
      <c r="E2290" s="26" t="s">
        <v>25</v>
      </c>
      <c r="F2290" s="26">
        <v>0</v>
      </c>
      <c r="G2290" s="26">
        <v>0</v>
      </c>
      <c r="H2290" s="26"/>
      <c r="N2290" s="26"/>
    </row>
    <row r="2291" spans="1:14" x14ac:dyDescent="0.25">
      <c r="A2291" s="26">
        <v>2004</v>
      </c>
      <c r="B2291" s="26" t="s">
        <v>191</v>
      </c>
      <c r="C2291" t="str">
        <f>VLOOKUP(B2291,'FHF LUT'!$A$5:$H$80,2,FALSE)</f>
        <v>Flooding</v>
      </c>
      <c r="D2291" s="26">
        <v>27</v>
      </c>
      <c r="E2291" s="26" t="s">
        <v>21</v>
      </c>
      <c r="F2291" s="26">
        <v>0</v>
      </c>
      <c r="G2291" s="26">
        <v>0</v>
      </c>
      <c r="H2291" s="26"/>
      <c r="N2291" s="26"/>
    </row>
    <row r="2292" spans="1:14" x14ac:dyDescent="0.25">
      <c r="A2292" s="26">
        <v>2004</v>
      </c>
      <c r="B2292" s="26" t="s">
        <v>191</v>
      </c>
      <c r="C2292" t="str">
        <f>VLOOKUP(B2292,'FHF LUT'!$A$5:$H$80,2,FALSE)</f>
        <v>Flooding</v>
      </c>
      <c r="D2292" s="26">
        <v>47</v>
      </c>
      <c r="E2292" s="26" t="s">
        <v>238</v>
      </c>
      <c r="F2292" s="26">
        <v>0</v>
      </c>
      <c r="G2292" s="26">
        <v>0</v>
      </c>
      <c r="H2292" s="26"/>
      <c r="N2292" s="26"/>
    </row>
    <row r="2293" spans="1:14" x14ac:dyDescent="0.25">
      <c r="A2293" s="26">
        <v>2004</v>
      </c>
      <c r="B2293" s="26" t="s">
        <v>191</v>
      </c>
      <c r="C2293" t="str">
        <f>VLOOKUP(B2293,'FHF LUT'!$A$5:$H$80,2,FALSE)</f>
        <v>Flooding</v>
      </c>
      <c r="D2293" s="26">
        <v>46</v>
      </c>
      <c r="E2293" s="26" t="s">
        <v>239</v>
      </c>
      <c r="F2293" s="26">
        <v>3408</v>
      </c>
      <c r="G2293" s="26">
        <v>3408</v>
      </c>
      <c r="H2293" s="26"/>
      <c r="N2293" s="26"/>
    </row>
    <row r="2294" spans="1:14" x14ac:dyDescent="0.25">
      <c r="A2294" s="26">
        <v>2004</v>
      </c>
      <c r="B2294" s="26" t="s">
        <v>191</v>
      </c>
      <c r="C2294" t="str">
        <f>VLOOKUP(B2294,'FHF LUT'!$A$5:$H$80,2,FALSE)</f>
        <v>Flooding</v>
      </c>
      <c r="D2294" s="26">
        <v>48</v>
      </c>
      <c r="E2294" s="26" t="s">
        <v>240</v>
      </c>
      <c r="F2294" s="26">
        <v>0</v>
      </c>
      <c r="G2294" s="26">
        <v>0</v>
      </c>
      <c r="H2294" s="26"/>
      <c r="N2294" s="26"/>
    </row>
    <row r="2295" spans="1:14" x14ac:dyDescent="0.25">
      <c r="A2295" s="26">
        <v>2004</v>
      </c>
      <c r="B2295" s="26" t="s">
        <v>191</v>
      </c>
      <c r="C2295" t="str">
        <f>VLOOKUP(B2295,'FHF LUT'!$A$5:$H$80,2,FALSE)</f>
        <v>Flooding</v>
      </c>
      <c r="D2295" s="26">
        <v>1</v>
      </c>
      <c r="E2295" s="26" t="s">
        <v>10</v>
      </c>
      <c r="F2295" s="26">
        <v>0</v>
      </c>
      <c r="G2295" s="26">
        <v>0</v>
      </c>
      <c r="H2295" s="26"/>
      <c r="N2295" s="26"/>
    </row>
    <row r="2296" spans="1:14" x14ac:dyDescent="0.25">
      <c r="A2296" s="26">
        <v>2005</v>
      </c>
      <c r="B2296" s="26" t="s">
        <v>183</v>
      </c>
      <c r="C2296" t="str">
        <f>VLOOKUP(B2296,'FHF LUT'!$A$5:$H$80,2,FALSE)</f>
        <v>Western Balsam Bark Beetle</v>
      </c>
      <c r="D2296" s="26">
        <v>24</v>
      </c>
      <c r="E2296" s="26" t="s">
        <v>17</v>
      </c>
      <c r="F2296" s="26">
        <v>777300</v>
      </c>
      <c r="G2296" s="26">
        <v>753924</v>
      </c>
      <c r="H2296" s="26"/>
      <c r="N2296" s="26"/>
    </row>
    <row r="2297" spans="1:14" x14ac:dyDescent="0.25">
      <c r="A2297" s="26">
        <v>2005</v>
      </c>
      <c r="B2297" s="26" t="s">
        <v>183</v>
      </c>
      <c r="C2297" t="str">
        <f>VLOOKUP(B2297,'FHF LUT'!$A$5:$H$80,2,FALSE)</f>
        <v>Western Balsam Bark Beetle</v>
      </c>
      <c r="D2297" s="26">
        <v>44</v>
      </c>
      <c r="E2297" s="26" t="s">
        <v>3</v>
      </c>
      <c r="F2297" s="26">
        <v>0</v>
      </c>
      <c r="G2297" s="26">
        <v>0</v>
      </c>
      <c r="H2297" s="26"/>
      <c r="N2297" s="26"/>
    </row>
    <row r="2298" spans="1:14" x14ac:dyDescent="0.25">
      <c r="A2298" s="26">
        <v>2005</v>
      </c>
      <c r="B2298" s="26" t="s">
        <v>183</v>
      </c>
      <c r="C2298" t="str">
        <f>VLOOKUP(B2298,'FHF LUT'!$A$5:$H$80,2,FALSE)</f>
        <v>Western Balsam Bark Beetle</v>
      </c>
      <c r="D2298" s="26">
        <v>10</v>
      </c>
      <c r="E2298" s="26" t="s">
        <v>18</v>
      </c>
      <c r="F2298" s="26">
        <v>0</v>
      </c>
      <c r="G2298" s="26">
        <v>0</v>
      </c>
      <c r="H2298" s="26"/>
      <c r="N2298" s="26"/>
    </row>
    <row r="2299" spans="1:14" x14ac:dyDescent="0.25">
      <c r="A2299" s="26">
        <v>2005</v>
      </c>
      <c r="B2299" s="26" t="s">
        <v>183</v>
      </c>
      <c r="C2299" t="str">
        <f>VLOOKUP(B2299,'FHF LUT'!$A$5:$H$80,2,FALSE)</f>
        <v>Western Balsam Bark Beetle</v>
      </c>
      <c r="D2299" s="26">
        <v>12</v>
      </c>
      <c r="E2299" s="26" t="s">
        <v>11</v>
      </c>
      <c r="F2299" s="26">
        <v>145919</v>
      </c>
      <c r="G2299" s="26">
        <v>145476</v>
      </c>
      <c r="H2299" s="26"/>
      <c r="N2299" s="26"/>
    </row>
    <row r="2300" spans="1:14" x14ac:dyDescent="0.25">
      <c r="A2300" s="26">
        <v>2005</v>
      </c>
      <c r="B2300" s="26" t="s">
        <v>183</v>
      </c>
      <c r="C2300" t="str">
        <f>VLOOKUP(B2300,'FHF LUT'!$A$5:$H$80,2,FALSE)</f>
        <v>Western Balsam Bark Beetle</v>
      </c>
      <c r="D2300" s="26">
        <v>22</v>
      </c>
      <c r="E2300" s="26" t="s">
        <v>19</v>
      </c>
      <c r="F2300" s="26">
        <v>18993</v>
      </c>
      <c r="G2300" s="26">
        <v>15998</v>
      </c>
      <c r="H2300" s="26"/>
      <c r="N2300" s="26"/>
    </row>
    <row r="2301" spans="1:14" x14ac:dyDescent="0.25">
      <c r="A2301" s="26">
        <v>2005</v>
      </c>
      <c r="B2301" s="26" t="s">
        <v>183</v>
      </c>
      <c r="C2301" t="str">
        <f>VLOOKUP(B2301,'FHF LUT'!$A$5:$H$80,2,FALSE)</f>
        <v>Western Balsam Bark Beetle</v>
      </c>
      <c r="D2301" s="26">
        <v>29</v>
      </c>
      <c r="E2301" s="26" t="s">
        <v>9</v>
      </c>
      <c r="F2301" s="26">
        <v>47601</v>
      </c>
      <c r="G2301" s="26">
        <v>47526</v>
      </c>
      <c r="H2301" s="26"/>
      <c r="N2301" s="26"/>
    </row>
    <row r="2302" spans="1:14" x14ac:dyDescent="0.25">
      <c r="A2302" s="26">
        <v>2005</v>
      </c>
      <c r="B2302" s="26" t="s">
        <v>183</v>
      </c>
      <c r="C2302" t="str">
        <f>VLOOKUP(B2302,'FHF LUT'!$A$5:$H$80,2,FALSE)</f>
        <v>Western Balsam Bark Beetle</v>
      </c>
      <c r="D2302" s="26">
        <v>11</v>
      </c>
      <c r="E2302" s="26" t="s">
        <v>4</v>
      </c>
      <c r="F2302" s="26">
        <v>40127</v>
      </c>
      <c r="G2302" s="26">
        <v>37468</v>
      </c>
      <c r="H2302" s="26"/>
      <c r="N2302" s="26"/>
    </row>
    <row r="2303" spans="1:14" x14ac:dyDescent="0.25">
      <c r="A2303" s="26">
        <v>2005</v>
      </c>
      <c r="B2303" s="26" t="s">
        <v>183</v>
      </c>
      <c r="C2303" t="str">
        <f>VLOOKUP(B2303,'FHF LUT'!$A$5:$H$80,2,FALSE)</f>
        <v>Western Balsam Bark Beetle</v>
      </c>
      <c r="D2303" s="26">
        <v>45</v>
      </c>
      <c r="E2303" s="26" t="s">
        <v>5</v>
      </c>
      <c r="F2303" s="26">
        <v>22794</v>
      </c>
      <c r="G2303" s="26">
        <v>21598</v>
      </c>
      <c r="H2303" s="26"/>
      <c r="N2303" s="26"/>
    </row>
    <row r="2304" spans="1:14" x14ac:dyDescent="0.25">
      <c r="A2304" s="26">
        <v>2005</v>
      </c>
      <c r="B2304" s="26" t="s">
        <v>183</v>
      </c>
      <c r="C2304" t="str">
        <f>VLOOKUP(B2304,'FHF LUT'!$A$5:$H$80,2,FALSE)</f>
        <v>Western Balsam Bark Beetle</v>
      </c>
      <c r="D2304" s="26">
        <v>38</v>
      </c>
      <c r="E2304" s="26" t="s">
        <v>8</v>
      </c>
      <c r="F2304" s="26">
        <v>0</v>
      </c>
      <c r="G2304" s="26">
        <v>0</v>
      </c>
      <c r="H2304" s="26"/>
      <c r="N2304" s="26"/>
    </row>
    <row r="2305" spans="1:14" x14ac:dyDescent="0.25">
      <c r="A2305" s="26">
        <v>2005</v>
      </c>
      <c r="B2305" s="26" t="s">
        <v>183</v>
      </c>
      <c r="C2305" t="str">
        <f>VLOOKUP(B2305,'FHF LUT'!$A$5:$H$80,2,FALSE)</f>
        <v>Western Balsam Bark Beetle</v>
      </c>
      <c r="D2305" s="26">
        <v>13</v>
      </c>
      <c r="E2305" s="26" t="s">
        <v>24</v>
      </c>
      <c r="F2305" s="26">
        <v>6931</v>
      </c>
      <c r="G2305" s="26">
        <v>6828</v>
      </c>
      <c r="H2305" s="26"/>
      <c r="N2305" s="26"/>
    </row>
    <row r="2306" spans="1:14" x14ac:dyDescent="0.25">
      <c r="A2306" s="26">
        <v>2005</v>
      </c>
      <c r="B2306" s="26" t="s">
        <v>183</v>
      </c>
      <c r="C2306" t="str">
        <f>VLOOKUP(B2306,'FHF LUT'!$A$5:$H$80,2,FALSE)</f>
        <v>Western Balsam Bark Beetle</v>
      </c>
      <c r="D2306" s="26">
        <v>18</v>
      </c>
      <c r="E2306" s="26" t="s">
        <v>15</v>
      </c>
      <c r="F2306" s="26">
        <v>7129</v>
      </c>
      <c r="G2306" s="26">
        <v>5290</v>
      </c>
      <c r="H2306" s="26"/>
      <c r="N2306" s="26"/>
    </row>
    <row r="2307" spans="1:14" x14ac:dyDescent="0.25">
      <c r="A2307" s="26">
        <v>2005</v>
      </c>
      <c r="B2307" s="26" t="s">
        <v>183</v>
      </c>
      <c r="C2307" t="str">
        <f>VLOOKUP(B2307,'FHF LUT'!$A$5:$H$80,2,FALSE)</f>
        <v>Western Balsam Bark Beetle</v>
      </c>
      <c r="D2307" s="26">
        <v>15</v>
      </c>
      <c r="E2307" s="26" t="s">
        <v>33</v>
      </c>
      <c r="F2307" s="26">
        <v>8617</v>
      </c>
      <c r="G2307" s="26">
        <v>8445</v>
      </c>
      <c r="H2307" s="26"/>
      <c r="N2307" s="26"/>
    </row>
    <row r="2308" spans="1:14" x14ac:dyDescent="0.25">
      <c r="A2308" s="26">
        <v>2005</v>
      </c>
      <c r="B2308" s="26" t="s">
        <v>183</v>
      </c>
      <c r="C2308" t="str">
        <f>VLOOKUP(B2308,'FHF LUT'!$A$5:$H$80,2,FALSE)</f>
        <v>Western Balsam Bark Beetle</v>
      </c>
      <c r="D2308" s="26">
        <v>5</v>
      </c>
      <c r="E2308" s="26" t="s">
        <v>16</v>
      </c>
      <c r="F2308" s="26">
        <v>59635</v>
      </c>
      <c r="G2308" s="26">
        <v>57709</v>
      </c>
      <c r="H2308" s="26"/>
      <c r="N2308" s="26"/>
    </row>
    <row r="2309" spans="1:14" x14ac:dyDescent="0.25">
      <c r="A2309" s="26">
        <v>2005</v>
      </c>
      <c r="B2309" s="26" t="s">
        <v>183</v>
      </c>
      <c r="C2309" t="str">
        <f>VLOOKUP(B2309,'FHF LUT'!$A$5:$H$80,2,FALSE)</f>
        <v>Western Balsam Bark Beetle</v>
      </c>
      <c r="D2309" s="26">
        <v>2</v>
      </c>
      <c r="E2309" s="26" t="s">
        <v>22</v>
      </c>
      <c r="F2309" s="26">
        <v>24947</v>
      </c>
      <c r="G2309" s="26">
        <v>24767</v>
      </c>
      <c r="H2309" s="26"/>
      <c r="N2309" s="26"/>
    </row>
    <row r="2310" spans="1:14" x14ac:dyDescent="0.25">
      <c r="A2310" s="26">
        <v>2005</v>
      </c>
      <c r="B2310" s="26" t="s">
        <v>183</v>
      </c>
      <c r="C2310" t="str">
        <f>VLOOKUP(B2310,'FHF LUT'!$A$5:$H$80,2,FALSE)</f>
        <v>Western Balsam Bark Beetle</v>
      </c>
      <c r="D2310" s="26">
        <v>25</v>
      </c>
      <c r="E2310" s="26" t="s">
        <v>23</v>
      </c>
      <c r="F2310" s="26">
        <v>0</v>
      </c>
      <c r="G2310" s="26">
        <v>0</v>
      </c>
      <c r="H2310" s="26"/>
      <c r="N2310" s="26"/>
    </row>
    <row r="2311" spans="1:14" x14ac:dyDescent="0.25">
      <c r="A2311" s="26">
        <v>2005</v>
      </c>
      <c r="B2311" s="26" t="s">
        <v>183</v>
      </c>
      <c r="C2311" t="str">
        <f>VLOOKUP(B2311,'FHF LUT'!$A$5:$H$80,2,FALSE)</f>
        <v>Western Balsam Bark Beetle</v>
      </c>
      <c r="D2311" s="26">
        <v>14</v>
      </c>
      <c r="E2311" s="26" t="s">
        <v>30</v>
      </c>
      <c r="F2311" s="26">
        <v>35209</v>
      </c>
      <c r="G2311" s="26">
        <v>34995</v>
      </c>
      <c r="H2311" s="26"/>
      <c r="N2311" s="26"/>
    </row>
    <row r="2312" spans="1:14" x14ac:dyDescent="0.25">
      <c r="A2312" s="26">
        <v>2005</v>
      </c>
      <c r="B2312" s="26" t="s">
        <v>183</v>
      </c>
      <c r="C2312" t="str">
        <f>VLOOKUP(B2312,'FHF LUT'!$A$5:$H$80,2,FALSE)</f>
        <v>Western Balsam Bark Beetle</v>
      </c>
      <c r="D2312" s="26">
        <v>16</v>
      </c>
      <c r="E2312" s="26" t="s">
        <v>12</v>
      </c>
      <c r="F2312" s="26">
        <v>1351105</v>
      </c>
      <c r="G2312" s="26">
        <v>1339701</v>
      </c>
      <c r="H2312" s="26"/>
      <c r="N2312" s="26"/>
    </row>
    <row r="2313" spans="1:14" x14ac:dyDescent="0.25">
      <c r="A2313" s="26">
        <v>2005</v>
      </c>
      <c r="B2313" s="26" t="s">
        <v>183</v>
      </c>
      <c r="C2313" t="str">
        <f>VLOOKUP(B2313,'FHF LUT'!$A$5:$H$80,2,FALSE)</f>
        <v>Western Balsam Bark Beetle</v>
      </c>
      <c r="D2313" s="26">
        <v>40</v>
      </c>
      <c r="E2313" s="26" t="s">
        <v>31</v>
      </c>
      <c r="F2313" s="26">
        <v>369</v>
      </c>
      <c r="G2313" s="26">
        <v>369</v>
      </c>
      <c r="H2313" s="26"/>
      <c r="N2313" s="26"/>
    </row>
    <row r="2314" spans="1:14" x14ac:dyDescent="0.25">
      <c r="A2314" s="26">
        <v>2005</v>
      </c>
      <c r="B2314" s="26" t="s">
        <v>183</v>
      </c>
      <c r="C2314" t="str">
        <f>VLOOKUP(B2314,'FHF LUT'!$A$5:$H$80,2,FALSE)</f>
        <v>Western Balsam Bark Beetle</v>
      </c>
      <c r="D2314" s="26">
        <v>20</v>
      </c>
      <c r="E2314" s="26" t="s">
        <v>6</v>
      </c>
      <c r="F2314" s="26">
        <v>172040</v>
      </c>
      <c r="G2314" s="26">
        <v>158712</v>
      </c>
      <c r="H2314" s="26"/>
      <c r="N2314" s="26"/>
    </row>
    <row r="2315" spans="1:14" x14ac:dyDescent="0.25">
      <c r="A2315" s="26">
        <v>2005</v>
      </c>
      <c r="B2315" s="26" t="s">
        <v>183</v>
      </c>
      <c r="C2315" t="str">
        <f>VLOOKUP(B2315,'FHF LUT'!$A$5:$H$80,2,FALSE)</f>
        <v>Western Balsam Bark Beetle</v>
      </c>
      <c r="D2315" s="26">
        <v>31</v>
      </c>
      <c r="E2315" s="26" t="s">
        <v>34</v>
      </c>
      <c r="F2315" s="26">
        <v>461</v>
      </c>
      <c r="G2315" s="26">
        <v>461</v>
      </c>
      <c r="H2315" s="26"/>
      <c r="N2315" s="26"/>
    </row>
    <row r="2316" spans="1:14" x14ac:dyDescent="0.25">
      <c r="A2316" s="26">
        <v>2005</v>
      </c>
      <c r="B2316" s="26" t="s">
        <v>183</v>
      </c>
      <c r="C2316" t="str">
        <f>VLOOKUP(B2316,'FHF LUT'!$A$5:$H$80,2,FALSE)</f>
        <v>Western Balsam Bark Beetle</v>
      </c>
      <c r="D2316" s="26">
        <v>3</v>
      </c>
      <c r="E2316" s="26" t="s">
        <v>13</v>
      </c>
      <c r="F2316" s="26">
        <v>11590</v>
      </c>
      <c r="G2316" s="26">
        <v>11453</v>
      </c>
      <c r="H2316" s="26"/>
      <c r="N2316" s="26"/>
    </row>
    <row r="2317" spans="1:14" x14ac:dyDescent="0.25">
      <c r="A2317" s="26">
        <v>2005</v>
      </c>
      <c r="B2317" s="26" t="s">
        <v>183</v>
      </c>
      <c r="C2317" t="str">
        <f>VLOOKUP(B2317,'FHF LUT'!$A$5:$H$80,2,FALSE)</f>
        <v>Western Balsam Bark Beetle</v>
      </c>
      <c r="D2317" s="26">
        <v>26</v>
      </c>
      <c r="E2317" s="26" t="s">
        <v>14</v>
      </c>
      <c r="F2317" s="26">
        <v>35069</v>
      </c>
      <c r="G2317" s="26">
        <v>33875</v>
      </c>
      <c r="H2317" s="26"/>
      <c r="N2317" s="26"/>
    </row>
    <row r="2318" spans="1:14" x14ac:dyDescent="0.25">
      <c r="A2318" s="26">
        <v>2005</v>
      </c>
      <c r="B2318" s="26" t="s">
        <v>183</v>
      </c>
      <c r="C2318" t="str">
        <f>VLOOKUP(B2318,'FHF LUT'!$A$5:$H$80,2,FALSE)</f>
        <v>Western Balsam Bark Beetle</v>
      </c>
      <c r="D2318" s="26">
        <v>41</v>
      </c>
      <c r="E2318" s="26" t="s">
        <v>26</v>
      </c>
      <c r="F2318" s="26">
        <v>60896</v>
      </c>
      <c r="G2318" s="26">
        <v>60657</v>
      </c>
      <c r="H2318" s="26"/>
      <c r="N2318" s="26"/>
    </row>
    <row r="2319" spans="1:14" x14ac:dyDescent="0.25">
      <c r="A2319" s="26">
        <v>2005</v>
      </c>
      <c r="B2319" s="26" t="s">
        <v>183</v>
      </c>
      <c r="C2319" t="str">
        <f>VLOOKUP(B2319,'FHF LUT'!$A$5:$H$80,2,FALSE)</f>
        <v>Western Balsam Bark Beetle</v>
      </c>
      <c r="D2319" s="26">
        <v>23</v>
      </c>
      <c r="E2319" s="26" t="s">
        <v>27</v>
      </c>
      <c r="F2319" s="26">
        <v>683</v>
      </c>
      <c r="G2319" s="26">
        <v>683</v>
      </c>
      <c r="H2319" s="26"/>
      <c r="N2319" s="26"/>
    </row>
    <row r="2320" spans="1:14" x14ac:dyDescent="0.25">
      <c r="A2320" s="26">
        <v>2005</v>
      </c>
      <c r="B2320" s="26" t="s">
        <v>183</v>
      </c>
      <c r="C2320" t="str">
        <f>VLOOKUP(B2320,'FHF LUT'!$A$5:$H$80,2,FALSE)</f>
        <v>Western Balsam Bark Beetle</v>
      </c>
      <c r="D2320" s="26">
        <v>17</v>
      </c>
      <c r="E2320" s="26" t="s">
        <v>32</v>
      </c>
      <c r="F2320" s="26">
        <v>107995</v>
      </c>
      <c r="G2320" s="26">
        <v>106783</v>
      </c>
      <c r="H2320" s="26"/>
      <c r="N2320" s="26"/>
    </row>
    <row r="2321" spans="1:14" x14ac:dyDescent="0.25">
      <c r="A2321" s="26">
        <v>2005</v>
      </c>
      <c r="B2321" s="26" t="s">
        <v>183</v>
      </c>
      <c r="C2321" t="str">
        <f>VLOOKUP(B2321,'FHF LUT'!$A$5:$H$80,2,FALSE)</f>
        <v>Western Balsam Bark Beetle</v>
      </c>
      <c r="D2321" s="26">
        <v>30</v>
      </c>
      <c r="E2321" s="26" t="s">
        <v>35</v>
      </c>
      <c r="F2321" s="26">
        <v>6749</v>
      </c>
      <c r="G2321" s="26">
        <v>6749</v>
      </c>
      <c r="H2321" s="26"/>
      <c r="N2321" s="26"/>
    </row>
    <row r="2322" spans="1:14" x14ac:dyDescent="0.25">
      <c r="A2322" s="26">
        <v>2005</v>
      </c>
      <c r="B2322" s="26" t="s">
        <v>183</v>
      </c>
      <c r="C2322" t="str">
        <f>VLOOKUP(B2322,'FHF LUT'!$A$5:$H$80,2,FALSE)</f>
        <v>Western Balsam Bark Beetle</v>
      </c>
      <c r="D2322" s="26">
        <v>9</v>
      </c>
      <c r="E2322" s="26" t="s">
        <v>7</v>
      </c>
      <c r="F2322" s="26">
        <v>33842</v>
      </c>
      <c r="G2322" s="26">
        <v>32868</v>
      </c>
      <c r="H2322" s="26"/>
      <c r="N2322" s="26"/>
    </row>
    <row r="2323" spans="1:14" x14ac:dyDescent="0.25">
      <c r="A2323" s="26">
        <v>2005</v>
      </c>
      <c r="B2323" s="26" t="s">
        <v>183</v>
      </c>
      <c r="C2323" t="str">
        <f>VLOOKUP(B2323,'FHF LUT'!$A$5:$H$80,2,FALSE)</f>
        <v>Western Balsam Bark Beetle</v>
      </c>
      <c r="D2323" s="26">
        <v>43</v>
      </c>
      <c r="E2323" s="26" t="s">
        <v>20</v>
      </c>
      <c r="F2323" s="26">
        <v>37053</v>
      </c>
      <c r="G2323" s="26">
        <v>36890</v>
      </c>
      <c r="H2323" s="26"/>
      <c r="N2323" s="26"/>
    </row>
    <row r="2324" spans="1:14" x14ac:dyDescent="0.25">
      <c r="A2324" s="26">
        <v>2005</v>
      </c>
      <c r="B2324" s="26" t="s">
        <v>183</v>
      </c>
      <c r="C2324" t="str">
        <f>VLOOKUP(B2324,'FHF LUT'!$A$5:$H$80,2,FALSE)</f>
        <v>Western Balsam Bark Beetle</v>
      </c>
      <c r="D2324" s="26">
        <v>39</v>
      </c>
      <c r="E2324" s="26" t="s">
        <v>36</v>
      </c>
      <c r="F2324" s="26">
        <v>0</v>
      </c>
      <c r="G2324" s="26">
        <v>0</v>
      </c>
      <c r="H2324" s="26"/>
      <c r="N2324" s="26"/>
    </row>
    <row r="2325" spans="1:14" x14ac:dyDescent="0.25">
      <c r="A2325" s="26">
        <v>2005</v>
      </c>
      <c r="B2325" s="26" t="s">
        <v>183</v>
      </c>
      <c r="C2325" t="str">
        <f>VLOOKUP(B2325,'FHF LUT'!$A$5:$H$80,2,FALSE)</f>
        <v>Western Balsam Bark Beetle</v>
      </c>
      <c r="D2325" s="26">
        <v>4</v>
      </c>
      <c r="E2325" s="26" t="s">
        <v>28</v>
      </c>
      <c r="F2325" s="26">
        <v>210</v>
      </c>
      <c r="G2325" s="26">
        <v>210</v>
      </c>
      <c r="H2325" s="26"/>
      <c r="N2325" s="26"/>
    </row>
    <row r="2326" spans="1:14" x14ac:dyDescent="0.25">
      <c r="A2326" s="26">
        <v>2005</v>
      </c>
      <c r="B2326" s="26" t="s">
        <v>183</v>
      </c>
      <c r="C2326" t="str">
        <f>VLOOKUP(B2326,'FHF LUT'!$A$5:$H$80,2,FALSE)</f>
        <v>Western Balsam Bark Beetle</v>
      </c>
      <c r="D2326" s="26">
        <v>8</v>
      </c>
      <c r="E2326" s="26" t="s">
        <v>29</v>
      </c>
      <c r="F2326" s="26">
        <v>4143</v>
      </c>
      <c r="G2326" s="26">
        <v>4119</v>
      </c>
      <c r="H2326" s="26"/>
      <c r="N2326" s="26"/>
    </row>
    <row r="2327" spans="1:14" x14ac:dyDescent="0.25">
      <c r="A2327" s="26">
        <v>2005</v>
      </c>
      <c r="B2327" s="26" t="s">
        <v>183</v>
      </c>
      <c r="C2327" t="str">
        <f>VLOOKUP(B2327,'FHF LUT'!$A$5:$H$80,2,FALSE)</f>
        <v>Western Balsam Bark Beetle</v>
      </c>
      <c r="D2327" s="26">
        <v>7</v>
      </c>
      <c r="E2327" s="26" t="s">
        <v>25</v>
      </c>
      <c r="F2327" s="26">
        <v>37413</v>
      </c>
      <c r="G2327" s="26">
        <v>37259</v>
      </c>
      <c r="H2327" s="26"/>
      <c r="N2327" s="26"/>
    </row>
    <row r="2328" spans="1:14" x14ac:dyDescent="0.25">
      <c r="A2328" s="26">
        <v>2005</v>
      </c>
      <c r="B2328" s="26" t="s">
        <v>183</v>
      </c>
      <c r="C2328" t="str">
        <f>VLOOKUP(B2328,'FHF LUT'!$A$5:$H$80,2,FALSE)</f>
        <v>Western Balsam Bark Beetle</v>
      </c>
      <c r="D2328" s="26">
        <v>27</v>
      </c>
      <c r="E2328" s="26" t="s">
        <v>21</v>
      </c>
      <c r="F2328" s="26">
        <v>631</v>
      </c>
      <c r="G2328" s="26">
        <v>631</v>
      </c>
      <c r="H2328" s="26"/>
      <c r="N2328" s="26"/>
    </row>
    <row r="2329" spans="1:14" x14ac:dyDescent="0.25">
      <c r="A2329" s="26">
        <v>2005</v>
      </c>
      <c r="B2329" s="26" t="s">
        <v>183</v>
      </c>
      <c r="C2329" t="str">
        <f>VLOOKUP(B2329,'FHF LUT'!$A$5:$H$80,2,FALSE)</f>
        <v>Western Balsam Bark Beetle</v>
      </c>
      <c r="D2329" s="26">
        <v>47</v>
      </c>
      <c r="E2329" s="26" t="s">
        <v>238</v>
      </c>
      <c r="F2329" s="26">
        <v>0</v>
      </c>
      <c r="G2329" s="26">
        <v>0</v>
      </c>
      <c r="H2329" s="26"/>
      <c r="N2329" s="26"/>
    </row>
    <row r="2330" spans="1:14" x14ac:dyDescent="0.25">
      <c r="A2330" s="26">
        <v>2005</v>
      </c>
      <c r="B2330" s="26" t="s">
        <v>183</v>
      </c>
      <c r="C2330" t="str">
        <f>VLOOKUP(B2330,'FHF LUT'!$A$5:$H$80,2,FALSE)</f>
        <v>Western Balsam Bark Beetle</v>
      </c>
      <c r="D2330" s="26">
        <v>46</v>
      </c>
      <c r="E2330" s="26" t="s">
        <v>239</v>
      </c>
      <c r="F2330" s="26">
        <v>6404</v>
      </c>
      <c r="G2330" s="26">
        <v>6404</v>
      </c>
      <c r="H2330" s="26"/>
      <c r="N2330" s="26"/>
    </row>
    <row r="2331" spans="1:14" x14ac:dyDescent="0.25">
      <c r="A2331" s="26">
        <v>2005</v>
      </c>
      <c r="B2331" s="26" t="s">
        <v>183</v>
      </c>
      <c r="C2331" t="str">
        <f>VLOOKUP(B2331,'FHF LUT'!$A$5:$H$80,2,FALSE)</f>
        <v>Western Balsam Bark Beetle</v>
      </c>
      <c r="D2331" s="26">
        <v>48</v>
      </c>
      <c r="E2331" s="26" t="s">
        <v>240</v>
      </c>
      <c r="F2331" s="26">
        <v>0</v>
      </c>
      <c r="G2331" s="26">
        <v>0</v>
      </c>
      <c r="H2331" s="26"/>
      <c r="N2331" s="26"/>
    </row>
    <row r="2332" spans="1:14" x14ac:dyDescent="0.25">
      <c r="A2332" s="26">
        <v>2005</v>
      </c>
      <c r="B2332" s="26" t="s">
        <v>183</v>
      </c>
      <c r="C2332" t="str">
        <f>VLOOKUP(B2332,'FHF LUT'!$A$5:$H$80,2,FALSE)</f>
        <v>Western Balsam Bark Beetle</v>
      </c>
      <c r="D2332" s="26">
        <v>1</v>
      </c>
      <c r="E2332" s="26" t="s">
        <v>10</v>
      </c>
      <c r="F2332" s="26">
        <v>18699</v>
      </c>
      <c r="G2332" s="26">
        <v>16577</v>
      </c>
      <c r="H2332" s="26"/>
      <c r="N2332" s="26"/>
    </row>
    <row r="2333" spans="1:14" x14ac:dyDescent="0.25">
      <c r="A2333" s="26">
        <v>2005</v>
      </c>
      <c r="B2333" s="26" t="s">
        <v>184</v>
      </c>
      <c r="C2333" t="str">
        <f>VLOOKUP(B2333,'FHF LUT'!$A$5:$H$80,2,FALSE)</f>
        <v>Douglas-fir Beetle</v>
      </c>
      <c r="D2333" s="26">
        <v>24</v>
      </c>
      <c r="E2333" s="26" t="s">
        <v>17</v>
      </c>
      <c r="F2333" s="26">
        <v>0</v>
      </c>
      <c r="G2333" s="26">
        <v>0</v>
      </c>
      <c r="H2333" s="26"/>
      <c r="N2333" s="26"/>
    </row>
    <row r="2334" spans="1:14" x14ac:dyDescent="0.25">
      <c r="A2334" s="26">
        <v>2005</v>
      </c>
      <c r="B2334" s="26" t="s">
        <v>184</v>
      </c>
      <c r="C2334" t="str">
        <f>VLOOKUP(B2334,'FHF LUT'!$A$5:$H$80,2,FALSE)</f>
        <v>Douglas-fir Beetle</v>
      </c>
      <c r="D2334" s="26">
        <v>44</v>
      </c>
      <c r="E2334" s="26" t="s">
        <v>3</v>
      </c>
      <c r="F2334" s="26">
        <v>0</v>
      </c>
      <c r="G2334" s="26">
        <v>0</v>
      </c>
      <c r="H2334" s="26"/>
      <c r="N2334" s="26"/>
    </row>
    <row r="2335" spans="1:14" x14ac:dyDescent="0.25">
      <c r="A2335" s="26">
        <v>2005</v>
      </c>
      <c r="B2335" s="26" t="s">
        <v>184</v>
      </c>
      <c r="C2335" t="str">
        <f>VLOOKUP(B2335,'FHF LUT'!$A$5:$H$80,2,FALSE)</f>
        <v>Douglas-fir Beetle</v>
      </c>
      <c r="D2335" s="26">
        <v>10</v>
      </c>
      <c r="E2335" s="26" t="s">
        <v>18</v>
      </c>
      <c r="F2335" s="26">
        <v>0</v>
      </c>
      <c r="G2335" s="26">
        <v>0</v>
      </c>
      <c r="H2335" s="26"/>
      <c r="N2335" s="26"/>
    </row>
    <row r="2336" spans="1:14" x14ac:dyDescent="0.25">
      <c r="A2336" s="26">
        <v>2005</v>
      </c>
      <c r="B2336" s="26" t="s">
        <v>184</v>
      </c>
      <c r="C2336" t="str">
        <f>VLOOKUP(B2336,'FHF LUT'!$A$5:$H$80,2,FALSE)</f>
        <v>Douglas-fir Beetle</v>
      </c>
      <c r="D2336" s="26">
        <v>12</v>
      </c>
      <c r="E2336" s="26" t="s">
        <v>11</v>
      </c>
      <c r="F2336" s="26">
        <v>0</v>
      </c>
      <c r="G2336" s="26">
        <v>0</v>
      </c>
      <c r="H2336" s="26"/>
      <c r="N2336" s="26"/>
    </row>
    <row r="2337" spans="1:14" x14ac:dyDescent="0.25">
      <c r="A2337" s="26">
        <v>2005</v>
      </c>
      <c r="B2337" s="26" t="s">
        <v>184</v>
      </c>
      <c r="C2337" t="str">
        <f>VLOOKUP(B2337,'FHF LUT'!$A$5:$H$80,2,FALSE)</f>
        <v>Douglas-fir Beetle</v>
      </c>
      <c r="D2337" s="26">
        <v>22</v>
      </c>
      <c r="E2337" s="26" t="s">
        <v>19</v>
      </c>
      <c r="F2337" s="26">
        <v>3383</v>
      </c>
      <c r="G2337" s="26">
        <v>3196</v>
      </c>
      <c r="H2337" s="26"/>
      <c r="N2337" s="26"/>
    </row>
    <row r="2338" spans="1:14" x14ac:dyDescent="0.25">
      <c r="A2338" s="26">
        <v>2005</v>
      </c>
      <c r="B2338" s="26" t="s">
        <v>184</v>
      </c>
      <c r="C2338" t="str">
        <f>VLOOKUP(B2338,'FHF LUT'!$A$5:$H$80,2,FALSE)</f>
        <v>Douglas-fir Beetle</v>
      </c>
      <c r="D2338" s="26">
        <v>29</v>
      </c>
      <c r="E2338" s="26" t="s">
        <v>9</v>
      </c>
      <c r="F2338" s="26">
        <v>188624</v>
      </c>
      <c r="G2338" s="26">
        <v>172374</v>
      </c>
      <c r="H2338" s="26"/>
      <c r="N2338" s="26"/>
    </row>
    <row r="2339" spans="1:14" x14ac:dyDescent="0.25">
      <c r="A2339" s="26">
        <v>2005</v>
      </c>
      <c r="B2339" s="26" t="s">
        <v>184</v>
      </c>
      <c r="C2339" t="str">
        <f>VLOOKUP(B2339,'FHF LUT'!$A$5:$H$80,2,FALSE)</f>
        <v>Douglas-fir Beetle</v>
      </c>
      <c r="D2339" s="26">
        <v>11</v>
      </c>
      <c r="E2339" s="26" t="s">
        <v>4</v>
      </c>
      <c r="F2339" s="26">
        <v>3381</v>
      </c>
      <c r="G2339" s="26">
        <v>3356</v>
      </c>
      <c r="H2339" s="26"/>
      <c r="N2339" s="26"/>
    </row>
    <row r="2340" spans="1:14" x14ac:dyDescent="0.25">
      <c r="A2340" s="26">
        <v>2005</v>
      </c>
      <c r="B2340" s="26" t="s">
        <v>184</v>
      </c>
      <c r="C2340" t="str">
        <f>VLOOKUP(B2340,'FHF LUT'!$A$5:$H$80,2,FALSE)</f>
        <v>Douglas-fir Beetle</v>
      </c>
      <c r="D2340" s="26">
        <v>45</v>
      </c>
      <c r="E2340" s="26" t="s">
        <v>5</v>
      </c>
      <c r="F2340" s="26">
        <v>335</v>
      </c>
      <c r="G2340" s="26">
        <v>335</v>
      </c>
      <c r="H2340" s="26"/>
      <c r="N2340" s="26"/>
    </row>
    <row r="2341" spans="1:14" x14ac:dyDescent="0.25">
      <c r="A2341" s="26">
        <v>2005</v>
      </c>
      <c r="B2341" s="26" t="s">
        <v>184</v>
      </c>
      <c r="C2341" t="str">
        <f>VLOOKUP(B2341,'FHF LUT'!$A$5:$H$80,2,FALSE)</f>
        <v>Douglas-fir Beetle</v>
      </c>
      <c r="D2341" s="26">
        <v>38</v>
      </c>
      <c r="E2341" s="26" t="s">
        <v>8</v>
      </c>
      <c r="F2341" s="26">
        <v>0</v>
      </c>
      <c r="G2341" s="26">
        <v>0</v>
      </c>
      <c r="H2341" s="26"/>
      <c r="N2341" s="26"/>
    </row>
    <row r="2342" spans="1:14" x14ac:dyDescent="0.25">
      <c r="A2342" s="26">
        <v>2005</v>
      </c>
      <c r="B2342" s="26" t="s">
        <v>184</v>
      </c>
      <c r="C2342" t="str">
        <f>VLOOKUP(B2342,'FHF LUT'!$A$5:$H$80,2,FALSE)</f>
        <v>Douglas-fir Beetle</v>
      </c>
      <c r="D2342" s="26">
        <v>13</v>
      </c>
      <c r="E2342" s="26" t="s">
        <v>24</v>
      </c>
      <c r="F2342" s="26">
        <v>488</v>
      </c>
      <c r="G2342" s="26">
        <v>349</v>
      </c>
      <c r="H2342" s="26"/>
      <c r="N2342" s="26"/>
    </row>
    <row r="2343" spans="1:14" x14ac:dyDescent="0.25">
      <c r="A2343" s="26">
        <v>2005</v>
      </c>
      <c r="B2343" s="26" t="s">
        <v>184</v>
      </c>
      <c r="C2343" t="str">
        <f>VLOOKUP(B2343,'FHF LUT'!$A$5:$H$80,2,FALSE)</f>
        <v>Douglas-fir Beetle</v>
      </c>
      <c r="D2343" s="26">
        <v>18</v>
      </c>
      <c r="E2343" s="26" t="s">
        <v>15</v>
      </c>
      <c r="F2343" s="26">
        <v>239</v>
      </c>
      <c r="G2343" s="26">
        <v>239</v>
      </c>
      <c r="H2343" s="26"/>
      <c r="N2343" s="26"/>
    </row>
    <row r="2344" spans="1:14" x14ac:dyDescent="0.25">
      <c r="A2344" s="26">
        <v>2005</v>
      </c>
      <c r="B2344" s="26" t="s">
        <v>184</v>
      </c>
      <c r="C2344" t="str">
        <f>VLOOKUP(B2344,'FHF LUT'!$A$5:$H$80,2,FALSE)</f>
        <v>Douglas-fir Beetle</v>
      </c>
      <c r="D2344" s="26">
        <v>15</v>
      </c>
      <c r="E2344" s="26" t="s">
        <v>33</v>
      </c>
      <c r="F2344" s="26">
        <v>1326</v>
      </c>
      <c r="G2344" s="26">
        <v>1326</v>
      </c>
      <c r="H2344" s="26"/>
      <c r="N2344" s="26"/>
    </row>
    <row r="2345" spans="1:14" x14ac:dyDescent="0.25">
      <c r="A2345" s="26">
        <v>2005</v>
      </c>
      <c r="B2345" s="26" t="s">
        <v>184</v>
      </c>
      <c r="C2345" t="str">
        <f>VLOOKUP(B2345,'FHF LUT'!$A$5:$H$80,2,FALSE)</f>
        <v>Douglas-fir Beetle</v>
      </c>
      <c r="D2345" s="26">
        <v>5</v>
      </c>
      <c r="E2345" s="26" t="s">
        <v>16</v>
      </c>
      <c r="F2345" s="26">
        <v>5748</v>
      </c>
      <c r="G2345" s="26">
        <v>5385</v>
      </c>
      <c r="H2345" s="26"/>
      <c r="N2345" s="26"/>
    </row>
    <row r="2346" spans="1:14" x14ac:dyDescent="0.25">
      <c r="A2346" s="26">
        <v>2005</v>
      </c>
      <c r="B2346" s="26" t="s">
        <v>184</v>
      </c>
      <c r="C2346" t="str">
        <f>VLOOKUP(B2346,'FHF LUT'!$A$5:$H$80,2,FALSE)</f>
        <v>Douglas-fir Beetle</v>
      </c>
      <c r="D2346" s="26">
        <v>2</v>
      </c>
      <c r="E2346" s="26" t="s">
        <v>22</v>
      </c>
      <c r="F2346" s="26">
        <v>2849</v>
      </c>
      <c r="G2346" s="26">
        <v>2262</v>
      </c>
      <c r="H2346" s="26"/>
      <c r="N2346" s="26"/>
    </row>
    <row r="2347" spans="1:14" x14ac:dyDescent="0.25">
      <c r="A2347" s="26">
        <v>2005</v>
      </c>
      <c r="B2347" s="26" t="s">
        <v>184</v>
      </c>
      <c r="C2347" t="str">
        <f>VLOOKUP(B2347,'FHF LUT'!$A$5:$H$80,2,FALSE)</f>
        <v>Douglas-fir Beetle</v>
      </c>
      <c r="D2347" s="26">
        <v>25</v>
      </c>
      <c r="E2347" s="26" t="s">
        <v>23</v>
      </c>
      <c r="F2347" s="26">
        <v>0</v>
      </c>
      <c r="G2347" s="26">
        <v>0</v>
      </c>
      <c r="H2347" s="26"/>
      <c r="N2347" s="26"/>
    </row>
    <row r="2348" spans="1:14" x14ac:dyDescent="0.25">
      <c r="A2348" s="26">
        <v>2005</v>
      </c>
      <c r="B2348" s="26" t="s">
        <v>184</v>
      </c>
      <c r="C2348" t="str">
        <f>VLOOKUP(B2348,'FHF LUT'!$A$5:$H$80,2,FALSE)</f>
        <v>Douglas-fir Beetle</v>
      </c>
      <c r="D2348" s="26">
        <v>14</v>
      </c>
      <c r="E2348" s="26" t="s">
        <v>30</v>
      </c>
      <c r="F2348" s="26">
        <v>0</v>
      </c>
      <c r="G2348" s="26">
        <v>0</v>
      </c>
      <c r="H2348" s="26"/>
      <c r="N2348" s="26"/>
    </row>
    <row r="2349" spans="1:14" x14ac:dyDescent="0.25">
      <c r="A2349" s="26">
        <v>2005</v>
      </c>
      <c r="B2349" s="26" t="s">
        <v>184</v>
      </c>
      <c r="C2349" t="str">
        <f>VLOOKUP(B2349,'FHF LUT'!$A$5:$H$80,2,FALSE)</f>
        <v>Douglas-fir Beetle</v>
      </c>
      <c r="D2349" s="26">
        <v>16</v>
      </c>
      <c r="E2349" s="26" t="s">
        <v>12</v>
      </c>
      <c r="F2349" s="26">
        <v>0</v>
      </c>
      <c r="G2349" s="26">
        <v>0</v>
      </c>
      <c r="H2349" s="26"/>
      <c r="N2349" s="26"/>
    </row>
    <row r="2350" spans="1:14" x14ac:dyDescent="0.25">
      <c r="A2350" s="26">
        <v>2005</v>
      </c>
      <c r="B2350" s="26" t="s">
        <v>184</v>
      </c>
      <c r="C2350" t="str">
        <f>VLOOKUP(B2350,'FHF LUT'!$A$5:$H$80,2,FALSE)</f>
        <v>Douglas-fir Beetle</v>
      </c>
      <c r="D2350" s="26">
        <v>40</v>
      </c>
      <c r="E2350" s="26" t="s">
        <v>31</v>
      </c>
      <c r="F2350" s="26">
        <v>0</v>
      </c>
      <c r="G2350" s="26">
        <v>0</v>
      </c>
      <c r="H2350" s="26"/>
      <c r="N2350" s="26"/>
    </row>
    <row r="2351" spans="1:14" x14ac:dyDescent="0.25">
      <c r="A2351" s="26">
        <v>2005</v>
      </c>
      <c r="B2351" s="26" t="s">
        <v>184</v>
      </c>
      <c r="C2351" t="str">
        <f>VLOOKUP(B2351,'FHF LUT'!$A$5:$H$80,2,FALSE)</f>
        <v>Douglas-fir Beetle</v>
      </c>
      <c r="D2351" s="26">
        <v>20</v>
      </c>
      <c r="E2351" s="26" t="s">
        <v>6</v>
      </c>
      <c r="F2351" s="26">
        <v>0</v>
      </c>
      <c r="G2351" s="26">
        <v>0</v>
      </c>
      <c r="H2351" s="26"/>
      <c r="N2351" s="26"/>
    </row>
    <row r="2352" spans="1:14" x14ac:dyDescent="0.25">
      <c r="A2352" s="26">
        <v>2005</v>
      </c>
      <c r="B2352" s="26" t="s">
        <v>184</v>
      </c>
      <c r="C2352" t="str">
        <f>VLOOKUP(B2352,'FHF LUT'!$A$5:$H$80,2,FALSE)</f>
        <v>Douglas-fir Beetle</v>
      </c>
      <c r="D2352" s="26">
        <v>31</v>
      </c>
      <c r="E2352" s="26" t="s">
        <v>34</v>
      </c>
      <c r="F2352" s="26">
        <v>19675</v>
      </c>
      <c r="G2352" s="26">
        <v>19265</v>
      </c>
      <c r="H2352" s="26"/>
      <c r="N2352" s="26"/>
    </row>
    <row r="2353" spans="1:14" x14ac:dyDescent="0.25">
      <c r="A2353" s="26">
        <v>2005</v>
      </c>
      <c r="B2353" s="26" t="s">
        <v>184</v>
      </c>
      <c r="C2353" t="str">
        <f>VLOOKUP(B2353,'FHF LUT'!$A$5:$H$80,2,FALSE)</f>
        <v>Douglas-fir Beetle</v>
      </c>
      <c r="D2353" s="26">
        <v>3</v>
      </c>
      <c r="E2353" s="26" t="s">
        <v>13</v>
      </c>
      <c r="F2353" s="26">
        <v>0</v>
      </c>
      <c r="G2353" s="26">
        <v>0</v>
      </c>
      <c r="H2353" s="26"/>
      <c r="N2353" s="26"/>
    </row>
    <row r="2354" spans="1:14" x14ac:dyDescent="0.25">
      <c r="A2354" s="26">
        <v>2005</v>
      </c>
      <c r="B2354" s="26" t="s">
        <v>184</v>
      </c>
      <c r="C2354" t="str">
        <f>VLOOKUP(B2354,'FHF LUT'!$A$5:$H$80,2,FALSE)</f>
        <v>Douglas-fir Beetle</v>
      </c>
      <c r="D2354" s="26">
        <v>26</v>
      </c>
      <c r="E2354" s="26" t="s">
        <v>14</v>
      </c>
      <c r="F2354" s="26">
        <v>0</v>
      </c>
      <c r="G2354" s="26">
        <v>0</v>
      </c>
      <c r="H2354" s="26"/>
      <c r="N2354" s="26"/>
    </row>
    <row r="2355" spans="1:14" x14ac:dyDescent="0.25">
      <c r="A2355" s="26">
        <v>2005</v>
      </c>
      <c r="B2355" s="26" t="s">
        <v>184</v>
      </c>
      <c r="C2355" t="str">
        <f>VLOOKUP(B2355,'FHF LUT'!$A$5:$H$80,2,FALSE)</f>
        <v>Douglas-fir Beetle</v>
      </c>
      <c r="D2355" s="26">
        <v>41</v>
      </c>
      <c r="E2355" s="26" t="s">
        <v>26</v>
      </c>
      <c r="F2355" s="26">
        <v>0</v>
      </c>
      <c r="G2355" s="26">
        <v>0</v>
      </c>
      <c r="H2355" s="26"/>
      <c r="N2355" s="26"/>
    </row>
    <row r="2356" spans="1:14" x14ac:dyDescent="0.25">
      <c r="A2356" s="26">
        <v>2005</v>
      </c>
      <c r="B2356" s="26" t="s">
        <v>184</v>
      </c>
      <c r="C2356" t="str">
        <f>VLOOKUP(B2356,'FHF LUT'!$A$5:$H$80,2,FALSE)</f>
        <v>Douglas-fir Beetle</v>
      </c>
      <c r="D2356" s="26">
        <v>23</v>
      </c>
      <c r="E2356" s="26" t="s">
        <v>27</v>
      </c>
      <c r="F2356" s="26">
        <v>6270</v>
      </c>
      <c r="G2356" s="26">
        <v>6270</v>
      </c>
      <c r="H2356" s="26"/>
      <c r="N2356" s="26"/>
    </row>
    <row r="2357" spans="1:14" x14ac:dyDescent="0.25">
      <c r="A2357" s="26">
        <v>2005</v>
      </c>
      <c r="B2357" s="26" t="s">
        <v>184</v>
      </c>
      <c r="C2357" t="str">
        <f>VLOOKUP(B2357,'FHF LUT'!$A$5:$H$80,2,FALSE)</f>
        <v>Douglas-fir Beetle</v>
      </c>
      <c r="D2357" s="26">
        <v>17</v>
      </c>
      <c r="E2357" s="26" t="s">
        <v>32</v>
      </c>
      <c r="F2357" s="26">
        <v>0</v>
      </c>
      <c r="G2357" s="26">
        <v>0</v>
      </c>
      <c r="H2357" s="26"/>
      <c r="N2357" s="26"/>
    </row>
    <row r="2358" spans="1:14" x14ac:dyDescent="0.25">
      <c r="A2358" s="26">
        <v>2005</v>
      </c>
      <c r="B2358" s="26" t="s">
        <v>184</v>
      </c>
      <c r="C2358" t="str">
        <f>VLOOKUP(B2358,'FHF LUT'!$A$5:$H$80,2,FALSE)</f>
        <v>Douglas-fir Beetle</v>
      </c>
      <c r="D2358" s="26">
        <v>30</v>
      </c>
      <c r="E2358" s="26" t="s">
        <v>35</v>
      </c>
      <c r="F2358" s="26">
        <v>23613</v>
      </c>
      <c r="G2358" s="26">
        <v>22552</v>
      </c>
      <c r="H2358" s="26"/>
      <c r="N2358" s="26"/>
    </row>
    <row r="2359" spans="1:14" x14ac:dyDescent="0.25">
      <c r="A2359" s="26">
        <v>2005</v>
      </c>
      <c r="B2359" s="26" t="s">
        <v>184</v>
      </c>
      <c r="C2359" t="str">
        <f>VLOOKUP(B2359,'FHF LUT'!$A$5:$H$80,2,FALSE)</f>
        <v>Douglas-fir Beetle</v>
      </c>
      <c r="D2359" s="26">
        <v>9</v>
      </c>
      <c r="E2359" s="26" t="s">
        <v>7</v>
      </c>
      <c r="F2359" s="26">
        <v>8546</v>
      </c>
      <c r="G2359" s="26">
        <v>7500</v>
      </c>
      <c r="H2359" s="26"/>
      <c r="N2359" s="26"/>
    </row>
    <row r="2360" spans="1:14" x14ac:dyDescent="0.25">
      <c r="A2360" s="26">
        <v>2005</v>
      </c>
      <c r="B2360" s="26" t="s">
        <v>184</v>
      </c>
      <c r="C2360" t="str">
        <f>VLOOKUP(B2360,'FHF LUT'!$A$5:$H$80,2,FALSE)</f>
        <v>Douglas-fir Beetle</v>
      </c>
      <c r="D2360" s="26">
        <v>43</v>
      </c>
      <c r="E2360" s="26" t="s">
        <v>20</v>
      </c>
      <c r="F2360" s="26">
        <v>0</v>
      </c>
      <c r="G2360" s="26">
        <v>0</v>
      </c>
      <c r="H2360" s="26"/>
      <c r="N2360" s="26"/>
    </row>
    <row r="2361" spans="1:14" x14ac:dyDescent="0.25">
      <c r="A2361" s="26">
        <v>2005</v>
      </c>
      <c r="B2361" s="26" t="s">
        <v>184</v>
      </c>
      <c r="C2361" t="str">
        <f>VLOOKUP(B2361,'FHF LUT'!$A$5:$H$80,2,FALSE)</f>
        <v>Douglas-fir Beetle</v>
      </c>
      <c r="D2361" s="26">
        <v>39</v>
      </c>
      <c r="E2361" s="26" t="s">
        <v>36</v>
      </c>
      <c r="F2361" s="26">
        <v>0</v>
      </c>
      <c r="G2361" s="26">
        <v>0</v>
      </c>
      <c r="H2361" s="26"/>
      <c r="N2361" s="26"/>
    </row>
    <row r="2362" spans="1:14" x14ac:dyDescent="0.25">
      <c r="A2362" s="26">
        <v>2005</v>
      </c>
      <c r="B2362" s="26" t="s">
        <v>184</v>
      </c>
      <c r="C2362" t="str">
        <f>VLOOKUP(B2362,'FHF LUT'!$A$5:$H$80,2,FALSE)</f>
        <v>Douglas-fir Beetle</v>
      </c>
      <c r="D2362" s="26">
        <v>4</v>
      </c>
      <c r="E2362" s="26" t="s">
        <v>28</v>
      </c>
      <c r="F2362" s="26">
        <v>0</v>
      </c>
      <c r="G2362" s="26">
        <v>0</v>
      </c>
      <c r="H2362" s="26"/>
      <c r="N2362" s="26"/>
    </row>
    <row r="2363" spans="1:14" x14ac:dyDescent="0.25">
      <c r="A2363" s="26">
        <v>2005</v>
      </c>
      <c r="B2363" s="26" t="s">
        <v>184</v>
      </c>
      <c r="C2363" t="str">
        <f>VLOOKUP(B2363,'FHF LUT'!$A$5:$H$80,2,FALSE)</f>
        <v>Douglas-fir Beetle</v>
      </c>
      <c r="D2363" s="26">
        <v>8</v>
      </c>
      <c r="E2363" s="26" t="s">
        <v>29</v>
      </c>
      <c r="F2363" s="26">
        <v>0</v>
      </c>
      <c r="G2363" s="26">
        <v>0</v>
      </c>
      <c r="H2363" s="26"/>
      <c r="N2363" s="26"/>
    </row>
    <row r="2364" spans="1:14" x14ac:dyDescent="0.25">
      <c r="A2364" s="26">
        <v>2005</v>
      </c>
      <c r="B2364" s="26" t="s">
        <v>184</v>
      </c>
      <c r="C2364" t="str">
        <f>VLOOKUP(B2364,'FHF LUT'!$A$5:$H$80,2,FALSE)</f>
        <v>Douglas-fir Beetle</v>
      </c>
      <c r="D2364" s="26">
        <v>7</v>
      </c>
      <c r="E2364" s="26" t="s">
        <v>25</v>
      </c>
      <c r="F2364" s="26">
        <v>0</v>
      </c>
      <c r="G2364" s="26">
        <v>0</v>
      </c>
      <c r="H2364" s="26"/>
      <c r="N2364" s="26"/>
    </row>
    <row r="2365" spans="1:14" x14ac:dyDescent="0.25">
      <c r="A2365" s="26">
        <v>2005</v>
      </c>
      <c r="B2365" s="26" t="s">
        <v>184</v>
      </c>
      <c r="C2365" t="str">
        <f>VLOOKUP(B2365,'FHF LUT'!$A$5:$H$80,2,FALSE)</f>
        <v>Douglas-fir Beetle</v>
      </c>
      <c r="D2365" s="26">
        <v>27</v>
      </c>
      <c r="E2365" s="26" t="s">
        <v>21</v>
      </c>
      <c r="F2365" s="26">
        <v>552</v>
      </c>
      <c r="G2365" s="26">
        <v>552</v>
      </c>
      <c r="H2365" s="26"/>
      <c r="N2365" s="26"/>
    </row>
    <row r="2366" spans="1:14" x14ac:dyDescent="0.25">
      <c r="A2366" s="26">
        <v>2005</v>
      </c>
      <c r="B2366" s="26" t="s">
        <v>184</v>
      </c>
      <c r="C2366" t="str">
        <f>VLOOKUP(B2366,'FHF LUT'!$A$5:$H$80,2,FALSE)</f>
        <v>Douglas-fir Beetle</v>
      </c>
      <c r="D2366" s="26">
        <v>47</v>
      </c>
      <c r="E2366" s="26" t="s">
        <v>238</v>
      </c>
      <c r="F2366" s="26">
        <v>495</v>
      </c>
      <c r="G2366" s="26">
        <v>495</v>
      </c>
      <c r="H2366" s="26"/>
      <c r="N2366" s="26"/>
    </row>
    <row r="2367" spans="1:14" x14ac:dyDescent="0.25">
      <c r="A2367" s="26">
        <v>2005</v>
      </c>
      <c r="B2367" s="26" t="s">
        <v>184</v>
      </c>
      <c r="C2367" t="str">
        <f>VLOOKUP(B2367,'FHF LUT'!$A$5:$H$80,2,FALSE)</f>
        <v>Douglas-fir Beetle</v>
      </c>
      <c r="D2367" s="26">
        <v>46</v>
      </c>
      <c r="E2367" s="26" t="s">
        <v>239</v>
      </c>
      <c r="F2367" s="26">
        <v>546</v>
      </c>
      <c r="G2367" s="26">
        <v>546</v>
      </c>
      <c r="H2367" s="26"/>
      <c r="N2367" s="26"/>
    </row>
    <row r="2368" spans="1:14" x14ac:dyDescent="0.25">
      <c r="A2368" s="26">
        <v>2005</v>
      </c>
      <c r="B2368" s="26" t="s">
        <v>184</v>
      </c>
      <c r="C2368" t="str">
        <f>VLOOKUP(B2368,'FHF LUT'!$A$5:$H$80,2,FALSE)</f>
        <v>Douglas-fir Beetle</v>
      </c>
      <c r="D2368" s="26">
        <v>48</v>
      </c>
      <c r="E2368" s="26" t="s">
        <v>240</v>
      </c>
      <c r="F2368" s="26">
        <v>0</v>
      </c>
      <c r="G2368" s="26">
        <v>0</v>
      </c>
      <c r="H2368" s="26"/>
      <c r="N2368" s="26"/>
    </row>
    <row r="2369" spans="1:14" x14ac:dyDescent="0.25">
      <c r="A2369" s="26">
        <v>2005</v>
      </c>
      <c r="B2369" s="26" t="s">
        <v>184</v>
      </c>
      <c r="C2369" t="str">
        <f>VLOOKUP(B2369,'FHF LUT'!$A$5:$H$80,2,FALSE)</f>
        <v>Douglas-fir Beetle</v>
      </c>
      <c r="D2369" s="26">
        <v>1</v>
      </c>
      <c r="E2369" s="26" t="s">
        <v>10</v>
      </c>
      <c r="F2369" s="26">
        <v>0</v>
      </c>
      <c r="G2369" s="26">
        <v>0</v>
      </c>
      <c r="H2369" s="26"/>
      <c r="N2369" s="26"/>
    </row>
    <row r="2370" spans="1:14" x14ac:dyDescent="0.25">
      <c r="A2370" s="26">
        <v>2005</v>
      </c>
      <c r="B2370" s="26" t="s">
        <v>196</v>
      </c>
      <c r="C2370" t="str">
        <f>VLOOKUP(B2370,'FHF LUT'!$A$5:$H$80,2,FALSE)</f>
        <v>Fir engraver Beetle</v>
      </c>
      <c r="D2370" s="26">
        <v>24</v>
      </c>
      <c r="E2370" s="26" t="s">
        <v>17</v>
      </c>
      <c r="F2370" s="26">
        <v>0</v>
      </c>
      <c r="G2370" s="26">
        <v>0</v>
      </c>
      <c r="H2370" s="26"/>
      <c r="N2370" s="26"/>
    </row>
    <row r="2371" spans="1:14" x14ac:dyDescent="0.25">
      <c r="A2371" s="26">
        <v>2005</v>
      </c>
      <c r="B2371" s="26" t="s">
        <v>196</v>
      </c>
      <c r="C2371" t="str">
        <f>VLOOKUP(B2371,'FHF LUT'!$A$5:$H$80,2,FALSE)</f>
        <v>Fir engraver Beetle</v>
      </c>
      <c r="D2371" s="26">
        <v>44</v>
      </c>
      <c r="E2371" s="26" t="s">
        <v>3</v>
      </c>
      <c r="F2371" s="26">
        <v>0</v>
      </c>
      <c r="G2371" s="26">
        <v>0</v>
      </c>
      <c r="H2371" s="26"/>
      <c r="N2371" s="26"/>
    </row>
    <row r="2372" spans="1:14" x14ac:dyDescent="0.25">
      <c r="A2372" s="26">
        <v>2005</v>
      </c>
      <c r="B2372" s="26" t="s">
        <v>196</v>
      </c>
      <c r="C2372" t="str">
        <f>VLOOKUP(B2372,'FHF LUT'!$A$5:$H$80,2,FALSE)</f>
        <v>Fir engraver Beetle</v>
      </c>
      <c r="D2372" s="26">
        <v>10</v>
      </c>
      <c r="E2372" s="26" t="s">
        <v>18</v>
      </c>
      <c r="F2372" s="26">
        <v>0</v>
      </c>
      <c r="G2372" s="26">
        <v>0</v>
      </c>
      <c r="H2372" s="26"/>
      <c r="N2372" s="26"/>
    </row>
    <row r="2373" spans="1:14" x14ac:dyDescent="0.25">
      <c r="A2373" s="26">
        <v>2005</v>
      </c>
      <c r="B2373" s="26" t="s">
        <v>196</v>
      </c>
      <c r="C2373" t="str">
        <f>VLOOKUP(B2373,'FHF LUT'!$A$5:$H$80,2,FALSE)</f>
        <v>Fir engraver Beetle</v>
      </c>
      <c r="D2373" s="26">
        <v>12</v>
      </c>
      <c r="E2373" s="26" t="s">
        <v>11</v>
      </c>
      <c r="F2373" s="26">
        <v>0</v>
      </c>
      <c r="G2373" s="26">
        <v>0</v>
      </c>
      <c r="H2373" s="26"/>
      <c r="N2373" s="26"/>
    </row>
    <row r="2374" spans="1:14" x14ac:dyDescent="0.25">
      <c r="A2374" s="26">
        <v>2005</v>
      </c>
      <c r="B2374" s="26" t="s">
        <v>196</v>
      </c>
      <c r="C2374" t="str">
        <f>VLOOKUP(B2374,'FHF LUT'!$A$5:$H$80,2,FALSE)</f>
        <v>Fir engraver Beetle</v>
      </c>
      <c r="D2374" s="26">
        <v>22</v>
      </c>
      <c r="E2374" s="26" t="s">
        <v>19</v>
      </c>
      <c r="F2374" s="26">
        <v>0</v>
      </c>
      <c r="G2374" s="26">
        <v>0</v>
      </c>
      <c r="H2374" s="26"/>
      <c r="N2374" s="26"/>
    </row>
    <row r="2375" spans="1:14" x14ac:dyDescent="0.25">
      <c r="A2375" s="26">
        <v>2005</v>
      </c>
      <c r="B2375" s="26" t="s">
        <v>196</v>
      </c>
      <c r="C2375" t="str">
        <f>VLOOKUP(B2375,'FHF LUT'!$A$5:$H$80,2,FALSE)</f>
        <v>Fir engraver Beetle</v>
      </c>
      <c r="D2375" s="26">
        <v>29</v>
      </c>
      <c r="E2375" s="26" t="s">
        <v>9</v>
      </c>
      <c r="F2375" s="26">
        <v>0</v>
      </c>
      <c r="G2375" s="26">
        <v>0</v>
      </c>
      <c r="H2375" s="26"/>
      <c r="N2375" s="26"/>
    </row>
    <row r="2376" spans="1:14" x14ac:dyDescent="0.25">
      <c r="A2376" s="26">
        <v>2005</v>
      </c>
      <c r="B2376" s="26" t="s">
        <v>196</v>
      </c>
      <c r="C2376" t="str">
        <f>VLOOKUP(B2376,'FHF LUT'!$A$5:$H$80,2,FALSE)</f>
        <v>Fir engraver Beetle</v>
      </c>
      <c r="D2376" s="26">
        <v>11</v>
      </c>
      <c r="E2376" s="26" t="s">
        <v>4</v>
      </c>
      <c r="F2376" s="26">
        <v>0</v>
      </c>
      <c r="G2376" s="26">
        <v>0</v>
      </c>
      <c r="H2376" s="26"/>
      <c r="N2376" s="26"/>
    </row>
    <row r="2377" spans="1:14" x14ac:dyDescent="0.25">
      <c r="A2377" s="26">
        <v>2005</v>
      </c>
      <c r="B2377" s="26" t="s">
        <v>196</v>
      </c>
      <c r="C2377" t="str">
        <f>VLOOKUP(B2377,'FHF LUT'!$A$5:$H$80,2,FALSE)</f>
        <v>Fir engraver Beetle</v>
      </c>
      <c r="D2377" s="26">
        <v>45</v>
      </c>
      <c r="E2377" s="26" t="s">
        <v>5</v>
      </c>
      <c r="F2377" s="26">
        <v>0</v>
      </c>
      <c r="G2377" s="26">
        <v>0</v>
      </c>
      <c r="H2377" s="26"/>
      <c r="N2377" s="26"/>
    </row>
    <row r="2378" spans="1:14" x14ac:dyDescent="0.25">
      <c r="A2378" s="26">
        <v>2005</v>
      </c>
      <c r="B2378" s="26" t="s">
        <v>196</v>
      </c>
      <c r="C2378" t="str">
        <f>VLOOKUP(B2378,'FHF LUT'!$A$5:$H$80,2,FALSE)</f>
        <v>Fir engraver Beetle</v>
      </c>
      <c r="D2378" s="26">
        <v>38</v>
      </c>
      <c r="E2378" s="26" t="s">
        <v>8</v>
      </c>
      <c r="F2378" s="26">
        <v>0</v>
      </c>
      <c r="G2378" s="26">
        <v>0</v>
      </c>
      <c r="H2378" s="26"/>
      <c r="N2378" s="26"/>
    </row>
    <row r="2379" spans="1:14" x14ac:dyDescent="0.25">
      <c r="A2379" s="26">
        <v>2005</v>
      </c>
      <c r="B2379" s="26" t="s">
        <v>196</v>
      </c>
      <c r="C2379" t="str">
        <f>VLOOKUP(B2379,'FHF LUT'!$A$5:$H$80,2,FALSE)</f>
        <v>Fir engraver Beetle</v>
      </c>
      <c r="D2379" s="26">
        <v>13</v>
      </c>
      <c r="E2379" s="26" t="s">
        <v>24</v>
      </c>
      <c r="F2379" s="26">
        <v>0</v>
      </c>
      <c r="G2379" s="26">
        <v>0</v>
      </c>
      <c r="H2379" s="26"/>
      <c r="N2379" s="26"/>
    </row>
    <row r="2380" spans="1:14" x14ac:dyDescent="0.25">
      <c r="A2380" s="26">
        <v>2005</v>
      </c>
      <c r="B2380" s="26" t="s">
        <v>196</v>
      </c>
      <c r="C2380" t="str">
        <f>VLOOKUP(B2380,'FHF LUT'!$A$5:$H$80,2,FALSE)</f>
        <v>Fir engraver Beetle</v>
      </c>
      <c r="D2380" s="26">
        <v>18</v>
      </c>
      <c r="E2380" s="26" t="s">
        <v>15</v>
      </c>
      <c r="F2380" s="26">
        <v>0</v>
      </c>
      <c r="G2380" s="26">
        <v>0</v>
      </c>
      <c r="H2380" s="26"/>
      <c r="N2380" s="26"/>
    </row>
    <row r="2381" spans="1:14" x14ac:dyDescent="0.25">
      <c r="A2381" s="26">
        <v>2005</v>
      </c>
      <c r="B2381" s="26" t="s">
        <v>196</v>
      </c>
      <c r="C2381" t="str">
        <f>VLOOKUP(B2381,'FHF LUT'!$A$5:$H$80,2,FALSE)</f>
        <v>Fir engraver Beetle</v>
      </c>
      <c r="D2381" s="26">
        <v>15</v>
      </c>
      <c r="E2381" s="26" t="s">
        <v>33</v>
      </c>
      <c r="F2381" s="26">
        <v>0</v>
      </c>
      <c r="G2381" s="26">
        <v>0</v>
      </c>
      <c r="H2381" s="26"/>
      <c r="N2381" s="26"/>
    </row>
    <row r="2382" spans="1:14" x14ac:dyDescent="0.25">
      <c r="A2382" s="26">
        <v>2005</v>
      </c>
      <c r="B2382" s="26" t="s">
        <v>196</v>
      </c>
      <c r="C2382" t="str">
        <f>VLOOKUP(B2382,'FHF LUT'!$A$5:$H$80,2,FALSE)</f>
        <v>Fir engraver Beetle</v>
      </c>
      <c r="D2382" s="26">
        <v>5</v>
      </c>
      <c r="E2382" s="26" t="s">
        <v>16</v>
      </c>
      <c r="F2382" s="26">
        <v>3549</v>
      </c>
      <c r="G2382" s="26">
        <v>3346</v>
      </c>
      <c r="H2382" s="26"/>
      <c r="N2382" s="26"/>
    </row>
    <row r="2383" spans="1:14" x14ac:dyDescent="0.25">
      <c r="A2383" s="26">
        <v>2005</v>
      </c>
      <c r="B2383" s="26" t="s">
        <v>196</v>
      </c>
      <c r="C2383" t="str">
        <f>VLOOKUP(B2383,'FHF LUT'!$A$5:$H$80,2,FALSE)</f>
        <v>Fir engraver Beetle</v>
      </c>
      <c r="D2383" s="26">
        <v>2</v>
      </c>
      <c r="E2383" s="26" t="s">
        <v>22</v>
      </c>
      <c r="F2383" s="26">
        <v>0</v>
      </c>
      <c r="G2383" s="26">
        <v>0</v>
      </c>
      <c r="H2383" s="26"/>
      <c r="N2383" s="26"/>
    </row>
    <row r="2384" spans="1:14" x14ac:dyDescent="0.25">
      <c r="A2384" s="26">
        <v>2005</v>
      </c>
      <c r="B2384" s="26" t="s">
        <v>196</v>
      </c>
      <c r="C2384" t="str">
        <f>VLOOKUP(B2384,'FHF LUT'!$A$5:$H$80,2,FALSE)</f>
        <v>Fir engraver Beetle</v>
      </c>
      <c r="D2384" s="26">
        <v>25</v>
      </c>
      <c r="E2384" s="26" t="s">
        <v>23</v>
      </c>
      <c r="F2384" s="26">
        <v>0</v>
      </c>
      <c r="G2384" s="26">
        <v>0</v>
      </c>
      <c r="H2384" s="26"/>
      <c r="N2384" s="26"/>
    </row>
    <row r="2385" spans="1:14" x14ac:dyDescent="0.25">
      <c r="A2385" s="26">
        <v>2005</v>
      </c>
      <c r="B2385" s="26" t="s">
        <v>196</v>
      </c>
      <c r="C2385" t="str">
        <f>VLOOKUP(B2385,'FHF LUT'!$A$5:$H$80,2,FALSE)</f>
        <v>Fir engraver Beetle</v>
      </c>
      <c r="D2385" s="26">
        <v>14</v>
      </c>
      <c r="E2385" s="26" t="s">
        <v>30</v>
      </c>
      <c r="F2385" s="26">
        <v>0</v>
      </c>
      <c r="G2385" s="26">
        <v>0</v>
      </c>
      <c r="H2385" s="26"/>
      <c r="N2385" s="26"/>
    </row>
    <row r="2386" spans="1:14" x14ac:dyDescent="0.25">
      <c r="A2386" s="26">
        <v>2005</v>
      </c>
      <c r="B2386" s="26" t="s">
        <v>196</v>
      </c>
      <c r="C2386" t="str">
        <f>VLOOKUP(B2386,'FHF LUT'!$A$5:$H$80,2,FALSE)</f>
        <v>Fir engraver Beetle</v>
      </c>
      <c r="D2386" s="26">
        <v>16</v>
      </c>
      <c r="E2386" s="26" t="s">
        <v>12</v>
      </c>
      <c r="F2386" s="26">
        <v>0</v>
      </c>
      <c r="G2386" s="26">
        <v>0</v>
      </c>
      <c r="H2386" s="26"/>
      <c r="N2386" s="26"/>
    </row>
    <row r="2387" spans="1:14" x14ac:dyDescent="0.25">
      <c r="A2387" s="26">
        <v>2005</v>
      </c>
      <c r="B2387" s="26" t="s">
        <v>196</v>
      </c>
      <c r="C2387" t="str">
        <f>VLOOKUP(B2387,'FHF LUT'!$A$5:$H$80,2,FALSE)</f>
        <v>Fir engraver Beetle</v>
      </c>
      <c r="D2387" s="26">
        <v>40</v>
      </c>
      <c r="E2387" s="26" t="s">
        <v>31</v>
      </c>
      <c r="F2387" s="26">
        <v>0</v>
      </c>
      <c r="G2387" s="26">
        <v>0</v>
      </c>
      <c r="H2387" s="26"/>
      <c r="N2387" s="26"/>
    </row>
    <row r="2388" spans="1:14" x14ac:dyDescent="0.25">
      <c r="A2388" s="26">
        <v>2005</v>
      </c>
      <c r="B2388" s="26" t="s">
        <v>196</v>
      </c>
      <c r="C2388" t="str">
        <f>VLOOKUP(B2388,'FHF LUT'!$A$5:$H$80,2,FALSE)</f>
        <v>Fir engraver Beetle</v>
      </c>
      <c r="D2388" s="26">
        <v>20</v>
      </c>
      <c r="E2388" s="26" t="s">
        <v>6</v>
      </c>
      <c r="F2388" s="26">
        <v>0</v>
      </c>
      <c r="G2388" s="26">
        <v>0</v>
      </c>
      <c r="H2388" s="26"/>
      <c r="N2388" s="26"/>
    </row>
    <row r="2389" spans="1:14" x14ac:dyDescent="0.25">
      <c r="A2389" s="26">
        <v>2005</v>
      </c>
      <c r="B2389" s="26" t="s">
        <v>196</v>
      </c>
      <c r="C2389" t="str">
        <f>VLOOKUP(B2389,'FHF LUT'!$A$5:$H$80,2,FALSE)</f>
        <v>Fir engraver Beetle</v>
      </c>
      <c r="D2389" s="26">
        <v>31</v>
      </c>
      <c r="E2389" s="26" t="s">
        <v>34</v>
      </c>
      <c r="F2389" s="26">
        <v>0</v>
      </c>
      <c r="G2389" s="26">
        <v>0</v>
      </c>
      <c r="H2389" s="26"/>
      <c r="N2389" s="26"/>
    </row>
    <row r="2390" spans="1:14" x14ac:dyDescent="0.25">
      <c r="A2390" s="26">
        <v>2005</v>
      </c>
      <c r="B2390" s="26" t="s">
        <v>196</v>
      </c>
      <c r="C2390" t="str">
        <f>VLOOKUP(B2390,'FHF LUT'!$A$5:$H$80,2,FALSE)</f>
        <v>Fir engraver Beetle</v>
      </c>
      <c r="D2390" s="26">
        <v>3</v>
      </c>
      <c r="E2390" s="26" t="s">
        <v>13</v>
      </c>
      <c r="F2390" s="26">
        <v>0</v>
      </c>
      <c r="G2390" s="26">
        <v>0</v>
      </c>
      <c r="H2390" s="26"/>
      <c r="N2390" s="26"/>
    </row>
    <row r="2391" spans="1:14" x14ac:dyDescent="0.25">
      <c r="A2391" s="26">
        <v>2005</v>
      </c>
      <c r="B2391" s="26" t="s">
        <v>196</v>
      </c>
      <c r="C2391" t="str">
        <f>VLOOKUP(B2391,'FHF LUT'!$A$5:$H$80,2,FALSE)</f>
        <v>Fir engraver Beetle</v>
      </c>
      <c r="D2391" s="26">
        <v>26</v>
      </c>
      <c r="E2391" s="26" t="s">
        <v>14</v>
      </c>
      <c r="F2391" s="26">
        <v>0</v>
      </c>
      <c r="G2391" s="26">
        <v>0</v>
      </c>
      <c r="H2391" s="26"/>
      <c r="N2391" s="26"/>
    </row>
    <row r="2392" spans="1:14" x14ac:dyDescent="0.25">
      <c r="A2392" s="26">
        <v>2005</v>
      </c>
      <c r="B2392" s="26" t="s">
        <v>196</v>
      </c>
      <c r="C2392" t="str">
        <f>VLOOKUP(B2392,'FHF LUT'!$A$5:$H$80,2,FALSE)</f>
        <v>Fir engraver Beetle</v>
      </c>
      <c r="D2392" s="26">
        <v>41</v>
      </c>
      <c r="E2392" s="26" t="s">
        <v>26</v>
      </c>
      <c r="F2392" s="26">
        <v>0</v>
      </c>
      <c r="G2392" s="26">
        <v>0</v>
      </c>
      <c r="H2392" s="26"/>
      <c r="N2392" s="26"/>
    </row>
    <row r="2393" spans="1:14" x14ac:dyDescent="0.25">
      <c r="A2393" s="26">
        <v>2005</v>
      </c>
      <c r="B2393" s="26" t="s">
        <v>196</v>
      </c>
      <c r="C2393" t="str">
        <f>VLOOKUP(B2393,'FHF LUT'!$A$5:$H$80,2,FALSE)</f>
        <v>Fir engraver Beetle</v>
      </c>
      <c r="D2393" s="26">
        <v>23</v>
      </c>
      <c r="E2393" s="26" t="s">
        <v>27</v>
      </c>
      <c r="F2393" s="26">
        <v>0</v>
      </c>
      <c r="G2393" s="26">
        <v>0</v>
      </c>
      <c r="H2393" s="26"/>
      <c r="N2393" s="26"/>
    </row>
    <row r="2394" spans="1:14" x14ac:dyDescent="0.25">
      <c r="A2394" s="26">
        <v>2005</v>
      </c>
      <c r="B2394" s="26" t="s">
        <v>196</v>
      </c>
      <c r="C2394" t="str">
        <f>VLOOKUP(B2394,'FHF LUT'!$A$5:$H$80,2,FALSE)</f>
        <v>Fir engraver Beetle</v>
      </c>
      <c r="D2394" s="26">
        <v>17</v>
      </c>
      <c r="E2394" s="26" t="s">
        <v>32</v>
      </c>
      <c r="F2394" s="26">
        <v>0</v>
      </c>
      <c r="G2394" s="26">
        <v>0</v>
      </c>
      <c r="H2394" s="26"/>
      <c r="N2394" s="26"/>
    </row>
    <row r="2395" spans="1:14" x14ac:dyDescent="0.25">
      <c r="A2395" s="26">
        <v>2005</v>
      </c>
      <c r="B2395" s="26" t="s">
        <v>196</v>
      </c>
      <c r="C2395" t="str">
        <f>VLOOKUP(B2395,'FHF LUT'!$A$5:$H$80,2,FALSE)</f>
        <v>Fir engraver Beetle</v>
      </c>
      <c r="D2395" s="26">
        <v>30</v>
      </c>
      <c r="E2395" s="26" t="s">
        <v>35</v>
      </c>
      <c r="F2395" s="26">
        <v>0</v>
      </c>
      <c r="G2395" s="26">
        <v>0</v>
      </c>
      <c r="H2395" s="26"/>
      <c r="N2395" s="26"/>
    </row>
    <row r="2396" spans="1:14" x14ac:dyDescent="0.25">
      <c r="A2396" s="26">
        <v>2005</v>
      </c>
      <c r="B2396" s="26" t="s">
        <v>196</v>
      </c>
      <c r="C2396" t="str">
        <f>VLOOKUP(B2396,'FHF LUT'!$A$5:$H$80,2,FALSE)</f>
        <v>Fir engraver Beetle</v>
      </c>
      <c r="D2396" s="26">
        <v>9</v>
      </c>
      <c r="E2396" s="26" t="s">
        <v>7</v>
      </c>
      <c r="F2396" s="26">
        <v>1402</v>
      </c>
      <c r="G2396" s="26">
        <v>1280</v>
      </c>
      <c r="H2396" s="26"/>
      <c r="N2396" s="26"/>
    </row>
    <row r="2397" spans="1:14" x14ac:dyDescent="0.25">
      <c r="A2397" s="26">
        <v>2005</v>
      </c>
      <c r="B2397" s="26" t="s">
        <v>196</v>
      </c>
      <c r="C2397" t="str">
        <f>VLOOKUP(B2397,'FHF LUT'!$A$5:$H$80,2,FALSE)</f>
        <v>Fir engraver Beetle</v>
      </c>
      <c r="D2397" s="26">
        <v>43</v>
      </c>
      <c r="E2397" s="26" t="s">
        <v>20</v>
      </c>
      <c r="F2397" s="26">
        <v>0</v>
      </c>
      <c r="G2397" s="26">
        <v>0</v>
      </c>
      <c r="H2397" s="26"/>
      <c r="N2397" s="26"/>
    </row>
    <row r="2398" spans="1:14" x14ac:dyDescent="0.25">
      <c r="A2398" s="26">
        <v>2005</v>
      </c>
      <c r="B2398" s="26" t="s">
        <v>196</v>
      </c>
      <c r="C2398" t="str">
        <f>VLOOKUP(B2398,'FHF LUT'!$A$5:$H$80,2,FALSE)</f>
        <v>Fir engraver Beetle</v>
      </c>
      <c r="D2398" s="26">
        <v>39</v>
      </c>
      <c r="E2398" s="26" t="s">
        <v>36</v>
      </c>
      <c r="F2398" s="26">
        <v>0</v>
      </c>
      <c r="G2398" s="26">
        <v>0</v>
      </c>
      <c r="H2398" s="26"/>
      <c r="N2398" s="26"/>
    </row>
    <row r="2399" spans="1:14" x14ac:dyDescent="0.25">
      <c r="A2399" s="26">
        <v>2005</v>
      </c>
      <c r="B2399" s="26" t="s">
        <v>196</v>
      </c>
      <c r="C2399" t="str">
        <f>VLOOKUP(B2399,'FHF LUT'!$A$5:$H$80,2,FALSE)</f>
        <v>Fir engraver Beetle</v>
      </c>
      <c r="D2399" s="26">
        <v>4</v>
      </c>
      <c r="E2399" s="26" t="s">
        <v>28</v>
      </c>
      <c r="F2399" s="26">
        <v>0</v>
      </c>
      <c r="G2399" s="26">
        <v>0</v>
      </c>
      <c r="H2399" s="26"/>
      <c r="N2399" s="26"/>
    </row>
    <row r="2400" spans="1:14" x14ac:dyDescent="0.25">
      <c r="A2400" s="26">
        <v>2005</v>
      </c>
      <c r="B2400" s="26" t="s">
        <v>196</v>
      </c>
      <c r="C2400" t="str">
        <f>VLOOKUP(B2400,'FHF LUT'!$A$5:$H$80,2,FALSE)</f>
        <v>Fir engraver Beetle</v>
      </c>
      <c r="D2400" s="26">
        <v>8</v>
      </c>
      <c r="E2400" s="26" t="s">
        <v>29</v>
      </c>
      <c r="F2400" s="26">
        <v>0</v>
      </c>
      <c r="G2400" s="26">
        <v>0</v>
      </c>
      <c r="H2400" s="26"/>
      <c r="N2400" s="26"/>
    </row>
    <row r="2401" spans="1:14" x14ac:dyDescent="0.25">
      <c r="A2401" s="26">
        <v>2005</v>
      </c>
      <c r="B2401" s="26" t="s">
        <v>196</v>
      </c>
      <c r="C2401" t="str">
        <f>VLOOKUP(B2401,'FHF LUT'!$A$5:$H$80,2,FALSE)</f>
        <v>Fir engraver Beetle</v>
      </c>
      <c r="D2401" s="26">
        <v>7</v>
      </c>
      <c r="E2401" s="26" t="s">
        <v>25</v>
      </c>
      <c r="F2401" s="26">
        <v>0</v>
      </c>
      <c r="G2401" s="26">
        <v>0</v>
      </c>
      <c r="H2401" s="26"/>
      <c r="N2401" s="26"/>
    </row>
    <row r="2402" spans="1:14" x14ac:dyDescent="0.25">
      <c r="A2402" s="26">
        <v>2005</v>
      </c>
      <c r="B2402" s="26" t="s">
        <v>196</v>
      </c>
      <c r="C2402" t="str">
        <f>VLOOKUP(B2402,'FHF LUT'!$A$5:$H$80,2,FALSE)</f>
        <v>Fir engraver Beetle</v>
      </c>
      <c r="D2402" s="26">
        <v>27</v>
      </c>
      <c r="E2402" s="26" t="s">
        <v>21</v>
      </c>
      <c r="F2402" s="26">
        <v>0</v>
      </c>
      <c r="G2402" s="26">
        <v>0</v>
      </c>
      <c r="H2402" s="26"/>
      <c r="N2402" s="26"/>
    </row>
    <row r="2403" spans="1:14" x14ac:dyDescent="0.25">
      <c r="A2403" s="26">
        <v>2005</v>
      </c>
      <c r="B2403" s="26" t="s">
        <v>196</v>
      </c>
      <c r="C2403" t="str">
        <f>VLOOKUP(B2403,'FHF LUT'!$A$5:$H$80,2,FALSE)</f>
        <v>Fir engraver Beetle</v>
      </c>
      <c r="D2403" s="26">
        <v>47</v>
      </c>
      <c r="E2403" s="26" t="s">
        <v>238</v>
      </c>
      <c r="F2403" s="26">
        <v>0</v>
      </c>
      <c r="G2403" s="26">
        <v>0</v>
      </c>
      <c r="H2403" s="26"/>
      <c r="N2403" s="26"/>
    </row>
    <row r="2404" spans="1:14" x14ac:dyDescent="0.25">
      <c r="A2404" s="26">
        <v>2005</v>
      </c>
      <c r="B2404" s="26" t="s">
        <v>196</v>
      </c>
      <c r="C2404" t="str">
        <f>VLOOKUP(B2404,'FHF LUT'!$A$5:$H$80,2,FALSE)</f>
        <v>Fir engraver Beetle</v>
      </c>
      <c r="D2404" s="26">
        <v>46</v>
      </c>
      <c r="E2404" s="26" t="s">
        <v>239</v>
      </c>
      <c r="F2404" s="26">
        <v>0</v>
      </c>
      <c r="G2404" s="26">
        <v>0</v>
      </c>
      <c r="H2404" s="26"/>
      <c r="N2404" s="26"/>
    </row>
    <row r="2405" spans="1:14" x14ac:dyDescent="0.25">
      <c r="A2405" s="26">
        <v>2005</v>
      </c>
      <c r="B2405" s="26" t="s">
        <v>196</v>
      </c>
      <c r="C2405" t="str">
        <f>VLOOKUP(B2405,'FHF LUT'!$A$5:$H$80,2,FALSE)</f>
        <v>Fir engraver Beetle</v>
      </c>
      <c r="D2405" s="26">
        <v>48</v>
      </c>
      <c r="E2405" s="26" t="s">
        <v>240</v>
      </c>
      <c r="F2405" s="26">
        <v>0</v>
      </c>
      <c r="G2405" s="26">
        <v>0</v>
      </c>
      <c r="H2405" s="26"/>
      <c r="N2405" s="26"/>
    </row>
    <row r="2406" spans="1:14" x14ac:dyDescent="0.25">
      <c r="A2406" s="26">
        <v>2005</v>
      </c>
      <c r="B2406" s="26" t="s">
        <v>196</v>
      </c>
      <c r="C2406" t="str">
        <f>VLOOKUP(B2406,'FHF LUT'!$A$5:$H$80,2,FALSE)</f>
        <v>Fir engraver Beetle</v>
      </c>
      <c r="D2406" s="26">
        <v>1</v>
      </c>
      <c r="E2406" s="26" t="s">
        <v>10</v>
      </c>
      <c r="F2406" s="26">
        <v>155</v>
      </c>
      <c r="G2406" s="26">
        <v>155</v>
      </c>
      <c r="H2406" s="26"/>
      <c r="N2406" s="26"/>
    </row>
    <row r="2407" spans="1:14" x14ac:dyDescent="0.25">
      <c r="A2407" s="26">
        <v>2005</v>
      </c>
      <c r="B2407" s="26" t="s">
        <v>186</v>
      </c>
      <c r="C2407" t="str">
        <f>VLOOKUP(B2407,'FHF LUT'!$A$5:$H$80,2,FALSE)</f>
        <v>Mountain Pine Beetle</v>
      </c>
      <c r="D2407" s="26">
        <v>24</v>
      </c>
      <c r="E2407" s="26" t="s">
        <v>17</v>
      </c>
      <c r="F2407" s="26">
        <v>66954116</v>
      </c>
      <c r="G2407" s="26">
        <v>44235460</v>
      </c>
      <c r="H2407" s="26"/>
      <c r="N2407" s="26"/>
    </row>
    <row r="2408" spans="1:14" x14ac:dyDescent="0.25">
      <c r="A2408" s="26">
        <v>2005</v>
      </c>
      <c r="B2408" s="26" t="s">
        <v>186</v>
      </c>
      <c r="C2408" t="str">
        <f>VLOOKUP(B2408,'FHF LUT'!$A$5:$H$80,2,FALSE)</f>
        <v>Mountain Pine Beetle</v>
      </c>
      <c r="D2408" s="26">
        <v>44</v>
      </c>
      <c r="E2408" s="26" t="s">
        <v>3</v>
      </c>
      <c r="F2408" s="26">
        <v>0</v>
      </c>
      <c r="G2408" s="26">
        <v>0</v>
      </c>
      <c r="H2408" s="26"/>
      <c r="N2408" s="26"/>
    </row>
    <row r="2409" spans="1:14" x14ac:dyDescent="0.25">
      <c r="A2409" s="26">
        <v>2005</v>
      </c>
      <c r="B2409" s="26" t="s">
        <v>186</v>
      </c>
      <c r="C2409" t="str">
        <f>VLOOKUP(B2409,'FHF LUT'!$A$5:$H$80,2,FALSE)</f>
        <v>Mountain Pine Beetle</v>
      </c>
      <c r="D2409" s="26">
        <v>10</v>
      </c>
      <c r="E2409" s="26" t="s">
        <v>18</v>
      </c>
      <c r="F2409" s="26">
        <v>0</v>
      </c>
      <c r="G2409" s="26">
        <v>0</v>
      </c>
      <c r="H2409" s="26"/>
      <c r="N2409" s="26"/>
    </row>
    <row r="2410" spans="1:14" x14ac:dyDescent="0.25">
      <c r="A2410" s="26">
        <v>2005</v>
      </c>
      <c r="B2410" s="26" t="s">
        <v>186</v>
      </c>
      <c r="C2410" t="str">
        <f>VLOOKUP(B2410,'FHF LUT'!$A$5:$H$80,2,FALSE)</f>
        <v>Mountain Pine Beetle</v>
      </c>
      <c r="D2410" s="26">
        <v>12</v>
      </c>
      <c r="E2410" s="26" t="s">
        <v>11</v>
      </c>
      <c r="F2410" s="26">
        <v>5874</v>
      </c>
      <c r="G2410" s="26">
        <v>5869</v>
      </c>
      <c r="H2410" s="26"/>
      <c r="N2410" s="26"/>
    </row>
    <row r="2411" spans="1:14" x14ac:dyDescent="0.25">
      <c r="A2411" s="26">
        <v>2005</v>
      </c>
      <c r="B2411" s="26" t="s">
        <v>186</v>
      </c>
      <c r="C2411" t="str">
        <f>VLOOKUP(B2411,'FHF LUT'!$A$5:$H$80,2,FALSE)</f>
        <v>Mountain Pine Beetle</v>
      </c>
      <c r="D2411" s="26">
        <v>22</v>
      </c>
      <c r="E2411" s="26" t="s">
        <v>19</v>
      </c>
      <c r="F2411" s="26">
        <v>1390793</v>
      </c>
      <c r="G2411" s="26">
        <v>944316</v>
      </c>
      <c r="H2411" s="26"/>
      <c r="N2411" s="26"/>
    </row>
    <row r="2412" spans="1:14" x14ac:dyDescent="0.25">
      <c r="A2412" s="26">
        <v>2005</v>
      </c>
      <c r="B2412" s="26" t="s">
        <v>186</v>
      </c>
      <c r="C2412" t="str">
        <f>VLOOKUP(B2412,'FHF LUT'!$A$5:$H$80,2,FALSE)</f>
        <v>Mountain Pine Beetle</v>
      </c>
      <c r="D2412" s="26">
        <v>29</v>
      </c>
      <c r="E2412" s="26" t="s">
        <v>9</v>
      </c>
      <c r="F2412" s="26">
        <v>25704418</v>
      </c>
      <c r="G2412" s="26">
        <v>19171272</v>
      </c>
      <c r="H2412" s="26"/>
      <c r="N2412" s="26"/>
    </row>
    <row r="2413" spans="1:14" x14ac:dyDescent="0.25">
      <c r="A2413" s="26">
        <v>2005</v>
      </c>
      <c r="B2413" s="26" t="s">
        <v>186</v>
      </c>
      <c r="C2413" t="str">
        <f>VLOOKUP(B2413,'FHF LUT'!$A$5:$H$80,2,FALSE)</f>
        <v>Mountain Pine Beetle</v>
      </c>
      <c r="D2413" s="26">
        <v>11</v>
      </c>
      <c r="E2413" s="26" t="s">
        <v>4</v>
      </c>
      <c r="F2413" s="26">
        <v>7964783</v>
      </c>
      <c r="G2413" s="26">
        <v>5208151</v>
      </c>
      <c r="H2413" s="26"/>
      <c r="N2413" s="26"/>
    </row>
    <row r="2414" spans="1:14" x14ac:dyDescent="0.25">
      <c r="A2414" s="26">
        <v>2005</v>
      </c>
      <c r="B2414" s="26" t="s">
        <v>186</v>
      </c>
      <c r="C2414" t="str">
        <f>VLOOKUP(B2414,'FHF LUT'!$A$5:$H$80,2,FALSE)</f>
        <v>Mountain Pine Beetle</v>
      </c>
      <c r="D2414" s="26">
        <v>45</v>
      </c>
      <c r="E2414" s="26" t="s">
        <v>5</v>
      </c>
      <c r="F2414" s="26">
        <v>539459</v>
      </c>
      <c r="G2414" s="26">
        <v>446091</v>
      </c>
      <c r="H2414" s="26"/>
      <c r="N2414" s="26"/>
    </row>
    <row r="2415" spans="1:14" x14ac:dyDescent="0.25">
      <c r="A2415" s="26">
        <v>2005</v>
      </c>
      <c r="B2415" s="26" t="s">
        <v>186</v>
      </c>
      <c r="C2415" t="str">
        <f>VLOOKUP(B2415,'FHF LUT'!$A$5:$H$80,2,FALSE)</f>
        <v>Mountain Pine Beetle</v>
      </c>
      <c r="D2415" s="26">
        <v>38</v>
      </c>
      <c r="E2415" s="26" t="s">
        <v>8</v>
      </c>
      <c r="F2415" s="26">
        <v>0</v>
      </c>
      <c r="G2415" s="26">
        <v>0</v>
      </c>
      <c r="H2415" s="26"/>
      <c r="N2415" s="26"/>
    </row>
    <row r="2416" spans="1:14" x14ac:dyDescent="0.25">
      <c r="A2416" s="26">
        <v>2005</v>
      </c>
      <c r="B2416" s="26" t="s">
        <v>186</v>
      </c>
      <c r="C2416" t="str">
        <f>VLOOKUP(B2416,'FHF LUT'!$A$5:$H$80,2,FALSE)</f>
        <v>Mountain Pine Beetle</v>
      </c>
      <c r="D2416" s="26">
        <v>13</v>
      </c>
      <c r="E2416" s="26" t="s">
        <v>24</v>
      </c>
      <c r="F2416" s="26">
        <v>636480</v>
      </c>
      <c r="G2416" s="26">
        <v>567024</v>
      </c>
      <c r="H2416" s="26"/>
      <c r="N2416" s="26"/>
    </row>
    <row r="2417" spans="1:14" x14ac:dyDescent="0.25">
      <c r="A2417" s="26">
        <v>2005</v>
      </c>
      <c r="B2417" s="26" t="s">
        <v>186</v>
      </c>
      <c r="C2417" t="str">
        <f>VLOOKUP(B2417,'FHF LUT'!$A$5:$H$80,2,FALSE)</f>
        <v>Mountain Pine Beetle</v>
      </c>
      <c r="D2417" s="26">
        <v>18</v>
      </c>
      <c r="E2417" s="26" t="s">
        <v>15</v>
      </c>
      <c r="F2417" s="26">
        <v>1379301</v>
      </c>
      <c r="G2417" s="26">
        <v>931841</v>
      </c>
      <c r="H2417" s="26"/>
      <c r="N2417" s="26"/>
    </row>
    <row r="2418" spans="1:14" x14ac:dyDescent="0.25">
      <c r="A2418" s="26">
        <v>2005</v>
      </c>
      <c r="B2418" s="26" t="s">
        <v>186</v>
      </c>
      <c r="C2418" t="str">
        <f>VLOOKUP(B2418,'FHF LUT'!$A$5:$H$80,2,FALSE)</f>
        <v>Mountain Pine Beetle</v>
      </c>
      <c r="D2418" s="26">
        <v>15</v>
      </c>
      <c r="E2418" s="26" t="s">
        <v>33</v>
      </c>
      <c r="F2418" s="26">
        <v>558957</v>
      </c>
      <c r="G2418" s="26">
        <v>529512</v>
      </c>
      <c r="H2418" s="26"/>
      <c r="N2418" s="26"/>
    </row>
    <row r="2419" spans="1:14" x14ac:dyDescent="0.25">
      <c r="A2419" s="26">
        <v>2005</v>
      </c>
      <c r="B2419" s="26" t="s">
        <v>186</v>
      </c>
      <c r="C2419" t="str">
        <f>VLOOKUP(B2419,'FHF LUT'!$A$5:$H$80,2,FALSE)</f>
        <v>Mountain Pine Beetle</v>
      </c>
      <c r="D2419" s="26">
        <v>5</v>
      </c>
      <c r="E2419" s="26" t="s">
        <v>16</v>
      </c>
      <c r="F2419" s="26">
        <v>946684</v>
      </c>
      <c r="G2419" s="26">
        <v>747145</v>
      </c>
      <c r="H2419" s="26"/>
      <c r="N2419" s="26"/>
    </row>
    <row r="2420" spans="1:14" x14ac:dyDescent="0.25">
      <c r="A2420" s="26">
        <v>2005</v>
      </c>
      <c r="B2420" s="26" t="s">
        <v>186</v>
      </c>
      <c r="C2420" t="str">
        <f>VLOOKUP(B2420,'FHF LUT'!$A$5:$H$80,2,FALSE)</f>
        <v>Mountain Pine Beetle</v>
      </c>
      <c r="D2420" s="26">
        <v>2</v>
      </c>
      <c r="E2420" s="26" t="s">
        <v>22</v>
      </c>
      <c r="F2420" s="26">
        <v>79025</v>
      </c>
      <c r="G2420" s="26">
        <v>77016</v>
      </c>
      <c r="H2420" s="26"/>
      <c r="N2420" s="26"/>
    </row>
    <row r="2421" spans="1:14" x14ac:dyDescent="0.25">
      <c r="A2421" s="26">
        <v>2005</v>
      </c>
      <c r="B2421" s="26" t="s">
        <v>186</v>
      </c>
      <c r="C2421" t="str">
        <f>VLOOKUP(B2421,'FHF LUT'!$A$5:$H$80,2,FALSE)</f>
        <v>Mountain Pine Beetle</v>
      </c>
      <c r="D2421" s="26">
        <v>25</v>
      </c>
      <c r="E2421" s="26" t="s">
        <v>23</v>
      </c>
      <c r="F2421" s="26">
        <v>0</v>
      </c>
      <c r="G2421" s="26">
        <v>0</v>
      </c>
      <c r="H2421" s="26"/>
      <c r="N2421" s="26"/>
    </row>
    <row r="2422" spans="1:14" x14ac:dyDescent="0.25">
      <c r="A2422" s="26">
        <v>2005</v>
      </c>
      <c r="B2422" s="26" t="s">
        <v>186</v>
      </c>
      <c r="C2422" t="str">
        <f>VLOOKUP(B2422,'FHF LUT'!$A$5:$H$80,2,FALSE)</f>
        <v>Mountain Pine Beetle</v>
      </c>
      <c r="D2422" s="26">
        <v>14</v>
      </c>
      <c r="E2422" s="26" t="s">
        <v>30</v>
      </c>
      <c r="F2422" s="26">
        <v>23530938</v>
      </c>
      <c r="G2422" s="26">
        <v>18623860</v>
      </c>
      <c r="H2422" s="26"/>
      <c r="N2422" s="26"/>
    </row>
    <row r="2423" spans="1:14" x14ac:dyDescent="0.25">
      <c r="A2423" s="26">
        <v>2005</v>
      </c>
      <c r="B2423" s="26" t="s">
        <v>186</v>
      </c>
      <c r="C2423" t="str">
        <f>VLOOKUP(B2423,'FHF LUT'!$A$5:$H$80,2,FALSE)</f>
        <v>Mountain Pine Beetle</v>
      </c>
      <c r="D2423" s="26">
        <v>16</v>
      </c>
      <c r="E2423" s="26" t="s">
        <v>12</v>
      </c>
      <c r="F2423" s="26">
        <v>855623</v>
      </c>
      <c r="G2423" s="26">
        <v>649076</v>
      </c>
      <c r="H2423" s="26"/>
      <c r="N2423" s="26"/>
    </row>
    <row r="2424" spans="1:14" x14ac:dyDescent="0.25">
      <c r="A2424" s="26">
        <v>2005</v>
      </c>
      <c r="B2424" s="26" t="s">
        <v>186</v>
      </c>
      <c r="C2424" t="str">
        <f>VLOOKUP(B2424,'FHF LUT'!$A$5:$H$80,2,FALSE)</f>
        <v>Mountain Pine Beetle</v>
      </c>
      <c r="D2424" s="26">
        <v>40</v>
      </c>
      <c r="E2424" s="26" t="s">
        <v>31</v>
      </c>
      <c r="F2424" s="26">
        <v>144</v>
      </c>
      <c r="G2424" s="26">
        <v>144</v>
      </c>
      <c r="H2424" s="26"/>
      <c r="N2424" s="26"/>
    </row>
    <row r="2425" spans="1:14" x14ac:dyDescent="0.25">
      <c r="A2425" s="26">
        <v>2005</v>
      </c>
      <c r="B2425" s="26" t="s">
        <v>186</v>
      </c>
      <c r="C2425" t="str">
        <f>VLOOKUP(B2425,'FHF LUT'!$A$5:$H$80,2,FALSE)</f>
        <v>Mountain Pine Beetle</v>
      </c>
      <c r="D2425" s="26">
        <v>20</v>
      </c>
      <c r="E2425" s="26" t="s">
        <v>6</v>
      </c>
      <c r="F2425" s="26">
        <v>5341255</v>
      </c>
      <c r="G2425" s="26">
        <v>4085390</v>
      </c>
      <c r="H2425" s="26"/>
      <c r="N2425" s="26"/>
    </row>
    <row r="2426" spans="1:14" x14ac:dyDescent="0.25">
      <c r="A2426" s="26">
        <v>2005</v>
      </c>
      <c r="B2426" s="26" t="s">
        <v>186</v>
      </c>
      <c r="C2426" t="str">
        <f>VLOOKUP(B2426,'FHF LUT'!$A$5:$H$80,2,FALSE)</f>
        <v>Mountain Pine Beetle</v>
      </c>
      <c r="D2426" s="26">
        <v>31</v>
      </c>
      <c r="E2426" s="26" t="s">
        <v>34</v>
      </c>
      <c r="F2426" s="26">
        <v>29710</v>
      </c>
      <c r="G2426" s="26">
        <v>29211</v>
      </c>
      <c r="H2426" s="26"/>
      <c r="N2426" s="26"/>
    </row>
    <row r="2427" spans="1:14" x14ac:dyDescent="0.25">
      <c r="A2427" s="26">
        <v>2005</v>
      </c>
      <c r="B2427" s="26" t="s">
        <v>186</v>
      </c>
      <c r="C2427" t="str">
        <f>VLOOKUP(B2427,'FHF LUT'!$A$5:$H$80,2,FALSE)</f>
        <v>Mountain Pine Beetle</v>
      </c>
      <c r="D2427" s="26">
        <v>3</v>
      </c>
      <c r="E2427" s="26" t="s">
        <v>13</v>
      </c>
      <c r="F2427" s="26">
        <v>174205</v>
      </c>
      <c r="G2427" s="26">
        <v>152497</v>
      </c>
      <c r="H2427" s="26"/>
      <c r="N2427" s="26"/>
    </row>
    <row r="2428" spans="1:14" x14ac:dyDescent="0.25">
      <c r="A2428" s="26">
        <v>2005</v>
      </c>
      <c r="B2428" s="26" t="s">
        <v>186</v>
      </c>
      <c r="C2428" t="str">
        <f>VLOOKUP(B2428,'FHF LUT'!$A$5:$H$80,2,FALSE)</f>
        <v>Mountain Pine Beetle</v>
      </c>
      <c r="D2428" s="26">
        <v>26</v>
      </c>
      <c r="E2428" s="26" t="s">
        <v>14</v>
      </c>
      <c r="F2428" s="26">
        <v>32740670</v>
      </c>
      <c r="G2428" s="26">
        <v>23413358</v>
      </c>
      <c r="H2428" s="26"/>
      <c r="N2428" s="26"/>
    </row>
    <row r="2429" spans="1:14" x14ac:dyDescent="0.25">
      <c r="A2429" s="26">
        <v>2005</v>
      </c>
      <c r="B2429" s="26" t="s">
        <v>186</v>
      </c>
      <c r="C2429" t="str">
        <f>VLOOKUP(B2429,'FHF LUT'!$A$5:$H$80,2,FALSE)</f>
        <v>Mountain Pine Beetle</v>
      </c>
      <c r="D2429" s="26">
        <v>41</v>
      </c>
      <c r="E2429" s="26" t="s">
        <v>26</v>
      </c>
      <c r="F2429" s="26">
        <v>81769</v>
      </c>
      <c r="G2429" s="26">
        <v>68954</v>
      </c>
      <c r="H2429" s="26"/>
      <c r="N2429" s="26"/>
    </row>
    <row r="2430" spans="1:14" x14ac:dyDescent="0.25">
      <c r="A2430" s="26">
        <v>2005</v>
      </c>
      <c r="B2430" s="26" t="s">
        <v>186</v>
      </c>
      <c r="C2430" t="str">
        <f>VLOOKUP(B2430,'FHF LUT'!$A$5:$H$80,2,FALSE)</f>
        <v>Mountain Pine Beetle</v>
      </c>
      <c r="D2430" s="26">
        <v>23</v>
      </c>
      <c r="E2430" s="26" t="s">
        <v>27</v>
      </c>
      <c r="F2430" s="26">
        <v>11118805</v>
      </c>
      <c r="G2430" s="26">
        <v>7917755</v>
      </c>
      <c r="H2430" s="26"/>
      <c r="N2430" s="26"/>
    </row>
    <row r="2431" spans="1:14" x14ac:dyDescent="0.25">
      <c r="A2431" s="26">
        <v>2005</v>
      </c>
      <c r="B2431" s="26" t="s">
        <v>186</v>
      </c>
      <c r="C2431" t="str">
        <f>VLOOKUP(B2431,'FHF LUT'!$A$5:$H$80,2,FALSE)</f>
        <v>Mountain Pine Beetle</v>
      </c>
      <c r="D2431" s="26">
        <v>17</v>
      </c>
      <c r="E2431" s="26" t="s">
        <v>32</v>
      </c>
      <c r="F2431" s="26">
        <v>377063</v>
      </c>
      <c r="G2431" s="26">
        <v>335188</v>
      </c>
      <c r="H2431" s="26"/>
      <c r="N2431" s="26"/>
    </row>
    <row r="2432" spans="1:14" x14ac:dyDescent="0.25">
      <c r="A2432" s="26">
        <v>2005</v>
      </c>
      <c r="B2432" s="26" t="s">
        <v>186</v>
      </c>
      <c r="C2432" t="str">
        <f>VLOOKUP(B2432,'FHF LUT'!$A$5:$H$80,2,FALSE)</f>
        <v>Mountain Pine Beetle</v>
      </c>
      <c r="D2432" s="26">
        <v>30</v>
      </c>
      <c r="E2432" s="26" t="s">
        <v>35</v>
      </c>
      <c r="F2432" s="26">
        <v>522004</v>
      </c>
      <c r="G2432" s="26">
        <v>521863</v>
      </c>
      <c r="H2432" s="26"/>
      <c r="N2432" s="26"/>
    </row>
    <row r="2433" spans="1:14" x14ac:dyDescent="0.25">
      <c r="A2433" s="26">
        <v>2005</v>
      </c>
      <c r="B2433" s="26" t="s">
        <v>186</v>
      </c>
      <c r="C2433" t="str">
        <f>VLOOKUP(B2433,'FHF LUT'!$A$5:$H$80,2,FALSE)</f>
        <v>Mountain Pine Beetle</v>
      </c>
      <c r="D2433" s="26">
        <v>9</v>
      </c>
      <c r="E2433" s="26" t="s">
        <v>7</v>
      </c>
      <c r="F2433" s="26">
        <v>558572</v>
      </c>
      <c r="G2433" s="26">
        <v>468090</v>
      </c>
      <c r="H2433" s="26"/>
      <c r="N2433" s="26"/>
    </row>
    <row r="2434" spans="1:14" x14ac:dyDescent="0.25">
      <c r="A2434" s="26">
        <v>2005</v>
      </c>
      <c r="B2434" s="26" t="s">
        <v>186</v>
      </c>
      <c r="C2434" t="str">
        <f>VLOOKUP(B2434,'FHF LUT'!$A$5:$H$80,2,FALSE)</f>
        <v>Mountain Pine Beetle</v>
      </c>
      <c r="D2434" s="26">
        <v>43</v>
      </c>
      <c r="E2434" s="26" t="s">
        <v>20</v>
      </c>
      <c r="F2434" s="26">
        <v>4832</v>
      </c>
      <c r="G2434" s="26">
        <v>4832</v>
      </c>
      <c r="H2434" s="26"/>
      <c r="N2434" s="26"/>
    </row>
    <row r="2435" spans="1:14" x14ac:dyDescent="0.25">
      <c r="A2435" s="26">
        <v>2005</v>
      </c>
      <c r="B2435" s="26" t="s">
        <v>186</v>
      </c>
      <c r="C2435" t="str">
        <f>VLOOKUP(B2435,'FHF LUT'!$A$5:$H$80,2,FALSE)</f>
        <v>Mountain Pine Beetle</v>
      </c>
      <c r="D2435" s="26">
        <v>39</v>
      </c>
      <c r="E2435" s="26" t="s">
        <v>36</v>
      </c>
      <c r="F2435" s="26">
        <v>0</v>
      </c>
      <c r="G2435" s="26">
        <v>0</v>
      </c>
      <c r="H2435" s="26"/>
      <c r="N2435" s="26"/>
    </row>
    <row r="2436" spans="1:14" x14ac:dyDescent="0.25">
      <c r="A2436" s="26">
        <v>2005</v>
      </c>
      <c r="B2436" s="26" t="s">
        <v>186</v>
      </c>
      <c r="C2436" t="str">
        <f>VLOOKUP(B2436,'FHF LUT'!$A$5:$H$80,2,FALSE)</f>
        <v>Mountain Pine Beetle</v>
      </c>
      <c r="D2436" s="26">
        <v>4</v>
      </c>
      <c r="E2436" s="26" t="s">
        <v>28</v>
      </c>
      <c r="F2436" s="26">
        <v>0</v>
      </c>
      <c r="G2436" s="26">
        <v>0</v>
      </c>
      <c r="H2436" s="26"/>
      <c r="N2436" s="26"/>
    </row>
    <row r="2437" spans="1:14" x14ac:dyDescent="0.25">
      <c r="A2437" s="26">
        <v>2005</v>
      </c>
      <c r="B2437" s="26" t="s">
        <v>186</v>
      </c>
      <c r="C2437" t="str">
        <f>VLOOKUP(B2437,'FHF LUT'!$A$5:$H$80,2,FALSE)</f>
        <v>Mountain Pine Beetle</v>
      </c>
      <c r="D2437" s="26">
        <v>8</v>
      </c>
      <c r="E2437" s="26" t="s">
        <v>29</v>
      </c>
      <c r="F2437" s="26">
        <v>0</v>
      </c>
      <c r="G2437" s="26">
        <v>0</v>
      </c>
      <c r="H2437" s="26"/>
      <c r="N2437" s="26"/>
    </row>
    <row r="2438" spans="1:14" x14ac:dyDescent="0.25">
      <c r="A2438" s="26">
        <v>2005</v>
      </c>
      <c r="B2438" s="26" t="s">
        <v>186</v>
      </c>
      <c r="C2438" t="str">
        <f>VLOOKUP(B2438,'FHF LUT'!$A$5:$H$80,2,FALSE)</f>
        <v>Mountain Pine Beetle</v>
      </c>
      <c r="D2438" s="26">
        <v>7</v>
      </c>
      <c r="E2438" s="26" t="s">
        <v>25</v>
      </c>
      <c r="F2438" s="26">
        <v>292257</v>
      </c>
      <c r="G2438" s="26">
        <v>249400</v>
      </c>
      <c r="H2438" s="26"/>
      <c r="N2438" s="26"/>
    </row>
    <row r="2439" spans="1:14" x14ac:dyDescent="0.25">
      <c r="A2439" s="26">
        <v>2005</v>
      </c>
      <c r="B2439" s="26" t="s">
        <v>186</v>
      </c>
      <c r="C2439" t="str">
        <f>VLOOKUP(B2439,'FHF LUT'!$A$5:$H$80,2,FALSE)</f>
        <v>Mountain Pine Beetle</v>
      </c>
      <c r="D2439" s="26">
        <v>27</v>
      </c>
      <c r="E2439" s="26" t="s">
        <v>21</v>
      </c>
      <c r="F2439" s="26">
        <v>1953</v>
      </c>
      <c r="G2439" s="26">
        <v>1729</v>
      </c>
      <c r="H2439" s="26"/>
      <c r="N2439" s="26"/>
    </row>
    <row r="2440" spans="1:14" x14ac:dyDescent="0.25">
      <c r="A2440" s="26">
        <v>2005</v>
      </c>
      <c r="B2440" s="26" t="s">
        <v>186</v>
      </c>
      <c r="C2440" t="str">
        <f>VLOOKUP(B2440,'FHF LUT'!$A$5:$H$80,2,FALSE)</f>
        <v>Mountain Pine Beetle</v>
      </c>
      <c r="D2440" s="26">
        <v>47</v>
      </c>
      <c r="E2440" s="26" t="s">
        <v>238</v>
      </c>
      <c r="F2440" s="26">
        <v>0</v>
      </c>
      <c r="G2440" s="26">
        <v>0</v>
      </c>
      <c r="H2440" s="26"/>
      <c r="N2440" s="26"/>
    </row>
    <row r="2441" spans="1:14" x14ac:dyDescent="0.25">
      <c r="A2441" s="26">
        <v>2005</v>
      </c>
      <c r="B2441" s="26" t="s">
        <v>186</v>
      </c>
      <c r="C2441" t="str">
        <f>VLOOKUP(B2441,'FHF LUT'!$A$5:$H$80,2,FALSE)</f>
        <v>Mountain Pine Beetle</v>
      </c>
      <c r="D2441" s="26">
        <v>46</v>
      </c>
      <c r="E2441" s="26" t="s">
        <v>239</v>
      </c>
      <c r="F2441" s="26">
        <v>1534696</v>
      </c>
      <c r="G2441" s="26">
        <v>1534300</v>
      </c>
      <c r="H2441" s="26"/>
      <c r="N2441" s="26"/>
    </row>
    <row r="2442" spans="1:14" x14ac:dyDescent="0.25">
      <c r="A2442" s="26">
        <v>2005</v>
      </c>
      <c r="B2442" s="26" t="s">
        <v>186</v>
      </c>
      <c r="C2442" t="str">
        <f>VLOOKUP(B2442,'FHF LUT'!$A$5:$H$80,2,FALSE)</f>
        <v>Mountain Pine Beetle</v>
      </c>
      <c r="D2442" s="26">
        <v>48</v>
      </c>
      <c r="E2442" s="26" t="s">
        <v>240</v>
      </c>
      <c r="F2442" s="26">
        <v>0</v>
      </c>
      <c r="G2442" s="26">
        <v>0</v>
      </c>
      <c r="H2442" s="26"/>
      <c r="N2442" s="26"/>
    </row>
    <row r="2443" spans="1:14" x14ac:dyDescent="0.25">
      <c r="A2443" s="26">
        <v>2005</v>
      </c>
      <c r="B2443" s="26" t="s">
        <v>186</v>
      </c>
      <c r="C2443" t="str">
        <f>VLOOKUP(B2443,'FHF LUT'!$A$5:$H$80,2,FALSE)</f>
        <v>Mountain Pine Beetle</v>
      </c>
      <c r="D2443" s="26">
        <v>1</v>
      </c>
      <c r="E2443" s="26" t="s">
        <v>10</v>
      </c>
      <c r="F2443" s="26">
        <v>854248</v>
      </c>
      <c r="G2443" s="26">
        <v>750194</v>
      </c>
      <c r="H2443" s="26"/>
      <c r="N2443" s="26"/>
    </row>
    <row r="2444" spans="1:14" x14ac:dyDescent="0.25">
      <c r="A2444" s="26">
        <v>2005</v>
      </c>
      <c r="B2444" s="26" t="s">
        <v>187</v>
      </c>
      <c r="C2444" t="str">
        <f>VLOOKUP(B2444,'FHF LUT'!$A$5:$H$80,2,FALSE)</f>
        <v>Spruce Beetle</v>
      </c>
      <c r="D2444" s="26">
        <v>24</v>
      </c>
      <c r="E2444" s="26" t="s">
        <v>17</v>
      </c>
      <c r="F2444" s="26">
        <v>38671</v>
      </c>
      <c r="G2444" s="26">
        <v>33330</v>
      </c>
      <c r="H2444" s="26"/>
      <c r="N2444" s="26"/>
    </row>
    <row r="2445" spans="1:14" x14ac:dyDescent="0.25">
      <c r="A2445" s="26">
        <v>2005</v>
      </c>
      <c r="B2445" s="26" t="s">
        <v>187</v>
      </c>
      <c r="C2445" t="str">
        <f>VLOOKUP(B2445,'FHF LUT'!$A$5:$H$80,2,FALSE)</f>
        <v>Spruce Beetle</v>
      </c>
      <c r="D2445" s="26">
        <v>44</v>
      </c>
      <c r="E2445" s="26" t="s">
        <v>3</v>
      </c>
      <c r="F2445" s="26">
        <v>0</v>
      </c>
      <c r="G2445" s="26">
        <v>0</v>
      </c>
      <c r="H2445" s="26"/>
      <c r="N2445" s="26"/>
    </row>
    <row r="2446" spans="1:14" x14ac:dyDescent="0.25">
      <c r="A2446" s="26">
        <v>2005</v>
      </c>
      <c r="B2446" s="26" t="s">
        <v>187</v>
      </c>
      <c r="C2446" t="str">
        <f>VLOOKUP(B2446,'FHF LUT'!$A$5:$H$80,2,FALSE)</f>
        <v>Spruce Beetle</v>
      </c>
      <c r="D2446" s="26">
        <v>10</v>
      </c>
      <c r="E2446" s="26" t="s">
        <v>18</v>
      </c>
      <c r="F2446" s="26">
        <v>0</v>
      </c>
      <c r="G2446" s="26">
        <v>0</v>
      </c>
      <c r="H2446" s="26"/>
      <c r="N2446" s="26"/>
    </row>
    <row r="2447" spans="1:14" x14ac:dyDescent="0.25">
      <c r="A2447" s="26">
        <v>2005</v>
      </c>
      <c r="B2447" s="26" t="s">
        <v>187</v>
      </c>
      <c r="C2447" t="str">
        <f>VLOOKUP(B2447,'FHF LUT'!$A$5:$H$80,2,FALSE)</f>
        <v>Spruce Beetle</v>
      </c>
      <c r="D2447" s="26">
        <v>12</v>
      </c>
      <c r="E2447" s="26" t="s">
        <v>11</v>
      </c>
      <c r="F2447" s="26">
        <v>44</v>
      </c>
      <c r="G2447" s="26">
        <v>44</v>
      </c>
      <c r="H2447" s="26"/>
      <c r="N2447" s="26"/>
    </row>
    <row r="2448" spans="1:14" x14ac:dyDescent="0.25">
      <c r="A2448" s="26">
        <v>2005</v>
      </c>
      <c r="B2448" s="26" t="s">
        <v>187</v>
      </c>
      <c r="C2448" t="str">
        <f>VLOOKUP(B2448,'FHF LUT'!$A$5:$H$80,2,FALSE)</f>
        <v>Spruce Beetle</v>
      </c>
      <c r="D2448" s="26">
        <v>22</v>
      </c>
      <c r="E2448" s="26" t="s">
        <v>19</v>
      </c>
      <c r="F2448" s="26">
        <v>2837</v>
      </c>
      <c r="G2448" s="26">
        <v>2837</v>
      </c>
      <c r="H2448" s="26"/>
      <c r="N2448" s="26"/>
    </row>
    <row r="2449" spans="1:14" x14ac:dyDescent="0.25">
      <c r="A2449" s="26">
        <v>2005</v>
      </c>
      <c r="B2449" s="26" t="s">
        <v>187</v>
      </c>
      <c r="C2449" t="str">
        <f>VLOOKUP(B2449,'FHF LUT'!$A$5:$H$80,2,FALSE)</f>
        <v>Spruce Beetle</v>
      </c>
      <c r="D2449" s="26">
        <v>29</v>
      </c>
      <c r="E2449" s="26" t="s">
        <v>9</v>
      </c>
      <c r="F2449" s="26">
        <v>196373</v>
      </c>
      <c r="G2449" s="26">
        <v>174546</v>
      </c>
      <c r="H2449" s="26"/>
      <c r="N2449" s="26"/>
    </row>
    <row r="2450" spans="1:14" x14ac:dyDescent="0.25">
      <c r="A2450" s="26">
        <v>2005</v>
      </c>
      <c r="B2450" s="26" t="s">
        <v>187</v>
      </c>
      <c r="C2450" t="str">
        <f>VLOOKUP(B2450,'FHF LUT'!$A$5:$H$80,2,FALSE)</f>
        <v>Spruce Beetle</v>
      </c>
      <c r="D2450" s="26">
        <v>11</v>
      </c>
      <c r="E2450" s="26" t="s">
        <v>4</v>
      </c>
      <c r="F2450" s="26">
        <v>26180</v>
      </c>
      <c r="G2450" s="26">
        <v>23471</v>
      </c>
      <c r="H2450" s="26"/>
      <c r="N2450" s="26"/>
    </row>
    <row r="2451" spans="1:14" x14ac:dyDescent="0.25">
      <c r="A2451" s="26">
        <v>2005</v>
      </c>
      <c r="B2451" s="26" t="s">
        <v>187</v>
      </c>
      <c r="C2451" t="str">
        <f>VLOOKUP(B2451,'FHF LUT'!$A$5:$H$80,2,FALSE)</f>
        <v>Spruce Beetle</v>
      </c>
      <c r="D2451" s="26">
        <v>45</v>
      </c>
      <c r="E2451" s="26" t="s">
        <v>5</v>
      </c>
      <c r="F2451" s="26">
        <v>99</v>
      </c>
      <c r="G2451" s="26">
        <v>90</v>
      </c>
      <c r="H2451" s="26"/>
      <c r="N2451" s="26"/>
    </row>
    <row r="2452" spans="1:14" x14ac:dyDescent="0.25">
      <c r="A2452" s="26">
        <v>2005</v>
      </c>
      <c r="B2452" s="26" t="s">
        <v>187</v>
      </c>
      <c r="C2452" t="str">
        <f>VLOOKUP(B2452,'FHF LUT'!$A$5:$H$80,2,FALSE)</f>
        <v>Spruce Beetle</v>
      </c>
      <c r="D2452" s="26">
        <v>38</v>
      </c>
      <c r="E2452" s="26" t="s">
        <v>8</v>
      </c>
      <c r="F2452" s="26">
        <v>0</v>
      </c>
      <c r="G2452" s="26">
        <v>0</v>
      </c>
      <c r="H2452" s="26"/>
      <c r="N2452" s="26"/>
    </row>
    <row r="2453" spans="1:14" x14ac:dyDescent="0.25">
      <c r="A2453" s="26">
        <v>2005</v>
      </c>
      <c r="B2453" s="26" t="s">
        <v>187</v>
      </c>
      <c r="C2453" t="str">
        <f>VLOOKUP(B2453,'FHF LUT'!$A$5:$H$80,2,FALSE)</f>
        <v>Spruce Beetle</v>
      </c>
      <c r="D2453" s="26">
        <v>13</v>
      </c>
      <c r="E2453" s="26" t="s">
        <v>24</v>
      </c>
      <c r="F2453" s="26">
        <v>77</v>
      </c>
      <c r="G2453" s="26">
        <v>77</v>
      </c>
      <c r="H2453" s="26"/>
      <c r="N2453" s="26"/>
    </row>
    <row r="2454" spans="1:14" x14ac:dyDescent="0.25">
      <c r="A2454" s="26">
        <v>2005</v>
      </c>
      <c r="B2454" s="26" t="s">
        <v>187</v>
      </c>
      <c r="C2454" t="str">
        <f>VLOOKUP(B2454,'FHF LUT'!$A$5:$H$80,2,FALSE)</f>
        <v>Spruce Beetle</v>
      </c>
      <c r="D2454" s="26">
        <v>18</v>
      </c>
      <c r="E2454" s="26" t="s">
        <v>15</v>
      </c>
      <c r="F2454" s="26">
        <v>3823</v>
      </c>
      <c r="G2454" s="26">
        <v>1481</v>
      </c>
      <c r="H2454" s="26"/>
      <c r="N2454" s="26"/>
    </row>
    <row r="2455" spans="1:14" x14ac:dyDescent="0.25">
      <c r="A2455" s="26">
        <v>2005</v>
      </c>
      <c r="B2455" s="26" t="s">
        <v>187</v>
      </c>
      <c r="C2455" t="str">
        <f>VLOOKUP(B2455,'FHF LUT'!$A$5:$H$80,2,FALSE)</f>
        <v>Spruce Beetle</v>
      </c>
      <c r="D2455" s="26">
        <v>15</v>
      </c>
      <c r="E2455" s="26" t="s">
        <v>33</v>
      </c>
      <c r="F2455" s="26">
        <v>52908</v>
      </c>
      <c r="G2455" s="26">
        <v>52908</v>
      </c>
      <c r="H2455" s="26"/>
      <c r="N2455" s="26"/>
    </row>
    <row r="2456" spans="1:14" x14ac:dyDescent="0.25">
      <c r="A2456" s="26">
        <v>2005</v>
      </c>
      <c r="B2456" s="26" t="s">
        <v>187</v>
      </c>
      <c r="C2456" t="str">
        <f>VLOOKUP(B2456,'FHF LUT'!$A$5:$H$80,2,FALSE)</f>
        <v>Spruce Beetle</v>
      </c>
      <c r="D2456" s="26">
        <v>5</v>
      </c>
      <c r="E2456" s="26" t="s">
        <v>16</v>
      </c>
      <c r="F2456" s="26">
        <v>24</v>
      </c>
      <c r="G2456" s="26">
        <v>24</v>
      </c>
      <c r="H2456" s="26"/>
      <c r="N2456" s="26"/>
    </row>
    <row r="2457" spans="1:14" x14ac:dyDescent="0.25">
      <c r="A2457" s="26">
        <v>2005</v>
      </c>
      <c r="B2457" s="26" t="s">
        <v>187</v>
      </c>
      <c r="C2457" t="str">
        <f>VLOOKUP(B2457,'FHF LUT'!$A$5:$H$80,2,FALSE)</f>
        <v>Spruce Beetle</v>
      </c>
      <c r="D2457" s="26">
        <v>2</v>
      </c>
      <c r="E2457" s="26" t="s">
        <v>22</v>
      </c>
      <c r="F2457" s="26">
        <v>0</v>
      </c>
      <c r="G2457" s="26">
        <v>0</v>
      </c>
      <c r="H2457" s="26"/>
      <c r="N2457" s="26"/>
    </row>
    <row r="2458" spans="1:14" x14ac:dyDescent="0.25">
      <c r="A2458" s="26">
        <v>2005</v>
      </c>
      <c r="B2458" s="26" t="s">
        <v>187</v>
      </c>
      <c r="C2458" t="str">
        <f>VLOOKUP(B2458,'FHF LUT'!$A$5:$H$80,2,FALSE)</f>
        <v>Spruce Beetle</v>
      </c>
      <c r="D2458" s="26">
        <v>25</v>
      </c>
      <c r="E2458" s="26" t="s">
        <v>23</v>
      </c>
      <c r="F2458" s="26">
        <v>0</v>
      </c>
      <c r="G2458" s="26">
        <v>0</v>
      </c>
      <c r="H2458" s="26"/>
      <c r="N2458" s="26"/>
    </row>
    <row r="2459" spans="1:14" x14ac:dyDescent="0.25">
      <c r="A2459" s="26">
        <v>2005</v>
      </c>
      <c r="B2459" s="26" t="s">
        <v>187</v>
      </c>
      <c r="C2459" t="str">
        <f>VLOOKUP(B2459,'FHF LUT'!$A$5:$H$80,2,FALSE)</f>
        <v>Spruce Beetle</v>
      </c>
      <c r="D2459" s="26">
        <v>14</v>
      </c>
      <c r="E2459" s="26" t="s">
        <v>30</v>
      </c>
      <c r="F2459" s="26">
        <v>0</v>
      </c>
      <c r="G2459" s="26">
        <v>0</v>
      </c>
      <c r="H2459" s="26"/>
      <c r="N2459" s="26"/>
    </row>
    <row r="2460" spans="1:14" x14ac:dyDescent="0.25">
      <c r="A2460" s="26">
        <v>2005</v>
      </c>
      <c r="B2460" s="26" t="s">
        <v>187</v>
      </c>
      <c r="C2460" t="str">
        <f>VLOOKUP(B2460,'FHF LUT'!$A$5:$H$80,2,FALSE)</f>
        <v>Spruce Beetle</v>
      </c>
      <c r="D2460" s="26">
        <v>16</v>
      </c>
      <c r="E2460" s="26" t="s">
        <v>12</v>
      </c>
      <c r="F2460" s="26">
        <v>52</v>
      </c>
      <c r="G2460" s="26">
        <v>52</v>
      </c>
      <c r="H2460" s="26"/>
      <c r="N2460" s="26"/>
    </row>
    <row r="2461" spans="1:14" x14ac:dyDescent="0.25">
      <c r="A2461" s="26">
        <v>2005</v>
      </c>
      <c r="B2461" s="26" t="s">
        <v>187</v>
      </c>
      <c r="C2461" t="str">
        <f>VLOOKUP(B2461,'FHF LUT'!$A$5:$H$80,2,FALSE)</f>
        <v>Spruce Beetle</v>
      </c>
      <c r="D2461" s="26">
        <v>40</v>
      </c>
      <c r="E2461" s="26" t="s">
        <v>31</v>
      </c>
      <c r="F2461" s="26">
        <v>26023</v>
      </c>
      <c r="G2461" s="26">
        <v>26023</v>
      </c>
      <c r="H2461" s="26"/>
      <c r="N2461" s="26"/>
    </row>
    <row r="2462" spans="1:14" x14ac:dyDescent="0.25">
      <c r="A2462" s="26">
        <v>2005</v>
      </c>
      <c r="B2462" s="26" t="s">
        <v>187</v>
      </c>
      <c r="C2462" t="str">
        <f>VLOOKUP(B2462,'FHF LUT'!$A$5:$H$80,2,FALSE)</f>
        <v>Spruce Beetle</v>
      </c>
      <c r="D2462" s="26">
        <v>20</v>
      </c>
      <c r="E2462" s="26" t="s">
        <v>6</v>
      </c>
      <c r="F2462" s="26">
        <v>2304</v>
      </c>
      <c r="G2462" s="26">
        <v>2177</v>
      </c>
      <c r="H2462" s="26"/>
      <c r="N2462" s="26"/>
    </row>
    <row r="2463" spans="1:14" x14ac:dyDescent="0.25">
      <c r="A2463" s="26">
        <v>2005</v>
      </c>
      <c r="B2463" s="26" t="s">
        <v>187</v>
      </c>
      <c r="C2463" t="str">
        <f>VLOOKUP(B2463,'FHF LUT'!$A$5:$H$80,2,FALSE)</f>
        <v>Spruce Beetle</v>
      </c>
      <c r="D2463" s="26">
        <v>31</v>
      </c>
      <c r="E2463" s="26" t="s">
        <v>34</v>
      </c>
      <c r="F2463" s="26">
        <v>3613</v>
      </c>
      <c r="G2463" s="26">
        <v>3613</v>
      </c>
      <c r="H2463" s="26"/>
      <c r="N2463" s="26"/>
    </row>
    <row r="2464" spans="1:14" x14ac:dyDescent="0.25">
      <c r="A2464" s="26">
        <v>2005</v>
      </c>
      <c r="B2464" s="26" t="s">
        <v>187</v>
      </c>
      <c r="C2464" t="str">
        <f>VLOOKUP(B2464,'FHF LUT'!$A$5:$H$80,2,FALSE)</f>
        <v>Spruce Beetle</v>
      </c>
      <c r="D2464" s="26">
        <v>3</v>
      </c>
      <c r="E2464" s="26" t="s">
        <v>13</v>
      </c>
      <c r="F2464" s="26">
        <v>98</v>
      </c>
      <c r="G2464" s="26">
        <v>98</v>
      </c>
      <c r="H2464" s="26"/>
      <c r="N2464" s="26"/>
    </row>
    <row r="2465" spans="1:14" x14ac:dyDescent="0.25">
      <c r="A2465" s="26">
        <v>2005</v>
      </c>
      <c r="B2465" s="26" t="s">
        <v>187</v>
      </c>
      <c r="C2465" t="str">
        <f>VLOOKUP(B2465,'FHF LUT'!$A$5:$H$80,2,FALSE)</f>
        <v>Spruce Beetle</v>
      </c>
      <c r="D2465" s="26">
        <v>26</v>
      </c>
      <c r="E2465" s="26" t="s">
        <v>14</v>
      </c>
      <c r="F2465" s="26">
        <v>37222</v>
      </c>
      <c r="G2465" s="26">
        <v>37222</v>
      </c>
      <c r="H2465" s="26"/>
      <c r="N2465" s="26"/>
    </row>
    <row r="2466" spans="1:14" x14ac:dyDescent="0.25">
      <c r="A2466" s="26">
        <v>2005</v>
      </c>
      <c r="B2466" s="26" t="s">
        <v>187</v>
      </c>
      <c r="C2466" t="str">
        <f>VLOOKUP(B2466,'FHF LUT'!$A$5:$H$80,2,FALSE)</f>
        <v>Spruce Beetle</v>
      </c>
      <c r="D2466" s="26">
        <v>41</v>
      </c>
      <c r="E2466" s="26" t="s">
        <v>26</v>
      </c>
      <c r="F2466" s="26">
        <v>458</v>
      </c>
      <c r="G2466" s="26">
        <v>458</v>
      </c>
      <c r="H2466" s="26"/>
      <c r="N2466" s="26"/>
    </row>
    <row r="2467" spans="1:14" x14ac:dyDescent="0.25">
      <c r="A2467" s="26">
        <v>2005</v>
      </c>
      <c r="B2467" s="26" t="s">
        <v>187</v>
      </c>
      <c r="C2467" t="str">
        <f>VLOOKUP(B2467,'FHF LUT'!$A$5:$H$80,2,FALSE)</f>
        <v>Spruce Beetle</v>
      </c>
      <c r="D2467" s="26">
        <v>23</v>
      </c>
      <c r="E2467" s="26" t="s">
        <v>27</v>
      </c>
      <c r="F2467" s="26">
        <v>437025</v>
      </c>
      <c r="G2467" s="26">
        <v>408977</v>
      </c>
      <c r="H2467" s="26"/>
      <c r="N2467" s="26"/>
    </row>
    <row r="2468" spans="1:14" x14ac:dyDescent="0.25">
      <c r="A2468" s="26">
        <v>2005</v>
      </c>
      <c r="B2468" s="26" t="s">
        <v>187</v>
      </c>
      <c r="C2468" t="str">
        <f>VLOOKUP(B2468,'FHF LUT'!$A$5:$H$80,2,FALSE)</f>
        <v>Spruce Beetle</v>
      </c>
      <c r="D2468" s="26">
        <v>17</v>
      </c>
      <c r="E2468" s="26" t="s">
        <v>32</v>
      </c>
      <c r="F2468" s="26">
        <v>101179</v>
      </c>
      <c r="G2468" s="26">
        <v>97142</v>
      </c>
      <c r="H2468" s="26"/>
      <c r="N2468" s="26"/>
    </row>
    <row r="2469" spans="1:14" x14ac:dyDescent="0.25">
      <c r="A2469" s="26">
        <v>2005</v>
      </c>
      <c r="B2469" s="26" t="s">
        <v>187</v>
      </c>
      <c r="C2469" t="str">
        <f>VLOOKUP(B2469,'FHF LUT'!$A$5:$H$80,2,FALSE)</f>
        <v>Spruce Beetle</v>
      </c>
      <c r="D2469" s="26">
        <v>30</v>
      </c>
      <c r="E2469" s="26" t="s">
        <v>35</v>
      </c>
      <c r="F2469" s="26">
        <v>1723</v>
      </c>
      <c r="G2469" s="26">
        <v>1723</v>
      </c>
      <c r="H2469" s="26"/>
      <c r="N2469" s="26"/>
    </row>
    <row r="2470" spans="1:14" x14ac:dyDescent="0.25">
      <c r="A2470" s="26">
        <v>2005</v>
      </c>
      <c r="B2470" s="26" t="s">
        <v>187</v>
      </c>
      <c r="C2470" t="str">
        <f>VLOOKUP(B2470,'FHF LUT'!$A$5:$H$80,2,FALSE)</f>
        <v>Spruce Beetle</v>
      </c>
      <c r="D2470" s="26">
        <v>9</v>
      </c>
      <c r="E2470" s="26" t="s">
        <v>7</v>
      </c>
      <c r="F2470" s="26">
        <v>0</v>
      </c>
      <c r="G2470" s="26">
        <v>0</v>
      </c>
      <c r="H2470" s="26"/>
      <c r="N2470" s="26"/>
    </row>
    <row r="2471" spans="1:14" x14ac:dyDescent="0.25">
      <c r="A2471" s="26">
        <v>2005</v>
      </c>
      <c r="B2471" s="26" t="s">
        <v>187</v>
      </c>
      <c r="C2471" t="str">
        <f>VLOOKUP(B2471,'FHF LUT'!$A$5:$H$80,2,FALSE)</f>
        <v>Spruce Beetle</v>
      </c>
      <c r="D2471" s="26">
        <v>43</v>
      </c>
      <c r="E2471" s="26" t="s">
        <v>20</v>
      </c>
      <c r="F2471" s="26">
        <v>0</v>
      </c>
      <c r="G2471" s="26">
        <v>0</v>
      </c>
      <c r="H2471" s="26"/>
      <c r="N2471" s="26"/>
    </row>
    <row r="2472" spans="1:14" x14ac:dyDescent="0.25">
      <c r="A2472" s="26">
        <v>2005</v>
      </c>
      <c r="B2472" s="26" t="s">
        <v>187</v>
      </c>
      <c r="C2472" t="str">
        <f>VLOOKUP(B2472,'FHF LUT'!$A$5:$H$80,2,FALSE)</f>
        <v>Spruce Beetle</v>
      </c>
      <c r="D2472" s="26">
        <v>39</v>
      </c>
      <c r="E2472" s="26" t="s">
        <v>36</v>
      </c>
      <c r="F2472" s="26">
        <v>0</v>
      </c>
      <c r="G2472" s="26">
        <v>0</v>
      </c>
      <c r="H2472" s="26"/>
      <c r="N2472" s="26"/>
    </row>
    <row r="2473" spans="1:14" x14ac:dyDescent="0.25">
      <c r="A2473" s="26">
        <v>2005</v>
      </c>
      <c r="B2473" s="26" t="s">
        <v>187</v>
      </c>
      <c r="C2473" t="str">
        <f>VLOOKUP(B2473,'FHF LUT'!$A$5:$H$80,2,FALSE)</f>
        <v>Spruce Beetle</v>
      </c>
      <c r="D2473" s="26">
        <v>4</v>
      </c>
      <c r="E2473" s="26" t="s">
        <v>28</v>
      </c>
      <c r="F2473" s="26">
        <v>0</v>
      </c>
      <c r="G2473" s="26">
        <v>0</v>
      </c>
      <c r="H2473" s="26"/>
      <c r="N2473" s="26"/>
    </row>
    <row r="2474" spans="1:14" x14ac:dyDescent="0.25">
      <c r="A2474" s="26">
        <v>2005</v>
      </c>
      <c r="B2474" s="26" t="s">
        <v>187</v>
      </c>
      <c r="C2474" t="str">
        <f>VLOOKUP(B2474,'FHF LUT'!$A$5:$H$80,2,FALSE)</f>
        <v>Spruce Beetle</v>
      </c>
      <c r="D2474" s="26">
        <v>8</v>
      </c>
      <c r="E2474" s="26" t="s">
        <v>29</v>
      </c>
      <c r="F2474" s="26">
        <v>0</v>
      </c>
      <c r="G2474" s="26">
        <v>0</v>
      </c>
      <c r="H2474" s="26"/>
      <c r="N2474" s="26"/>
    </row>
    <row r="2475" spans="1:14" x14ac:dyDescent="0.25">
      <c r="A2475" s="26">
        <v>2005</v>
      </c>
      <c r="B2475" s="26" t="s">
        <v>187</v>
      </c>
      <c r="C2475" t="str">
        <f>VLOOKUP(B2475,'FHF LUT'!$A$5:$H$80,2,FALSE)</f>
        <v>Spruce Beetle</v>
      </c>
      <c r="D2475" s="26">
        <v>7</v>
      </c>
      <c r="E2475" s="26" t="s">
        <v>25</v>
      </c>
      <c r="F2475" s="26">
        <v>7528</v>
      </c>
      <c r="G2475" s="26">
        <v>7528</v>
      </c>
      <c r="H2475" s="26"/>
      <c r="N2475" s="26"/>
    </row>
    <row r="2476" spans="1:14" x14ac:dyDescent="0.25">
      <c r="A2476" s="26">
        <v>2005</v>
      </c>
      <c r="B2476" s="26" t="s">
        <v>187</v>
      </c>
      <c r="C2476" t="str">
        <f>VLOOKUP(B2476,'FHF LUT'!$A$5:$H$80,2,FALSE)</f>
        <v>Spruce Beetle</v>
      </c>
      <c r="D2476" s="26">
        <v>27</v>
      </c>
      <c r="E2476" s="26" t="s">
        <v>21</v>
      </c>
      <c r="F2476" s="26">
        <v>0</v>
      </c>
      <c r="G2476" s="26">
        <v>0</v>
      </c>
      <c r="H2476" s="26"/>
      <c r="N2476" s="26"/>
    </row>
    <row r="2477" spans="1:14" x14ac:dyDescent="0.25">
      <c r="A2477" s="26">
        <v>2005</v>
      </c>
      <c r="B2477" s="26" t="s">
        <v>187</v>
      </c>
      <c r="C2477" t="str">
        <f>VLOOKUP(B2477,'FHF LUT'!$A$5:$H$80,2,FALSE)</f>
        <v>Spruce Beetle</v>
      </c>
      <c r="D2477" s="26">
        <v>47</v>
      </c>
      <c r="E2477" s="26" t="s">
        <v>238</v>
      </c>
      <c r="F2477" s="26">
        <v>0</v>
      </c>
      <c r="G2477" s="26">
        <v>0</v>
      </c>
      <c r="H2477" s="26"/>
      <c r="N2477" s="26"/>
    </row>
    <row r="2478" spans="1:14" x14ac:dyDescent="0.25">
      <c r="A2478" s="26">
        <v>2005</v>
      </c>
      <c r="B2478" s="26" t="s">
        <v>187</v>
      </c>
      <c r="C2478" t="str">
        <f>VLOOKUP(B2478,'FHF LUT'!$A$5:$H$80,2,FALSE)</f>
        <v>Spruce Beetle</v>
      </c>
      <c r="D2478" s="26">
        <v>46</v>
      </c>
      <c r="E2478" s="26" t="s">
        <v>239</v>
      </c>
      <c r="F2478" s="26">
        <v>8397</v>
      </c>
      <c r="G2478" s="26">
        <v>8218</v>
      </c>
      <c r="H2478" s="26"/>
      <c r="N2478" s="26"/>
    </row>
    <row r="2479" spans="1:14" x14ac:dyDescent="0.25">
      <c r="A2479" s="26">
        <v>2005</v>
      </c>
      <c r="B2479" s="26" t="s">
        <v>187</v>
      </c>
      <c r="C2479" t="str">
        <f>VLOOKUP(B2479,'FHF LUT'!$A$5:$H$80,2,FALSE)</f>
        <v>Spruce Beetle</v>
      </c>
      <c r="D2479" s="26">
        <v>48</v>
      </c>
      <c r="E2479" s="26" t="s">
        <v>240</v>
      </c>
      <c r="F2479" s="26">
        <v>0</v>
      </c>
      <c r="G2479" s="26">
        <v>0</v>
      </c>
      <c r="H2479" s="26"/>
      <c r="N2479" s="26"/>
    </row>
    <row r="2480" spans="1:14" x14ac:dyDescent="0.25">
      <c r="A2480" s="26">
        <v>2005</v>
      </c>
      <c r="B2480" s="26" t="s">
        <v>187</v>
      </c>
      <c r="C2480" t="str">
        <f>VLOOKUP(B2480,'FHF LUT'!$A$5:$H$80,2,FALSE)</f>
        <v>Spruce Beetle</v>
      </c>
      <c r="D2480" s="26">
        <v>1</v>
      </c>
      <c r="E2480" s="26" t="s">
        <v>10</v>
      </c>
      <c r="F2480" s="26">
        <v>380</v>
      </c>
      <c r="G2480" s="26">
        <v>380</v>
      </c>
      <c r="H2480" s="26"/>
      <c r="N2480" s="26"/>
    </row>
    <row r="2481" spans="1:14" x14ac:dyDescent="0.25">
      <c r="A2481" s="26">
        <v>2005</v>
      </c>
      <c r="B2481" s="26" t="s">
        <v>188</v>
      </c>
      <c r="C2481" t="str">
        <f>VLOOKUP(B2481,'FHF LUT'!$A$5:$H$80,2,FALSE)</f>
        <v>Western Pine Beetle</v>
      </c>
      <c r="D2481" s="26">
        <v>24</v>
      </c>
      <c r="E2481" s="26" t="s">
        <v>17</v>
      </c>
      <c r="F2481" s="26">
        <v>0</v>
      </c>
      <c r="G2481" s="26">
        <v>0</v>
      </c>
      <c r="H2481" s="26"/>
      <c r="N2481" s="26"/>
    </row>
    <row r="2482" spans="1:14" x14ac:dyDescent="0.25">
      <c r="A2482" s="26">
        <v>2005</v>
      </c>
      <c r="B2482" s="26" t="s">
        <v>188</v>
      </c>
      <c r="C2482" t="str">
        <f>VLOOKUP(B2482,'FHF LUT'!$A$5:$H$80,2,FALSE)</f>
        <v>Western Pine Beetle</v>
      </c>
      <c r="D2482" s="26">
        <v>44</v>
      </c>
      <c r="E2482" s="26" t="s">
        <v>3</v>
      </c>
      <c r="F2482" s="26">
        <v>0</v>
      </c>
      <c r="G2482" s="26">
        <v>0</v>
      </c>
      <c r="H2482" s="26"/>
      <c r="N2482" s="26"/>
    </row>
    <row r="2483" spans="1:14" x14ac:dyDescent="0.25">
      <c r="A2483" s="26">
        <v>2005</v>
      </c>
      <c r="B2483" s="26" t="s">
        <v>188</v>
      </c>
      <c r="C2483" t="str">
        <f>VLOOKUP(B2483,'FHF LUT'!$A$5:$H$80,2,FALSE)</f>
        <v>Western Pine Beetle</v>
      </c>
      <c r="D2483" s="26">
        <v>10</v>
      </c>
      <c r="E2483" s="26" t="s">
        <v>18</v>
      </c>
      <c r="F2483" s="26">
        <v>0</v>
      </c>
      <c r="G2483" s="26">
        <v>0</v>
      </c>
      <c r="H2483" s="26"/>
      <c r="N2483" s="26"/>
    </row>
    <row r="2484" spans="1:14" x14ac:dyDescent="0.25">
      <c r="A2484" s="26">
        <v>2005</v>
      </c>
      <c r="B2484" s="26" t="s">
        <v>188</v>
      </c>
      <c r="C2484" t="str">
        <f>VLOOKUP(B2484,'FHF LUT'!$A$5:$H$80,2,FALSE)</f>
        <v>Western Pine Beetle</v>
      </c>
      <c r="D2484" s="26">
        <v>12</v>
      </c>
      <c r="E2484" s="26" t="s">
        <v>11</v>
      </c>
      <c r="F2484" s="26">
        <v>0</v>
      </c>
      <c r="G2484" s="26">
        <v>0</v>
      </c>
      <c r="H2484" s="26"/>
      <c r="N2484" s="26"/>
    </row>
    <row r="2485" spans="1:14" x14ac:dyDescent="0.25">
      <c r="A2485" s="26">
        <v>2005</v>
      </c>
      <c r="B2485" s="26" t="s">
        <v>188</v>
      </c>
      <c r="C2485" t="str">
        <f>VLOOKUP(B2485,'FHF LUT'!$A$5:$H$80,2,FALSE)</f>
        <v>Western Pine Beetle</v>
      </c>
      <c r="D2485" s="26">
        <v>22</v>
      </c>
      <c r="E2485" s="26" t="s">
        <v>19</v>
      </c>
      <c r="F2485" s="26">
        <v>47</v>
      </c>
      <c r="G2485" s="26">
        <v>47</v>
      </c>
      <c r="H2485" s="26"/>
      <c r="N2485" s="26"/>
    </row>
    <row r="2486" spans="1:14" x14ac:dyDescent="0.25">
      <c r="A2486" s="26">
        <v>2005</v>
      </c>
      <c r="B2486" s="26" t="s">
        <v>188</v>
      </c>
      <c r="C2486" t="str">
        <f>VLOOKUP(B2486,'FHF LUT'!$A$5:$H$80,2,FALSE)</f>
        <v>Western Pine Beetle</v>
      </c>
      <c r="D2486" s="26">
        <v>29</v>
      </c>
      <c r="E2486" s="26" t="s">
        <v>9</v>
      </c>
      <c r="F2486" s="26">
        <v>0</v>
      </c>
      <c r="G2486" s="26">
        <v>0</v>
      </c>
      <c r="H2486" s="26"/>
      <c r="N2486" s="26"/>
    </row>
    <row r="2487" spans="1:14" x14ac:dyDescent="0.25">
      <c r="A2487" s="26">
        <v>2005</v>
      </c>
      <c r="B2487" s="26" t="s">
        <v>188</v>
      </c>
      <c r="C2487" t="str">
        <f>VLOOKUP(B2487,'FHF LUT'!$A$5:$H$80,2,FALSE)</f>
        <v>Western Pine Beetle</v>
      </c>
      <c r="D2487" s="26">
        <v>11</v>
      </c>
      <c r="E2487" s="26" t="s">
        <v>4</v>
      </c>
      <c r="F2487" s="26">
        <v>0</v>
      </c>
      <c r="G2487" s="26">
        <v>0</v>
      </c>
      <c r="H2487" s="26"/>
      <c r="N2487" s="26"/>
    </row>
    <row r="2488" spans="1:14" x14ac:dyDescent="0.25">
      <c r="A2488" s="26">
        <v>2005</v>
      </c>
      <c r="B2488" s="26" t="s">
        <v>188</v>
      </c>
      <c r="C2488" t="str">
        <f>VLOOKUP(B2488,'FHF LUT'!$A$5:$H$80,2,FALSE)</f>
        <v>Western Pine Beetle</v>
      </c>
      <c r="D2488" s="26">
        <v>45</v>
      </c>
      <c r="E2488" s="26" t="s">
        <v>5</v>
      </c>
      <c r="F2488" s="26">
        <v>0</v>
      </c>
      <c r="G2488" s="26">
        <v>0</v>
      </c>
      <c r="H2488" s="26"/>
      <c r="N2488" s="26"/>
    </row>
    <row r="2489" spans="1:14" x14ac:dyDescent="0.25">
      <c r="A2489" s="26">
        <v>2005</v>
      </c>
      <c r="B2489" s="26" t="s">
        <v>188</v>
      </c>
      <c r="C2489" t="str">
        <f>VLOOKUP(B2489,'FHF LUT'!$A$5:$H$80,2,FALSE)</f>
        <v>Western Pine Beetle</v>
      </c>
      <c r="D2489" s="26">
        <v>38</v>
      </c>
      <c r="E2489" s="26" t="s">
        <v>8</v>
      </c>
      <c r="F2489" s="26">
        <v>0</v>
      </c>
      <c r="G2489" s="26">
        <v>0</v>
      </c>
      <c r="H2489" s="26"/>
      <c r="N2489" s="26"/>
    </row>
    <row r="2490" spans="1:14" x14ac:dyDescent="0.25">
      <c r="A2490" s="26">
        <v>2005</v>
      </c>
      <c r="B2490" s="26" t="s">
        <v>188</v>
      </c>
      <c r="C2490" t="str">
        <f>VLOOKUP(B2490,'FHF LUT'!$A$5:$H$80,2,FALSE)</f>
        <v>Western Pine Beetle</v>
      </c>
      <c r="D2490" s="26">
        <v>13</v>
      </c>
      <c r="E2490" s="26" t="s">
        <v>24</v>
      </c>
      <c r="F2490" s="26">
        <v>0</v>
      </c>
      <c r="G2490" s="26">
        <v>0</v>
      </c>
      <c r="H2490" s="26"/>
      <c r="N2490" s="26"/>
    </row>
    <row r="2491" spans="1:14" x14ac:dyDescent="0.25">
      <c r="A2491" s="26">
        <v>2005</v>
      </c>
      <c r="B2491" s="26" t="s">
        <v>188</v>
      </c>
      <c r="C2491" t="str">
        <f>VLOOKUP(B2491,'FHF LUT'!$A$5:$H$80,2,FALSE)</f>
        <v>Western Pine Beetle</v>
      </c>
      <c r="D2491" s="26">
        <v>18</v>
      </c>
      <c r="E2491" s="26" t="s">
        <v>15</v>
      </c>
      <c r="F2491" s="26">
        <v>0</v>
      </c>
      <c r="G2491" s="26">
        <v>0</v>
      </c>
      <c r="H2491" s="26"/>
      <c r="N2491" s="26"/>
    </row>
    <row r="2492" spans="1:14" x14ac:dyDescent="0.25">
      <c r="A2492" s="26">
        <v>2005</v>
      </c>
      <c r="B2492" s="26" t="s">
        <v>188</v>
      </c>
      <c r="C2492" t="str">
        <f>VLOOKUP(B2492,'FHF LUT'!$A$5:$H$80,2,FALSE)</f>
        <v>Western Pine Beetle</v>
      </c>
      <c r="D2492" s="26">
        <v>15</v>
      </c>
      <c r="E2492" s="26" t="s">
        <v>33</v>
      </c>
      <c r="F2492" s="26">
        <v>0</v>
      </c>
      <c r="G2492" s="26">
        <v>0</v>
      </c>
      <c r="H2492" s="26"/>
      <c r="N2492" s="26"/>
    </row>
    <row r="2493" spans="1:14" x14ac:dyDescent="0.25">
      <c r="A2493" s="26">
        <v>2005</v>
      </c>
      <c r="B2493" s="26" t="s">
        <v>188</v>
      </c>
      <c r="C2493" t="str">
        <f>VLOOKUP(B2493,'FHF LUT'!$A$5:$H$80,2,FALSE)</f>
        <v>Western Pine Beetle</v>
      </c>
      <c r="D2493" s="26">
        <v>5</v>
      </c>
      <c r="E2493" s="26" t="s">
        <v>16</v>
      </c>
      <c r="F2493" s="26">
        <v>259</v>
      </c>
      <c r="G2493" s="26">
        <v>28</v>
      </c>
      <c r="H2493" s="26"/>
      <c r="N2493" s="26"/>
    </row>
    <row r="2494" spans="1:14" x14ac:dyDescent="0.25">
      <c r="A2494" s="26">
        <v>2005</v>
      </c>
      <c r="B2494" s="26" t="s">
        <v>188</v>
      </c>
      <c r="C2494" t="str">
        <f>VLOOKUP(B2494,'FHF LUT'!$A$5:$H$80,2,FALSE)</f>
        <v>Western Pine Beetle</v>
      </c>
      <c r="D2494" s="26">
        <v>2</v>
      </c>
      <c r="E2494" s="26" t="s">
        <v>22</v>
      </c>
      <c r="F2494" s="26">
        <v>0</v>
      </c>
      <c r="G2494" s="26">
        <v>0</v>
      </c>
      <c r="H2494" s="26"/>
      <c r="N2494" s="26"/>
    </row>
    <row r="2495" spans="1:14" x14ac:dyDescent="0.25">
      <c r="A2495" s="26">
        <v>2005</v>
      </c>
      <c r="B2495" s="26" t="s">
        <v>188</v>
      </c>
      <c r="C2495" t="str">
        <f>VLOOKUP(B2495,'FHF LUT'!$A$5:$H$80,2,FALSE)</f>
        <v>Western Pine Beetle</v>
      </c>
      <c r="D2495" s="26">
        <v>25</v>
      </c>
      <c r="E2495" s="26" t="s">
        <v>23</v>
      </c>
      <c r="F2495" s="26">
        <v>0</v>
      </c>
      <c r="G2495" s="26">
        <v>0</v>
      </c>
      <c r="H2495" s="26"/>
      <c r="N2495" s="26"/>
    </row>
    <row r="2496" spans="1:14" x14ac:dyDescent="0.25">
      <c r="A2496" s="26">
        <v>2005</v>
      </c>
      <c r="B2496" s="26" t="s">
        <v>188</v>
      </c>
      <c r="C2496" t="str">
        <f>VLOOKUP(B2496,'FHF LUT'!$A$5:$H$80,2,FALSE)</f>
        <v>Western Pine Beetle</v>
      </c>
      <c r="D2496" s="26">
        <v>14</v>
      </c>
      <c r="E2496" s="26" t="s">
        <v>30</v>
      </c>
      <c r="F2496" s="26">
        <v>0</v>
      </c>
      <c r="G2496" s="26">
        <v>0</v>
      </c>
      <c r="H2496" s="26"/>
      <c r="N2496" s="26"/>
    </row>
    <row r="2497" spans="1:14" x14ac:dyDescent="0.25">
      <c r="A2497" s="26">
        <v>2005</v>
      </c>
      <c r="B2497" s="26" t="s">
        <v>188</v>
      </c>
      <c r="C2497" t="str">
        <f>VLOOKUP(B2497,'FHF LUT'!$A$5:$H$80,2,FALSE)</f>
        <v>Western Pine Beetle</v>
      </c>
      <c r="D2497" s="26">
        <v>16</v>
      </c>
      <c r="E2497" s="26" t="s">
        <v>12</v>
      </c>
      <c r="F2497" s="26">
        <v>0</v>
      </c>
      <c r="G2497" s="26">
        <v>0</v>
      </c>
      <c r="H2497" s="26"/>
      <c r="N2497" s="26"/>
    </row>
    <row r="2498" spans="1:14" x14ac:dyDescent="0.25">
      <c r="A2498" s="26">
        <v>2005</v>
      </c>
      <c r="B2498" s="26" t="s">
        <v>188</v>
      </c>
      <c r="C2498" t="str">
        <f>VLOOKUP(B2498,'FHF LUT'!$A$5:$H$80,2,FALSE)</f>
        <v>Western Pine Beetle</v>
      </c>
      <c r="D2498" s="26">
        <v>40</v>
      </c>
      <c r="E2498" s="26" t="s">
        <v>31</v>
      </c>
      <c r="F2498" s="26">
        <v>0</v>
      </c>
      <c r="G2498" s="26">
        <v>0</v>
      </c>
      <c r="H2498" s="26"/>
      <c r="N2498" s="26"/>
    </row>
    <row r="2499" spans="1:14" x14ac:dyDescent="0.25">
      <c r="A2499" s="26">
        <v>2005</v>
      </c>
      <c r="B2499" s="26" t="s">
        <v>188</v>
      </c>
      <c r="C2499" t="str">
        <f>VLOOKUP(B2499,'FHF LUT'!$A$5:$H$80,2,FALSE)</f>
        <v>Western Pine Beetle</v>
      </c>
      <c r="D2499" s="26">
        <v>20</v>
      </c>
      <c r="E2499" s="26" t="s">
        <v>6</v>
      </c>
      <c r="F2499" s="26">
        <v>0</v>
      </c>
      <c r="G2499" s="26">
        <v>0</v>
      </c>
      <c r="H2499" s="26"/>
      <c r="N2499" s="26"/>
    </row>
    <row r="2500" spans="1:14" x14ac:dyDescent="0.25">
      <c r="A2500" s="26">
        <v>2005</v>
      </c>
      <c r="B2500" s="26" t="s">
        <v>188</v>
      </c>
      <c r="C2500" t="str">
        <f>VLOOKUP(B2500,'FHF LUT'!$A$5:$H$80,2,FALSE)</f>
        <v>Western Pine Beetle</v>
      </c>
      <c r="D2500" s="26">
        <v>31</v>
      </c>
      <c r="E2500" s="26" t="s">
        <v>34</v>
      </c>
      <c r="F2500" s="26">
        <v>0</v>
      </c>
      <c r="G2500" s="26">
        <v>0</v>
      </c>
      <c r="H2500" s="26"/>
      <c r="N2500" s="26"/>
    </row>
    <row r="2501" spans="1:14" x14ac:dyDescent="0.25">
      <c r="A2501" s="26">
        <v>2005</v>
      </c>
      <c r="B2501" s="26" t="s">
        <v>188</v>
      </c>
      <c r="C2501" t="str">
        <f>VLOOKUP(B2501,'FHF LUT'!$A$5:$H$80,2,FALSE)</f>
        <v>Western Pine Beetle</v>
      </c>
      <c r="D2501" s="26">
        <v>3</v>
      </c>
      <c r="E2501" s="26" t="s">
        <v>13</v>
      </c>
      <c r="F2501" s="26">
        <v>0</v>
      </c>
      <c r="G2501" s="26">
        <v>0</v>
      </c>
      <c r="H2501" s="26"/>
      <c r="N2501" s="26"/>
    </row>
    <row r="2502" spans="1:14" x14ac:dyDescent="0.25">
      <c r="A2502" s="26">
        <v>2005</v>
      </c>
      <c r="B2502" s="26" t="s">
        <v>188</v>
      </c>
      <c r="C2502" t="str">
        <f>VLOOKUP(B2502,'FHF LUT'!$A$5:$H$80,2,FALSE)</f>
        <v>Western Pine Beetle</v>
      </c>
      <c r="D2502" s="26">
        <v>26</v>
      </c>
      <c r="E2502" s="26" t="s">
        <v>14</v>
      </c>
      <c r="F2502" s="26">
        <v>0</v>
      </c>
      <c r="G2502" s="26">
        <v>0</v>
      </c>
      <c r="H2502" s="26"/>
      <c r="N2502" s="26"/>
    </row>
    <row r="2503" spans="1:14" x14ac:dyDescent="0.25">
      <c r="A2503" s="26">
        <v>2005</v>
      </c>
      <c r="B2503" s="26" t="s">
        <v>188</v>
      </c>
      <c r="C2503" t="str">
        <f>VLOOKUP(B2503,'FHF LUT'!$A$5:$H$80,2,FALSE)</f>
        <v>Western Pine Beetle</v>
      </c>
      <c r="D2503" s="26">
        <v>41</v>
      </c>
      <c r="E2503" s="26" t="s">
        <v>26</v>
      </c>
      <c r="F2503" s="26">
        <v>0</v>
      </c>
      <c r="G2503" s="26">
        <v>0</v>
      </c>
      <c r="H2503" s="26"/>
      <c r="N2503" s="26"/>
    </row>
    <row r="2504" spans="1:14" x14ac:dyDescent="0.25">
      <c r="A2504" s="26">
        <v>2005</v>
      </c>
      <c r="B2504" s="26" t="s">
        <v>188</v>
      </c>
      <c r="C2504" t="str">
        <f>VLOOKUP(B2504,'FHF LUT'!$A$5:$H$80,2,FALSE)</f>
        <v>Western Pine Beetle</v>
      </c>
      <c r="D2504" s="26">
        <v>23</v>
      </c>
      <c r="E2504" s="26" t="s">
        <v>27</v>
      </c>
      <c r="F2504" s="26">
        <v>0</v>
      </c>
      <c r="G2504" s="26">
        <v>0</v>
      </c>
      <c r="H2504" s="26"/>
      <c r="N2504" s="26"/>
    </row>
    <row r="2505" spans="1:14" x14ac:dyDescent="0.25">
      <c r="A2505" s="26">
        <v>2005</v>
      </c>
      <c r="B2505" s="26" t="s">
        <v>188</v>
      </c>
      <c r="C2505" t="str">
        <f>VLOOKUP(B2505,'FHF LUT'!$A$5:$H$80,2,FALSE)</f>
        <v>Western Pine Beetle</v>
      </c>
      <c r="D2505" s="26">
        <v>17</v>
      </c>
      <c r="E2505" s="26" t="s">
        <v>32</v>
      </c>
      <c r="F2505" s="26">
        <v>0</v>
      </c>
      <c r="G2505" s="26">
        <v>0</v>
      </c>
      <c r="H2505" s="26"/>
      <c r="N2505" s="26"/>
    </row>
    <row r="2506" spans="1:14" x14ac:dyDescent="0.25">
      <c r="A2506" s="26">
        <v>2005</v>
      </c>
      <c r="B2506" s="26" t="s">
        <v>188</v>
      </c>
      <c r="C2506" t="str">
        <f>VLOOKUP(B2506,'FHF LUT'!$A$5:$H$80,2,FALSE)</f>
        <v>Western Pine Beetle</v>
      </c>
      <c r="D2506" s="26">
        <v>30</v>
      </c>
      <c r="E2506" s="26" t="s">
        <v>35</v>
      </c>
      <c r="F2506" s="26">
        <v>0</v>
      </c>
      <c r="G2506" s="26">
        <v>0</v>
      </c>
      <c r="H2506" s="26"/>
      <c r="N2506" s="26"/>
    </row>
    <row r="2507" spans="1:14" x14ac:dyDescent="0.25">
      <c r="A2507" s="26">
        <v>2005</v>
      </c>
      <c r="B2507" s="26" t="s">
        <v>188</v>
      </c>
      <c r="C2507" t="str">
        <f>VLOOKUP(B2507,'FHF LUT'!$A$5:$H$80,2,FALSE)</f>
        <v>Western Pine Beetle</v>
      </c>
      <c r="D2507" s="26">
        <v>9</v>
      </c>
      <c r="E2507" s="26" t="s">
        <v>7</v>
      </c>
      <c r="F2507" s="26">
        <v>0</v>
      </c>
      <c r="G2507" s="26">
        <v>0</v>
      </c>
      <c r="H2507" s="26"/>
      <c r="N2507" s="26"/>
    </row>
    <row r="2508" spans="1:14" x14ac:dyDescent="0.25">
      <c r="A2508" s="26">
        <v>2005</v>
      </c>
      <c r="B2508" s="26" t="s">
        <v>188</v>
      </c>
      <c r="C2508" t="str">
        <f>VLOOKUP(B2508,'FHF LUT'!$A$5:$H$80,2,FALSE)</f>
        <v>Western Pine Beetle</v>
      </c>
      <c r="D2508" s="26">
        <v>43</v>
      </c>
      <c r="E2508" s="26" t="s">
        <v>20</v>
      </c>
      <c r="F2508" s="26">
        <v>0</v>
      </c>
      <c r="G2508" s="26">
        <v>0</v>
      </c>
      <c r="H2508" s="26"/>
      <c r="N2508" s="26"/>
    </row>
    <row r="2509" spans="1:14" x14ac:dyDescent="0.25">
      <c r="A2509" s="26">
        <v>2005</v>
      </c>
      <c r="B2509" s="26" t="s">
        <v>188</v>
      </c>
      <c r="C2509" t="str">
        <f>VLOOKUP(B2509,'FHF LUT'!$A$5:$H$80,2,FALSE)</f>
        <v>Western Pine Beetle</v>
      </c>
      <c r="D2509" s="26">
        <v>39</v>
      </c>
      <c r="E2509" s="26" t="s">
        <v>36</v>
      </c>
      <c r="F2509" s="26">
        <v>0</v>
      </c>
      <c r="G2509" s="26">
        <v>0</v>
      </c>
      <c r="H2509" s="26"/>
      <c r="N2509" s="26"/>
    </row>
    <row r="2510" spans="1:14" x14ac:dyDescent="0.25">
      <c r="A2510" s="26">
        <v>2005</v>
      </c>
      <c r="B2510" s="26" t="s">
        <v>188</v>
      </c>
      <c r="C2510" t="str">
        <f>VLOOKUP(B2510,'FHF LUT'!$A$5:$H$80,2,FALSE)</f>
        <v>Western Pine Beetle</v>
      </c>
      <c r="D2510" s="26">
        <v>4</v>
      </c>
      <c r="E2510" s="26" t="s">
        <v>28</v>
      </c>
      <c r="F2510" s="26">
        <v>0</v>
      </c>
      <c r="G2510" s="26">
        <v>0</v>
      </c>
      <c r="H2510" s="26"/>
      <c r="N2510" s="26"/>
    </row>
    <row r="2511" spans="1:14" x14ac:dyDescent="0.25">
      <c r="A2511" s="26">
        <v>2005</v>
      </c>
      <c r="B2511" s="26" t="s">
        <v>188</v>
      </c>
      <c r="C2511" t="str">
        <f>VLOOKUP(B2511,'FHF LUT'!$A$5:$H$80,2,FALSE)</f>
        <v>Western Pine Beetle</v>
      </c>
      <c r="D2511" s="26">
        <v>8</v>
      </c>
      <c r="E2511" s="26" t="s">
        <v>29</v>
      </c>
      <c r="F2511" s="26">
        <v>0</v>
      </c>
      <c r="G2511" s="26">
        <v>0</v>
      </c>
      <c r="H2511" s="26"/>
      <c r="N2511" s="26"/>
    </row>
    <row r="2512" spans="1:14" x14ac:dyDescent="0.25">
      <c r="A2512" s="26">
        <v>2005</v>
      </c>
      <c r="B2512" s="26" t="s">
        <v>188</v>
      </c>
      <c r="C2512" t="str">
        <f>VLOOKUP(B2512,'FHF LUT'!$A$5:$H$80,2,FALSE)</f>
        <v>Western Pine Beetle</v>
      </c>
      <c r="D2512" s="26">
        <v>7</v>
      </c>
      <c r="E2512" s="26" t="s">
        <v>25</v>
      </c>
      <c r="F2512" s="26">
        <v>0</v>
      </c>
      <c r="G2512" s="26">
        <v>0</v>
      </c>
      <c r="H2512" s="26"/>
      <c r="N2512" s="26"/>
    </row>
    <row r="2513" spans="1:14" x14ac:dyDescent="0.25">
      <c r="A2513" s="26">
        <v>2005</v>
      </c>
      <c r="B2513" s="26" t="s">
        <v>188</v>
      </c>
      <c r="C2513" t="str">
        <f>VLOOKUP(B2513,'FHF LUT'!$A$5:$H$80,2,FALSE)</f>
        <v>Western Pine Beetle</v>
      </c>
      <c r="D2513" s="26">
        <v>27</v>
      </c>
      <c r="E2513" s="26" t="s">
        <v>21</v>
      </c>
      <c r="F2513" s="26">
        <v>0</v>
      </c>
      <c r="G2513" s="26">
        <v>0</v>
      </c>
      <c r="H2513" s="26"/>
      <c r="N2513" s="26"/>
    </row>
    <row r="2514" spans="1:14" x14ac:dyDescent="0.25">
      <c r="A2514" s="26">
        <v>2005</v>
      </c>
      <c r="B2514" s="26" t="s">
        <v>188</v>
      </c>
      <c r="C2514" t="str">
        <f>VLOOKUP(B2514,'FHF LUT'!$A$5:$H$80,2,FALSE)</f>
        <v>Western Pine Beetle</v>
      </c>
      <c r="D2514" s="26">
        <v>47</v>
      </c>
      <c r="E2514" s="26" t="s">
        <v>238</v>
      </c>
      <c r="F2514" s="26">
        <v>0</v>
      </c>
      <c r="G2514" s="26">
        <v>0</v>
      </c>
      <c r="H2514" s="26"/>
      <c r="N2514" s="26"/>
    </row>
    <row r="2515" spans="1:14" x14ac:dyDescent="0.25">
      <c r="A2515" s="26">
        <v>2005</v>
      </c>
      <c r="B2515" s="26" t="s">
        <v>188</v>
      </c>
      <c r="C2515" t="str">
        <f>VLOOKUP(B2515,'FHF LUT'!$A$5:$H$80,2,FALSE)</f>
        <v>Western Pine Beetle</v>
      </c>
      <c r="D2515" s="26">
        <v>46</v>
      </c>
      <c r="E2515" s="26" t="s">
        <v>239</v>
      </c>
      <c r="F2515" s="26">
        <v>0</v>
      </c>
      <c r="G2515" s="26">
        <v>0</v>
      </c>
      <c r="H2515" s="26"/>
      <c r="N2515" s="26"/>
    </row>
    <row r="2516" spans="1:14" x14ac:dyDescent="0.25">
      <c r="A2516" s="26">
        <v>2005</v>
      </c>
      <c r="B2516" s="26" t="s">
        <v>188</v>
      </c>
      <c r="C2516" t="str">
        <f>VLOOKUP(B2516,'FHF LUT'!$A$5:$H$80,2,FALSE)</f>
        <v>Western Pine Beetle</v>
      </c>
      <c r="D2516" s="26">
        <v>48</v>
      </c>
      <c r="E2516" s="26" t="s">
        <v>240</v>
      </c>
      <c r="F2516" s="26">
        <v>0</v>
      </c>
      <c r="G2516" s="26">
        <v>0</v>
      </c>
      <c r="H2516" s="26"/>
      <c r="N2516" s="26"/>
    </row>
    <row r="2517" spans="1:14" x14ac:dyDescent="0.25">
      <c r="A2517" s="26">
        <v>2005</v>
      </c>
      <c r="B2517" s="26" t="s">
        <v>188</v>
      </c>
      <c r="C2517" t="str">
        <f>VLOOKUP(B2517,'FHF LUT'!$A$5:$H$80,2,FALSE)</f>
        <v>Western Pine Beetle</v>
      </c>
      <c r="D2517" s="26">
        <v>1</v>
      </c>
      <c r="E2517" s="26" t="s">
        <v>10</v>
      </c>
      <c r="F2517" s="26">
        <v>0</v>
      </c>
      <c r="G2517" s="26">
        <v>0</v>
      </c>
      <c r="H2517" s="26"/>
      <c r="N2517" s="26"/>
    </row>
    <row r="2518" spans="1:14" x14ac:dyDescent="0.25">
      <c r="A2518" s="26">
        <v>2005</v>
      </c>
      <c r="B2518" s="26" t="s">
        <v>194</v>
      </c>
      <c r="C2518" t="str">
        <f>VLOOKUP(B2518,'FHF LUT'!$A$5:$H$80,2,FALSE)</f>
        <v>Douglas-fir Tussock Moth</v>
      </c>
      <c r="D2518" s="26">
        <v>24</v>
      </c>
      <c r="E2518" s="26" t="s">
        <v>17</v>
      </c>
      <c r="F2518" s="26">
        <v>0</v>
      </c>
      <c r="G2518" s="26">
        <v>0</v>
      </c>
      <c r="H2518" s="26"/>
      <c r="N2518" s="26"/>
    </row>
    <row r="2519" spans="1:14" x14ac:dyDescent="0.25">
      <c r="A2519" s="26">
        <v>2005</v>
      </c>
      <c r="B2519" s="26" t="s">
        <v>194</v>
      </c>
      <c r="C2519" t="str">
        <f>VLOOKUP(B2519,'FHF LUT'!$A$5:$H$80,2,FALSE)</f>
        <v>Douglas-fir Tussock Moth</v>
      </c>
      <c r="D2519" s="26">
        <v>44</v>
      </c>
      <c r="E2519" s="26" t="s">
        <v>3</v>
      </c>
      <c r="F2519" s="26">
        <v>0</v>
      </c>
      <c r="G2519" s="26">
        <v>0</v>
      </c>
      <c r="H2519" s="26"/>
      <c r="N2519" s="26"/>
    </row>
    <row r="2520" spans="1:14" x14ac:dyDescent="0.25">
      <c r="A2520" s="26">
        <v>2005</v>
      </c>
      <c r="B2520" s="26" t="s">
        <v>194</v>
      </c>
      <c r="C2520" t="str">
        <f>VLOOKUP(B2520,'FHF LUT'!$A$5:$H$80,2,FALSE)</f>
        <v>Douglas-fir Tussock Moth</v>
      </c>
      <c r="D2520" s="26">
        <v>10</v>
      </c>
      <c r="E2520" s="26" t="s">
        <v>18</v>
      </c>
      <c r="F2520" s="26">
        <v>0</v>
      </c>
      <c r="G2520" s="26">
        <v>0</v>
      </c>
      <c r="H2520" s="26"/>
      <c r="N2520" s="26"/>
    </row>
    <row r="2521" spans="1:14" x14ac:dyDescent="0.25">
      <c r="A2521" s="26">
        <v>2005</v>
      </c>
      <c r="B2521" s="26" t="s">
        <v>194</v>
      </c>
      <c r="C2521" t="str">
        <f>VLOOKUP(B2521,'FHF LUT'!$A$5:$H$80,2,FALSE)</f>
        <v>Douglas-fir Tussock Moth</v>
      </c>
      <c r="D2521" s="26">
        <v>12</v>
      </c>
      <c r="E2521" s="26" t="s">
        <v>11</v>
      </c>
      <c r="F2521" s="26">
        <v>0</v>
      </c>
      <c r="G2521" s="26">
        <v>0</v>
      </c>
      <c r="H2521" s="26"/>
      <c r="N2521" s="26"/>
    </row>
    <row r="2522" spans="1:14" x14ac:dyDescent="0.25">
      <c r="A2522" s="26">
        <v>2005</v>
      </c>
      <c r="B2522" s="26" t="s">
        <v>194</v>
      </c>
      <c r="C2522" t="str">
        <f>VLOOKUP(B2522,'FHF LUT'!$A$5:$H$80,2,FALSE)</f>
        <v>Douglas-fir Tussock Moth</v>
      </c>
      <c r="D2522" s="26">
        <v>22</v>
      </c>
      <c r="E2522" s="26" t="s">
        <v>19</v>
      </c>
      <c r="F2522" s="26">
        <v>0</v>
      </c>
      <c r="G2522" s="26">
        <v>0</v>
      </c>
      <c r="H2522" s="26"/>
      <c r="N2522" s="26"/>
    </row>
    <row r="2523" spans="1:14" x14ac:dyDescent="0.25">
      <c r="A2523" s="26">
        <v>2005</v>
      </c>
      <c r="B2523" s="26" t="s">
        <v>194</v>
      </c>
      <c r="C2523" t="str">
        <f>VLOOKUP(B2523,'FHF LUT'!$A$5:$H$80,2,FALSE)</f>
        <v>Douglas-fir Tussock Moth</v>
      </c>
      <c r="D2523" s="26">
        <v>29</v>
      </c>
      <c r="E2523" s="26" t="s">
        <v>9</v>
      </c>
      <c r="F2523" s="26">
        <v>0</v>
      </c>
      <c r="G2523" s="26">
        <v>0</v>
      </c>
      <c r="H2523" s="26"/>
      <c r="N2523" s="26"/>
    </row>
    <row r="2524" spans="1:14" x14ac:dyDescent="0.25">
      <c r="A2524" s="26">
        <v>2005</v>
      </c>
      <c r="B2524" s="26" t="s">
        <v>194</v>
      </c>
      <c r="C2524" t="str">
        <f>VLOOKUP(B2524,'FHF LUT'!$A$5:$H$80,2,FALSE)</f>
        <v>Douglas-fir Tussock Moth</v>
      </c>
      <c r="D2524" s="26">
        <v>11</v>
      </c>
      <c r="E2524" s="26" t="s">
        <v>4</v>
      </c>
      <c r="F2524" s="26">
        <v>86</v>
      </c>
      <c r="G2524" s="26">
        <v>86</v>
      </c>
      <c r="H2524" s="26"/>
      <c r="N2524" s="26"/>
    </row>
    <row r="2525" spans="1:14" x14ac:dyDescent="0.25">
      <c r="A2525" s="26">
        <v>2005</v>
      </c>
      <c r="B2525" s="26" t="s">
        <v>194</v>
      </c>
      <c r="C2525" t="str">
        <f>VLOOKUP(B2525,'FHF LUT'!$A$5:$H$80,2,FALSE)</f>
        <v>Douglas-fir Tussock Moth</v>
      </c>
      <c r="D2525" s="26">
        <v>45</v>
      </c>
      <c r="E2525" s="26" t="s">
        <v>5</v>
      </c>
      <c r="F2525" s="26">
        <v>0</v>
      </c>
      <c r="G2525" s="26">
        <v>0</v>
      </c>
      <c r="H2525" s="26"/>
      <c r="N2525" s="26"/>
    </row>
    <row r="2526" spans="1:14" x14ac:dyDescent="0.25">
      <c r="A2526" s="26">
        <v>2005</v>
      </c>
      <c r="B2526" s="26" t="s">
        <v>194</v>
      </c>
      <c r="C2526" t="str">
        <f>VLOOKUP(B2526,'FHF LUT'!$A$5:$H$80,2,FALSE)</f>
        <v>Douglas-fir Tussock Moth</v>
      </c>
      <c r="D2526" s="26">
        <v>38</v>
      </c>
      <c r="E2526" s="26" t="s">
        <v>8</v>
      </c>
      <c r="F2526" s="26">
        <v>0</v>
      </c>
      <c r="G2526" s="26">
        <v>0</v>
      </c>
      <c r="H2526" s="26"/>
      <c r="N2526" s="26"/>
    </row>
    <row r="2527" spans="1:14" x14ac:dyDescent="0.25">
      <c r="A2527" s="26">
        <v>2005</v>
      </c>
      <c r="B2527" s="26" t="s">
        <v>194</v>
      </c>
      <c r="C2527" t="str">
        <f>VLOOKUP(B2527,'FHF LUT'!$A$5:$H$80,2,FALSE)</f>
        <v>Douglas-fir Tussock Moth</v>
      </c>
      <c r="D2527" s="26">
        <v>13</v>
      </c>
      <c r="E2527" s="26" t="s">
        <v>24</v>
      </c>
      <c r="F2527" s="26">
        <v>0</v>
      </c>
      <c r="G2527" s="26">
        <v>0</v>
      </c>
      <c r="H2527" s="26"/>
      <c r="N2527" s="26"/>
    </row>
    <row r="2528" spans="1:14" x14ac:dyDescent="0.25">
      <c r="A2528" s="26">
        <v>2005</v>
      </c>
      <c r="B2528" s="26" t="s">
        <v>194</v>
      </c>
      <c r="C2528" t="str">
        <f>VLOOKUP(B2528,'FHF LUT'!$A$5:$H$80,2,FALSE)</f>
        <v>Douglas-fir Tussock Moth</v>
      </c>
      <c r="D2528" s="26">
        <v>18</v>
      </c>
      <c r="E2528" s="26" t="s">
        <v>15</v>
      </c>
      <c r="F2528" s="26">
        <v>0</v>
      </c>
      <c r="G2528" s="26">
        <v>0</v>
      </c>
      <c r="H2528" s="26"/>
      <c r="N2528" s="26"/>
    </row>
    <row r="2529" spans="1:14" x14ac:dyDescent="0.25">
      <c r="A2529" s="26">
        <v>2005</v>
      </c>
      <c r="B2529" s="26" t="s">
        <v>194</v>
      </c>
      <c r="C2529" t="str">
        <f>VLOOKUP(B2529,'FHF LUT'!$A$5:$H$80,2,FALSE)</f>
        <v>Douglas-fir Tussock Moth</v>
      </c>
      <c r="D2529" s="26">
        <v>15</v>
      </c>
      <c r="E2529" s="26" t="s">
        <v>33</v>
      </c>
      <c r="F2529" s="26">
        <v>0</v>
      </c>
      <c r="G2529" s="26">
        <v>0</v>
      </c>
      <c r="H2529" s="26"/>
      <c r="N2529" s="26"/>
    </row>
    <row r="2530" spans="1:14" x14ac:dyDescent="0.25">
      <c r="A2530" s="26">
        <v>2005</v>
      </c>
      <c r="B2530" s="26" t="s">
        <v>194</v>
      </c>
      <c r="C2530" t="str">
        <f>VLOOKUP(B2530,'FHF LUT'!$A$5:$H$80,2,FALSE)</f>
        <v>Douglas-fir Tussock Moth</v>
      </c>
      <c r="D2530" s="26">
        <v>5</v>
      </c>
      <c r="E2530" s="26" t="s">
        <v>16</v>
      </c>
      <c r="F2530" s="26">
        <v>0</v>
      </c>
      <c r="G2530" s="26">
        <v>0</v>
      </c>
      <c r="H2530" s="26"/>
      <c r="N2530" s="26"/>
    </row>
    <row r="2531" spans="1:14" x14ac:dyDescent="0.25">
      <c r="A2531" s="26">
        <v>2005</v>
      </c>
      <c r="B2531" s="26" t="s">
        <v>194</v>
      </c>
      <c r="C2531" t="str">
        <f>VLOOKUP(B2531,'FHF LUT'!$A$5:$H$80,2,FALSE)</f>
        <v>Douglas-fir Tussock Moth</v>
      </c>
      <c r="D2531" s="26">
        <v>2</v>
      </c>
      <c r="E2531" s="26" t="s">
        <v>22</v>
      </c>
      <c r="F2531" s="26">
        <v>0</v>
      </c>
      <c r="G2531" s="26">
        <v>0</v>
      </c>
      <c r="H2531" s="26"/>
      <c r="N2531" s="26"/>
    </row>
    <row r="2532" spans="1:14" x14ac:dyDescent="0.25">
      <c r="A2532" s="26">
        <v>2005</v>
      </c>
      <c r="B2532" s="26" t="s">
        <v>194</v>
      </c>
      <c r="C2532" t="str">
        <f>VLOOKUP(B2532,'FHF LUT'!$A$5:$H$80,2,FALSE)</f>
        <v>Douglas-fir Tussock Moth</v>
      </c>
      <c r="D2532" s="26">
        <v>25</v>
      </c>
      <c r="E2532" s="26" t="s">
        <v>23</v>
      </c>
      <c r="F2532" s="26">
        <v>0</v>
      </c>
      <c r="G2532" s="26">
        <v>0</v>
      </c>
      <c r="H2532" s="26"/>
      <c r="N2532" s="26"/>
    </row>
    <row r="2533" spans="1:14" x14ac:dyDescent="0.25">
      <c r="A2533" s="26">
        <v>2005</v>
      </c>
      <c r="B2533" s="26" t="s">
        <v>194</v>
      </c>
      <c r="C2533" t="str">
        <f>VLOOKUP(B2533,'FHF LUT'!$A$5:$H$80,2,FALSE)</f>
        <v>Douglas-fir Tussock Moth</v>
      </c>
      <c r="D2533" s="26">
        <v>14</v>
      </c>
      <c r="E2533" s="26" t="s">
        <v>30</v>
      </c>
      <c r="F2533" s="26">
        <v>0</v>
      </c>
      <c r="G2533" s="26">
        <v>0</v>
      </c>
      <c r="H2533" s="26"/>
      <c r="N2533" s="26"/>
    </row>
    <row r="2534" spans="1:14" x14ac:dyDescent="0.25">
      <c r="A2534" s="26">
        <v>2005</v>
      </c>
      <c r="B2534" s="26" t="s">
        <v>194</v>
      </c>
      <c r="C2534" t="str">
        <f>VLOOKUP(B2534,'FHF LUT'!$A$5:$H$80,2,FALSE)</f>
        <v>Douglas-fir Tussock Moth</v>
      </c>
      <c r="D2534" s="26">
        <v>16</v>
      </c>
      <c r="E2534" s="26" t="s">
        <v>12</v>
      </c>
      <c r="F2534" s="26">
        <v>0</v>
      </c>
      <c r="G2534" s="26">
        <v>0</v>
      </c>
      <c r="H2534" s="26"/>
      <c r="N2534" s="26"/>
    </row>
    <row r="2535" spans="1:14" x14ac:dyDescent="0.25">
      <c r="A2535" s="26">
        <v>2005</v>
      </c>
      <c r="B2535" s="26" t="s">
        <v>194</v>
      </c>
      <c r="C2535" t="str">
        <f>VLOOKUP(B2535,'FHF LUT'!$A$5:$H$80,2,FALSE)</f>
        <v>Douglas-fir Tussock Moth</v>
      </c>
      <c r="D2535" s="26">
        <v>40</v>
      </c>
      <c r="E2535" s="26" t="s">
        <v>31</v>
      </c>
      <c r="F2535" s="26">
        <v>0</v>
      </c>
      <c r="G2535" s="26">
        <v>0</v>
      </c>
      <c r="H2535" s="26"/>
      <c r="N2535" s="26"/>
    </row>
    <row r="2536" spans="1:14" x14ac:dyDescent="0.25">
      <c r="A2536" s="26">
        <v>2005</v>
      </c>
      <c r="B2536" s="26" t="s">
        <v>194</v>
      </c>
      <c r="C2536" t="str">
        <f>VLOOKUP(B2536,'FHF LUT'!$A$5:$H$80,2,FALSE)</f>
        <v>Douglas-fir Tussock Moth</v>
      </c>
      <c r="D2536" s="26">
        <v>20</v>
      </c>
      <c r="E2536" s="26" t="s">
        <v>6</v>
      </c>
      <c r="F2536" s="26">
        <v>0</v>
      </c>
      <c r="G2536" s="26">
        <v>0</v>
      </c>
      <c r="H2536" s="26"/>
      <c r="N2536" s="26"/>
    </row>
    <row r="2537" spans="1:14" x14ac:dyDescent="0.25">
      <c r="A2537" s="26">
        <v>2005</v>
      </c>
      <c r="B2537" s="26" t="s">
        <v>194</v>
      </c>
      <c r="C2537" t="str">
        <f>VLOOKUP(B2537,'FHF LUT'!$A$5:$H$80,2,FALSE)</f>
        <v>Douglas-fir Tussock Moth</v>
      </c>
      <c r="D2537" s="26">
        <v>31</v>
      </c>
      <c r="E2537" s="26" t="s">
        <v>34</v>
      </c>
      <c r="F2537" s="26">
        <v>0</v>
      </c>
      <c r="G2537" s="26">
        <v>0</v>
      </c>
      <c r="H2537" s="26"/>
      <c r="N2537" s="26"/>
    </row>
    <row r="2538" spans="1:14" x14ac:dyDescent="0.25">
      <c r="A2538" s="26">
        <v>2005</v>
      </c>
      <c r="B2538" s="26" t="s">
        <v>194</v>
      </c>
      <c r="C2538" t="str">
        <f>VLOOKUP(B2538,'FHF LUT'!$A$5:$H$80,2,FALSE)</f>
        <v>Douglas-fir Tussock Moth</v>
      </c>
      <c r="D2538" s="26">
        <v>3</v>
      </c>
      <c r="E2538" s="26" t="s">
        <v>13</v>
      </c>
      <c r="F2538" s="26">
        <v>0</v>
      </c>
      <c r="G2538" s="26">
        <v>0</v>
      </c>
      <c r="H2538" s="26"/>
      <c r="N2538" s="26"/>
    </row>
    <row r="2539" spans="1:14" x14ac:dyDescent="0.25">
      <c r="A2539" s="26">
        <v>2005</v>
      </c>
      <c r="B2539" s="26" t="s">
        <v>194</v>
      </c>
      <c r="C2539" t="str">
        <f>VLOOKUP(B2539,'FHF LUT'!$A$5:$H$80,2,FALSE)</f>
        <v>Douglas-fir Tussock Moth</v>
      </c>
      <c r="D2539" s="26">
        <v>26</v>
      </c>
      <c r="E2539" s="26" t="s">
        <v>14</v>
      </c>
      <c r="F2539" s="26">
        <v>0</v>
      </c>
      <c r="G2539" s="26">
        <v>0</v>
      </c>
      <c r="H2539" s="26"/>
      <c r="N2539" s="26"/>
    </row>
    <row r="2540" spans="1:14" x14ac:dyDescent="0.25">
      <c r="A2540" s="26">
        <v>2005</v>
      </c>
      <c r="B2540" s="26" t="s">
        <v>194</v>
      </c>
      <c r="C2540" t="str">
        <f>VLOOKUP(B2540,'FHF LUT'!$A$5:$H$80,2,FALSE)</f>
        <v>Douglas-fir Tussock Moth</v>
      </c>
      <c r="D2540" s="26">
        <v>41</v>
      </c>
      <c r="E2540" s="26" t="s">
        <v>26</v>
      </c>
      <c r="F2540" s="26">
        <v>0</v>
      </c>
      <c r="G2540" s="26">
        <v>0</v>
      </c>
      <c r="H2540" s="26"/>
      <c r="N2540" s="26"/>
    </row>
    <row r="2541" spans="1:14" x14ac:dyDescent="0.25">
      <c r="A2541" s="26">
        <v>2005</v>
      </c>
      <c r="B2541" s="26" t="s">
        <v>194</v>
      </c>
      <c r="C2541" t="str">
        <f>VLOOKUP(B2541,'FHF LUT'!$A$5:$H$80,2,FALSE)</f>
        <v>Douglas-fir Tussock Moth</v>
      </c>
      <c r="D2541" s="26">
        <v>23</v>
      </c>
      <c r="E2541" s="26" t="s">
        <v>27</v>
      </c>
      <c r="F2541" s="26">
        <v>0</v>
      </c>
      <c r="G2541" s="26">
        <v>0</v>
      </c>
      <c r="H2541" s="26"/>
      <c r="N2541" s="26"/>
    </row>
    <row r="2542" spans="1:14" x14ac:dyDescent="0.25">
      <c r="A2542" s="26">
        <v>2005</v>
      </c>
      <c r="B2542" s="26" t="s">
        <v>194</v>
      </c>
      <c r="C2542" t="str">
        <f>VLOOKUP(B2542,'FHF LUT'!$A$5:$H$80,2,FALSE)</f>
        <v>Douglas-fir Tussock Moth</v>
      </c>
      <c r="D2542" s="26">
        <v>17</v>
      </c>
      <c r="E2542" s="26" t="s">
        <v>32</v>
      </c>
      <c r="F2542" s="26">
        <v>0</v>
      </c>
      <c r="G2542" s="26">
        <v>0</v>
      </c>
      <c r="H2542" s="26"/>
      <c r="N2542" s="26"/>
    </row>
    <row r="2543" spans="1:14" x14ac:dyDescent="0.25">
      <c r="A2543" s="26">
        <v>2005</v>
      </c>
      <c r="B2543" s="26" t="s">
        <v>194</v>
      </c>
      <c r="C2543" t="str">
        <f>VLOOKUP(B2543,'FHF LUT'!$A$5:$H$80,2,FALSE)</f>
        <v>Douglas-fir Tussock Moth</v>
      </c>
      <c r="D2543" s="26">
        <v>30</v>
      </c>
      <c r="E2543" s="26" t="s">
        <v>35</v>
      </c>
      <c r="F2543" s="26">
        <v>0</v>
      </c>
      <c r="G2543" s="26">
        <v>0</v>
      </c>
      <c r="H2543" s="26"/>
      <c r="N2543" s="26"/>
    </row>
    <row r="2544" spans="1:14" x14ac:dyDescent="0.25">
      <c r="A2544" s="26">
        <v>2005</v>
      </c>
      <c r="B2544" s="26" t="s">
        <v>194</v>
      </c>
      <c r="C2544" t="str">
        <f>VLOOKUP(B2544,'FHF LUT'!$A$5:$H$80,2,FALSE)</f>
        <v>Douglas-fir Tussock Moth</v>
      </c>
      <c r="D2544" s="26">
        <v>9</v>
      </c>
      <c r="E2544" s="26" t="s">
        <v>7</v>
      </c>
      <c r="F2544" s="26">
        <v>0</v>
      </c>
      <c r="G2544" s="26">
        <v>0</v>
      </c>
      <c r="H2544" s="26"/>
      <c r="N2544" s="26"/>
    </row>
    <row r="2545" spans="1:14" x14ac:dyDescent="0.25">
      <c r="A2545" s="26">
        <v>2005</v>
      </c>
      <c r="B2545" s="26" t="s">
        <v>194</v>
      </c>
      <c r="C2545" t="str">
        <f>VLOOKUP(B2545,'FHF LUT'!$A$5:$H$80,2,FALSE)</f>
        <v>Douglas-fir Tussock Moth</v>
      </c>
      <c r="D2545" s="26">
        <v>43</v>
      </c>
      <c r="E2545" s="26" t="s">
        <v>20</v>
      </c>
      <c r="F2545" s="26">
        <v>0</v>
      </c>
      <c r="G2545" s="26">
        <v>0</v>
      </c>
      <c r="H2545" s="26"/>
      <c r="N2545" s="26"/>
    </row>
    <row r="2546" spans="1:14" x14ac:dyDescent="0.25">
      <c r="A2546" s="26">
        <v>2005</v>
      </c>
      <c r="B2546" s="26" t="s">
        <v>194</v>
      </c>
      <c r="C2546" t="str">
        <f>VLOOKUP(B2546,'FHF LUT'!$A$5:$H$80,2,FALSE)</f>
        <v>Douglas-fir Tussock Moth</v>
      </c>
      <c r="D2546" s="26">
        <v>39</v>
      </c>
      <c r="E2546" s="26" t="s">
        <v>36</v>
      </c>
      <c r="F2546" s="26">
        <v>0</v>
      </c>
      <c r="G2546" s="26">
        <v>0</v>
      </c>
      <c r="H2546" s="26"/>
      <c r="N2546" s="26"/>
    </row>
    <row r="2547" spans="1:14" x14ac:dyDescent="0.25">
      <c r="A2547" s="26">
        <v>2005</v>
      </c>
      <c r="B2547" s="26" t="s">
        <v>194</v>
      </c>
      <c r="C2547" t="str">
        <f>VLOOKUP(B2547,'FHF LUT'!$A$5:$H$80,2,FALSE)</f>
        <v>Douglas-fir Tussock Moth</v>
      </c>
      <c r="D2547" s="26">
        <v>4</v>
      </c>
      <c r="E2547" s="26" t="s">
        <v>28</v>
      </c>
      <c r="F2547" s="26">
        <v>0</v>
      </c>
      <c r="G2547" s="26">
        <v>0</v>
      </c>
      <c r="H2547" s="26"/>
      <c r="N2547" s="26"/>
    </row>
    <row r="2548" spans="1:14" x14ac:dyDescent="0.25">
      <c r="A2548" s="26">
        <v>2005</v>
      </c>
      <c r="B2548" s="26" t="s">
        <v>194</v>
      </c>
      <c r="C2548" t="str">
        <f>VLOOKUP(B2548,'FHF LUT'!$A$5:$H$80,2,FALSE)</f>
        <v>Douglas-fir Tussock Moth</v>
      </c>
      <c r="D2548" s="26">
        <v>8</v>
      </c>
      <c r="E2548" s="26" t="s">
        <v>29</v>
      </c>
      <c r="F2548" s="26">
        <v>0</v>
      </c>
      <c r="G2548" s="26">
        <v>0</v>
      </c>
      <c r="H2548" s="26"/>
      <c r="N2548" s="26"/>
    </row>
    <row r="2549" spans="1:14" x14ac:dyDescent="0.25">
      <c r="A2549" s="26">
        <v>2005</v>
      </c>
      <c r="B2549" s="26" t="s">
        <v>194</v>
      </c>
      <c r="C2549" t="str">
        <f>VLOOKUP(B2549,'FHF LUT'!$A$5:$H$80,2,FALSE)</f>
        <v>Douglas-fir Tussock Moth</v>
      </c>
      <c r="D2549" s="26">
        <v>7</v>
      </c>
      <c r="E2549" s="26" t="s">
        <v>25</v>
      </c>
      <c r="F2549" s="26">
        <v>0</v>
      </c>
      <c r="G2549" s="26">
        <v>0</v>
      </c>
      <c r="H2549" s="26"/>
      <c r="N2549" s="26"/>
    </row>
    <row r="2550" spans="1:14" x14ac:dyDescent="0.25">
      <c r="A2550" s="26">
        <v>2005</v>
      </c>
      <c r="B2550" s="26" t="s">
        <v>194</v>
      </c>
      <c r="C2550" t="str">
        <f>VLOOKUP(B2550,'FHF LUT'!$A$5:$H$80,2,FALSE)</f>
        <v>Douglas-fir Tussock Moth</v>
      </c>
      <c r="D2550" s="26">
        <v>27</v>
      </c>
      <c r="E2550" s="26" t="s">
        <v>21</v>
      </c>
      <c r="F2550" s="26">
        <v>0</v>
      </c>
      <c r="G2550" s="26">
        <v>0</v>
      </c>
      <c r="H2550" s="26"/>
      <c r="N2550" s="26"/>
    </row>
    <row r="2551" spans="1:14" x14ac:dyDescent="0.25">
      <c r="A2551" s="26">
        <v>2005</v>
      </c>
      <c r="B2551" s="26" t="s">
        <v>194</v>
      </c>
      <c r="C2551" t="str">
        <f>VLOOKUP(B2551,'FHF LUT'!$A$5:$H$80,2,FALSE)</f>
        <v>Douglas-fir Tussock Moth</v>
      </c>
      <c r="D2551" s="26">
        <v>47</v>
      </c>
      <c r="E2551" s="26" t="s">
        <v>238</v>
      </c>
      <c r="F2551" s="26">
        <v>0</v>
      </c>
      <c r="G2551" s="26">
        <v>0</v>
      </c>
      <c r="H2551" s="26"/>
      <c r="N2551" s="26"/>
    </row>
    <row r="2552" spans="1:14" x14ac:dyDescent="0.25">
      <c r="A2552" s="26">
        <v>2005</v>
      </c>
      <c r="B2552" s="26" t="s">
        <v>194</v>
      </c>
      <c r="C2552" t="str">
        <f>VLOOKUP(B2552,'FHF LUT'!$A$5:$H$80,2,FALSE)</f>
        <v>Douglas-fir Tussock Moth</v>
      </c>
      <c r="D2552" s="26">
        <v>46</v>
      </c>
      <c r="E2552" s="26" t="s">
        <v>239</v>
      </c>
      <c r="F2552" s="26">
        <v>0</v>
      </c>
      <c r="G2552" s="26">
        <v>0</v>
      </c>
      <c r="H2552" s="26"/>
      <c r="N2552" s="26"/>
    </row>
    <row r="2553" spans="1:14" x14ac:dyDescent="0.25">
      <c r="A2553" s="26">
        <v>2005</v>
      </c>
      <c r="B2553" s="26" t="s">
        <v>194</v>
      </c>
      <c r="C2553" t="str">
        <f>VLOOKUP(B2553,'FHF LUT'!$A$5:$H$80,2,FALSE)</f>
        <v>Douglas-fir Tussock Moth</v>
      </c>
      <c r="D2553" s="26">
        <v>48</v>
      </c>
      <c r="E2553" s="26" t="s">
        <v>240</v>
      </c>
      <c r="F2553" s="26">
        <v>0</v>
      </c>
      <c r="G2553" s="26">
        <v>0</v>
      </c>
      <c r="H2553" s="26"/>
      <c r="N2553" s="26"/>
    </row>
    <row r="2554" spans="1:14" x14ac:dyDescent="0.25">
      <c r="A2554" s="26">
        <v>2005</v>
      </c>
      <c r="B2554" s="26" t="s">
        <v>194</v>
      </c>
      <c r="C2554" t="str">
        <f>VLOOKUP(B2554,'FHF LUT'!$A$5:$H$80,2,FALSE)</f>
        <v>Douglas-fir Tussock Moth</v>
      </c>
      <c r="D2554" s="26">
        <v>1</v>
      </c>
      <c r="E2554" s="26" t="s">
        <v>10</v>
      </c>
      <c r="F2554" s="26">
        <v>0</v>
      </c>
      <c r="G2554" s="26">
        <v>0</v>
      </c>
      <c r="H2554" s="26"/>
      <c r="N2554" s="26"/>
    </row>
    <row r="2555" spans="1:14" x14ac:dyDescent="0.25">
      <c r="A2555" s="26">
        <v>2005</v>
      </c>
      <c r="B2555" s="26" t="s">
        <v>189</v>
      </c>
      <c r="C2555" t="str">
        <f>VLOOKUP(B2555,'FHF LUT'!$A$5:$H$80,2,FALSE)</f>
        <v>Fire</v>
      </c>
      <c r="D2555" s="26">
        <v>24</v>
      </c>
      <c r="E2555" s="26" t="s">
        <v>17</v>
      </c>
      <c r="F2555" s="26">
        <v>166496</v>
      </c>
      <c r="G2555" s="26">
        <v>162868</v>
      </c>
      <c r="H2555" s="26"/>
      <c r="N2555" s="26"/>
    </row>
    <row r="2556" spans="1:14" x14ac:dyDescent="0.25">
      <c r="A2556" s="26">
        <v>2005</v>
      </c>
      <c r="B2556" s="26" t="s">
        <v>189</v>
      </c>
      <c r="C2556" t="str">
        <f>VLOOKUP(B2556,'FHF LUT'!$A$5:$H$80,2,FALSE)</f>
        <v>Fire</v>
      </c>
      <c r="D2556" s="26">
        <v>44</v>
      </c>
      <c r="E2556" s="26" t="s">
        <v>3</v>
      </c>
      <c r="F2556" s="26">
        <v>0</v>
      </c>
      <c r="G2556" s="26">
        <v>0</v>
      </c>
      <c r="H2556" s="26"/>
      <c r="N2556" s="26"/>
    </row>
    <row r="2557" spans="1:14" x14ac:dyDescent="0.25">
      <c r="A2557" s="26">
        <v>2005</v>
      </c>
      <c r="B2557" s="26" t="s">
        <v>189</v>
      </c>
      <c r="C2557" t="str">
        <f>VLOOKUP(B2557,'FHF LUT'!$A$5:$H$80,2,FALSE)</f>
        <v>Fire</v>
      </c>
      <c r="D2557" s="26">
        <v>10</v>
      </c>
      <c r="E2557" s="26" t="s">
        <v>18</v>
      </c>
      <c r="F2557" s="26">
        <v>70</v>
      </c>
      <c r="G2557" s="26">
        <v>70</v>
      </c>
      <c r="H2557" s="26"/>
      <c r="N2557" s="26"/>
    </row>
    <row r="2558" spans="1:14" x14ac:dyDescent="0.25">
      <c r="A2558" s="26">
        <v>2005</v>
      </c>
      <c r="B2558" s="26" t="s">
        <v>189</v>
      </c>
      <c r="C2558" t="str">
        <f>VLOOKUP(B2558,'FHF LUT'!$A$5:$H$80,2,FALSE)</f>
        <v>Fire</v>
      </c>
      <c r="D2558" s="26">
        <v>12</v>
      </c>
      <c r="E2558" s="26" t="s">
        <v>11</v>
      </c>
      <c r="F2558" s="26">
        <v>2996</v>
      </c>
      <c r="G2558" s="26">
        <v>2958</v>
      </c>
      <c r="H2558" s="26"/>
      <c r="N2558" s="26"/>
    </row>
    <row r="2559" spans="1:14" x14ac:dyDescent="0.25">
      <c r="A2559" s="26">
        <v>2005</v>
      </c>
      <c r="B2559" s="26" t="s">
        <v>189</v>
      </c>
      <c r="C2559" t="str">
        <f>VLOOKUP(B2559,'FHF LUT'!$A$5:$H$80,2,FALSE)</f>
        <v>Fire</v>
      </c>
      <c r="D2559" s="26">
        <v>22</v>
      </c>
      <c r="E2559" s="26" t="s">
        <v>19</v>
      </c>
      <c r="F2559" s="26">
        <v>16092</v>
      </c>
      <c r="G2559" s="26">
        <v>15197</v>
      </c>
      <c r="H2559" s="26"/>
      <c r="N2559" s="26"/>
    </row>
    <row r="2560" spans="1:14" x14ac:dyDescent="0.25">
      <c r="A2560" s="26">
        <v>2005</v>
      </c>
      <c r="B2560" s="26" t="s">
        <v>189</v>
      </c>
      <c r="C2560" t="str">
        <f>VLOOKUP(B2560,'FHF LUT'!$A$5:$H$80,2,FALSE)</f>
        <v>Fire</v>
      </c>
      <c r="D2560" s="26">
        <v>29</v>
      </c>
      <c r="E2560" s="26" t="s">
        <v>9</v>
      </c>
      <c r="F2560" s="26">
        <v>16164</v>
      </c>
      <c r="G2560" s="26">
        <v>15421</v>
      </c>
      <c r="H2560" s="26"/>
      <c r="N2560" s="26"/>
    </row>
    <row r="2561" spans="1:14" x14ac:dyDescent="0.25">
      <c r="A2561" s="26">
        <v>2005</v>
      </c>
      <c r="B2561" s="26" t="s">
        <v>189</v>
      </c>
      <c r="C2561" t="str">
        <f>VLOOKUP(B2561,'FHF LUT'!$A$5:$H$80,2,FALSE)</f>
        <v>Fire</v>
      </c>
      <c r="D2561" s="26">
        <v>11</v>
      </c>
      <c r="E2561" s="26" t="s">
        <v>4</v>
      </c>
      <c r="F2561" s="26">
        <v>26282</v>
      </c>
      <c r="G2561" s="26">
        <v>26075</v>
      </c>
      <c r="H2561" s="26"/>
      <c r="N2561" s="26"/>
    </row>
    <row r="2562" spans="1:14" x14ac:dyDescent="0.25">
      <c r="A2562" s="26">
        <v>2005</v>
      </c>
      <c r="B2562" s="26" t="s">
        <v>189</v>
      </c>
      <c r="C2562" t="str">
        <f>VLOOKUP(B2562,'FHF LUT'!$A$5:$H$80,2,FALSE)</f>
        <v>Fire</v>
      </c>
      <c r="D2562" s="26">
        <v>45</v>
      </c>
      <c r="E2562" s="26" t="s">
        <v>5</v>
      </c>
      <c r="F2562" s="26">
        <v>46981</v>
      </c>
      <c r="G2562" s="26">
        <v>46704</v>
      </c>
      <c r="H2562" s="26"/>
      <c r="N2562" s="26"/>
    </row>
    <row r="2563" spans="1:14" x14ac:dyDescent="0.25">
      <c r="A2563" s="26">
        <v>2005</v>
      </c>
      <c r="B2563" s="26" t="s">
        <v>189</v>
      </c>
      <c r="C2563" t="str">
        <f>VLOOKUP(B2563,'FHF LUT'!$A$5:$H$80,2,FALSE)</f>
        <v>Fire</v>
      </c>
      <c r="D2563" s="26">
        <v>38</v>
      </c>
      <c r="E2563" s="26" t="s">
        <v>8</v>
      </c>
      <c r="F2563" s="26">
        <v>203</v>
      </c>
      <c r="G2563" s="26">
        <v>0</v>
      </c>
      <c r="H2563" s="26"/>
      <c r="N2563" s="26"/>
    </row>
    <row r="2564" spans="1:14" x14ac:dyDescent="0.25">
      <c r="A2564" s="26">
        <v>2005</v>
      </c>
      <c r="B2564" s="26" t="s">
        <v>189</v>
      </c>
      <c r="C2564" t="str">
        <f>VLOOKUP(B2564,'FHF LUT'!$A$5:$H$80,2,FALSE)</f>
        <v>Fire</v>
      </c>
      <c r="D2564" s="26">
        <v>13</v>
      </c>
      <c r="E2564" s="26" t="s">
        <v>24</v>
      </c>
      <c r="F2564" s="26">
        <v>89673</v>
      </c>
      <c r="G2564" s="26">
        <v>89610</v>
      </c>
      <c r="H2564" s="26"/>
      <c r="N2564" s="26"/>
    </row>
    <row r="2565" spans="1:14" x14ac:dyDescent="0.25">
      <c r="A2565" s="26">
        <v>2005</v>
      </c>
      <c r="B2565" s="26" t="s">
        <v>189</v>
      </c>
      <c r="C2565" t="str">
        <f>VLOOKUP(B2565,'FHF LUT'!$A$5:$H$80,2,FALSE)</f>
        <v>Fire</v>
      </c>
      <c r="D2565" s="26">
        <v>18</v>
      </c>
      <c r="E2565" s="26" t="s">
        <v>15</v>
      </c>
      <c r="F2565" s="26">
        <v>2188</v>
      </c>
      <c r="G2565" s="26">
        <v>2188</v>
      </c>
      <c r="H2565" s="26"/>
      <c r="N2565" s="26"/>
    </row>
    <row r="2566" spans="1:14" x14ac:dyDescent="0.25">
      <c r="A2566" s="26">
        <v>2005</v>
      </c>
      <c r="B2566" s="26" t="s">
        <v>189</v>
      </c>
      <c r="C2566" t="str">
        <f>VLOOKUP(B2566,'FHF LUT'!$A$5:$H$80,2,FALSE)</f>
        <v>Fire</v>
      </c>
      <c r="D2566" s="26">
        <v>15</v>
      </c>
      <c r="E2566" s="26" t="s">
        <v>33</v>
      </c>
      <c r="F2566" s="26">
        <v>133407</v>
      </c>
      <c r="G2566" s="26">
        <v>129651</v>
      </c>
      <c r="H2566" s="26"/>
      <c r="N2566" s="26"/>
    </row>
    <row r="2567" spans="1:14" x14ac:dyDescent="0.25">
      <c r="A2567" s="26">
        <v>2005</v>
      </c>
      <c r="B2567" s="26" t="s">
        <v>189</v>
      </c>
      <c r="C2567" t="str">
        <f>VLOOKUP(B2567,'FHF LUT'!$A$5:$H$80,2,FALSE)</f>
        <v>Fire</v>
      </c>
      <c r="D2567" s="26">
        <v>5</v>
      </c>
      <c r="E2567" s="26" t="s">
        <v>16</v>
      </c>
      <c r="F2567" s="26">
        <v>20327</v>
      </c>
      <c r="G2567" s="26">
        <v>12033</v>
      </c>
      <c r="H2567" s="26"/>
      <c r="N2567" s="26"/>
    </row>
    <row r="2568" spans="1:14" x14ac:dyDescent="0.25">
      <c r="A2568" s="26">
        <v>2005</v>
      </c>
      <c r="B2568" s="26" t="s">
        <v>189</v>
      </c>
      <c r="C2568" t="str">
        <f>VLOOKUP(B2568,'FHF LUT'!$A$5:$H$80,2,FALSE)</f>
        <v>Fire</v>
      </c>
      <c r="D2568" s="26">
        <v>2</v>
      </c>
      <c r="E2568" s="26" t="s">
        <v>22</v>
      </c>
      <c r="F2568" s="26">
        <v>1947</v>
      </c>
      <c r="G2568" s="26">
        <v>1947</v>
      </c>
      <c r="H2568" s="26"/>
      <c r="N2568" s="26"/>
    </row>
    <row r="2569" spans="1:14" x14ac:dyDescent="0.25">
      <c r="A2569" s="26">
        <v>2005</v>
      </c>
      <c r="B2569" s="26" t="s">
        <v>189</v>
      </c>
      <c r="C2569" t="str">
        <f>VLOOKUP(B2569,'FHF LUT'!$A$5:$H$80,2,FALSE)</f>
        <v>Fire</v>
      </c>
      <c r="D2569" s="26">
        <v>25</v>
      </c>
      <c r="E2569" s="26" t="s">
        <v>23</v>
      </c>
      <c r="F2569" s="26">
        <v>0</v>
      </c>
      <c r="G2569" s="26">
        <v>0</v>
      </c>
      <c r="H2569" s="26"/>
      <c r="N2569" s="26"/>
    </row>
    <row r="2570" spans="1:14" x14ac:dyDescent="0.25">
      <c r="A2570" s="26">
        <v>2005</v>
      </c>
      <c r="B2570" s="26" t="s">
        <v>189</v>
      </c>
      <c r="C2570" t="str">
        <f>VLOOKUP(B2570,'FHF LUT'!$A$5:$H$80,2,FALSE)</f>
        <v>Fire</v>
      </c>
      <c r="D2570" s="26">
        <v>14</v>
      </c>
      <c r="E2570" s="26" t="s">
        <v>30</v>
      </c>
      <c r="F2570" s="26">
        <v>187</v>
      </c>
      <c r="G2570" s="26">
        <v>125</v>
      </c>
      <c r="H2570" s="26"/>
      <c r="N2570" s="26"/>
    </row>
    <row r="2571" spans="1:14" x14ac:dyDescent="0.25">
      <c r="A2571" s="26">
        <v>2005</v>
      </c>
      <c r="B2571" s="26" t="s">
        <v>189</v>
      </c>
      <c r="C2571" t="str">
        <f>VLOOKUP(B2571,'FHF LUT'!$A$5:$H$80,2,FALSE)</f>
        <v>Fire</v>
      </c>
      <c r="D2571" s="26">
        <v>16</v>
      </c>
      <c r="E2571" s="26" t="s">
        <v>12</v>
      </c>
      <c r="F2571" s="26">
        <v>30836</v>
      </c>
      <c r="G2571" s="26">
        <v>30836</v>
      </c>
      <c r="H2571" s="26"/>
      <c r="N2571" s="26"/>
    </row>
    <row r="2572" spans="1:14" x14ac:dyDescent="0.25">
      <c r="A2572" s="26">
        <v>2005</v>
      </c>
      <c r="B2572" s="26" t="s">
        <v>189</v>
      </c>
      <c r="C2572" t="str">
        <f>VLOOKUP(B2572,'FHF LUT'!$A$5:$H$80,2,FALSE)</f>
        <v>Fire</v>
      </c>
      <c r="D2572" s="26">
        <v>40</v>
      </c>
      <c r="E2572" s="26" t="s">
        <v>31</v>
      </c>
      <c r="F2572" s="26">
        <v>21314</v>
      </c>
      <c r="G2572" s="26">
        <v>21314</v>
      </c>
      <c r="H2572" s="26"/>
      <c r="N2572" s="26"/>
    </row>
    <row r="2573" spans="1:14" x14ac:dyDescent="0.25">
      <c r="A2573" s="26">
        <v>2005</v>
      </c>
      <c r="B2573" s="26" t="s">
        <v>189</v>
      </c>
      <c r="C2573" t="str">
        <f>VLOOKUP(B2573,'FHF LUT'!$A$5:$H$80,2,FALSE)</f>
        <v>Fire</v>
      </c>
      <c r="D2573" s="26">
        <v>20</v>
      </c>
      <c r="E2573" s="26" t="s">
        <v>6</v>
      </c>
      <c r="F2573" s="26">
        <v>0</v>
      </c>
      <c r="G2573" s="26">
        <v>0</v>
      </c>
      <c r="H2573" s="26"/>
      <c r="N2573" s="26"/>
    </row>
    <row r="2574" spans="1:14" x14ac:dyDescent="0.25">
      <c r="A2574" s="26">
        <v>2005</v>
      </c>
      <c r="B2574" s="26" t="s">
        <v>189</v>
      </c>
      <c r="C2574" t="str">
        <f>VLOOKUP(B2574,'FHF LUT'!$A$5:$H$80,2,FALSE)</f>
        <v>Fire</v>
      </c>
      <c r="D2574" s="26">
        <v>31</v>
      </c>
      <c r="E2574" s="26" t="s">
        <v>34</v>
      </c>
      <c r="F2574" s="26">
        <v>0</v>
      </c>
      <c r="G2574" s="26">
        <v>0</v>
      </c>
      <c r="H2574" s="26"/>
      <c r="N2574" s="26"/>
    </row>
    <row r="2575" spans="1:14" x14ac:dyDescent="0.25">
      <c r="A2575" s="26">
        <v>2005</v>
      </c>
      <c r="B2575" s="26" t="s">
        <v>189</v>
      </c>
      <c r="C2575" t="str">
        <f>VLOOKUP(B2575,'FHF LUT'!$A$5:$H$80,2,FALSE)</f>
        <v>Fire</v>
      </c>
      <c r="D2575" s="26">
        <v>3</v>
      </c>
      <c r="E2575" s="26" t="s">
        <v>13</v>
      </c>
      <c r="F2575" s="26">
        <v>0</v>
      </c>
      <c r="G2575" s="26">
        <v>0</v>
      </c>
      <c r="H2575" s="26"/>
      <c r="N2575" s="26"/>
    </row>
    <row r="2576" spans="1:14" x14ac:dyDescent="0.25">
      <c r="A2576" s="26">
        <v>2005</v>
      </c>
      <c r="B2576" s="26" t="s">
        <v>189</v>
      </c>
      <c r="C2576" t="str">
        <f>VLOOKUP(B2576,'FHF LUT'!$A$5:$H$80,2,FALSE)</f>
        <v>Fire</v>
      </c>
      <c r="D2576" s="26">
        <v>26</v>
      </c>
      <c r="E2576" s="26" t="s">
        <v>14</v>
      </c>
      <c r="F2576" s="26">
        <v>4232</v>
      </c>
      <c r="G2576" s="26">
        <v>4196</v>
      </c>
      <c r="H2576" s="26"/>
      <c r="N2576" s="26"/>
    </row>
    <row r="2577" spans="1:14" x14ac:dyDescent="0.25">
      <c r="A2577" s="26">
        <v>2005</v>
      </c>
      <c r="B2577" s="26" t="s">
        <v>189</v>
      </c>
      <c r="C2577" t="str">
        <f>VLOOKUP(B2577,'FHF LUT'!$A$5:$H$80,2,FALSE)</f>
        <v>Fire</v>
      </c>
      <c r="D2577" s="26">
        <v>41</v>
      </c>
      <c r="E2577" s="26" t="s">
        <v>26</v>
      </c>
      <c r="F2577" s="26">
        <v>1514</v>
      </c>
      <c r="G2577" s="26">
        <v>1514</v>
      </c>
      <c r="H2577" s="26"/>
      <c r="N2577" s="26"/>
    </row>
    <row r="2578" spans="1:14" x14ac:dyDescent="0.25">
      <c r="A2578" s="26">
        <v>2005</v>
      </c>
      <c r="B2578" s="26" t="s">
        <v>189</v>
      </c>
      <c r="C2578" t="str">
        <f>VLOOKUP(B2578,'FHF LUT'!$A$5:$H$80,2,FALSE)</f>
        <v>Fire</v>
      </c>
      <c r="D2578" s="26">
        <v>23</v>
      </c>
      <c r="E2578" s="26" t="s">
        <v>27</v>
      </c>
      <c r="F2578" s="26">
        <v>112</v>
      </c>
      <c r="G2578" s="26">
        <v>112</v>
      </c>
      <c r="H2578" s="26"/>
      <c r="N2578" s="26"/>
    </row>
    <row r="2579" spans="1:14" x14ac:dyDescent="0.25">
      <c r="A2579" s="26">
        <v>2005</v>
      </c>
      <c r="B2579" s="26" t="s">
        <v>189</v>
      </c>
      <c r="C2579" t="str">
        <f>VLOOKUP(B2579,'FHF LUT'!$A$5:$H$80,2,FALSE)</f>
        <v>Fire</v>
      </c>
      <c r="D2579" s="26">
        <v>17</v>
      </c>
      <c r="E2579" s="26" t="s">
        <v>32</v>
      </c>
      <c r="F2579" s="26">
        <v>2881</v>
      </c>
      <c r="G2579" s="26">
        <v>2881</v>
      </c>
      <c r="H2579" s="26"/>
      <c r="N2579" s="26"/>
    </row>
    <row r="2580" spans="1:14" x14ac:dyDescent="0.25">
      <c r="A2580" s="26">
        <v>2005</v>
      </c>
      <c r="B2580" s="26" t="s">
        <v>189</v>
      </c>
      <c r="C2580" t="str">
        <f>VLOOKUP(B2580,'FHF LUT'!$A$5:$H$80,2,FALSE)</f>
        <v>Fire</v>
      </c>
      <c r="D2580" s="26">
        <v>30</v>
      </c>
      <c r="E2580" s="26" t="s">
        <v>35</v>
      </c>
      <c r="F2580" s="26">
        <v>26218</v>
      </c>
      <c r="G2580" s="26">
        <v>26218</v>
      </c>
      <c r="H2580" s="26"/>
      <c r="N2580" s="26"/>
    </row>
    <row r="2581" spans="1:14" x14ac:dyDescent="0.25">
      <c r="A2581" s="26">
        <v>2005</v>
      </c>
      <c r="B2581" s="26" t="s">
        <v>189</v>
      </c>
      <c r="C2581" t="str">
        <f>VLOOKUP(B2581,'FHF LUT'!$A$5:$H$80,2,FALSE)</f>
        <v>Fire</v>
      </c>
      <c r="D2581" s="26">
        <v>9</v>
      </c>
      <c r="E2581" s="26" t="s">
        <v>7</v>
      </c>
      <c r="F2581" s="26">
        <v>2570</v>
      </c>
      <c r="G2581" s="26">
        <v>2570</v>
      </c>
      <c r="H2581" s="26"/>
      <c r="N2581" s="26"/>
    </row>
    <row r="2582" spans="1:14" x14ac:dyDescent="0.25">
      <c r="A2582" s="26">
        <v>2005</v>
      </c>
      <c r="B2582" s="26" t="s">
        <v>189</v>
      </c>
      <c r="C2582" t="str">
        <f>VLOOKUP(B2582,'FHF LUT'!$A$5:$H$80,2,FALSE)</f>
        <v>Fire</v>
      </c>
      <c r="D2582" s="26">
        <v>43</v>
      </c>
      <c r="E2582" s="26" t="s">
        <v>20</v>
      </c>
      <c r="F2582" s="26">
        <v>3223</v>
      </c>
      <c r="G2582" s="26">
        <v>3223</v>
      </c>
      <c r="H2582" s="26"/>
      <c r="N2582" s="26"/>
    </row>
    <row r="2583" spans="1:14" x14ac:dyDescent="0.25">
      <c r="A2583" s="26">
        <v>2005</v>
      </c>
      <c r="B2583" s="26" t="s">
        <v>189</v>
      </c>
      <c r="C2583" t="str">
        <f>VLOOKUP(B2583,'FHF LUT'!$A$5:$H$80,2,FALSE)</f>
        <v>Fire</v>
      </c>
      <c r="D2583" s="26">
        <v>39</v>
      </c>
      <c r="E2583" s="26" t="s">
        <v>36</v>
      </c>
      <c r="F2583" s="26">
        <v>0</v>
      </c>
      <c r="G2583" s="26">
        <v>0</v>
      </c>
      <c r="H2583" s="26"/>
      <c r="N2583" s="26"/>
    </row>
    <row r="2584" spans="1:14" x14ac:dyDescent="0.25">
      <c r="A2584" s="26">
        <v>2005</v>
      </c>
      <c r="B2584" s="26" t="s">
        <v>189</v>
      </c>
      <c r="C2584" t="str">
        <f>VLOOKUP(B2584,'FHF LUT'!$A$5:$H$80,2,FALSE)</f>
        <v>Fire</v>
      </c>
      <c r="D2584" s="26">
        <v>4</v>
      </c>
      <c r="E2584" s="26" t="s">
        <v>28</v>
      </c>
      <c r="F2584" s="26">
        <v>74</v>
      </c>
      <c r="G2584" s="26">
        <v>74</v>
      </c>
      <c r="H2584" s="26"/>
      <c r="N2584" s="26"/>
    </row>
    <row r="2585" spans="1:14" x14ac:dyDescent="0.25">
      <c r="A2585" s="26">
        <v>2005</v>
      </c>
      <c r="B2585" s="26" t="s">
        <v>189</v>
      </c>
      <c r="C2585" t="str">
        <f>VLOOKUP(B2585,'FHF LUT'!$A$5:$H$80,2,FALSE)</f>
        <v>Fire</v>
      </c>
      <c r="D2585" s="26">
        <v>8</v>
      </c>
      <c r="E2585" s="26" t="s">
        <v>29</v>
      </c>
      <c r="F2585" s="26">
        <v>48970</v>
      </c>
      <c r="G2585" s="26">
        <v>48970</v>
      </c>
      <c r="H2585" s="26"/>
      <c r="N2585" s="26"/>
    </row>
    <row r="2586" spans="1:14" x14ac:dyDescent="0.25">
      <c r="A2586" s="26">
        <v>2005</v>
      </c>
      <c r="B2586" s="26" t="s">
        <v>189</v>
      </c>
      <c r="C2586" t="str">
        <f>VLOOKUP(B2586,'FHF LUT'!$A$5:$H$80,2,FALSE)</f>
        <v>Fire</v>
      </c>
      <c r="D2586" s="26">
        <v>7</v>
      </c>
      <c r="E2586" s="26" t="s">
        <v>25</v>
      </c>
      <c r="F2586" s="26">
        <v>16756</v>
      </c>
      <c r="G2586" s="26">
        <v>16567</v>
      </c>
      <c r="H2586" s="26"/>
      <c r="N2586" s="26"/>
    </row>
    <row r="2587" spans="1:14" x14ac:dyDescent="0.25">
      <c r="A2587" s="26">
        <v>2005</v>
      </c>
      <c r="B2587" s="26" t="s">
        <v>189</v>
      </c>
      <c r="C2587" t="str">
        <f>VLOOKUP(B2587,'FHF LUT'!$A$5:$H$80,2,FALSE)</f>
        <v>Fire</v>
      </c>
      <c r="D2587" s="26">
        <v>27</v>
      </c>
      <c r="E2587" s="26" t="s">
        <v>21</v>
      </c>
      <c r="F2587" s="26">
        <v>37158</v>
      </c>
      <c r="G2587" s="26">
        <v>37146</v>
      </c>
      <c r="H2587" s="26"/>
      <c r="N2587" s="26"/>
    </row>
    <row r="2588" spans="1:14" x14ac:dyDescent="0.25">
      <c r="A2588" s="26">
        <v>2005</v>
      </c>
      <c r="B2588" s="26" t="s">
        <v>189</v>
      </c>
      <c r="C2588" t="str">
        <f>VLOOKUP(B2588,'FHF LUT'!$A$5:$H$80,2,FALSE)</f>
        <v>Fire</v>
      </c>
      <c r="D2588" s="26">
        <v>47</v>
      </c>
      <c r="E2588" s="26" t="s">
        <v>238</v>
      </c>
      <c r="F2588" s="26">
        <v>34813</v>
      </c>
      <c r="G2588" s="26">
        <v>34813</v>
      </c>
      <c r="H2588" s="26"/>
      <c r="N2588" s="26"/>
    </row>
    <row r="2589" spans="1:14" x14ac:dyDescent="0.25">
      <c r="A2589" s="26">
        <v>2005</v>
      </c>
      <c r="B2589" s="26" t="s">
        <v>189</v>
      </c>
      <c r="C2589" t="str">
        <f>VLOOKUP(B2589,'FHF LUT'!$A$5:$H$80,2,FALSE)</f>
        <v>Fire</v>
      </c>
      <c r="D2589" s="26">
        <v>46</v>
      </c>
      <c r="E2589" s="26" t="s">
        <v>239</v>
      </c>
      <c r="F2589" s="26">
        <v>6774</v>
      </c>
      <c r="G2589" s="26">
        <v>6774</v>
      </c>
      <c r="H2589" s="26"/>
      <c r="N2589" s="26"/>
    </row>
    <row r="2590" spans="1:14" x14ac:dyDescent="0.25">
      <c r="A2590" s="26">
        <v>2005</v>
      </c>
      <c r="B2590" s="26" t="s">
        <v>189</v>
      </c>
      <c r="C2590" t="str">
        <f>VLOOKUP(B2590,'FHF LUT'!$A$5:$H$80,2,FALSE)</f>
        <v>Fire</v>
      </c>
      <c r="D2590" s="26">
        <v>48</v>
      </c>
      <c r="E2590" s="26" t="s">
        <v>240</v>
      </c>
      <c r="F2590" s="26">
        <v>198</v>
      </c>
      <c r="G2590" s="26">
        <v>0</v>
      </c>
      <c r="H2590" s="26"/>
      <c r="N2590" s="26"/>
    </row>
    <row r="2591" spans="1:14" x14ac:dyDescent="0.25">
      <c r="A2591" s="26">
        <v>2005</v>
      </c>
      <c r="B2591" s="26" t="s">
        <v>189</v>
      </c>
      <c r="C2591" t="str">
        <f>VLOOKUP(B2591,'FHF LUT'!$A$5:$H$80,2,FALSE)</f>
        <v>Fire</v>
      </c>
      <c r="D2591" s="26">
        <v>1</v>
      </c>
      <c r="E2591" s="26" t="s">
        <v>10</v>
      </c>
      <c r="F2591" s="26">
        <v>7369</v>
      </c>
      <c r="G2591" s="26">
        <v>7369</v>
      </c>
      <c r="H2591" s="26"/>
      <c r="N2591" s="26"/>
    </row>
    <row r="2592" spans="1:14" x14ac:dyDescent="0.25">
      <c r="A2592" s="26">
        <v>2005</v>
      </c>
      <c r="B2592" s="26" t="s">
        <v>190</v>
      </c>
      <c r="C2592" t="str">
        <f>VLOOKUP(B2592,'FHF LUT'!$A$5:$H$80,2,FALSE)</f>
        <v>Drought</v>
      </c>
      <c r="D2592" s="26">
        <v>24</v>
      </c>
      <c r="E2592" s="26" t="s">
        <v>17</v>
      </c>
      <c r="F2592" s="26">
        <v>194</v>
      </c>
      <c r="G2592" s="26">
        <v>194</v>
      </c>
      <c r="H2592" s="26"/>
      <c r="N2592" s="26"/>
    </row>
    <row r="2593" spans="1:14" x14ac:dyDescent="0.25">
      <c r="A2593" s="26">
        <v>2005</v>
      </c>
      <c r="B2593" s="26" t="s">
        <v>190</v>
      </c>
      <c r="C2593" t="str">
        <f>VLOOKUP(B2593,'FHF LUT'!$A$5:$H$80,2,FALSE)</f>
        <v>Drought</v>
      </c>
      <c r="D2593" s="26">
        <v>44</v>
      </c>
      <c r="E2593" s="26" t="s">
        <v>3</v>
      </c>
      <c r="F2593" s="26">
        <v>0</v>
      </c>
      <c r="G2593" s="26">
        <v>0</v>
      </c>
      <c r="H2593" s="26"/>
      <c r="N2593" s="26"/>
    </row>
    <row r="2594" spans="1:14" x14ac:dyDescent="0.25">
      <c r="A2594" s="26">
        <v>2005</v>
      </c>
      <c r="B2594" s="26" t="s">
        <v>190</v>
      </c>
      <c r="C2594" t="str">
        <f>VLOOKUP(B2594,'FHF LUT'!$A$5:$H$80,2,FALSE)</f>
        <v>Drought</v>
      </c>
      <c r="D2594" s="26">
        <v>10</v>
      </c>
      <c r="E2594" s="26" t="s">
        <v>18</v>
      </c>
      <c r="F2594" s="26">
        <v>0</v>
      </c>
      <c r="G2594" s="26">
        <v>0</v>
      </c>
      <c r="H2594" s="26"/>
      <c r="N2594" s="26"/>
    </row>
    <row r="2595" spans="1:14" x14ac:dyDescent="0.25">
      <c r="A2595" s="26">
        <v>2005</v>
      </c>
      <c r="B2595" s="26" t="s">
        <v>190</v>
      </c>
      <c r="C2595" t="str">
        <f>VLOOKUP(B2595,'FHF LUT'!$A$5:$H$80,2,FALSE)</f>
        <v>Drought</v>
      </c>
      <c r="D2595" s="26">
        <v>12</v>
      </c>
      <c r="E2595" s="26" t="s">
        <v>11</v>
      </c>
      <c r="F2595" s="26">
        <v>0</v>
      </c>
      <c r="G2595" s="26">
        <v>0</v>
      </c>
      <c r="H2595" s="26"/>
      <c r="N2595" s="26"/>
    </row>
    <row r="2596" spans="1:14" x14ac:dyDescent="0.25">
      <c r="A2596" s="26">
        <v>2005</v>
      </c>
      <c r="B2596" s="26" t="s">
        <v>190</v>
      </c>
      <c r="C2596" t="str">
        <f>VLOOKUP(B2596,'FHF LUT'!$A$5:$H$80,2,FALSE)</f>
        <v>Drought</v>
      </c>
      <c r="D2596" s="26">
        <v>22</v>
      </c>
      <c r="E2596" s="26" t="s">
        <v>19</v>
      </c>
      <c r="F2596" s="26">
        <v>0</v>
      </c>
      <c r="G2596" s="26">
        <v>0</v>
      </c>
      <c r="H2596" s="26"/>
      <c r="N2596" s="26"/>
    </row>
    <row r="2597" spans="1:14" x14ac:dyDescent="0.25">
      <c r="A2597" s="26">
        <v>2005</v>
      </c>
      <c r="B2597" s="26" t="s">
        <v>190</v>
      </c>
      <c r="C2597" t="str">
        <f>VLOOKUP(B2597,'FHF LUT'!$A$5:$H$80,2,FALSE)</f>
        <v>Drought</v>
      </c>
      <c r="D2597" s="26">
        <v>29</v>
      </c>
      <c r="E2597" s="26" t="s">
        <v>9</v>
      </c>
      <c r="F2597" s="26">
        <v>1785</v>
      </c>
      <c r="G2597" s="26">
        <v>1785</v>
      </c>
      <c r="H2597" s="26"/>
      <c r="N2597" s="26"/>
    </row>
    <row r="2598" spans="1:14" x14ac:dyDescent="0.25">
      <c r="A2598" s="26">
        <v>2005</v>
      </c>
      <c r="B2598" s="26" t="s">
        <v>190</v>
      </c>
      <c r="C2598" t="str">
        <f>VLOOKUP(B2598,'FHF LUT'!$A$5:$H$80,2,FALSE)</f>
        <v>Drought</v>
      </c>
      <c r="D2598" s="26">
        <v>11</v>
      </c>
      <c r="E2598" s="26" t="s">
        <v>4</v>
      </c>
      <c r="F2598" s="26">
        <v>0</v>
      </c>
      <c r="G2598" s="26">
        <v>0</v>
      </c>
      <c r="H2598" s="26"/>
      <c r="N2598" s="26"/>
    </row>
    <row r="2599" spans="1:14" x14ac:dyDescent="0.25">
      <c r="A2599" s="26">
        <v>2005</v>
      </c>
      <c r="B2599" s="26" t="s">
        <v>190</v>
      </c>
      <c r="C2599" t="str">
        <f>VLOOKUP(B2599,'FHF LUT'!$A$5:$H$80,2,FALSE)</f>
        <v>Drought</v>
      </c>
      <c r="D2599" s="26">
        <v>45</v>
      </c>
      <c r="E2599" s="26" t="s">
        <v>5</v>
      </c>
      <c r="F2599" s="26">
        <v>0</v>
      </c>
      <c r="G2599" s="26">
        <v>0</v>
      </c>
      <c r="H2599" s="26"/>
      <c r="N2599" s="26"/>
    </row>
    <row r="2600" spans="1:14" x14ac:dyDescent="0.25">
      <c r="A2600" s="26">
        <v>2005</v>
      </c>
      <c r="B2600" s="26" t="s">
        <v>190</v>
      </c>
      <c r="C2600" t="str">
        <f>VLOOKUP(B2600,'FHF LUT'!$A$5:$H$80,2,FALSE)</f>
        <v>Drought</v>
      </c>
      <c r="D2600" s="26">
        <v>38</v>
      </c>
      <c r="E2600" s="26" t="s">
        <v>8</v>
      </c>
      <c r="F2600" s="26">
        <v>0</v>
      </c>
      <c r="G2600" s="26">
        <v>0</v>
      </c>
      <c r="H2600" s="26"/>
      <c r="N2600" s="26"/>
    </row>
    <row r="2601" spans="1:14" x14ac:dyDescent="0.25">
      <c r="A2601" s="26">
        <v>2005</v>
      </c>
      <c r="B2601" s="26" t="s">
        <v>190</v>
      </c>
      <c r="C2601" t="str">
        <f>VLOOKUP(B2601,'FHF LUT'!$A$5:$H$80,2,FALSE)</f>
        <v>Drought</v>
      </c>
      <c r="D2601" s="26">
        <v>13</v>
      </c>
      <c r="E2601" s="26" t="s">
        <v>24</v>
      </c>
      <c r="F2601" s="26">
        <v>0</v>
      </c>
      <c r="G2601" s="26">
        <v>0</v>
      </c>
      <c r="H2601" s="26"/>
      <c r="N2601" s="26"/>
    </row>
    <row r="2602" spans="1:14" x14ac:dyDescent="0.25">
      <c r="A2602" s="26">
        <v>2005</v>
      </c>
      <c r="B2602" s="26" t="s">
        <v>190</v>
      </c>
      <c r="C2602" t="str">
        <f>VLOOKUP(B2602,'FHF LUT'!$A$5:$H$80,2,FALSE)</f>
        <v>Drought</v>
      </c>
      <c r="D2602" s="26">
        <v>18</v>
      </c>
      <c r="E2602" s="26" t="s">
        <v>15</v>
      </c>
      <c r="F2602" s="26">
        <v>0</v>
      </c>
      <c r="G2602" s="26">
        <v>0</v>
      </c>
      <c r="H2602" s="26"/>
      <c r="N2602" s="26"/>
    </row>
    <row r="2603" spans="1:14" x14ac:dyDescent="0.25">
      <c r="A2603" s="26">
        <v>2005</v>
      </c>
      <c r="B2603" s="26" t="s">
        <v>190</v>
      </c>
      <c r="C2603" t="str">
        <f>VLOOKUP(B2603,'FHF LUT'!$A$5:$H$80,2,FALSE)</f>
        <v>Drought</v>
      </c>
      <c r="D2603" s="26">
        <v>15</v>
      </c>
      <c r="E2603" s="26" t="s">
        <v>33</v>
      </c>
      <c r="F2603" s="26">
        <v>0</v>
      </c>
      <c r="G2603" s="26">
        <v>0</v>
      </c>
      <c r="H2603" s="26"/>
      <c r="N2603" s="26"/>
    </row>
    <row r="2604" spans="1:14" x14ac:dyDescent="0.25">
      <c r="A2604" s="26">
        <v>2005</v>
      </c>
      <c r="B2604" s="26" t="s">
        <v>190</v>
      </c>
      <c r="C2604" t="str">
        <f>VLOOKUP(B2604,'FHF LUT'!$A$5:$H$80,2,FALSE)</f>
        <v>Drought</v>
      </c>
      <c r="D2604" s="26">
        <v>5</v>
      </c>
      <c r="E2604" s="26" t="s">
        <v>16</v>
      </c>
      <c r="F2604" s="26">
        <v>0</v>
      </c>
      <c r="G2604" s="26">
        <v>0</v>
      </c>
      <c r="H2604" s="26"/>
      <c r="N2604" s="26"/>
    </row>
    <row r="2605" spans="1:14" x14ac:dyDescent="0.25">
      <c r="A2605" s="26">
        <v>2005</v>
      </c>
      <c r="B2605" s="26" t="s">
        <v>190</v>
      </c>
      <c r="C2605" t="str">
        <f>VLOOKUP(B2605,'FHF LUT'!$A$5:$H$80,2,FALSE)</f>
        <v>Drought</v>
      </c>
      <c r="D2605" s="26">
        <v>2</v>
      </c>
      <c r="E2605" s="26" t="s">
        <v>22</v>
      </c>
      <c r="F2605" s="26">
        <v>0</v>
      </c>
      <c r="G2605" s="26">
        <v>0</v>
      </c>
      <c r="H2605" s="26"/>
      <c r="N2605" s="26"/>
    </row>
    <row r="2606" spans="1:14" x14ac:dyDescent="0.25">
      <c r="A2606" s="26">
        <v>2005</v>
      </c>
      <c r="B2606" s="26" t="s">
        <v>190</v>
      </c>
      <c r="C2606" t="str">
        <f>VLOOKUP(B2606,'FHF LUT'!$A$5:$H$80,2,FALSE)</f>
        <v>Drought</v>
      </c>
      <c r="D2606" s="26">
        <v>25</v>
      </c>
      <c r="E2606" s="26" t="s">
        <v>23</v>
      </c>
      <c r="F2606" s="26">
        <v>0</v>
      </c>
      <c r="G2606" s="26">
        <v>0</v>
      </c>
      <c r="H2606" s="26"/>
      <c r="N2606" s="26"/>
    </row>
    <row r="2607" spans="1:14" x14ac:dyDescent="0.25">
      <c r="A2607" s="26">
        <v>2005</v>
      </c>
      <c r="B2607" s="26" t="s">
        <v>190</v>
      </c>
      <c r="C2607" t="str">
        <f>VLOOKUP(B2607,'FHF LUT'!$A$5:$H$80,2,FALSE)</f>
        <v>Drought</v>
      </c>
      <c r="D2607" s="26">
        <v>14</v>
      </c>
      <c r="E2607" s="26" t="s">
        <v>30</v>
      </c>
      <c r="F2607" s="26">
        <v>0</v>
      </c>
      <c r="G2607" s="26">
        <v>0</v>
      </c>
      <c r="H2607" s="26"/>
      <c r="N2607" s="26"/>
    </row>
    <row r="2608" spans="1:14" x14ac:dyDescent="0.25">
      <c r="A2608" s="26">
        <v>2005</v>
      </c>
      <c r="B2608" s="26" t="s">
        <v>190</v>
      </c>
      <c r="C2608" t="str">
        <f>VLOOKUP(B2608,'FHF LUT'!$A$5:$H$80,2,FALSE)</f>
        <v>Drought</v>
      </c>
      <c r="D2608" s="26">
        <v>16</v>
      </c>
      <c r="E2608" s="26" t="s">
        <v>12</v>
      </c>
      <c r="F2608" s="26">
        <v>0</v>
      </c>
      <c r="G2608" s="26">
        <v>0</v>
      </c>
      <c r="H2608" s="26"/>
      <c r="N2608" s="26"/>
    </row>
    <row r="2609" spans="1:14" x14ac:dyDescent="0.25">
      <c r="A2609" s="26">
        <v>2005</v>
      </c>
      <c r="B2609" s="26" t="s">
        <v>190</v>
      </c>
      <c r="C2609" t="str">
        <f>VLOOKUP(B2609,'FHF LUT'!$A$5:$H$80,2,FALSE)</f>
        <v>Drought</v>
      </c>
      <c r="D2609" s="26">
        <v>40</v>
      </c>
      <c r="E2609" s="26" t="s">
        <v>31</v>
      </c>
      <c r="F2609" s="26">
        <v>0</v>
      </c>
      <c r="G2609" s="26">
        <v>0</v>
      </c>
      <c r="H2609" s="26"/>
      <c r="N2609" s="26"/>
    </row>
    <row r="2610" spans="1:14" x14ac:dyDescent="0.25">
      <c r="A2610" s="26">
        <v>2005</v>
      </c>
      <c r="B2610" s="26" t="s">
        <v>190</v>
      </c>
      <c r="C2610" t="str">
        <f>VLOOKUP(B2610,'FHF LUT'!$A$5:$H$80,2,FALSE)</f>
        <v>Drought</v>
      </c>
      <c r="D2610" s="26">
        <v>20</v>
      </c>
      <c r="E2610" s="26" t="s">
        <v>6</v>
      </c>
      <c r="F2610" s="26">
        <v>0</v>
      </c>
      <c r="G2610" s="26">
        <v>0</v>
      </c>
      <c r="H2610" s="26"/>
      <c r="N2610" s="26"/>
    </row>
    <row r="2611" spans="1:14" x14ac:dyDescent="0.25">
      <c r="A2611" s="26">
        <v>2005</v>
      </c>
      <c r="B2611" s="26" t="s">
        <v>190</v>
      </c>
      <c r="C2611" t="str">
        <f>VLOOKUP(B2611,'FHF LUT'!$A$5:$H$80,2,FALSE)</f>
        <v>Drought</v>
      </c>
      <c r="D2611" s="26">
        <v>31</v>
      </c>
      <c r="E2611" s="26" t="s">
        <v>34</v>
      </c>
      <c r="F2611" s="26">
        <v>0</v>
      </c>
      <c r="G2611" s="26">
        <v>0</v>
      </c>
      <c r="H2611" s="26"/>
      <c r="N2611" s="26"/>
    </row>
    <row r="2612" spans="1:14" x14ac:dyDescent="0.25">
      <c r="A2612" s="26">
        <v>2005</v>
      </c>
      <c r="B2612" s="26" t="s">
        <v>190</v>
      </c>
      <c r="C2612" t="str">
        <f>VLOOKUP(B2612,'FHF LUT'!$A$5:$H$80,2,FALSE)</f>
        <v>Drought</v>
      </c>
      <c r="D2612" s="26">
        <v>3</v>
      </c>
      <c r="E2612" s="26" t="s">
        <v>13</v>
      </c>
      <c r="F2612" s="26">
        <v>0</v>
      </c>
      <c r="G2612" s="26">
        <v>0</v>
      </c>
      <c r="H2612" s="26"/>
      <c r="N2612" s="26"/>
    </row>
    <row r="2613" spans="1:14" x14ac:dyDescent="0.25">
      <c r="A2613" s="26">
        <v>2005</v>
      </c>
      <c r="B2613" s="26" t="s">
        <v>190</v>
      </c>
      <c r="C2613" t="str">
        <f>VLOOKUP(B2613,'FHF LUT'!$A$5:$H$80,2,FALSE)</f>
        <v>Drought</v>
      </c>
      <c r="D2613" s="26">
        <v>26</v>
      </c>
      <c r="E2613" s="26" t="s">
        <v>14</v>
      </c>
      <c r="F2613" s="26">
        <v>0</v>
      </c>
      <c r="G2613" s="26">
        <v>0</v>
      </c>
      <c r="H2613" s="26"/>
      <c r="N2613" s="26"/>
    </row>
    <row r="2614" spans="1:14" x14ac:dyDescent="0.25">
      <c r="A2614" s="26">
        <v>2005</v>
      </c>
      <c r="B2614" s="26" t="s">
        <v>190</v>
      </c>
      <c r="C2614" t="str">
        <f>VLOOKUP(B2614,'FHF LUT'!$A$5:$H$80,2,FALSE)</f>
        <v>Drought</v>
      </c>
      <c r="D2614" s="26">
        <v>41</v>
      </c>
      <c r="E2614" s="26" t="s">
        <v>26</v>
      </c>
      <c r="F2614" s="26">
        <v>0</v>
      </c>
      <c r="G2614" s="26">
        <v>0</v>
      </c>
      <c r="H2614" s="26"/>
      <c r="N2614" s="26"/>
    </row>
    <row r="2615" spans="1:14" x14ac:dyDescent="0.25">
      <c r="A2615" s="26">
        <v>2005</v>
      </c>
      <c r="B2615" s="26" t="s">
        <v>190</v>
      </c>
      <c r="C2615" t="str">
        <f>VLOOKUP(B2615,'FHF LUT'!$A$5:$H$80,2,FALSE)</f>
        <v>Drought</v>
      </c>
      <c r="D2615" s="26">
        <v>23</v>
      </c>
      <c r="E2615" s="26" t="s">
        <v>27</v>
      </c>
      <c r="F2615" s="26">
        <v>0</v>
      </c>
      <c r="G2615" s="26">
        <v>0</v>
      </c>
      <c r="H2615" s="26"/>
      <c r="N2615" s="26"/>
    </row>
    <row r="2616" spans="1:14" x14ac:dyDescent="0.25">
      <c r="A2616" s="26">
        <v>2005</v>
      </c>
      <c r="B2616" s="26" t="s">
        <v>190</v>
      </c>
      <c r="C2616" t="str">
        <f>VLOOKUP(B2616,'FHF LUT'!$A$5:$H$80,2,FALSE)</f>
        <v>Drought</v>
      </c>
      <c r="D2616" s="26">
        <v>17</v>
      </c>
      <c r="E2616" s="26" t="s">
        <v>32</v>
      </c>
      <c r="F2616" s="26">
        <v>0</v>
      </c>
      <c r="G2616" s="26">
        <v>0</v>
      </c>
      <c r="H2616" s="26"/>
      <c r="N2616" s="26"/>
    </row>
    <row r="2617" spans="1:14" x14ac:dyDescent="0.25">
      <c r="A2617" s="26">
        <v>2005</v>
      </c>
      <c r="B2617" s="26" t="s">
        <v>190</v>
      </c>
      <c r="C2617" t="str">
        <f>VLOOKUP(B2617,'FHF LUT'!$A$5:$H$80,2,FALSE)</f>
        <v>Drought</v>
      </c>
      <c r="D2617" s="26">
        <v>30</v>
      </c>
      <c r="E2617" s="26" t="s">
        <v>35</v>
      </c>
      <c r="F2617" s="26">
        <v>0</v>
      </c>
      <c r="G2617" s="26">
        <v>0</v>
      </c>
      <c r="H2617" s="26"/>
      <c r="N2617" s="26"/>
    </row>
    <row r="2618" spans="1:14" x14ac:dyDescent="0.25">
      <c r="A2618" s="26">
        <v>2005</v>
      </c>
      <c r="B2618" s="26" t="s">
        <v>190</v>
      </c>
      <c r="C2618" t="str">
        <f>VLOOKUP(B2618,'FHF LUT'!$A$5:$H$80,2,FALSE)</f>
        <v>Drought</v>
      </c>
      <c r="D2618" s="26">
        <v>9</v>
      </c>
      <c r="E2618" s="26" t="s">
        <v>7</v>
      </c>
      <c r="F2618" s="26">
        <v>0</v>
      </c>
      <c r="G2618" s="26">
        <v>0</v>
      </c>
      <c r="H2618" s="26"/>
      <c r="N2618" s="26"/>
    </row>
    <row r="2619" spans="1:14" x14ac:dyDescent="0.25">
      <c r="A2619" s="26">
        <v>2005</v>
      </c>
      <c r="B2619" s="26" t="s">
        <v>190</v>
      </c>
      <c r="C2619" t="str">
        <f>VLOOKUP(B2619,'FHF LUT'!$A$5:$H$80,2,FALSE)</f>
        <v>Drought</v>
      </c>
      <c r="D2619" s="26">
        <v>43</v>
      </c>
      <c r="E2619" s="26" t="s">
        <v>20</v>
      </c>
      <c r="F2619" s="26">
        <v>0</v>
      </c>
      <c r="G2619" s="26">
        <v>0</v>
      </c>
      <c r="H2619" s="26"/>
      <c r="N2619" s="26"/>
    </row>
    <row r="2620" spans="1:14" x14ac:dyDescent="0.25">
      <c r="A2620" s="26">
        <v>2005</v>
      </c>
      <c r="B2620" s="26" t="s">
        <v>190</v>
      </c>
      <c r="C2620" t="str">
        <f>VLOOKUP(B2620,'FHF LUT'!$A$5:$H$80,2,FALSE)</f>
        <v>Drought</v>
      </c>
      <c r="D2620" s="26">
        <v>39</v>
      </c>
      <c r="E2620" s="26" t="s">
        <v>36</v>
      </c>
      <c r="F2620" s="26">
        <v>0</v>
      </c>
      <c r="G2620" s="26">
        <v>0</v>
      </c>
      <c r="H2620" s="26"/>
      <c r="N2620" s="26"/>
    </row>
    <row r="2621" spans="1:14" x14ac:dyDescent="0.25">
      <c r="A2621" s="26">
        <v>2005</v>
      </c>
      <c r="B2621" s="26" t="s">
        <v>190</v>
      </c>
      <c r="C2621" t="str">
        <f>VLOOKUP(B2621,'FHF LUT'!$A$5:$H$80,2,FALSE)</f>
        <v>Drought</v>
      </c>
      <c r="D2621" s="26">
        <v>4</v>
      </c>
      <c r="E2621" s="26" t="s">
        <v>28</v>
      </c>
      <c r="F2621" s="26">
        <v>0</v>
      </c>
      <c r="G2621" s="26">
        <v>0</v>
      </c>
      <c r="H2621" s="26"/>
      <c r="N2621" s="26"/>
    </row>
    <row r="2622" spans="1:14" x14ac:dyDescent="0.25">
      <c r="A2622" s="26">
        <v>2005</v>
      </c>
      <c r="B2622" s="26" t="s">
        <v>190</v>
      </c>
      <c r="C2622" t="str">
        <f>VLOOKUP(B2622,'FHF LUT'!$A$5:$H$80,2,FALSE)</f>
        <v>Drought</v>
      </c>
      <c r="D2622" s="26">
        <v>8</v>
      </c>
      <c r="E2622" s="26" t="s">
        <v>29</v>
      </c>
      <c r="F2622" s="26">
        <v>956</v>
      </c>
      <c r="G2622" s="26">
        <v>956</v>
      </c>
      <c r="H2622" s="26"/>
      <c r="N2622" s="26"/>
    </row>
    <row r="2623" spans="1:14" x14ac:dyDescent="0.25">
      <c r="A2623" s="26">
        <v>2005</v>
      </c>
      <c r="B2623" s="26" t="s">
        <v>190</v>
      </c>
      <c r="C2623" t="str">
        <f>VLOOKUP(B2623,'FHF LUT'!$A$5:$H$80,2,FALSE)</f>
        <v>Drought</v>
      </c>
      <c r="D2623" s="26">
        <v>7</v>
      </c>
      <c r="E2623" s="26" t="s">
        <v>25</v>
      </c>
      <c r="F2623" s="26">
        <v>0</v>
      </c>
      <c r="G2623" s="26">
        <v>0</v>
      </c>
      <c r="H2623" s="26"/>
      <c r="N2623" s="26"/>
    </row>
    <row r="2624" spans="1:14" x14ac:dyDescent="0.25">
      <c r="A2624" s="26">
        <v>2005</v>
      </c>
      <c r="B2624" s="26" t="s">
        <v>190</v>
      </c>
      <c r="C2624" t="str">
        <f>VLOOKUP(B2624,'FHF LUT'!$A$5:$H$80,2,FALSE)</f>
        <v>Drought</v>
      </c>
      <c r="D2624" s="26">
        <v>27</v>
      </c>
      <c r="E2624" s="26" t="s">
        <v>21</v>
      </c>
      <c r="F2624" s="26">
        <v>0</v>
      </c>
      <c r="G2624" s="26">
        <v>0</v>
      </c>
      <c r="H2624" s="26"/>
      <c r="N2624" s="26"/>
    </row>
    <row r="2625" spans="1:14" x14ac:dyDescent="0.25">
      <c r="A2625" s="26">
        <v>2005</v>
      </c>
      <c r="B2625" s="26" t="s">
        <v>190</v>
      </c>
      <c r="C2625" t="str">
        <f>VLOOKUP(B2625,'FHF LUT'!$A$5:$H$80,2,FALSE)</f>
        <v>Drought</v>
      </c>
      <c r="D2625" s="26">
        <v>47</v>
      </c>
      <c r="E2625" s="26" t="s">
        <v>238</v>
      </c>
      <c r="F2625" s="26">
        <v>0</v>
      </c>
      <c r="G2625" s="26">
        <v>0</v>
      </c>
      <c r="H2625" s="26"/>
      <c r="N2625" s="26"/>
    </row>
    <row r="2626" spans="1:14" x14ac:dyDescent="0.25">
      <c r="A2626" s="26">
        <v>2005</v>
      </c>
      <c r="B2626" s="26" t="s">
        <v>190</v>
      </c>
      <c r="C2626" t="str">
        <f>VLOOKUP(B2626,'FHF LUT'!$A$5:$H$80,2,FALSE)</f>
        <v>Drought</v>
      </c>
      <c r="D2626" s="26">
        <v>46</v>
      </c>
      <c r="E2626" s="26" t="s">
        <v>239</v>
      </c>
      <c r="F2626" s="26">
        <v>0</v>
      </c>
      <c r="G2626" s="26">
        <v>0</v>
      </c>
      <c r="H2626" s="26"/>
      <c r="N2626" s="26"/>
    </row>
    <row r="2627" spans="1:14" x14ac:dyDescent="0.25">
      <c r="A2627" s="26">
        <v>2005</v>
      </c>
      <c r="B2627" s="26" t="s">
        <v>190</v>
      </c>
      <c r="C2627" t="str">
        <f>VLOOKUP(B2627,'FHF LUT'!$A$5:$H$80,2,FALSE)</f>
        <v>Drought</v>
      </c>
      <c r="D2627" s="26">
        <v>48</v>
      </c>
      <c r="E2627" s="26" t="s">
        <v>240</v>
      </c>
      <c r="F2627" s="26">
        <v>0</v>
      </c>
      <c r="G2627" s="26">
        <v>0</v>
      </c>
      <c r="H2627" s="26"/>
      <c r="N2627" s="26"/>
    </row>
    <row r="2628" spans="1:14" x14ac:dyDescent="0.25">
      <c r="A2628" s="26">
        <v>2005</v>
      </c>
      <c r="B2628" s="26" t="s">
        <v>190</v>
      </c>
      <c r="C2628" t="str">
        <f>VLOOKUP(B2628,'FHF LUT'!$A$5:$H$80,2,FALSE)</f>
        <v>Drought</v>
      </c>
      <c r="D2628" s="26">
        <v>1</v>
      </c>
      <c r="E2628" s="26" t="s">
        <v>10</v>
      </c>
      <c r="F2628" s="26">
        <v>0</v>
      </c>
      <c r="G2628" s="26">
        <v>0</v>
      </c>
      <c r="H2628" s="26"/>
      <c r="N2628" s="26"/>
    </row>
    <row r="2629" spans="1:14" x14ac:dyDescent="0.25">
      <c r="A2629" s="26">
        <v>2005</v>
      </c>
      <c r="B2629" s="26" t="s">
        <v>191</v>
      </c>
      <c r="C2629" t="str">
        <f>VLOOKUP(B2629,'FHF LUT'!$A$5:$H$80,2,FALSE)</f>
        <v>Flooding</v>
      </c>
      <c r="D2629" s="26">
        <v>24</v>
      </c>
      <c r="E2629" s="26" t="s">
        <v>17</v>
      </c>
      <c r="F2629" s="26">
        <v>1206</v>
      </c>
      <c r="G2629" s="26">
        <v>1206</v>
      </c>
      <c r="H2629" s="26"/>
      <c r="N2629" s="26"/>
    </row>
    <row r="2630" spans="1:14" x14ac:dyDescent="0.25">
      <c r="A2630" s="26">
        <v>2005</v>
      </c>
      <c r="B2630" s="26" t="s">
        <v>191</v>
      </c>
      <c r="C2630" t="str">
        <f>VLOOKUP(B2630,'FHF LUT'!$A$5:$H$80,2,FALSE)</f>
        <v>Flooding</v>
      </c>
      <c r="D2630" s="26">
        <v>44</v>
      </c>
      <c r="E2630" s="26" t="s">
        <v>3</v>
      </c>
      <c r="F2630" s="26">
        <v>0</v>
      </c>
      <c r="G2630" s="26">
        <v>0</v>
      </c>
      <c r="H2630" s="26"/>
      <c r="N2630" s="26"/>
    </row>
    <row r="2631" spans="1:14" x14ac:dyDescent="0.25">
      <c r="A2631" s="26">
        <v>2005</v>
      </c>
      <c r="B2631" s="26" t="s">
        <v>191</v>
      </c>
      <c r="C2631" t="str">
        <f>VLOOKUP(B2631,'FHF LUT'!$A$5:$H$80,2,FALSE)</f>
        <v>Flooding</v>
      </c>
      <c r="D2631" s="26">
        <v>10</v>
      </c>
      <c r="E2631" s="26" t="s">
        <v>18</v>
      </c>
      <c r="F2631" s="26">
        <v>0</v>
      </c>
      <c r="G2631" s="26">
        <v>0</v>
      </c>
      <c r="H2631" s="26"/>
      <c r="N2631" s="26"/>
    </row>
    <row r="2632" spans="1:14" x14ac:dyDescent="0.25">
      <c r="A2632" s="26">
        <v>2005</v>
      </c>
      <c r="B2632" s="26" t="s">
        <v>191</v>
      </c>
      <c r="C2632" t="str">
        <f>VLOOKUP(B2632,'FHF LUT'!$A$5:$H$80,2,FALSE)</f>
        <v>Flooding</v>
      </c>
      <c r="D2632" s="26">
        <v>12</v>
      </c>
      <c r="E2632" s="26" t="s">
        <v>11</v>
      </c>
      <c r="F2632" s="26">
        <v>4852</v>
      </c>
      <c r="G2632" s="26">
        <v>4852</v>
      </c>
      <c r="H2632" s="26"/>
      <c r="N2632" s="26"/>
    </row>
    <row r="2633" spans="1:14" x14ac:dyDescent="0.25">
      <c r="A2633" s="26">
        <v>2005</v>
      </c>
      <c r="B2633" s="26" t="s">
        <v>191</v>
      </c>
      <c r="C2633" t="str">
        <f>VLOOKUP(B2633,'FHF LUT'!$A$5:$H$80,2,FALSE)</f>
        <v>Flooding</v>
      </c>
      <c r="D2633" s="26">
        <v>22</v>
      </c>
      <c r="E2633" s="26" t="s">
        <v>19</v>
      </c>
      <c r="F2633" s="26">
        <v>0</v>
      </c>
      <c r="G2633" s="26">
        <v>0</v>
      </c>
      <c r="H2633" s="26"/>
      <c r="N2633" s="26"/>
    </row>
    <row r="2634" spans="1:14" x14ac:dyDescent="0.25">
      <c r="A2634" s="26">
        <v>2005</v>
      </c>
      <c r="B2634" s="26" t="s">
        <v>191</v>
      </c>
      <c r="C2634" t="str">
        <f>VLOOKUP(B2634,'FHF LUT'!$A$5:$H$80,2,FALSE)</f>
        <v>Flooding</v>
      </c>
      <c r="D2634" s="26">
        <v>29</v>
      </c>
      <c r="E2634" s="26" t="s">
        <v>9</v>
      </c>
      <c r="F2634" s="26">
        <v>6517</v>
      </c>
      <c r="G2634" s="26">
        <v>6509</v>
      </c>
      <c r="H2634" s="26"/>
      <c r="N2634" s="26"/>
    </row>
    <row r="2635" spans="1:14" x14ac:dyDescent="0.25">
      <c r="A2635" s="26">
        <v>2005</v>
      </c>
      <c r="B2635" s="26" t="s">
        <v>191</v>
      </c>
      <c r="C2635" t="str">
        <f>VLOOKUP(B2635,'FHF LUT'!$A$5:$H$80,2,FALSE)</f>
        <v>Flooding</v>
      </c>
      <c r="D2635" s="26">
        <v>11</v>
      </c>
      <c r="E2635" s="26" t="s">
        <v>4</v>
      </c>
      <c r="F2635" s="26">
        <v>0</v>
      </c>
      <c r="G2635" s="26">
        <v>0</v>
      </c>
      <c r="H2635" s="26"/>
      <c r="N2635" s="26"/>
    </row>
    <row r="2636" spans="1:14" x14ac:dyDescent="0.25">
      <c r="A2636" s="26">
        <v>2005</v>
      </c>
      <c r="B2636" s="26" t="s">
        <v>191</v>
      </c>
      <c r="C2636" t="str">
        <f>VLOOKUP(B2636,'FHF LUT'!$A$5:$H$80,2,FALSE)</f>
        <v>Flooding</v>
      </c>
      <c r="D2636" s="26">
        <v>45</v>
      </c>
      <c r="E2636" s="26" t="s">
        <v>5</v>
      </c>
      <c r="F2636" s="26">
        <v>0</v>
      </c>
      <c r="G2636" s="26">
        <v>0</v>
      </c>
      <c r="H2636" s="26"/>
      <c r="N2636" s="26"/>
    </row>
    <row r="2637" spans="1:14" x14ac:dyDescent="0.25">
      <c r="A2637" s="26">
        <v>2005</v>
      </c>
      <c r="B2637" s="26" t="s">
        <v>191</v>
      </c>
      <c r="C2637" t="str">
        <f>VLOOKUP(B2637,'FHF LUT'!$A$5:$H$80,2,FALSE)</f>
        <v>Flooding</v>
      </c>
      <c r="D2637" s="26">
        <v>38</v>
      </c>
      <c r="E2637" s="26" t="s">
        <v>8</v>
      </c>
      <c r="F2637" s="26">
        <v>0</v>
      </c>
      <c r="G2637" s="26">
        <v>0</v>
      </c>
      <c r="H2637" s="26"/>
      <c r="N2637" s="26"/>
    </row>
    <row r="2638" spans="1:14" x14ac:dyDescent="0.25">
      <c r="A2638" s="26">
        <v>2005</v>
      </c>
      <c r="B2638" s="26" t="s">
        <v>191</v>
      </c>
      <c r="C2638" t="str">
        <f>VLOOKUP(B2638,'FHF LUT'!$A$5:$H$80,2,FALSE)</f>
        <v>Flooding</v>
      </c>
      <c r="D2638" s="26">
        <v>13</v>
      </c>
      <c r="E2638" s="26" t="s">
        <v>24</v>
      </c>
      <c r="F2638" s="26">
        <v>0</v>
      </c>
      <c r="G2638" s="26">
        <v>0</v>
      </c>
      <c r="H2638" s="26"/>
      <c r="N2638" s="26"/>
    </row>
    <row r="2639" spans="1:14" x14ac:dyDescent="0.25">
      <c r="A2639" s="26">
        <v>2005</v>
      </c>
      <c r="B2639" s="26" t="s">
        <v>191</v>
      </c>
      <c r="C2639" t="str">
        <f>VLOOKUP(B2639,'FHF LUT'!$A$5:$H$80,2,FALSE)</f>
        <v>Flooding</v>
      </c>
      <c r="D2639" s="26">
        <v>18</v>
      </c>
      <c r="E2639" s="26" t="s">
        <v>15</v>
      </c>
      <c r="F2639" s="26">
        <v>0</v>
      </c>
      <c r="G2639" s="26">
        <v>0</v>
      </c>
      <c r="H2639" s="26"/>
      <c r="N2639" s="26"/>
    </row>
    <row r="2640" spans="1:14" x14ac:dyDescent="0.25">
      <c r="A2640" s="26">
        <v>2005</v>
      </c>
      <c r="B2640" s="26" t="s">
        <v>191</v>
      </c>
      <c r="C2640" t="str">
        <f>VLOOKUP(B2640,'FHF LUT'!$A$5:$H$80,2,FALSE)</f>
        <v>Flooding</v>
      </c>
      <c r="D2640" s="26">
        <v>15</v>
      </c>
      <c r="E2640" s="26" t="s">
        <v>33</v>
      </c>
      <c r="F2640" s="26">
        <v>0</v>
      </c>
      <c r="G2640" s="26">
        <v>0</v>
      </c>
      <c r="H2640" s="26"/>
      <c r="N2640" s="26"/>
    </row>
    <row r="2641" spans="1:14" x14ac:dyDescent="0.25">
      <c r="A2641" s="26">
        <v>2005</v>
      </c>
      <c r="B2641" s="26" t="s">
        <v>191</v>
      </c>
      <c r="C2641" t="str">
        <f>VLOOKUP(B2641,'FHF LUT'!$A$5:$H$80,2,FALSE)</f>
        <v>Flooding</v>
      </c>
      <c r="D2641" s="26">
        <v>5</v>
      </c>
      <c r="E2641" s="26" t="s">
        <v>16</v>
      </c>
      <c r="F2641" s="26">
        <v>1650</v>
      </c>
      <c r="G2641" s="26">
        <v>1570</v>
      </c>
      <c r="H2641" s="26"/>
      <c r="N2641" s="26"/>
    </row>
    <row r="2642" spans="1:14" x14ac:dyDescent="0.25">
      <c r="A2642" s="26">
        <v>2005</v>
      </c>
      <c r="B2642" s="26" t="s">
        <v>191</v>
      </c>
      <c r="C2642" t="str">
        <f>VLOOKUP(B2642,'FHF LUT'!$A$5:$H$80,2,FALSE)</f>
        <v>Flooding</v>
      </c>
      <c r="D2642" s="26">
        <v>2</v>
      </c>
      <c r="E2642" s="26" t="s">
        <v>22</v>
      </c>
      <c r="F2642" s="26">
        <v>0</v>
      </c>
      <c r="G2642" s="26">
        <v>0</v>
      </c>
      <c r="H2642" s="26"/>
      <c r="N2642" s="26"/>
    </row>
    <row r="2643" spans="1:14" x14ac:dyDescent="0.25">
      <c r="A2643" s="26">
        <v>2005</v>
      </c>
      <c r="B2643" s="26" t="s">
        <v>191</v>
      </c>
      <c r="C2643" t="str">
        <f>VLOOKUP(B2643,'FHF LUT'!$A$5:$H$80,2,FALSE)</f>
        <v>Flooding</v>
      </c>
      <c r="D2643" s="26">
        <v>25</v>
      </c>
      <c r="E2643" s="26" t="s">
        <v>23</v>
      </c>
      <c r="F2643" s="26">
        <v>0</v>
      </c>
      <c r="G2643" s="26">
        <v>0</v>
      </c>
      <c r="H2643" s="26"/>
      <c r="N2643" s="26"/>
    </row>
    <row r="2644" spans="1:14" x14ac:dyDescent="0.25">
      <c r="A2644" s="26">
        <v>2005</v>
      </c>
      <c r="B2644" s="26" t="s">
        <v>191</v>
      </c>
      <c r="C2644" t="str">
        <f>VLOOKUP(B2644,'FHF LUT'!$A$5:$H$80,2,FALSE)</f>
        <v>Flooding</v>
      </c>
      <c r="D2644" s="26">
        <v>14</v>
      </c>
      <c r="E2644" s="26" t="s">
        <v>30</v>
      </c>
      <c r="F2644" s="26">
        <v>0</v>
      </c>
      <c r="G2644" s="26">
        <v>0</v>
      </c>
      <c r="H2644" s="26"/>
      <c r="N2644" s="26"/>
    </row>
    <row r="2645" spans="1:14" x14ac:dyDescent="0.25">
      <c r="A2645" s="26">
        <v>2005</v>
      </c>
      <c r="B2645" s="26" t="s">
        <v>191</v>
      </c>
      <c r="C2645" t="str">
        <f>VLOOKUP(B2645,'FHF LUT'!$A$5:$H$80,2,FALSE)</f>
        <v>Flooding</v>
      </c>
      <c r="D2645" s="26">
        <v>16</v>
      </c>
      <c r="E2645" s="26" t="s">
        <v>12</v>
      </c>
      <c r="F2645" s="26">
        <v>2598</v>
      </c>
      <c r="G2645" s="26">
        <v>2080</v>
      </c>
      <c r="H2645" s="26"/>
      <c r="N2645" s="26"/>
    </row>
    <row r="2646" spans="1:14" x14ac:dyDescent="0.25">
      <c r="A2646" s="26">
        <v>2005</v>
      </c>
      <c r="B2646" s="26" t="s">
        <v>191</v>
      </c>
      <c r="C2646" t="str">
        <f>VLOOKUP(B2646,'FHF LUT'!$A$5:$H$80,2,FALSE)</f>
        <v>Flooding</v>
      </c>
      <c r="D2646" s="26">
        <v>40</v>
      </c>
      <c r="E2646" s="26" t="s">
        <v>31</v>
      </c>
      <c r="F2646" s="26">
        <v>7785</v>
      </c>
      <c r="G2646" s="26">
        <v>7674</v>
      </c>
      <c r="H2646" s="26"/>
      <c r="N2646" s="26"/>
    </row>
    <row r="2647" spans="1:14" x14ac:dyDescent="0.25">
      <c r="A2647" s="26">
        <v>2005</v>
      </c>
      <c r="B2647" s="26" t="s">
        <v>191</v>
      </c>
      <c r="C2647" t="str">
        <f>VLOOKUP(B2647,'FHF LUT'!$A$5:$H$80,2,FALSE)</f>
        <v>Flooding</v>
      </c>
      <c r="D2647" s="26">
        <v>20</v>
      </c>
      <c r="E2647" s="26" t="s">
        <v>6</v>
      </c>
      <c r="F2647" s="26">
        <v>5096</v>
      </c>
      <c r="G2647" s="26">
        <v>5096</v>
      </c>
      <c r="H2647" s="26"/>
      <c r="N2647" s="26"/>
    </row>
    <row r="2648" spans="1:14" x14ac:dyDescent="0.25">
      <c r="A2648" s="26">
        <v>2005</v>
      </c>
      <c r="B2648" s="26" t="s">
        <v>191</v>
      </c>
      <c r="C2648" t="str">
        <f>VLOOKUP(B2648,'FHF LUT'!$A$5:$H$80,2,FALSE)</f>
        <v>Flooding</v>
      </c>
      <c r="D2648" s="26">
        <v>31</v>
      </c>
      <c r="E2648" s="26" t="s">
        <v>34</v>
      </c>
      <c r="F2648" s="26">
        <v>0</v>
      </c>
      <c r="G2648" s="26">
        <v>0</v>
      </c>
      <c r="H2648" s="26"/>
      <c r="N2648" s="26"/>
    </row>
    <row r="2649" spans="1:14" x14ac:dyDescent="0.25">
      <c r="A2649" s="26">
        <v>2005</v>
      </c>
      <c r="B2649" s="26" t="s">
        <v>191</v>
      </c>
      <c r="C2649" t="str">
        <f>VLOOKUP(B2649,'FHF LUT'!$A$5:$H$80,2,FALSE)</f>
        <v>Flooding</v>
      </c>
      <c r="D2649" s="26">
        <v>3</v>
      </c>
      <c r="E2649" s="26" t="s">
        <v>13</v>
      </c>
      <c r="F2649" s="26">
        <v>3426</v>
      </c>
      <c r="G2649" s="26">
        <v>2846</v>
      </c>
      <c r="H2649" s="26"/>
      <c r="N2649" s="26"/>
    </row>
    <row r="2650" spans="1:14" x14ac:dyDescent="0.25">
      <c r="A2650" s="26">
        <v>2005</v>
      </c>
      <c r="B2650" s="26" t="s">
        <v>191</v>
      </c>
      <c r="C2650" t="str">
        <f>VLOOKUP(B2650,'FHF LUT'!$A$5:$H$80,2,FALSE)</f>
        <v>Flooding</v>
      </c>
      <c r="D2650" s="26">
        <v>26</v>
      </c>
      <c r="E2650" s="26" t="s">
        <v>14</v>
      </c>
      <c r="F2650" s="26">
        <v>0</v>
      </c>
      <c r="G2650" s="26">
        <v>0</v>
      </c>
      <c r="H2650" s="26"/>
      <c r="N2650" s="26"/>
    </row>
    <row r="2651" spans="1:14" x14ac:dyDescent="0.25">
      <c r="A2651" s="26">
        <v>2005</v>
      </c>
      <c r="B2651" s="26" t="s">
        <v>191</v>
      </c>
      <c r="C2651" t="str">
        <f>VLOOKUP(B2651,'FHF LUT'!$A$5:$H$80,2,FALSE)</f>
        <v>Flooding</v>
      </c>
      <c r="D2651" s="26">
        <v>41</v>
      </c>
      <c r="E2651" s="26" t="s">
        <v>26</v>
      </c>
      <c r="F2651" s="26">
        <v>2903</v>
      </c>
      <c r="G2651" s="26">
        <v>2903</v>
      </c>
      <c r="H2651" s="26"/>
      <c r="N2651" s="26"/>
    </row>
    <row r="2652" spans="1:14" x14ac:dyDescent="0.25">
      <c r="A2652" s="26">
        <v>2005</v>
      </c>
      <c r="B2652" s="26" t="s">
        <v>191</v>
      </c>
      <c r="C2652" t="str">
        <f>VLOOKUP(B2652,'FHF LUT'!$A$5:$H$80,2,FALSE)</f>
        <v>Flooding</v>
      </c>
      <c r="D2652" s="26">
        <v>23</v>
      </c>
      <c r="E2652" s="26" t="s">
        <v>27</v>
      </c>
      <c r="F2652" s="26">
        <v>0</v>
      </c>
      <c r="G2652" s="26">
        <v>0</v>
      </c>
      <c r="H2652" s="26"/>
      <c r="N2652" s="26"/>
    </row>
    <row r="2653" spans="1:14" x14ac:dyDescent="0.25">
      <c r="A2653" s="26">
        <v>2005</v>
      </c>
      <c r="B2653" s="26" t="s">
        <v>191</v>
      </c>
      <c r="C2653" t="str">
        <f>VLOOKUP(B2653,'FHF LUT'!$A$5:$H$80,2,FALSE)</f>
        <v>Flooding</v>
      </c>
      <c r="D2653" s="26">
        <v>17</v>
      </c>
      <c r="E2653" s="26" t="s">
        <v>32</v>
      </c>
      <c r="F2653" s="26">
        <v>0</v>
      </c>
      <c r="G2653" s="26">
        <v>0</v>
      </c>
      <c r="H2653" s="26"/>
      <c r="N2653" s="26"/>
    </row>
    <row r="2654" spans="1:14" x14ac:dyDescent="0.25">
      <c r="A2654" s="26">
        <v>2005</v>
      </c>
      <c r="B2654" s="26" t="s">
        <v>191</v>
      </c>
      <c r="C2654" t="str">
        <f>VLOOKUP(B2654,'FHF LUT'!$A$5:$H$80,2,FALSE)</f>
        <v>Flooding</v>
      </c>
      <c r="D2654" s="26">
        <v>30</v>
      </c>
      <c r="E2654" s="26" t="s">
        <v>35</v>
      </c>
      <c r="F2654" s="26">
        <v>0</v>
      </c>
      <c r="G2654" s="26">
        <v>0</v>
      </c>
      <c r="H2654" s="26"/>
      <c r="N2654" s="26"/>
    </row>
    <row r="2655" spans="1:14" x14ac:dyDescent="0.25">
      <c r="A2655" s="26">
        <v>2005</v>
      </c>
      <c r="B2655" s="26" t="s">
        <v>191</v>
      </c>
      <c r="C2655" t="str">
        <f>VLOOKUP(B2655,'FHF LUT'!$A$5:$H$80,2,FALSE)</f>
        <v>Flooding</v>
      </c>
      <c r="D2655" s="26">
        <v>9</v>
      </c>
      <c r="E2655" s="26" t="s">
        <v>7</v>
      </c>
      <c r="F2655" s="26">
        <v>0</v>
      </c>
      <c r="G2655" s="26">
        <v>0</v>
      </c>
      <c r="H2655" s="26"/>
      <c r="N2655" s="26"/>
    </row>
    <row r="2656" spans="1:14" x14ac:dyDescent="0.25">
      <c r="A2656" s="26">
        <v>2005</v>
      </c>
      <c r="B2656" s="26" t="s">
        <v>191</v>
      </c>
      <c r="C2656" t="str">
        <f>VLOOKUP(B2656,'FHF LUT'!$A$5:$H$80,2,FALSE)</f>
        <v>Flooding</v>
      </c>
      <c r="D2656" s="26">
        <v>43</v>
      </c>
      <c r="E2656" s="26" t="s">
        <v>20</v>
      </c>
      <c r="F2656" s="26">
        <v>0</v>
      </c>
      <c r="G2656" s="26">
        <v>0</v>
      </c>
      <c r="H2656" s="26"/>
      <c r="N2656" s="26"/>
    </row>
    <row r="2657" spans="1:14" x14ac:dyDescent="0.25">
      <c r="A2657" s="26">
        <v>2005</v>
      </c>
      <c r="B2657" s="26" t="s">
        <v>191</v>
      </c>
      <c r="C2657" t="str">
        <f>VLOOKUP(B2657,'FHF LUT'!$A$5:$H$80,2,FALSE)</f>
        <v>Flooding</v>
      </c>
      <c r="D2657" s="26">
        <v>39</v>
      </c>
      <c r="E2657" s="26" t="s">
        <v>36</v>
      </c>
      <c r="F2657" s="26">
        <v>0</v>
      </c>
      <c r="G2657" s="26">
        <v>0</v>
      </c>
      <c r="H2657" s="26"/>
      <c r="N2657" s="26"/>
    </row>
    <row r="2658" spans="1:14" x14ac:dyDescent="0.25">
      <c r="A2658" s="26">
        <v>2005</v>
      </c>
      <c r="B2658" s="26" t="s">
        <v>191</v>
      </c>
      <c r="C2658" t="str">
        <f>VLOOKUP(B2658,'FHF LUT'!$A$5:$H$80,2,FALSE)</f>
        <v>Flooding</v>
      </c>
      <c r="D2658" s="26">
        <v>4</v>
      </c>
      <c r="E2658" s="26" t="s">
        <v>28</v>
      </c>
      <c r="F2658" s="26">
        <v>0</v>
      </c>
      <c r="G2658" s="26">
        <v>0</v>
      </c>
      <c r="H2658" s="26"/>
      <c r="N2658" s="26"/>
    </row>
    <row r="2659" spans="1:14" x14ac:dyDescent="0.25">
      <c r="A2659" s="26">
        <v>2005</v>
      </c>
      <c r="B2659" s="26" t="s">
        <v>191</v>
      </c>
      <c r="C2659" t="str">
        <f>VLOOKUP(B2659,'FHF LUT'!$A$5:$H$80,2,FALSE)</f>
        <v>Flooding</v>
      </c>
      <c r="D2659" s="26">
        <v>8</v>
      </c>
      <c r="E2659" s="26" t="s">
        <v>29</v>
      </c>
      <c r="F2659" s="26">
        <v>10304</v>
      </c>
      <c r="G2659" s="26">
        <v>10304</v>
      </c>
      <c r="H2659" s="26"/>
      <c r="N2659" s="26"/>
    </row>
    <row r="2660" spans="1:14" x14ac:dyDescent="0.25">
      <c r="A2660" s="26">
        <v>2005</v>
      </c>
      <c r="B2660" s="26" t="s">
        <v>191</v>
      </c>
      <c r="C2660" t="str">
        <f>VLOOKUP(B2660,'FHF LUT'!$A$5:$H$80,2,FALSE)</f>
        <v>Flooding</v>
      </c>
      <c r="D2660" s="26">
        <v>7</v>
      </c>
      <c r="E2660" s="26" t="s">
        <v>25</v>
      </c>
      <c r="F2660" s="26">
        <v>0</v>
      </c>
      <c r="G2660" s="26">
        <v>0</v>
      </c>
      <c r="H2660" s="26"/>
      <c r="N2660" s="26"/>
    </row>
    <row r="2661" spans="1:14" x14ac:dyDescent="0.25">
      <c r="A2661" s="26">
        <v>2005</v>
      </c>
      <c r="B2661" s="26" t="s">
        <v>191</v>
      </c>
      <c r="C2661" t="str">
        <f>VLOOKUP(B2661,'FHF LUT'!$A$5:$H$80,2,FALSE)</f>
        <v>Flooding</v>
      </c>
      <c r="D2661" s="26">
        <v>27</v>
      </c>
      <c r="E2661" s="26" t="s">
        <v>21</v>
      </c>
      <c r="F2661" s="26">
        <v>0</v>
      </c>
      <c r="G2661" s="26">
        <v>0</v>
      </c>
      <c r="H2661" s="26"/>
      <c r="N2661" s="26"/>
    </row>
    <row r="2662" spans="1:14" x14ac:dyDescent="0.25">
      <c r="A2662" s="26">
        <v>2005</v>
      </c>
      <c r="B2662" s="26" t="s">
        <v>191</v>
      </c>
      <c r="C2662" t="str">
        <f>VLOOKUP(B2662,'FHF LUT'!$A$5:$H$80,2,FALSE)</f>
        <v>Flooding</v>
      </c>
      <c r="D2662" s="26">
        <v>47</v>
      </c>
      <c r="E2662" s="26" t="s">
        <v>238</v>
      </c>
      <c r="F2662" s="26">
        <v>5448</v>
      </c>
      <c r="G2662" s="26">
        <v>5448</v>
      </c>
      <c r="H2662" s="26"/>
      <c r="N2662" s="26"/>
    </row>
    <row r="2663" spans="1:14" x14ac:dyDescent="0.25">
      <c r="A2663" s="26">
        <v>2005</v>
      </c>
      <c r="B2663" s="26" t="s">
        <v>191</v>
      </c>
      <c r="C2663" t="str">
        <f>VLOOKUP(B2663,'FHF LUT'!$A$5:$H$80,2,FALSE)</f>
        <v>Flooding</v>
      </c>
      <c r="D2663" s="26">
        <v>46</v>
      </c>
      <c r="E2663" s="26" t="s">
        <v>239</v>
      </c>
      <c r="F2663" s="26">
        <v>7994</v>
      </c>
      <c r="G2663" s="26">
        <v>7994</v>
      </c>
      <c r="H2663" s="26"/>
      <c r="N2663" s="26"/>
    </row>
    <row r="2664" spans="1:14" x14ac:dyDescent="0.25">
      <c r="A2664" s="26">
        <v>2005</v>
      </c>
      <c r="B2664" s="26" t="s">
        <v>191</v>
      </c>
      <c r="C2664" t="str">
        <f>VLOOKUP(B2664,'FHF LUT'!$A$5:$H$80,2,FALSE)</f>
        <v>Flooding</v>
      </c>
      <c r="D2664" s="26">
        <v>48</v>
      </c>
      <c r="E2664" s="26" t="s">
        <v>240</v>
      </c>
      <c r="F2664" s="26">
        <v>0</v>
      </c>
      <c r="G2664" s="26">
        <v>0</v>
      </c>
      <c r="H2664" s="26"/>
      <c r="N2664" s="26"/>
    </row>
    <row r="2665" spans="1:14" x14ac:dyDescent="0.25">
      <c r="A2665" s="26">
        <v>2005</v>
      </c>
      <c r="B2665" s="26" t="s">
        <v>191</v>
      </c>
      <c r="C2665" t="str">
        <f>VLOOKUP(B2665,'FHF LUT'!$A$5:$H$80,2,FALSE)</f>
        <v>Flooding</v>
      </c>
      <c r="D2665" s="26">
        <v>1</v>
      </c>
      <c r="E2665" s="26" t="s">
        <v>10</v>
      </c>
      <c r="F2665" s="26">
        <v>0</v>
      </c>
      <c r="G2665" s="26">
        <v>0</v>
      </c>
      <c r="H2665" s="26"/>
      <c r="N2665" s="26"/>
    </row>
    <row r="2666" spans="1:14" x14ac:dyDescent="0.25">
      <c r="A2666" s="26">
        <v>2006</v>
      </c>
      <c r="B2666" s="26" t="s">
        <v>183</v>
      </c>
      <c r="C2666" t="str">
        <f>VLOOKUP(B2666,'FHF LUT'!$A$5:$H$80,2,FALSE)</f>
        <v>Western Balsam Bark Beetle</v>
      </c>
      <c r="D2666" s="26">
        <v>24</v>
      </c>
      <c r="E2666" s="26" t="s">
        <v>17</v>
      </c>
      <c r="F2666" s="26">
        <v>523219</v>
      </c>
      <c r="G2666" s="26">
        <v>518269</v>
      </c>
      <c r="H2666" s="26"/>
      <c r="N2666" s="26"/>
    </row>
    <row r="2667" spans="1:14" x14ac:dyDescent="0.25">
      <c r="A2667" s="26">
        <v>2006</v>
      </c>
      <c r="B2667" s="26" t="s">
        <v>183</v>
      </c>
      <c r="C2667" t="str">
        <f>VLOOKUP(B2667,'FHF LUT'!$A$5:$H$80,2,FALSE)</f>
        <v>Western Balsam Bark Beetle</v>
      </c>
      <c r="D2667" s="26">
        <v>44</v>
      </c>
      <c r="E2667" s="26" t="s">
        <v>3</v>
      </c>
      <c r="F2667" s="26">
        <v>0</v>
      </c>
      <c r="G2667" s="26">
        <v>0</v>
      </c>
      <c r="H2667" s="26"/>
      <c r="N2667" s="26"/>
    </row>
    <row r="2668" spans="1:14" x14ac:dyDescent="0.25">
      <c r="A2668" s="26">
        <v>2006</v>
      </c>
      <c r="B2668" s="26" t="s">
        <v>183</v>
      </c>
      <c r="C2668" t="str">
        <f>VLOOKUP(B2668,'FHF LUT'!$A$5:$H$80,2,FALSE)</f>
        <v>Western Balsam Bark Beetle</v>
      </c>
      <c r="D2668" s="26">
        <v>10</v>
      </c>
      <c r="E2668" s="26" t="s">
        <v>18</v>
      </c>
      <c r="F2668" s="26">
        <v>0</v>
      </c>
      <c r="G2668" s="26">
        <v>0</v>
      </c>
      <c r="H2668" s="26"/>
      <c r="N2668" s="26"/>
    </row>
    <row r="2669" spans="1:14" x14ac:dyDescent="0.25">
      <c r="A2669" s="26">
        <v>2006</v>
      </c>
      <c r="B2669" s="26" t="s">
        <v>183</v>
      </c>
      <c r="C2669" t="str">
        <f>VLOOKUP(B2669,'FHF LUT'!$A$5:$H$80,2,FALSE)</f>
        <v>Western Balsam Bark Beetle</v>
      </c>
      <c r="D2669" s="26">
        <v>12</v>
      </c>
      <c r="E2669" s="26" t="s">
        <v>11</v>
      </c>
      <c r="F2669" s="26">
        <v>398994</v>
      </c>
      <c r="G2669" s="26">
        <v>398165</v>
      </c>
      <c r="H2669" s="26"/>
      <c r="N2669" s="26"/>
    </row>
    <row r="2670" spans="1:14" x14ac:dyDescent="0.25">
      <c r="A2670" s="26">
        <v>2006</v>
      </c>
      <c r="B2670" s="26" t="s">
        <v>183</v>
      </c>
      <c r="C2670" t="str">
        <f>VLOOKUP(B2670,'FHF LUT'!$A$5:$H$80,2,FALSE)</f>
        <v>Western Balsam Bark Beetle</v>
      </c>
      <c r="D2670" s="26">
        <v>22</v>
      </c>
      <c r="E2670" s="26" t="s">
        <v>19</v>
      </c>
      <c r="F2670" s="26">
        <v>26428</v>
      </c>
      <c r="G2670" s="26">
        <v>22670</v>
      </c>
      <c r="H2670" s="26"/>
      <c r="N2670" s="26"/>
    </row>
    <row r="2671" spans="1:14" x14ac:dyDescent="0.25">
      <c r="A2671" s="26">
        <v>2006</v>
      </c>
      <c r="B2671" s="26" t="s">
        <v>183</v>
      </c>
      <c r="C2671" t="str">
        <f>VLOOKUP(B2671,'FHF LUT'!$A$5:$H$80,2,FALSE)</f>
        <v>Western Balsam Bark Beetle</v>
      </c>
      <c r="D2671" s="26">
        <v>29</v>
      </c>
      <c r="E2671" s="26" t="s">
        <v>9</v>
      </c>
      <c r="F2671" s="26">
        <v>33898</v>
      </c>
      <c r="G2671" s="26">
        <v>32226</v>
      </c>
      <c r="H2671" s="26"/>
      <c r="N2671" s="26"/>
    </row>
    <row r="2672" spans="1:14" x14ac:dyDescent="0.25">
      <c r="A2672" s="26">
        <v>2006</v>
      </c>
      <c r="B2672" s="26" t="s">
        <v>183</v>
      </c>
      <c r="C2672" t="str">
        <f>VLOOKUP(B2672,'FHF LUT'!$A$5:$H$80,2,FALSE)</f>
        <v>Western Balsam Bark Beetle</v>
      </c>
      <c r="D2672" s="26">
        <v>11</v>
      </c>
      <c r="E2672" s="26" t="s">
        <v>4</v>
      </c>
      <c r="F2672" s="26">
        <v>60033</v>
      </c>
      <c r="G2672" s="26">
        <v>53934</v>
      </c>
      <c r="H2672" s="26"/>
      <c r="N2672" s="26"/>
    </row>
    <row r="2673" spans="1:14" x14ac:dyDescent="0.25">
      <c r="A2673" s="26">
        <v>2006</v>
      </c>
      <c r="B2673" s="26" t="s">
        <v>183</v>
      </c>
      <c r="C2673" t="str">
        <f>VLOOKUP(B2673,'FHF LUT'!$A$5:$H$80,2,FALSE)</f>
        <v>Western Balsam Bark Beetle</v>
      </c>
      <c r="D2673" s="26">
        <v>45</v>
      </c>
      <c r="E2673" s="26" t="s">
        <v>5</v>
      </c>
      <c r="F2673" s="26">
        <v>6183</v>
      </c>
      <c r="G2673" s="26">
        <v>5516</v>
      </c>
      <c r="H2673" s="26"/>
      <c r="N2673" s="26"/>
    </row>
    <row r="2674" spans="1:14" x14ac:dyDescent="0.25">
      <c r="A2674" s="26">
        <v>2006</v>
      </c>
      <c r="B2674" s="26" t="s">
        <v>183</v>
      </c>
      <c r="C2674" t="str">
        <f>VLOOKUP(B2674,'FHF LUT'!$A$5:$H$80,2,FALSE)</f>
        <v>Western Balsam Bark Beetle</v>
      </c>
      <c r="D2674" s="26">
        <v>38</v>
      </c>
      <c r="E2674" s="26" t="s">
        <v>8</v>
      </c>
      <c r="F2674" s="26">
        <v>0</v>
      </c>
      <c r="G2674" s="26">
        <v>0</v>
      </c>
      <c r="H2674" s="26"/>
      <c r="N2674" s="26"/>
    </row>
    <row r="2675" spans="1:14" x14ac:dyDescent="0.25">
      <c r="A2675" s="26">
        <v>2006</v>
      </c>
      <c r="B2675" s="26" t="s">
        <v>183</v>
      </c>
      <c r="C2675" t="str">
        <f>VLOOKUP(B2675,'FHF LUT'!$A$5:$H$80,2,FALSE)</f>
        <v>Western Balsam Bark Beetle</v>
      </c>
      <c r="D2675" s="26">
        <v>13</v>
      </c>
      <c r="E2675" s="26" t="s">
        <v>24</v>
      </c>
      <c r="F2675" s="26">
        <v>4424</v>
      </c>
      <c r="G2675" s="26">
        <v>4190</v>
      </c>
      <c r="H2675" s="26"/>
      <c r="N2675" s="26"/>
    </row>
    <row r="2676" spans="1:14" x14ac:dyDescent="0.25">
      <c r="A2676" s="26">
        <v>2006</v>
      </c>
      <c r="B2676" s="26" t="s">
        <v>183</v>
      </c>
      <c r="C2676" t="str">
        <f>VLOOKUP(B2676,'FHF LUT'!$A$5:$H$80,2,FALSE)</f>
        <v>Western Balsam Bark Beetle</v>
      </c>
      <c r="D2676" s="26">
        <v>18</v>
      </c>
      <c r="E2676" s="26" t="s">
        <v>15</v>
      </c>
      <c r="F2676" s="26">
        <v>851</v>
      </c>
      <c r="G2676" s="26">
        <v>837</v>
      </c>
      <c r="H2676" s="26"/>
      <c r="N2676" s="26"/>
    </row>
    <row r="2677" spans="1:14" x14ac:dyDescent="0.25">
      <c r="A2677" s="26">
        <v>2006</v>
      </c>
      <c r="B2677" s="26" t="s">
        <v>183</v>
      </c>
      <c r="C2677" t="str">
        <f>VLOOKUP(B2677,'FHF LUT'!$A$5:$H$80,2,FALSE)</f>
        <v>Western Balsam Bark Beetle</v>
      </c>
      <c r="D2677" s="26">
        <v>15</v>
      </c>
      <c r="E2677" s="26" t="s">
        <v>33</v>
      </c>
      <c r="F2677" s="26">
        <v>6107</v>
      </c>
      <c r="G2677" s="26">
        <v>6038</v>
      </c>
      <c r="H2677" s="26"/>
      <c r="N2677" s="26"/>
    </row>
    <row r="2678" spans="1:14" x14ac:dyDescent="0.25">
      <c r="A2678" s="26">
        <v>2006</v>
      </c>
      <c r="B2678" s="26" t="s">
        <v>183</v>
      </c>
      <c r="C2678" t="str">
        <f>VLOOKUP(B2678,'FHF LUT'!$A$5:$H$80,2,FALSE)</f>
        <v>Western Balsam Bark Beetle</v>
      </c>
      <c r="D2678" s="26">
        <v>5</v>
      </c>
      <c r="E2678" s="26" t="s">
        <v>16</v>
      </c>
      <c r="F2678" s="26">
        <v>12979</v>
      </c>
      <c r="G2678" s="26">
        <v>12382</v>
      </c>
      <c r="H2678" s="26"/>
      <c r="N2678" s="26"/>
    </row>
    <row r="2679" spans="1:14" x14ac:dyDescent="0.25">
      <c r="A2679" s="26">
        <v>2006</v>
      </c>
      <c r="B2679" s="26" t="s">
        <v>183</v>
      </c>
      <c r="C2679" t="str">
        <f>VLOOKUP(B2679,'FHF LUT'!$A$5:$H$80,2,FALSE)</f>
        <v>Western Balsam Bark Beetle</v>
      </c>
      <c r="D2679" s="26">
        <v>2</v>
      </c>
      <c r="E2679" s="26" t="s">
        <v>22</v>
      </c>
      <c r="F2679" s="26">
        <v>6284</v>
      </c>
      <c r="G2679" s="26">
        <v>6235</v>
      </c>
      <c r="H2679" s="26"/>
      <c r="N2679" s="26"/>
    </row>
    <row r="2680" spans="1:14" x14ac:dyDescent="0.25">
      <c r="A2680" s="26">
        <v>2006</v>
      </c>
      <c r="B2680" s="26" t="s">
        <v>183</v>
      </c>
      <c r="C2680" t="str">
        <f>VLOOKUP(B2680,'FHF LUT'!$A$5:$H$80,2,FALSE)</f>
        <v>Western Balsam Bark Beetle</v>
      </c>
      <c r="D2680" s="26">
        <v>25</v>
      </c>
      <c r="E2680" s="26" t="s">
        <v>23</v>
      </c>
      <c r="F2680" s="26">
        <v>0</v>
      </c>
      <c r="G2680" s="26">
        <v>0</v>
      </c>
      <c r="H2680" s="26"/>
      <c r="N2680" s="26"/>
    </row>
    <row r="2681" spans="1:14" x14ac:dyDescent="0.25">
      <c r="A2681" s="26">
        <v>2006</v>
      </c>
      <c r="B2681" s="26" t="s">
        <v>183</v>
      </c>
      <c r="C2681" t="str">
        <f>VLOOKUP(B2681,'FHF LUT'!$A$5:$H$80,2,FALSE)</f>
        <v>Western Balsam Bark Beetle</v>
      </c>
      <c r="D2681" s="26">
        <v>14</v>
      </c>
      <c r="E2681" s="26" t="s">
        <v>30</v>
      </c>
      <c r="F2681" s="26">
        <v>10388</v>
      </c>
      <c r="G2681" s="26">
        <v>10349</v>
      </c>
      <c r="H2681" s="26"/>
      <c r="N2681" s="26"/>
    </row>
    <row r="2682" spans="1:14" x14ac:dyDescent="0.25">
      <c r="A2682" s="26">
        <v>2006</v>
      </c>
      <c r="B2682" s="26" t="s">
        <v>183</v>
      </c>
      <c r="C2682" t="str">
        <f>VLOOKUP(B2682,'FHF LUT'!$A$5:$H$80,2,FALSE)</f>
        <v>Western Balsam Bark Beetle</v>
      </c>
      <c r="D2682" s="26">
        <v>16</v>
      </c>
      <c r="E2682" s="26" t="s">
        <v>12</v>
      </c>
      <c r="F2682" s="26">
        <v>1102340</v>
      </c>
      <c r="G2682" s="26">
        <v>1099221</v>
      </c>
      <c r="H2682" s="26"/>
      <c r="N2682" s="26"/>
    </row>
    <row r="2683" spans="1:14" x14ac:dyDescent="0.25">
      <c r="A2683" s="26">
        <v>2006</v>
      </c>
      <c r="B2683" s="26" t="s">
        <v>183</v>
      </c>
      <c r="C2683" t="str">
        <f>VLOOKUP(B2683,'FHF LUT'!$A$5:$H$80,2,FALSE)</f>
        <v>Western Balsam Bark Beetle</v>
      </c>
      <c r="D2683" s="26">
        <v>40</v>
      </c>
      <c r="E2683" s="26" t="s">
        <v>31</v>
      </c>
      <c r="F2683" s="26">
        <v>141</v>
      </c>
      <c r="G2683" s="26">
        <v>141</v>
      </c>
      <c r="H2683" s="26"/>
      <c r="N2683" s="26"/>
    </row>
    <row r="2684" spans="1:14" x14ac:dyDescent="0.25">
      <c r="A2684" s="26">
        <v>2006</v>
      </c>
      <c r="B2684" s="26" t="s">
        <v>183</v>
      </c>
      <c r="C2684" t="str">
        <f>VLOOKUP(B2684,'FHF LUT'!$A$5:$H$80,2,FALSE)</f>
        <v>Western Balsam Bark Beetle</v>
      </c>
      <c r="D2684" s="26">
        <v>20</v>
      </c>
      <c r="E2684" s="26" t="s">
        <v>6</v>
      </c>
      <c r="F2684" s="26">
        <v>4660</v>
      </c>
      <c r="G2684" s="26">
        <v>4208</v>
      </c>
      <c r="H2684" s="26"/>
      <c r="N2684" s="26"/>
    </row>
    <row r="2685" spans="1:14" x14ac:dyDescent="0.25">
      <c r="A2685" s="26">
        <v>2006</v>
      </c>
      <c r="B2685" s="26" t="s">
        <v>183</v>
      </c>
      <c r="C2685" t="str">
        <f>VLOOKUP(B2685,'FHF LUT'!$A$5:$H$80,2,FALSE)</f>
        <v>Western Balsam Bark Beetle</v>
      </c>
      <c r="D2685" s="26">
        <v>31</v>
      </c>
      <c r="E2685" s="26" t="s">
        <v>34</v>
      </c>
      <c r="F2685" s="26">
        <v>1161</v>
      </c>
      <c r="G2685" s="26">
        <v>1161</v>
      </c>
      <c r="H2685" s="26"/>
      <c r="N2685" s="26"/>
    </row>
    <row r="2686" spans="1:14" x14ac:dyDescent="0.25">
      <c r="A2686" s="26">
        <v>2006</v>
      </c>
      <c r="B2686" s="26" t="s">
        <v>183</v>
      </c>
      <c r="C2686" t="str">
        <f>VLOOKUP(B2686,'FHF LUT'!$A$5:$H$80,2,FALSE)</f>
        <v>Western Balsam Bark Beetle</v>
      </c>
      <c r="D2686" s="26">
        <v>3</v>
      </c>
      <c r="E2686" s="26" t="s">
        <v>13</v>
      </c>
      <c r="F2686" s="26">
        <v>10035</v>
      </c>
      <c r="G2686" s="26">
        <v>10010</v>
      </c>
      <c r="H2686" s="26"/>
      <c r="N2686" s="26"/>
    </row>
    <row r="2687" spans="1:14" x14ac:dyDescent="0.25">
      <c r="A2687" s="26">
        <v>2006</v>
      </c>
      <c r="B2687" s="26" t="s">
        <v>183</v>
      </c>
      <c r="C2687" t="str">
        <f>VLOOKUP(B2687,'FHF LUT'!$A$5:$H$80,2,FALSE)</f>
        <v>Western Balsam Bark Beetle</v>
      </c>
      <c r="D2687" s="26">
        <v>26</v>
      </c>
      <c r="E2687" s="26" t="s">
        <v>14</v>
      </c>
      <c r="F2687" s="26">
        <v>14852</v>
      </c>
      <c r="G2687" s="26">
        <v>14362</v>
      </c>
      <c r="H2687" s="26"/>
      <c r="N2687" s="26"/>
    </row>
    <row r="2688" spans="1:14" x14ac:dyDescent="0.25">
      <c r="A2688" s="26">
        <v>2006</v>
      </c>
      <c r="B2688" s="26" t="s">
        <v>183</v>
      </c>
      <c r="C2688" t="str">
        <f>VLOOKUP(B2688,'FHF LUT'!$A$5:$H$80,2,FALSE)</f>
        <v>Western Balsam Bark Beetle</v>
      </c>
      <c r="D2688" s="26">
        <v>41</v>
      </c>
      <c r="E2688" s="26" t="s">
        <v>26</v>
      </c>
      <c r="F2688" s="26">
        <v>93290</v>
      </c>
      <c r="G2688" s="26">
        <v>93199</v>
      </c>
      <c r="H2688" s="26"/>
      <c r="N2688" s="26"/>
    </row>
    <row r="2689" spans="1:14" x14ac:dyDescent="0.25">
      <c r="A2689" s="26">
        <v>2006</v>
      </c>
      <c r="B2689" s="26" t="s">
        <v>183</v>
      </c>
      <c r="C2689" t="str">
        <f>VLOOKUP(B2689,'FHF LUT'!$A$5:$H$80,2,FALSE)</f>
        <v>Western Balsam Bark Beetle</v>
      </c>
      <c r="D2689" s="26">
        <v>23</v>
      </c>
      <c r="E2689" s="26" t="s">
        <v>27</v>
      </c>
      <c r="F2689" s="26">
        <v>1329</v>
      </c>
      <c r="G2689" s="26">
        <v>1026</v>
      </c>
      <c r="H2689" s="26"/>
      <c r="N2689" s="26"/>
    </row>
    <row r="2690" spans="1:14" x14ac:dyDescent="0.25">
      <c r="A2690" s="26">
        <v>2006</v>
      </c>
      <c r="B2690" s="26" t="s">
        <v>183</v>
      </c>
      <c r="C2690" t="str">
        <f>VLOOKUP(B2690,'FHF LUT'!$A$5:$H$80,2,FALSE)</f>
        <v>Western Balsam Bark Beetle</v>
      </c>
      <c r="D2690" s="26">
        <v>17</v>
      </c>
      <c r="E2690" s="26" t="s">
        <v>32</v>
      </c>
      <c r="F2690" s="26">
        <v>89941</v>
      </c>
      <c r="G2690" s="26">
        <v>88722</v>
      </c>
      <c r="H2690" s="26"/>
      <c r="N2690" s="26"/>
    </row>
    <row r="2691" spans="1:14" x14ac:dyDescent="0.25">
      <c r="A2691" s="26">
        <v>2006</v>
      </c>
      <c r="B2691" s="26" t="s">
        <v>183</v>
      </c>
      <c r="C2691" t="str">
        <f>VLOOKUP(B2691,'FHF LUT'!$A$5:$H$80,2,FALSE)</f>
        <v>Western Balsam Bark Beetle</v>
      </c>
      <c r="D2691" s="26">
        <v>30</v>
      </c>
      <c r="E2691" s="26" t="s">
        <v>35</v>
      </c>
      <c r="F2691" s="26">
        <v>20759</v>
      </c>
      <c r="G2691" s="26">
        <v>20371</v>
      </c>
      <c r="H2691" s="26"/>
      <c r="N2691" s="26"/>
    </row>
    <row r="2692" spans="1:14" x14ac:dyDescent="0.25">
      <c r="A2692" s="26">
        <v>2006</v>
      </c>
      <c r="B2692" s="26" t="s">
        <v>183</v>
      </c>
      <c r="C2692" t="str">
        <f>VLOOKUP(B2692,'FHF LUT'!$A$5:$H$80,2,FALSE)</f>
        <v>Western Balsam Bark Beetle</v>
      </c>
      <c r="D2692" s="26">
        <v>9</v>
      </c>
      <c r="E2692" s="26" t="s">
        <v>7</v>
      </c>
      <c r="F2692" s="26">
        <v>10172</v>
      </c>
      <c r="G2692" s="26">
        <v>9761</v>
      </c>
      <c r="H2692" s="26"/>
      <c r="N2692" s="26"/>
    </row>
    <row r="2693" spans="1:14" x14ac:dyDescent="0.25">
      <c r="A2693" s="26">
        <v>2006</v>
      </c>
      <c r="B2693" s="26" t="s">
        <v>183</v>
      </c>
      <c r="C2693" t="str">
        <f>VLOOKUP(B2693,'FHF LUT'!$A$5:$H$80,2,FALSE)</f>
        <v>Western Balsam Bark Beetle</v>
      </c>
      <c r="D2693" s="26">
        <v>43</v>
      </c>
      <c r="E2693" s="26" t="s">
        <v>20</v>
      </c>
      <c r="F2693" s="26">
        <v>59775</v>
      </c>
      <c r="G2693" s="26">
        <v>59775</v>
      </c>
      <c r="H2693" s="26"/>
      <c r="N2693" s="26"/>
    </row>
    <row r="2694" spans="1:14" x14ac:dyDescent="0.25">
      <c r="A2694" s="26">
        <v>2006</v>
      </c>
      <c r="B2694" s="26" t="s">
        <v>183</v>
      </c>
      <c r="C2694" t="str">
        <f>VLOOKUP(B2694,'FHF LUT'!$A$5:$H$80,2,FALSE)</f>
        <v>Western Balsam Bark Beetle</v>
      </c>
      <c r="D2694" s="26">
        <v>39</v>
      </c>
      <c r="E2694" s="26" t="s">
        <v>36</v>
      </c>
      <c r="F2694" s="26">
        <v>0</v>
      </c>
      <c r="G2694" s="26">
        <v>0</v>
      </c>
      <c r="H2694" s="26"/>
      <c r="N2694" s="26"/>
    </row>
    <row r="2695" spans="1:14" x14ac:dyDescent="0.25">
      <c r="A2695" s="26">
        <v>2006</v>
      </c>
      <c r="B2695" s="26" t="s">
        <v>183</v>
      </c>
      <c r="C2695" t="str">
        <f>VLOOKUP(B2695,'FHF LUT'!$A$5:$H$80,2,FALSE)</f>
        <v>Western Balsam Bark Beetle</v>
      </c>
      <c r="D2695" s="26">
        <v>4</v>
      </c>
      <c r="E2695" s="26" t="s">
        <v>28</v>
      </c>
      <c r="F2695" s="26">
        <v>0</v>
      </c>
      <c r="G2695" s="26">
        <v>0</v>
      </c>
      <c r="H2695" s="26"/>
      <c r="N2695" s="26"/>
    </row>
    <row r="2696" spans="1:14" x14ac:dyDescent="0.25">
      <c r="A2696" s="26">
        <v>2006</v>
      </c>
      <c r="B2696" s="26" t="s">
        <v>183</v>
      </c>
      <c r="C2696" t="str">
        <f>VLOOKUP(B2696,'FHF LUT'!$A$5:$H$80,2,FALSE)</f>
        <v>Western Balsam Bark Beetle</v>
      </c>
      <c r="D2696" s="26">
        <v>8</v>
      </c>
      <c r="E2696" s="26" t="s">
        <v>29</v>
      </c>
      <c r="F2696" s="26">
        <v>5284</v>
      </c>
      <c r="G2696" s="26">
        <v>5260</v>
      </c>
      <c r="H2696" s="26"/>
      <c r="N2696" s="26"/>
    </row>
    <row r="2697" spans="1:14" x14ac:dyDescent="0.25">
      <c r="A2697" s="26">
        <v>2006</v>
      </c>
      <c r="B2697" s="26" t="s">
        <v>183</v>
      </c>
      <c r="C2697" t="str">
        <f>VLOOKUP(B2697,'FHF LUT'!$A$5:$H$80,2,FALSE)</f>
        <v>Western Balsam Bark Beetle</v>
      </c>
      <c r="D2697" s="26">
        <v>7</v>
      </c>
      <c r="E2697" s="26" t="s">
        <v>25</v>
      </c>
      <c r="F2697" s="26">
        <v>25688</v>
      </c>
      <c r="G2697" s="26">
        <v>25508</v>
      </c>
      <c r="H2697" s="26"/>
      <c r="N2697" s="26"/>
    </row>
    <row r="2698" spans="1:14" x14ac:dyDescent="0.25">
      <c r="A2698" s="26">
        <v>2006</v>
      </c>
      <c r="B2698" s="26" t="s">
        <v>183</v>
      </c>
      <c r="C2698" t="str">
        <f>VLOOKUP(B2698,'FHF LUT'!$A$5:$H$80,2,FALSE)</f>
        <v>Western Balsam Bark Beetle</v>
      </c>
      <c r="D2698" s="26">
        <v>27</v>
      </c>
      <c r="E2698" s="26" t="s">
        <v>21</v>
      </c>
      <c r="F2698" s="26">
        <v>2222</v>
      </c>
      <c r="G2698" s="26">
        <v>2222</v>
      </c>
      <c r="H2698" s="26"/>
      <c r="N2698" s="26"/>
    </row>
    <row r="2699" spans="1:14" x14ac:dyDescent="0.25">
      <c r="A2699" s="26">
        <v>2006</v>
      </c>
      <c r="B2699" s="26" t="s">
        <v>183</v>
      </c>
      <c r="C2699" t="str">
        <f>VLOOKUP(B2699,'FHF LUT'!$A$5:$H$80,2,FALSE)</f>
        <v>Western Balsam Bark Beetle</v>
      </c>
      <c r="D2699" s="26">
        <v>47</v>
      </c>
      <c r="E2699" s="26" t="s">
        <v>238</v>
      </c>
      <c r="F2699" s="26">
        <v>0</v>
      </c>
      <c r="G2699" s="26">
        <v>0</v>
      </c>
      <c r="H2699" s="26"/>
      <c r="N2699" s="26"/>
    </row>
    <row r="2700" spans="1:14" x14ac:dyDescent="0.25">
      <c r="A2700" s="26">
        <v>2006</v>
      </c>
      <c r="B2700" s="26" t="s">
        <v>183</v>
      </c>
      <c r="C2700" t="str">
        <f>VLOOKUP(B2700,'FHF LUT'!$A$5:$H$80,2,FALSE)</f>
        <v>Western Balsam Bark Beetle</v>
      </c>
      <c r="D2700" s="26">
        <v>46</v>
      </c>
      <c r="E2700" s="26" t="s">
        <v>239</v>
      </c>
      <c r="F2700" s="26">
        <v>0</v>
      </c>
      <c r="G2700" s="26">
        <v>0</v>
      </c>
      <c r="H2700" s="26"/>
      <c r="N2700" s="26"/>
    </row>
    <row r="2701" spans="1:14" x14ac:dyDescent="0.25">
      <c r="A2701" s="26">
        <v>2006</v>
      </c>
      <c r="B2701" s="26" t="s">
        <v>183</v>
      </c>
      <c r="C2701" t="str">
        <f>VLOOKUP(B2701,'FHF LUT'!$A$5:$H$80,2,FALSE)</f>
        <v>Western Balsam Bark Beetle</v>
      </c>
      <c r="D2701" s="26">
        <v>48</v>
      </c>
      <c r="E2701" s="26" t="s">
        <v>240</v>
      </c>
      <c r="F2701" s="26">
        <v>0</v>
      </c>
      <c r="G2701" s="26">
        <v>0</v>
      </c>
      <c r="H2701" s="26"/>
      <c r="N2701" s="26"/>
    </row>
    <row r="2702" spans="1:14" x14ac:dyDescent="0.25">
      <c r="A2702" s="26">
        <v>2006</v>
      </c>
      <c r="B2702" s="26" t="s">
        <v>183</v>
      </c>
      <c r="C2702" t="str">
        <f>VLOOKUP(B2702,'FHF LUT'!$A$5:$H$80,2,FALSE)</f>
        <v>Western Balsam Bark Beetle</v>
      </c>
      <c r="D2702" s="26">
        <v>1</v>
      </c>
      <c r="E2702" s="26" t="s">
        <v>10</v>
      </c>
      <c r="F2702" s="26">
        <v>36848</v>
      </c>
      <c r="G2702" s="26">
        <v>31398</v>
      </c>
      <c r="H2702" s="26"/>
      <c r="N2702" s="26"/>
    </row>
    <row r="2703" spans="1:14" x14ac:dyDescent="0.25">
      <c r="A2703" s="26">
        <v>2006</v>
      </c>
      <c r="B2703" s="26" t="s">
        <v>184</v>
      </c>
      <c r="C2703" t="str">
        <f>VLOOKUP(B2703,'FHF LUT'!$A$5:$H$80,2,FALSE)</f>
        <v>Douglas-fir Beetle</v>
      </c>
      <c r="D2703" s="26">
        <v>24</v>
      </c>
      <c r="E2703" s="26" t="s">
        <v>17</v>
      </c>
      <c r="F2703" s="26">
        <v>10937</v>
      </c>
      <c r="G2703" s="26">
        <v>10790</v>
      </c>
      <c r="H2703" s="26"/>
      <c r="N2703" s="26"/>
    </row>
    <row r="2704" spans="1:14" x14ac:dyDescent="0.25">
      <c r="A2704" s="26">
        <v>2006</v>
      </c>
      <c r="B2704" s="26" t="s">
        <v>184</v>
      </c>
      <c r="C2704" t="str">
        <f>VLOOKUP(B2704,'FHF LUT'!$A$5:$H$80,2,FALSE)</f>
        <v>Douglas-fir Beetle</v>
      </c>
      <c r="D2704" s="26">
        <v>44</v>
      </c>
      <c r="E2704" s="26" t="s">
        <v>3</v>
      </c>
      <c r="F2704" s="26">
        <v>0</v>
      </c>
      <c r="G2704" s="26">
        <v>0</v>
      </c>
      <c r="H2704" s="26"/>
      <c r="N2704" s="26"/>
    </row>
    <row r="2705" spans="1:14" x14ac:dyDescent="0.25">
      <c r="A2705" s="26">
        <v>2006</v>
      </c>
      <c r="B2705" s="26" t="s">
        <v>184</v>
      </c>
      <c r="C2705" t="str">
        <f>VLOOKUP(B2705,'FHF LUT'!$A$5:$H$80,2,FALSE)</f>
        <v>Douglas-fir Beetle</v>
      </c>
      <c r="D2705" s="26">
        <v>10</v>
      </c>
      <c r="E2705" s="26" t="s">
        <v>18</v>
      </c>
      <c r="F2705" s="26">
        <v>0</v>
      </c>
      <c r="G2705" s="26">
        <v>0</v>
      </c>
      <c r="H2705" s="26"/>
      <c r="N2705" s="26"/>
    </row>
    <row r="2706" spans="1:14" x14ac:dyDescent="0.25">
      <c r="A2706" s="26">
        <v>2006</v>
      </c>
      <c r="B2706" s="26" t="s">
        <v>184</v>
      </c>
      <c r="C2706" t="str">
        <f>VLOOKUP(B2706,'FHF LUT'!$A$5:$H$80,2,FALSE)</f>
        <v>Douglas-fir Beetle</v>
      </c>
      <c r="D2706" s="26">
        <v>12</v>
      </c>
      <c r="E2706" s="26" t="s">
        <v>11</v>
      </c>
      <c r="F2706" s="26">
        <v>0</v>
      </c>
      <c r="G2706" s="26">
        <v>0</v>
      </c>
      <c r="H2706" s="26"/>
      <c r="N2706" s="26"/>
    </row>
    <row r="2707" spans="1:14" x14ac:dyDescent="0.25">
      <c r="A2707" s="26">
        <v>2006</v>
      </c>
      <c r="B2707" s="26" t="s">
        <v>184</v>
      </c>
      <c r="C2707" t="str">
        <f>VLOOKUP(B2707,'FHF LUT'!$A$5:$H$80,2,FALSE)</f>
        <v>Douglas-fir Beetle</v>
      </c>
      <c r="D2707" s="26">
        <v>22</v>
      </c>
      <c r="E2707" s="26" t="s">
        <v>19</v>
      </c>
      <c r="F2707" s="26">
        <v>4311</v>
      </c>
      <c r="G2707" s="26">
        <v>3896</v>
      </c>
      <c r="H2707" s="26"/>
      <c r="N2707" s="26"/>
    </row>
    <row r="2708" spans="1:14" x14ac:dyDescent="0.25">
      <c r="A2708" s="26">
        <v>2006</v>
      </c>
      <c r="B2708" s="26" t="s">
        <v>184</v>
      </c>
      <c r="C2708" t="str">
        <f>VLOOKUP(B2708,'FHF LUT'!$A$5:$H$80,2,FALSE)</f>
        <v>Douglas-fir Beetle</v>
      </c>
      <c r="D2708" s="26">
        <v>29</v>
      </c>
      <c r="E2708" s="26" t="s">
        <v>9</v>
      </c>
      <c r="F2708" s="26">
        <v>127133</v>
      </c>
      <c r="G2708" s="26">
        <v>119618</v>
      </c>
      <c r="H2708" s="26"/>
      <c r="N2708" s="26"/>
    </row>
    <row r="2709" spans="1:14" x14ac:dyDescent="0.25">
      <c r="A2709" s="26">
        <v>2006</v>
      </c>
      <c r="B2709" s="26" t="s">
        <v>184</v>
      </c>
      <c r="C2709" t="str">
        <f>VLOOKUP(B2709,'FHF LUT'!$A$5:$H$80,2,FALSE)</f>
        <v>Douglas-fir Beetle</v>
      </c>
      <c r="D2709" s="26">
        <v>11</v>
      </c>
      <c r="E2709" s="26" t="s">
        <v>4</v>
      </c>
      <c r="F2709" s="26">
        <v>11979</v>
      </c>
      <c r="G2709" s="26">
        <v>10878</v>
      </c>
      <c r="H2709" s="26"/>
      <c r="N2709" s="26"/>
    </row>
    <row r="2710" spans="1:14" x14ac:dyDescent="0.25">
      <c r="A2710" s="26">
        <v>2006</v>
      </c>
      <c r="B2710" s="26" t="s">
        <v>184</v>
      </c>
      <c r="C2710" t="str">
        <f>VLOOKUP(B2710,'FHF LUT'!$A$5:$H$80,2,FALSE)</f>
        <v>Douglas-fir Beetle</v>
      </c>
      <c r="D2710" s="26">
        <v>45</v>
      </c>
      <c r="E2710" s="26" t="s">
        <v>5</v>
      </c>
      <c r="F2710" s="26">
        <v>560</v>
      </c>
      <c r="G2710" s="26">
        <v>560</v>
      </c>
      <c r="H2710" s="26"/>
      <c r="N2710" s="26"/>
    </row>
    <row r="2711" spans="1:14" x14ac:dyDescent="0.25">
      <c r="A2711" s="26">
        <v>2006</v>
      </c>
      <c r="B2711" s="26" t="s">
        <v>184</v>
      </c>
      <c r="C2711" t="str">
        <f>VLOOKUP(B2711,'FHF LUT'!$A$5:$H$80,2,FALSE)</f>
        <v>Douglas-fir Beetle</v>
      </c>
      <c r="D2711" s="26">
        <v>38</v>
      </c>
      <c r="E2711" s="26" t="s">
        <v>8</v>
      </c>
      <c r="F2711" s="26">
        <v>0</v>
      </c>
      <c r="G2711" s="26">
        <v>0</v>
      </c>
      <c r="H2711" s="26"/>
      <c r="N2711" s="26"/>
    </row>
    <row r="2712" spans="1:14" x14ac:dyDescent="0.25">
      <c r="A2712" s="26">
        <v>2006</v>
      </c>
      <c r="B2712" s="26" t="s">
        <v>184</v>
      </c>
      <c r="C2712" t="str">
        <f>VLOOKUP(B2712,'FHF LUT'!$A$5:$H$80,2,FALSE)</f>
        <v>Douglas-fir Beetle</v>
      </c>
      <c r="D2712" s="26">
        <v>13</v>
      </c>
      <c r="E2712" s="26" t="s">
        <v>24</v>
      </c>
      <c r="F2712" s="26">
        <v>2463</v>
      </c>
      <c r="G2712" s="26">
        <v>2463</v>
      </c>
      <c r="H2712" s="26"/>
      <c r="N2712" s="26"/>
    </row>
    <row r="2713" spans="1:14" x14ac:dyDescent="0.25">
      <c r="A2713" s="26">
        <v>2006</v>
      </c>
      <c r="B2713" s="26" t="s">
        <v>184</v>
      </c>
      <c r="C2713" t="str">
        <f>VLOOKUP(B2713,'FHF LUT'!$A$5:$H$80,2,FALSE)</f>
        <v>Douglas-fir Beetle</v>
      </c>
      <c r="D2713" s="26">
        <v>18</v>
      </c>
      <c r="E2713" s="26" t="s">
        <v>15</v>
      </c>
      <c r="F2713" s="26">
        <v>89</v>
      </c>
      <c r="G2713" s="26">
        <v>89</v>
      </c>
      <c r="H2713" s="26"/>
      <c r="N2713" s="26"/>
    </row>
    <row r="2714" spans="1:14" x14ac:dyDescent="0.25">
      <c r="A2714" s="26">
        <v>2006</v>
      </c>
      <c r="B2714" s="26" t="s">
        <v>184</v>
      </c>
      <c r="C2714" t="str">
        <f>VLOOKUP(B2714,'FHF LUT'!$A$5:$H$80,2,FALSE)</f>
        <v>Douglas-fir Beetle</v>
      </c>
      <c r="D2714" s="26">
        <v>15</v>
      </c>
      <c r="E2714" s="26" t="s">
        <v>33</v>
      </c>
      <c r="F2714" s="26">
        <v>291</v>
      </c>
      <c r="G2714" s="26">
        <v>291</v>
      </c>
      <c r="H2714" s="26"/>
      <c r="N2714" s="26"/>
    </row>
    <row r="2715" spans="1:14" x14ac:dyDescent="0.25">
      <c r="A2715" s="26">
        <v>2006</v>
      </c>
      <c r="B2715" s="26" t="s">
        <v>184</v>
      </c>
      <c r="C2715" t="str">
        <f>VLOOKUP(B2715,'FHF LUT'!$A$5:$H$80,2,FALSE)</f>
        <v>Douglas-fir Beetle</v>
      </c>
      <c r="D2715" s="26">
        <v>5</v>
      </c>
      <c r="E2715" s="26" t="s">
        <v>16</v>
      </c>
      <c r="F2715" s="26">
        <v>1216</v>
      </c>
      <c r="G2715" s="26">
        <v>1202</v>
      </c>
      <c r="H2715" s="26"/>
      <c r="N2715" s="26"/>
    </row>
    <row r="2716" spans="1:14" x14ac:dyDescent="0.25">
      <c r="A2716" s="26">
        <v>2006</v>
      </c>
      <c r="B2716" s="26" t="s">
        <v>184</v>
      </c>
      <c r="C2716" t="str">
        <f>VLOOKUP(B2716,'FHF LUT'!$A$5:$H$80,2,FALSE)</f>
        <v>Douglas-fir Beetle</v>
      </c>
      <c r="D2716" s="26">
        <v>2</v>
      </c>
      <c r="E2716" s="26" t="s">
        <v>22</v>
      </c>
      <c r="F2716" s="26">
        <v>1796</v>
      </c>
      <c r="G2716" s="26">
        <v>1796</v>
      </c>
      <c r="H2716" s="26"/>
      <c r="N2716" s="26"/>
    </row>
    <row r="2717" spans="1:14" x14ac:dyDescent="0.25">
      <c r="A2717" s="26">
        <v>2006</v>
      </c>
      <c r="B2717" s="26" t="s">
        <v>184</v>
      </c>
      <c r="C2717" t="str">
        <f>VLOOKUP(B2717,'FHF LUT'!$A$5:$H$80,2,FALSE)</f>
        <v>Douglas-fir Beetle</v>
      </c>
      <c r="D2717" s="26">
        <v>25</v>
      </c>
      <c r="E2717" s="26" t="s">
        <v>23</v>
      </c>
      <c r="F2717" s="26">
        <v>0</v>
      </c>
      <c r="G2717" s="26">
        <v>0</v>
      </c>
      <c r="H2717" s="26"/>
      <c r="N2717" s="26"/>
    </row>
    <row r="2718" spans="1:14" x14ac:dyDescent="0.25">
      <c r="A2718" s="26">
        <v>2006</v>
      </c>
      <c r="B2718" s="26" t="s">
        <v>184</v>
      </c>
      <c r="C2718" t="str">
        <f>VLOOKUP(B2718,'FHF LUT'!$A$5:$H$80,2,FALSE)</f>
        <v>Douglas-fir Beetle</v>
      </c>
      <c r="D2718" s="26">
        <v>14</v>
      </c>
      <c r="E2718" s="26" t="s">
        <v>30</v>
      </c>
      <c r="F2718" s="26">
        <v>0</v>
      </c>
      <c r="G2718" s="26">
        <v>0</v>
      </c>
      <c r="H2718" s="26"/>
      <c r="N2718" s="26"/>
    </row>
    <row r="2719" spans="1:14" x14ac:dyDescent="0.25">
      <c r="A2719" s="26">
        <v>2006</v>
      </c>
      <c r="B2719" s="26" t="s">
        <v>184</v>
      </c>
      <c r="C2719" t="str">
        <f>VLOOKUP(B2719,'FHF LUT'!$A$5:$H$80,2,FALSE)</f>
        <v>Douglas-fir Beetle</v>
      </c>
      <c r="D2719" s="26">
        <v>16</v>
      </c>
      <c r="E2719" s="26" t="s">
        <v>12</v>
      </c>
      <c r="F2719" s="26">
        <v>0</v>
      </c>
      <c r="G2719" s="26">
        <v>0</v>
      </c>
      <c r="H2719" s="26"/>
      <c r="N2719" s="26"/>
    </row>
    <row r="2720" spans="1:14" x14ac:dyDescent="0.25">
      <c r="A2720" s="26">
        <v>2006</v>
      </c>
      <c r="B2720" s="26" t="s">
        <v>184</v>
      </c>
      <c r="C2720" t="str">
        <f>VLOOKUP(B2720,'FHF LUT'!$A$5:$H$80,2,FALSE)</f>
        <v>Douglas-fir Beetle</v>
      </c>
      <c r="D2720" s="26">
        <v>40</v>
      </c>
      <c r="E2720" s="26" t="s">
        <v>31</v>
      </c>
      <c r="F2720" s="26">
        <v>0</v>
      </c>
      <c r="G2720" s="26">
        <v>0</v>
      </c>
      <c r="H2720" s="26"/>
      <c r="N2720" s="26"/>
    </row>
    <row r="2721" spans="1:14" x14ac:dyDescent="0.25">
      <c r="A2721" s="26">
        <v>2006</v>
      </c>
      <c r="B2721" s="26" t="s">
        <v>184</v>
      </c>
      <c r="C2721" t="str">
        <f>VLOOKUP(B2721,'FHF LUT'!$A$5:$H$80,2,FALSE)</f>
        <v>Douglas-fir Beetle</v>
      </c>
      <c r="D2721" s="26">
        <v>20</v>
      </c>
      <c r="E2721" s="26" t="s">
        <v>6</v>
      </c>
      <c r="F2721" s="26">
        <v>0</v>
      </c>
      <c r="G2721" s="26">
        <v>0</v>
      </c>
      <c r="H2721" s="26"/>
      <c r="N2721" s="26"/>
    </row>
    <row r="2722" spans="1:14" x14ac:dyDescent="0.25">
      <c r="A2722" s="26">
        <v>2006</v>
      </c>
      <c r="B2722" s="26" t="s">
        <v>184</v>
      </c>
      <c r="C2722" t="str">
        <f>VLOOKUP(B2722,'FHF LUT'!$A$5:$H$80,2,FALSE)</f>
        <v>Douglas-fir Beetle</v>
      </c>
      <c r="D2722" s="26">
        <v>31</v>
      </c>
      <c r="E2722" s="26" t="s">
        <v>34</v>
      </c>
      <c r="F2722" s="26">
        <v>7000</v>
      </c>
      <c r="G2722" s="26">
        <v>6730</v>
      </c>
      <c r="H2722" s="26"/>
      <c r="N2722" s="26"/>
    </row>
    <row r="2723" spans="1:14" x14ac:dyDescent="0.25">
      <c r="A2723" s="26">
        <v>2006</v>
      </c>
      <c r="B2723" s="26" t="s">
        <v>184</v>
      </c>
      <c r="C2723" t="str">
        <f>VLOOKUP(B2723,'FHF LUT'!$A$5:$H$80,2,FALSE)</f>
        <v>Douglas-fir Beetle</v>
      </c>
      <c r="D2723" s="26">
        <v>3</v>
      </c>
      <c r="E2723" s="26" t="s">
        <v>13</v>
      </c>
      <c r="F2723" s="26">
        <v>0</v>
      </c>
      <c r="G2723" s="26">
        <v>0</v>
      </c>
      <c r="H2723" s="26"/>
      <c r="N2723" s="26"/>
    </row>
    <row r="2724" spans="1:14" x14ac:dyDescent="0.25">
      <c r="A2724" s="26">
        <v>2006</v>
      </c>
      <c r="B2724" s="26" t="s">
        <v>184</v>
      </c>
      <c r="C2724" t="str">
        <f>VLOOKUP(B2724,'FHF LUT'!$A$5:$H$80,2,FALSE)</f>
        <v>Douglas-fir Beetle</v>
      </c>
      <c r="D2724" s="26">
        <v>26</v>
      </c>
      <c r="E2724" s="26" t="s">
        <v>14</v>
      </c>
      <c r="F2724" s="26">
        <v>16041</v>
      </c>
      <c r="G2724" s="26">
        <v>13508</v>
      </c>
      <c r="H2724" s="26"/>
      <c r="N2724" s="26"/>
    </row>
    <row r="2725" spans="1:14" x14ac:dyDescent="0.25">
      <c r="A2725" s="26">
        <v>2006</v>
      </c>
      <c r="B2725" s="26" t="s">
        <v>184</v>
      </c>
      <c r="C2725" t="str">
        <f>VLOOKUP(B2725,'FHF LUT'!$A$5:$H$80,2,FALSE)</f>
        <v>Douglas-fir Beetle</v>
      </c>
      <c r="D2725" s="26">
        <v>41</v>
      </c>
      <c r="E2725" s="26" t="s">
        <v>26</v>
      </c>
      <c r="F2725" s="26">
        <v>0</v>
      </c>
      <c r="G2725" s="26">
        <v>0</v>
      </c>
      <c r="H2725" s="26"/>
      <c r="N2725" s="26"/>
    </row>
    <row r="2726" spans="1:14" x14ac:dyDescent="0.25">
      <c r="A2726" s="26">
        <v>2006</v>
      </c>
      <c r="B2726" s="26" t="s">
        <v>184</v>
      </c>
      <c r="C2726" t="str">
        <f>VLOOKUP(B2726,'FHF LUT'!$A$5:$H$80,2,FALSE)</f>
        <v>Douglas-fir Beetle</v>
      </c>
      <c r="D2726" s="26">
        <v>23</v>
      </c>
      <c r="E2726" s="26" t="s">
        <v>27</v>
      </c>
      <c r="F2726" s="26">
        <v>6749</v>
      </c>
      <c r="G2726" s="26">
        <v>6656</v>
      </c>
      <c r="H2726" s="26"/>
      <c r="N2726" s="26"/>
    </row>
    <row r="2727" spans="1:14" x14ac:dyDescent="0.25">
      <c r="A2727" s="26">
        <v>2006</v>
      </c>
      <c r="B2727" s="26" t="s">
        <v>184</v>
      </c>
      <c r="C2727" t="str">
        <f>VLOOKUP(B2727,'FHF LUT'!$A$5:$H$80,2,FALSE)</f>
        <v>Douglas-fir Beetle</v>
      </c>
      <c r="D2727" s="26">
        <v>17</v>
      </c>
      <c r="E2727" s="26" t="s">
        <v>32</v>
      </c>
      <c r="F2727" s="26">
        <v>274</v>
      </c>
      <c r="G2727" s="26">
        <v>274</v>
      </c>
      <c r="H2727" s="26"/>
      <c r="N2727" s="26"/>
    </row>
    <row r="2728" spans="1:14" x14ac:dyDescent="0.25">
      <c r="A2728" s="26">
        <v>2006</v>
      </c>
      <c r="B2728" s="26" t="s">
        <v>184</v>
      </c>
      <c r="C2728" t="str">
        <f>VLOOKUP(B2728,'FHF LUT'!$A$5:$H$80,2,FALSE)</f>
        <v>Douglas-fir Beetle</v>
      </c>
      <c r="D2728" s="26">
        <v>30</v>
      </c>
      <c r="E2728" s="26" t="s">
        <v>35</v>
      </c>
      <c r="F2728" s="26">
        <v>29155</v>
      </c>
      <c r="G2728" s="26">
        <v>28998</v>
      </c>
      <c r="H2728" s="26"/>
      <c r="N2728" s="26"/>
    </row>
    <row r="2729" spans="1:14" x14ac:dyDescent="0.25">
      <c r="A2729" s="26">
        <v>2006</v>
      </c>
      <c r="B2729" s="26" t="s">
        <v>184</v>
      </c>
      <c r="C2729" t="str">
        <f>VLOOKUP(B2729,'FHF LUT'!$A$5:$H$80,2,FALSE)</f>
        <v>Douglas-fir Beetle</v>
      </c>
      <c r="D2729" s="26">
        <v>9</v>
      </c>
      <c r="E2729" s="26" t="s">
        <v>7</v>
      </c>
      <c r="F2729" s="26">
        <v>7464</v>
      </c>
      <c r="G2729" s="26">
        <v>6767</v>
      </c>
      <c r="H2729" s="26"/>
      <c r="N2729" s="26"/>
    </row>
    <row r="2730" spans="1:14" x14ac:dyDescent="0.25">
      <c r="A2730" s="26">
        <v>2006</v>
      </c>
      <c r="B2730" s="26" t="s">
        <v>184</v>
      </c>
      <c r="C2730" t="str">
        <f>VLOOKUP(B2730,'FHF LUT'!$A$5:$H$80,2,FALSE)</f>
        <v>Douglas-fir Beetle</v>
      </c>
      <c r="D2730" s="26">
        <v>43</v>
      </c>
      <c r="E2730" s="26" t="s">
        <v>20</v>
      </c>
      <c r="F2730" s="26">
        <v>0</v>
      </c>
      <c r="G2730" s="26">
        <v>0</v>
      </c>
      <c r="H2730" s="26"/>
      <c r="N2730" s="26"/>
    </row>
    <row r="2731" spans="1:14" x14ac:dyDescent="0.25">
      <c r="A2731" s="26">
        <v>2006</v>
      </c>
      <c r="B2731" s="26" t="s">
        <v>184</v>
      </c>
      <c r="C2731" t="str">
        <f>VLOOKUP(B2731,'FHF LUT'!$A$5:$H$80,2,FALSE)</f>
        <v>Douglas-fir Beetle</v>
      </c>
      <c r="D2731" s="26">
        <v>39</v>
      </c>
      <c r="E2731" s="26" t="s">
        <v>36</v>
      </c>
      <c r="F2731" s="26">
        <v>0</v>
      </c>
      <c r="G2731" s="26">
        <v>0</v>
      </c>
      <c r="H2731" s="26"/>
      <c r="N2731" s="26"/>
    </row>
    <row r="2732" spans="1:14" x14ac:dyDescent="0.25">
      <c r="A2732" s="26">
        <v>2006</v>
      </c>
      <c r="B2732" s="26" t="s">
        <v>184</v>
      </c>
      <c r="C2732" t="str">
        <f>VLOOKUP(B2732,'FHF LUT'!$A$5:$H$80,2,FALSE)</f>
        <v>Douglas-fir Beetle</v>
      </c>
      <c r="D2732" s="26">
        <v>4</v>
      </c>
      <c r="E2732" s="26" t="s">
        <v>28</v>
      </c>
      <c r="F2732" s="26">
        <v>0</v>
      </c>
      <c r="G2732" s="26">
        <v>0</v>
      </c>
      <c r="H2732" s="26"/>
      <c r="N2732" s="26"/>
    </row>
    <row r="2733" spans="1:14" x14ac:dyDescent="0.25">
      <c r="A2733" s="26">
        <v>2006</v>
      </c>
      <c r="B2733" s="26" t="s">
        <v>184</v>
      </c>
      <c r="C2733" t="str">
        <f>VLOOKUP(B2733,'FHF LUT'!$A$5:$H$80,2,FALSE)</f>
        <v>Douglas-fir Beetle</v>
      </c>
      <c r="D2733" s="26">
        <v>8</v>
      </c>
      <c r="E2733" s="26" t="s">
        <v>29</v>
      </c>
      <c r="F2733" s="26">
        <v>0</v>
      </c>
      <c r="G2733" s="26">
        <v>0</v>
      </c>
      <c r="H2733" s="26"/>
      <c r="N2733" s="26"/>
    </row>
    <row r="2734" spans="1:14" x14ac:dyDescent="0.25">
      <c r="A2734" s="26">
        <v>2006</v>
      </c>
      <c r="B2734" s="26" t="s">
        <v>184</v>
      </c>
      <c r="C2734" t="str">
        <f>VLOOKUP(B2734,'FHF LUT'!$A$5:$H$80,2,FALSE)</f>
        <v>Douglas-fir Beetle</v>
      </c>
      <c r="D2734" s="26">
        <v>7</v>
      </c>
      <c r="E2734" s="26" t="s">
        <v>25</v>
      </c>
      <c r="F2734" s="26">
        <v>2840</v>
      </c>
      <c r="G2734" s="26">
        <v>2595</v>
      </c>
      <c r="H2734" s="26"/>
      <c r="N2734" s="26"/>
    </row>
    <row r="2735" spans="1:14" x14ac:dyDescent="0.25">
      <c r="A2735" s="26">
        <v>2006</v>
      </c>
      <c r="B2735" s="26" t="s">
        <v>184</v>
      </c>
      <c r="C2735" t="str">
        <f>VLOOKUP(B2735,'FHF LUT'!$A$5:$H$80,2,FALSE)</f>
        <v>Douglas-fir Beetle</v>
      </c>
      <c r="D2735" s="26">
        <v>27</v>
      </c>
      <c r="E2735" s="26" t="s">
        <v>21</v>
      </c>
      <c r="F2735" s="26">
        <v>2360</v>
      </c>
      <c r="G2735" s="26">
        <v>2360</v>
      </c>
      <c r="H2735" s="26"/>
      <c r="N2735" s="26"/>
    </row>
    <row r="2736" spans="1:14" x14ac:dyDescent="0.25">
      <c r="A2736" s="26">
        <v>2006</v>
      </c>
      <c r="B2736" s="26" t="s">
        <v>184</v>
      </c>
      <c r="C2736" t="str">
        <f>VLOOKUP(B2736,'FHF LUT'!$A$5:$H$80,2,FALSE)</f>
        <v>Douglas-fir Beetle</v>
      </c>
      <c r="D2736" s="26">
        <v>47</v>
      </c>
      <c r="E2736" s="26" t="s">
        <v>238</v>
      </c>
      <c r="F2736" s="26">
        <v>168</v>
      </c>
      <c r="G2736" s="26">
        <v>168</v>
      </c>
      <c r="H2736" s="26"/>
      <c r="N2736" s="26"/>
    </row>
    <row r="2737" spans="1:14" x14ac:dyDescent="0.25">
      <c r="A2737" s="26">
        <v>2006</v>
      </c>
      <c r="B2737" s="26" t="s">
        <v>184</v>
      </c>
      <c r="C2737" t="str">
        <f>VLOOKUP(B2737,'FHF LUT'!$A$5:$H$80,2,FALSE)</f>
        <v>Douglas-fir Beetle</v>
      </c>
      <c r="D2737" s="26">
        <v>46</v>
      </c>
      <c r="E2737" s="26" t="s">
        <v>239</v>
      </c>
      <c r="F2737" s="26">
        <v>196</v>
      </c>
      <c r="G2737" s="26">
        <v>196</v>
      </c>
      <c r="H2737" s="26"/>
      <c r="N2737" s="26"/>
    </row>
    <row r="2738" spans="1:14" x14ac:dyDescent="0.25">
      <c r="A2738" s="26">
        <v>2006</v>
      </c>
      <c r="B2738" s="26" t="s">
        <v>184</v>
      </c>
      <c r="C2738" t="str">
        <f>VLOOKUP(B2738,'FHF LUT'!$A$5:$H$80,2,FALSE)</f>
        <v>Douglas-fir Beetle</v>
      </c>
      <c r="D2738" s="26">
        <v>48</v>
      </c>
      <c r="E2738" s="26" t="s">
        <v>240</v>
      </c>
      <c r="F2738" s="26">
        <v>0</v>
      </c>
      <c r="G2738" s="26">
        <v>0</v>
      </c>
      <c r="H2738" s="26"/>
      <c r="N2738" s="26"/>
    </row>
    <row r="2739" spans="1:14" x14ac:dyDescent="0.25">
      <c r="A2739" s="26">
        <v>2006</v>
      </c>
      <c r="B2739" s="26" t="s">
        <v>184</v>
      </c>
      <c r="C2739" t="str">
        <f>VLOOKUP(B2739,'FHF LUT'!$A$5:$H$80,2,FALSE)</f>
        <v>Douglas-fir Beetle</v>
      </c>
      <c r="D2739" s="26">
        <v>1</v>
      </c>
      <c r="E2739" s="26" t="s">
        <v>10</v>
      </c>
      <c r="F2739" s="26">
        <v>638</v>
      </c>
      <c r="G2739" s="26">
        <v>638</v>
      </c>
      <c r="H2739" s="26"/>
      <c r="N2739" s="26"/>
    </row>
    <row r="2740" spans="1:14" x14ac:dyDescent="0.25">
      <c r="A2740" s="26">
        <v>2006</v>
      </c>
      <c r="B2740" s="26" t="s">
        <v>186</v>
      </c>
      <c r="C2740" t="str">
        <f>VLOOKUP(B2740,'FHF LUT'!$A$5:$H$80,2,FALSE)</f>
        <v>Mountain Pine Beetle</v>
      </c>
      <c r="D2740" s="26">
        <v>24</v>
      </c>
      <c r="E2740" s="26" t="s">
        <v>17</v>
      </c>
      <c r="F2740" s="26">
        <v>34518360</v>
      </c>
      <c r="G2740" s="26">
        <v>23229018</v>
      </c>
      <c r="H2740" s="26"/>
      <c r="N2740" s="26"/>
    </row>
    <row r="2741" spans="1:14" x14ac:dyDescent="0.25">
      <c r="A2741" s="26">
        <v>2006</v>
      </c>
      <c r="B2741" s="26" t="s">
        <v>186</v>
      </c>
      <c r="C2741" t="str">
        <f>VLOOKUP(B2741,'FHF LUT'!$A$5:$H$80,2,FALSE)</f>
        <v>Mountain Pine Beetle</v>
      </c>
      <c r="D2741" s="26">
        <v>44</v>
      </c>
      <c r="E2741" s="26" t="s">
        <v>3</v>
      </c>
      <c r="F2741" s="26">
        <v>0</v>
      </c>
      <c r="G2741" s="26">
        <v>0</v>
      </c>
      <c r="H2741" s="26"/>
      <c r="N2741" s="26"/>
    </row>
    <row r="2742" spans="1:14" x14ac:dyDescent="0.25">
      <c r="A2742" s="26">
        <v>2006</v>
      </c>
      <c r="B2742" s="26" t="s">
        <v>186</v>
      </c>
      <c r="C2742" t="str">
        <f>VLOOKUP(B2742,'FHF LUT'!$A$5:$H$80,2,FALSE)</f>
        <v>Mountain Pine Beetle</v>
      </c>
      <c r="D2742" s="26">
        <v>10</v>
      </c>
      <c r="E2742" s="26" t="s">
        <v>18</v>
      </c>
      <c r="F2742" s="26">
        <v>0</v>
      </c>
      <c r="G2742" s="26">
        <v>0</v>
      </c>
      <c r="H2742" s="26"/>
      <c r="N2742" s="26"/>
    </row>
    <row r="2743" spans="1:14" x14ac:dyDescent="0.25">
      <c r="A2743" s="26">
        <v>2006</v>
      </c>
      <c r="B2743" s="26" t="s">
        <v>186</v>
      </c>
      <c r="C2743" t="str">
        <f>VLOOKUP(B2743,'FHF LUT'!$A$5:$H$80,2,FALSE)</f>
        <v>Mountain Pine Beetle</v>
      </c>
      <c r="D2743" s="26">
        <v>12</v>
      </c>
      <c r="E2743" s="26" t="s">
        <v>11</v>
      </c>
      <c r="F2743" s="26">
        <v>448</v>
      </c>
      <c r="G2743" s="26">
        <v>448</v>
      </c>
      <c r="H2743" s="26"/>
      <c r="N2743" s="26"/>
    </row>
    <row r="2744" spans="1:14" x14ac:dyDescent="0.25">
      <c r="A2744" s="26">
        <v>2006</v>
      </c>
      <c r="B2744" s="26" t="s">
        <v>186</v>
      </c>
      <c r="C2744" t="str">
        <f>VLOOKUP(B2744,'FHF LUT'!$A$5:$H$80,2,FALSE)</f>
        <v>Mountain Pine Beetle</v>
      </c>
      <c r="D2744" s="26">
        <v>22</v>
      </c>
      <c r="E2744" s="26" t="s">
        <v>19</v>
      </c>
      <c r="F2744" s="26">
        <v>1897183</v>
      </c>
      <c r="G2744" s="26">
        <v>1353529</v>
      </c>
      <c r="H2744" s="26"/>
      <c r="N2744" s="26"/>
    </row>
    <row r="2745" spans="1:14" x14ac:dyDescent="0.25">
      <c r="A2745" s="26">
        <v>2006</v>
      </c>
      <c r="B2745" s="26" t="s">
        <v>186</v>
      </c>
      <c r="C2745" t="str">
        <f>VLOOKUP(B2745,'FHF LUT'!$A$5:$H$80,2,FALSE)</f>
        <v>Mountain Pine Beetle</v>
      </c>
      <c r="D2745" s="26">
        <v>29</v>
      </c>
      <c r="E2745" s="26" t="s">
        <v>9</v>
      </c>
      <c r="F2745" s="26">
        <v>28622060</v>
      </c>
      <c r="G2745" s="26">
        <v>23158268</v>
      </c>
      <c r="H2745" s="26"/>
      <c r="N2745" s="26"/>
    </row>
    <row r="2746" spans="1:14" x14ac:dyDescent="0.25">
      <c r="A2746" s="26">
        <v>2006</v>
      </c>
      <c r="B2746" s="26" t="s">
        <v>186</v>
      </c>
      <c r="C2746" t="str">
        <f>VLOOKUP(B2746,'FHF LUT'!$A$5:$H$80,2,FALSE)</f>
        <v>Mountain Pine Beetle</v>
      </c>
      <c r="D2746" s="26">
        <v>11</v>
      </c>
      <c r="E2746" s="26" t="s">
        <v>4</v>
      </c>
      <c r="F2746" s="26">
        <v>11698912</v>
      </c>
      <c r="G2746" s="26">
        <v>8016259</v>
      </c>
      <c r="H2746" s="26"/>
      <c r="N2746" s="26"/>
    </row>
    <row r="2747" spans="1:14" x14ac:dyDescent="0.25">
      <c r="A2747" s="26">
        <v>2006</v>
      </c>
      <c r="B2747" s="26" t="s">
        <v>186</v>
      </c>
      <c r="C2747" t="str">
        <f>VLOOKUP(B2747,'FHF LUT'!$A$5:$H$80,2,FALSE)</f>
        <v>Mountain Pine Beetle</v>
      </c>
      <c r="D2747" s="26">
        <v>45</v>
      </c>
      <c r="E2747" s="26" t="s">
        <v>5</v>
      </c>
      <c r="F2747" s="26">
        <v>178618</v>
      </c>
      <c r="G2747" s="26">
        <v>154886</v>
      </c>
      <c r="H2747" s="26"/>
      <c r="N2747" s="26"/>
    </row>
    <row r="2748" spans="1:14" x14ac:dyDescent="0.25">
      <c r="A2748" s="26">
        <v>2006</v>
      </c>
      <c r="B2748" s="26" t="s">
        <v>186</v>
      </c>
      <c r="C2748" t="str">
        <f>VLOOKUP(B2748,'FHF LUT'!$A$5:$H$80,2,FALSE)</f>
        <v>Mountain Pine Beetle</v>
      </c>
      <c r="D2748" s="26">
        <v>38</v>
      </c>
      <c r="E2748" s="26" t="s">
        <v>8</v>
      </c>
      <c r="F2748" s="26">
        <v>0</v>
      </c>
      <c r="G2748" s="26">
        <v>0</v>
      </c>
      <c r="H2748" s="26"/>
      <c r="N2748" s="26"/>
    </row>
    <row r="2749" spans="1:14" x14ac:dyDescent="0.25">
      <c r="A2749" s="26">
        <v>2006</v>
      </c>
      <c r="B2749" s="26" t="s">
        <v>186</v>
      </c>
      <c r="C2749" t="str">
        <f>VLOOKUP(B2749,'FHF LUT'!$A$5:$H$80,2,FALSE)</f>
        <v>Mountain Pine Beetle</v>
      </c>
      <c r="D2749" s="26">
        <v>13</v>
      </c>
      <c r="E2749" s="26" t="s">
        <v>24</v>
      </c>
      <c r="F2749" s="26">
        <v>927005</v>
      </c>
      <c r="G2749" s="26">
        <v>838093</v>
      </c>
      <c r="H2749" s="26"/>
      <c r="N2749" s="26"/>
    </row>
    <row r="2750" spans="1:14" x14ac:dyDescent="0.25">
      <c r="A2750" s="26">
        <v>2006</v>
      </c>
      <c r="B2750" s="26" t="s">
        <v>186</v>
      </c>
      <c r="C2750" t="str">
        <f>VLOOKUP(B2750,'FHF LUT'!$A$5:$H$80,2,FALSE)</f>
        <v>Mountain Pine Beetle</v>
      </c>
      <c r="D2750" s="26">
        <v>18</v>
      </c>
      <c r="E2750" s="26" t="s">
        <v>15</v>
      </c>
      <c r="F2750" s="26">
        <v>2608167</v>
      </c>
      <c r="G2750" s="26">
        <v>1734857</v>
      </c>
      <c r="H2750" s="26"/>
      <c r="N2750" s="26"/>
    </row>
    <row r="2751" spans="1:14" x14ac:dyDescent="0.25">
      <c r="A2751" s="26">
        <v>2006</v>
      </c>
      <c r="B2751" s="26" t="s">
        <v>186</v>
      </c>
      <c r="C2751" t="str">
        <f>VLOOKUP(B2751,'FHF LUT'!$A$5:$H$80,2,FALSE)</f>
        <v>Mountain Pine Beetle</v>
      </c>
      <c r="D2751" s="26">
        <v>15</v>
      </c>
      <c r="E2751" s="26" t="s">
        <v>33</v>
      </c>
      <c r="F2751" s="26">
        <v>1247418</v>
      </c>
      <c r="G2751" s="26">
        <v>1192904</v>
      </c>
      <c r="H2751" s="26"/>
      <c r="N2751" s="26"/>
    </row>
    <row r="2752" spans="1:14" x14ac:dyDescent="0.25">
      <c r="A2752" s="26">
        <v>2006</v>
      </c>
      <c r="B2752" s="26" t="s">
        <v>186</v>
      </c>
      <c r="C2752" t="str">
        <f>VLOOKUP(B2752,'FHF LUT'!$A$5:$H$80,2,FALSE)</f>
        <v>Mountain Pine Beetle</v>
      </c>
      <c r="D2752" s="26">
        <v>5</v>
      </c>
      <c r="E2752" s="26" t="s">
        <v>16</v>
      </c>
      <c r="F2752" s="26">
        <v>866706</v>
      </c>
      <c r="G2752" s="26">
        <v>685658</v>
      </c>
      <c r="H2752" s="26"/>
      <c r="N2752" s="26"/>
    </row>
    <row r="2753" spans="1:14" x14ac:dyDescent="0.25">
      <c r="A2753" s="26">
        <v>2006</v>
      </c>
      <c r="B2753" s="26" t="s">
        <v>186</v>
      </c>
      <c r="C2753" t="str">
        <f>VLOOKUP(B2753,'FHF LUT'!$A$5:$H$80,2,FALSE)</f>
        <v>Mountain Pine Beetle</v>
      </c>
      <c r="D2753" s="26">
        <v>2</v>
      </c>
      <c r="E2753" s="26" t="s">
        <v>22</v>
      </c>
      <c r="F2753" s="26">
        <v>122753</v>
      </c>
      <c r="G2753" s="26">
        <v>117311</v>
      </c>
      <c r="H2753" s="26"/>
      <c r="N2753" s="26"/>
    </row>
    <row r="2754" spans="1:14" x14ac:dyDescent="0.25">
      <c r="A2754" s="26">
        <v>2006</v>
      </c>
      <c r="B2754" s="26" t="s">
        <v>186</v>
      </c>
      <c r="C2754" t="str">
        <f>VLOOKUP(B2754,'FHF LUT'!$A$5:$H$80,2,FALSE)</f>
        <v>Mountain Pine Beetle</v>
      </c>
      <c r="D2754" s="26">
        <v>25</v>
      </c>
      <c r="E2754" s="26" t="s">
        <v>23</v>
      </c>
      <c r="F2754" s="26">
        <v>0</v>
      </c>
      <c r="G2754" s="26">
        <v>0</v>
      </c>
      <c r="H2754" s="26"/>
      <c r="N2754" s="26"/>
    </row>
    <row r="2755" spans="1:14" x14ac:dyDescent="0.25">
      <c r="A2755" s="26">
        <v>2006</v>
      </c>
      <c r="B2755" s="26" t="s">
        <v>186</v>
      </c>
      <c r="C2755" t="str">
        <f>VLOOKUP(B2755,'FHF LUT'!$A$5:$H$80,2,FALSE)</f>
        <v>Mountain Pine Beetle</v>
      </c>
      <c r="D2755" s="26">
        <v>14</v>
      </c>
      <c r="E2755" s="26" t="s">
        <v>30</v>
      </c>
      <c r="F2755" s="26">
        <v>14161209</v>
      </c>
      <c r="G2755" s="26">
        <v>11097349</v>
      </c>
      <c r="H2755" s="26"/>
      <c r="N2755" s="26"/>
    </row>
    <row r="2756" spans="1:14" x14ac:dyDescent="0.25">
      <c r="A2756" s="26">
        <v>2006</v>
      </c>
      <c r="B2756" s="26" t="s">
        <v>186</v>
      </c>
      <c r="C2756" t="str">
        <f>VLOOKUP(B2756,'FHF LUT'!$A$5:$H$80,2,FALSE)</f>
        <v>Mountain Pine Beetle</v>
      </c>
      <c r="D2756" s="26">
        <v>16</v>
      </c>
      <c r="E2756" s="26" t="s">
        <v>12</v>
      </c>
      <c r="F2756" s="26">
        <v>2887978</v>
      </c>
      <c r="G2756" s="26">
        <v>2287246</v>
      </c>
      <c r="H2756" s="26"/>
      <c r="N2756" s="26"/>
    </row>
    <row r="2757" spans="1:14" x14ac:dyDescent="0.25">
      <c r="A2757" s="26">
        <v>2006</v>
      </c>
      <c r="B2757" s="26" t="s">
        <v>186</v>
      </c>
      <c r="C2757" t="str">
        <f>VLOOKUP(B2757,'FHF LUT'!$A$5:$H$80,2,FALSE)</f>
        <v>Mountain Pine Beetle</v>
      </c>
      <c r="D2757" s="26">
        <v>40</v>
      </c>
      <c r="E2757" s="26" t="s">
        <v>31</v>
      </c>
      <c r="F2757" s="26">
        <v>0</v>
      </c>
      <c r="G2757" s="26">
        <v>0</v>
      </c>
      <c r="H2757" s="26"/>
      <c r="N2757" s="26"/>
    </row>
    <row r="2758" spans="1:14" x14ac:dyDescent="0.25">
      <c r="A2758" s="26">
        <v>2006</v>
      </c>
      <c r="B2758" s="26" t="s">
        <v>186</v>
      </c>
      <c r="C2758" t="str">
        <f>VLOOKUP(B2758,'FHF LUT'!$A$5:$H$80,2,FALSE)</f>
        <v>Mountain Pine Beetle</v>
      </c>
      <c r="D2758" s="26">
        <v>20</v>
      </c>
      <c r="E2758" s="26" t="s">
        <v>6</v>
      </c>
      <c r="F2758" s="26">
        <v>8668352</v>
      </c>
      <c r="G2758" s="26">
        <v>6433804</v>
      </c>
      <c r="H2758" s="26"/>
      <c r="N2758" s="26"/>
    </row>
    <row r="2759" spans="1:14" x14ac:dyDescent="0.25">
      <c r="A2759" s="26">
        <v>2006</v>
      </c>
      <c r="B2759" s="26" t="s">
        <v>186</v>
      </c>
      <c r="C2759" t="str">
        <f>VLOOKUP(B2759,'FHF LUT'!$A$5:$H$80,2,FALSE)</f>
        <v>Mountain Pine Beetle</v>
      </c>
      <c r="D2759" s="26">
        <v>31</v>
      </c>
      <c r="E2759" s="26" t="s">
        <v>34</v>
      </c>
      <c r="F2759" s="26">
        <v>217257</v>
      </c>
      <c r="G2759" s="26">
        <v>210968</v>
      </c>
      <c r="H2759" s="26"/>
      <c r="N2759" s="26"/>
    </row>
    <row r="2760" spans="1:14" x14ac:dyDescent="0.25">
      <c r="A2760" s="26">
        <v>2006</v>
      </c>
      <c r="B2760" s="26" t="s">
        <v>186</v>
      </c>
      <c r="C2760" t="str">
        <f>VLOOKUP(B2760,'FHF LUT'!$A$5:$H$80,2,FALSE)</f>
        <v>Mountain Pine Beetle</v>
      </c>
      <c r="D2760" s="26">
        <v>3</v>
      </c>
      <c r="E2760" s="26" t="s">
        <v>13</v>
      </c>
      <c r="F2760" s="26">
        <v>106931</v>
      </c>
      <c r="G2760" s="26">
        <v>95753</v>
      </c>
      <c r="H2760" s="26"/>
      <c r="N2760" s="26"/>
    </row>
    <row r="2761" spans="1:14" x14ac:dyDescent="0.25">
      <c r="A2761" s="26">
        <v>2006</v>
      </c>
      <c r="B2761" s="26" t="s">
        <v>186</v>
      </c>
      <c r="C2761" t="str">
        <f>VLOOKUP(B2761,'FHF LUT'!$A$5:$H$80,2,FALSE)</f>
        <v>Mountain Pine Beetle</v>
      </c>
      <c r="D2761" s="26">
        <v>26</v>
      </c>
      <c r="E2761" s="26" t="s">
        <v>14</v>
      </c>
      <c r="F2761" s="26">
        <v>17420476</v>
      </c>
      <c r="G2761" s="26">
        <v>13113487</v>
      </c>
      <c r="H2761" s="26"/>
      <c r="N2761" s="26"/>
    </row>
    <row r="2762" spans="1:14" x14ac:dyDescent="0.25">
      <c r="A2762" s="26">
        <v>2006</v>
      </c>
      <c r="B2762" s="26" t="s">
        <v>186</v>
      </c>
      <c r="C2762" t="str">
        <f>VLOOKUP(B2762,'FHF LUT'!$A$5:$H$80,2,FALSE)</f>
        <v>Mountain Pine Beetle</v>
      </c>
      <c r="D2762" s="26">
        <v>41</v>
      </c>
      <c r="E2762" s="26" t="s">
        <v>26</v>
      </c>
      <c r="F2762" s="26">
        <v>226024</v>
      </c>
      <c r="G2762" s="26">
        <v>202874</v>
      </c>
      <c r="H2762" s="26"/>
      <c r="N2762" s="26"/>
    </row>
    <row r="2763" spans="1:14" x14ac:dyDescent="0.25">
      <c r="A2763" s="26">
        <v>2006</v>
      </c>
      <c r="B2763" s="26" t="s">
        <v>186</v>
      </c>
      <c r="C2763" t="str">
        <f>VLOOKUP(B2763,'FHF LUT'!$A$5:$H$80,2,FALSE)</f>
        <v>Mountain Pine Beetle</v>
      </c>
      <c r="D2763" s="26">
        <v>23</v>
      </c>
      <c r="E2763" s="26" t="s">
        <v>27</v>
      </c>
      <c r="F2763" s="26">
        <v>22454776</v>
      </c>
      <c r="G2763" s="26">
        <v>14981544</v>
      </c>
      <c r="H2763" s="26"/>
      <c r="N2763" s="26"/>
    </row>
    <row r="2764" spans="1:14" x14ac:dyDescent="0.25">
      <c r="A2764" s="26">
        <v>2006</v>
      </c>
      <c r="B2764" s="26" t="s">
        <v>186</v>
      </c>
      <c r="C2764" t="str">
        <f>VLOOKUP(B2764,'FHF LUT'!$A$5:$H$80,2,FALSE)</f>
        <v>Mountain Pine Beetle</v>
      </c>
      <c r="D2764" s="26">
        <v>17</v>
      </c>
      <c r="E2764" s="26" t="s">
        <v>32</v>
      </c>
      <c r="F2764" s="26">
        <v>495955</v>
      </c>
      <c r="G2764" s="26">
        <v>447163</v>
      </c>
      <c r="H2764" s="26"/>
      <c r="N2764" s="26"/>
    </row>
    <row r="2765" spans="1:14" x14ac:dyDescent="0.25">
      <c r="A2765" s="26">
        <v>2006</v>
      </c>
      <c r="B2765" s="26" t="s">
        <v>186</v>
      </c>
      <c r="C2765" t="str">
        <f>VLOOKUP(B2765,'FHF LUT'!$A$5:$H$80,2,FALSE)</f>
        <v>Mountain Pine Beetle</v>
      </c>
      <c r="D2765" s="26">
        <v>30</v>
      </c>
      <c r="E2765" s="26" t="s">
        <v>35</v>
      </c>
      <c r="F2765" s="26">
        <v>428521</v>
      </c>
      <c r="G2765" s="26">
        <v>424480</v>
      </c>
      <c r="H2765" s="26"/>
      <c r="N2765" s="26"/>
    </row>
    <row r="2766" spans="1:14" x14ac:dyDescent="0.25">
      <c r="A2766" s="26">
        <v>2006</v>
      </c>
      <c r="B2766" s="26" t="s">
        <v>186</v>
      </c>
      <c r="C2766" t="str">
        <f>VLOOKUP(B2766,'FHF LUT'!$A$5:$H$80,2,FALSE)</f>
        <v>Mountain Pine Beetle</v>
      </c>
      <c r="D2766" s="26">
        <v>9</v>
      </c>
      <c r="E2766" s="26" t="s">
        <v>7</v>
      </c>
      <c r="F2766" s="26">
        <v>735322</v>
      </c>
      <c r="G2766" s="26">
        <v>631021</v>
      </c>
      <c r="H2766" s="26"/>
      <c r="N2766" s="26"/>
    </row>
    <row r="2767" spans="1:14" x14ac:dyDescent="0.25">
      <c r="A2767" s="26">
        <v>2006</v>
      </c>
      <c r="B2767" s="26" t="s">
        <v>186</v>
      </c>
      <c r="C2767" t="str">
        <f>VLOOKUP(B2767,'FHF LUT'!$A$5:$H$80,2,FALSE)</f>
        <v>Mountain Pine Beetle</v>
      </c>
      <c r="D2767" s="26">
        <v>43</v>
      </c>
      <c r="E2767" s="26" t="s">
        <v>20</v>
      </c>
      <c r="F2767" s="26">
        <v>0</v>
      </c>
      <c r="G2767" s="26">
        <v>0</v>
      </c>
      <c r="H2767" s="26"/>
      <c r="N2767" s="26"/>
    </row>
    <row r="2768" spans="1:14" x14ac:dyDescent="0.25">
      <c r="A2768" s="26">
        <v>2006</v>
      </c>
      <c r="B2768" s="26" t="s">
        <v>186</v>
      </c>
      <c r="C2768" t="str">
        <f>VLOOKUP(B2768,'FHF LUT'!$A$5:$H$80,2,FALSE)</f>
        <v>Mountain Pine Beetle</v>
      </c>
      <c r="D2768" s="26">
        <v>39</v>
      </c>
      <c r="E2768" s="26" t="s">
        <v>36</v>
      </c>
      <c r="F2768" s="26">
        <v>0</v>
      </c>
      <c r="G2768" s="26">
        <v>0</v>
      </c>
      <c r="H2768" s="26"/>
      <c r="N2768" s="26"/>
    </row>
    <row r="2769" spans="1:14" x14ac:dyDescent="0.25">
      <c r="A2769" s="26">
        <v>2006</v>
      </c>
      <c r="B2769" s="26" t="s">
        <v>186</v>
      </c>
      <c r="C2769" t="str">
        <f>VLOOKUP(B2769,'FHF LUT'!$A$5:$H$80,2,FALSE)</f>
        <v>Mountain Pine Beetle</v>
      </c>
      <c r="D2769" s="26">
        <v>4</v>
      </c>
      <c r="E2769" s="26" t="s">
        <v>28</v>
      </c>
      <c r="F2769" s="26">
        <v>0</v>
      </c>
      <c r="G2769" s="26">
        <v>0</v>
      </c>
      <c r="H2769" s="26"/>
      <c r="N2769" s="26"/>
    </row>
    <row r="2770" spans="1:14" x14ac:dyDescent="0.25">
      <c r="A2770" s="26">
        <v>2006</v>
      </c>
      <c r="B2770" s="26" t="s">
        <v>186</v>
      </c>
      <c r="C2770" t="str">
        <f>VLOOKUP(B2770,'FHF LUT'!$A$5:$H$80,2,FALSE)</f>
        <v>Mountain Pine Beetle</v>
      </c>
      <c r="D2770" s="26">
        <v>8</v>
      </c>
      <c r="E2770" s="26" t="s">
        <v>29</v>
      </c>
      <c r="F2770" s="26">
        <v>0</v>
      </c>
      <c r="G2770" s="26">
        <v>0</v>
      </c>
      <c r="H2770" s="26"/>
      <c r="N2770" s="26"/>
    </row>
    <row r="2771" spans="1:14" x14ac:dyDescent="0.25">
      <c r="A2771" s="26">
        <v>2006</v>
      </c>
      <c r="B2771" s="26" t="s">
        <v>186</v>
      </c>
      <c r="C2771" t="str">
        <f>VLOOKUP(B2771,'FHF LUT'!$A$5:$H$80,2,FALSE)</f>
        <v>Mountain Pine Beetle</v>
      </c>
      <c r="D2771" s="26">
        <v>7</v>
      </c>
      <c r="E2771" s="26" t="s">
        <v>25</v>
      </c>
      <c r="F2771" s="26">
        <v>410684</v>
      </c>
      <c r="G2771" s="26">
        <v>324033</v>
      </c>
      <c r="H2771" s="26"/>
      <c r="N2771" s="26"/>
    </row>
    <row r="2772" spans="1:14" x14ac:dyDescent="0.25">
      <c r="A2772" s="26">
        <v>2006</v>
      </c>
      <c r="B2772" s="26" t="s">
        <v>186</v>
      </c>
      <c r="C2772" t="str">
        <f>VLOOKUP(B2772,'FHF LUT'!$A$5:$H$80,2,FALSE)</f>
        <v>Mountain Pine Beetle</v>
      </c>
      <c r="D2772" s="26">
        <v>27</v>
      </c>
      <c r="E2772" s="26" t="s">
        <v>21</v>
      </c>
      <c r="F2772" s="26">
        <v>2371</v>
      </c>
      <c r="G2772" s="26">
        <v>2075</v>
      </c>
      <c r="H2772" s="26"/>
      <c r="N2772" s="26"/>
    </row>
    <row r="2773" spans="1:14" x14ac:dyDescent="0.25">
      <c r="A2773" s="26">
        <v>2006</v>
      </c>
      <c r="B2773" s="26" t="s">
        <v>186</v>
      </c>
      <c r="C2773" t="str">
        <f>VLOOKUP(B2773,'FHF LUT'!$A$5:$H$80,2,FALSE)</f>
        <v>Mountain Pine Beetle</v>
      </c>
      <c r="D2773" s="26">
        <v>47</v>
      </c>
      <c r="E2773" s="26" t="s">
        <v>238</v>
      </c>
      <c r="F2773" s="26">
        <v>22752</v>
      </c>
      <c r="G2773" s="26">
        <v>22752</v>
      </c>
      <c r="H2773" s="26"/>
      <c r="N2773" s="26"/>
    </row>
    <row r="2774" spans="1:14" x14ac:dyDescent="0.25">
      <c r="A2774" s="26">
        <v>2006</v>
      </c>
      <c r="B2774" s="26" t="s">
        <v>186</v>
      </c>
      <c r="C2774" t="str">
        <f>VLOOKUP(B2774,'FHF LUT'!$A$5:$H$80,2,FALSE)</f>
        <v>Mountain Pine Beetle</v>
      </c>
      <c r="D2774" s="26">
        <v>46</v>
      </c>
      <c r="E2774" s="26" t="s">
        <v>239</v>
      </c>
      <c r="F2774" s="26">
        <v>1445436</v>
      </c>
      <c r="G2774" s="26">
        <v>1445178</v>
      </c>
      <c r="H2774" s="26"/>
      <c r="N2774" s="26"/>
    </row>
    <row r="2775" spans="1:14" x14ac:dyDescent="0.25">
      <c r="A2775" s="26">
        <v>2006</v>
      </c>
      <c r="B2775" s="26" t="s">
        <v>186</v>
      </c>
      <c r="C2775" t="str">
        <f>VLOOKUP(B2775,'FHF LUT'!$A$5:$H$80,2,FALSE)</f>
        <v>Mountain Pine Beetle</v>
      </c>
      <c r="D2775" s="26">
        <v>48</v>
      </c>
      <c r="E2775" s="26" t="s">
        <v>240</v>
      </c>
      <c r="F2775" s="26">
        <v>0</v>
      </c>
      <c r="G2775" s="26">
        <v>0</v>
      </c>
      <c r="H2775" s="26"/>
      <c r="N2775" s="26"/>
    </row>
    <row r="2776" spans="1:14" x14ac:dyDescent="0.25">
      <c r="A2776" s="26">
        <v>2006</v>
      </c>
      <c r="B2776" s="26" t="s">
        <v>186</v>
      </c>
      <c r="C2776" t="str">
        <f>VLOOKUP(B2776,'FHF LUT'!$A$5:$H$80,2,FALSE)</f>
        <v>Mountain Pine Beetle</v>
      </c>
      <c r="D2776" s="26">
        <v>1</v>
      </c>
      <c r="E2776" s="26" t="s">
        <v>10</v>
      </c>
      <c r="F2776" s="26">
        <v>1016966</v>
      </c>
      <c r="G2776" s="26">
        <v>900447</v>
      </c>
      <c r="H2776" s="26"/>
      <c r="N2776" s="26"/>
    </row>
    <row r="2777" spans="1:14" x14ac:dyDescent="0.25">
      <c r="A2777" s="26">
        <v>2006</v>
      </c>
      <c r="B2777" s="26" t="s">
        <v>187</v>
      </c>
      <c r="C2777" t="str">
        <f>VLOOKUP(B2777,'FHF LUT'!$A$5:$H$80,2,FALSE)</f>
        <v>Spruce Beetle</v>
      </c>
      <c r="D2777" s="26">
        <v>24</v>
      </c>
      <c r="E2777" s="26" t="s">
        <v>17</v>
      </c>
      <c r="F2777" s="26">
        <v>0</v>
      </c>
      <c r="G2777" s="26">
        <v>0</v>
      </c>
      <c r="H2777" s="26"/>
      <c r="N2777" s="26"/>
    </row>
    <row r="2778" spans="1:14" x14ac:dyDescent="0.25">
      <c r="A2778" s="26">
        <v>2006</v>
      </c>
      <c r="B2778" s="26" t="s">
        <v>187</v>
      </c>
      <c r="C2778" t="str">
        <f>VLOOKUP(B2778,'FHF LUT'!$A$5:$H$80,2,FALSE)</f>
        <v>Spruce Beetle</v>
      </c>
      <c r="D2778" s="26">
        <v>44</v>
      </c>
      <c r="E2778" s="26" t="s">
        <v>3</v>
      </c>
      <c r="F2778" s="26">
        <v>0</v>
      </c>
      <c r="G2778" s="26">
        <v>0</v>
      </c>
      <c r="H2778" s="26"/>
      <c r="N2778" s="26"/>
    </row>
    <row r="2779" spans="1:14" x14ac:dyDescent="0.25">
      <c r="A2779" s="26">
        <v>2006</v>
      </c>
      <c r="B2779" s="26" t="s">
        <v>187</v>
      </c>
      <c r="C2779" t="str">
        <f>VLOOKUP(B2779,'FHF LUT'!$A$5:$H$80,2,FALSE)</f>
        <v>Spruce Beetle</v>
      </c>
      <c r="D2779" s="26">
        <v>10</v>
      </c>
      <c r="E2779" s="26" t="s">
        <v>18</v>
      </c>
      <c r="F2779" s="26">
        <v>0</v>
      </c>
      <c r="G2779" s="26">
        <v>0</v>
      </c>
      <c r="H2779" s="26"/>
      <c r="N2779" s="26"/>
    </row>
    <row r="2780" spans="1:14" x14ac:dyDescent="0.25">
      <c r="A2780" s="26">
        <v>2006</v>
      </c>
      <c r="B2780" s="26" t="s">
        <v>187</v>
      </c>
      <c r="C2780" t="str">
        <f>VLOOKUP(B2780,'FHF LUT'!$A$5:$H$80,2,FALSE)</f>
        <v>Spruce Beetle</v>
      </c>
      <c r="D2780" s="26">
        <v>12</v>
      </c>
      <c r="E2780" s="26" t="s">
        <v>11</v>
      </c>
      <c r="F2780" s="26">
        <v>895</v>
      </c>
      <c r="G2780" s="26">
        <v>895</v>
      </c>
      <c r="H2780" s="26"/>
      <c r="N2780" s="26"/>
    </row>
    <row r="2781" spans="1:14" x14ac:dyDescent="0.25">
      <c r="A2781" s="26">
        <v>2006</v>
      </c>
      <c r="B2781" s="26" t="s">
        <v>187</v>
      </c>
      <c r="C2781" t="str">
        <f>VLOOKUP(B2781,'FHF LUT'!$A$5:$H$80,2,FALSE)</f>
        <v>Spruce Beetle</v>
      </c>
      <c r="D2781" s="26">
        <v>22</v>
      </c>
      <c r="E2781" s="26" t="s">
        <v>19</v>
      </c>
      <c r="F2781" s="26">
        <v>16810</v>
      </c>
      <c r="G2781" s="26">
        <v>13447</v>
      </c>
      <c r="H2781" s="26"/>
      <c r="N2781" s="26"/>
    </row>
    <row r="2782" spans="1:14" x14ac:dyDescent="0.25">
      <c r="A2782" s="26">
        <v>2006</v>
      </c>
      <c r="B2782" s="26" t="s">
        <v>187</v>
      </c>
      <c r="C2782" t="str">
        <f>VLOOKUP(B2782,'FHF LUT'!$A$5:$H$80,2,FALSE)</f>
        <v>Spruce Beetle</v>
      </c>
      <c r="D2782" s="26">
        <v>29</v>
      </c>
      <c r="E2782" s="26" t="s">
        <v>9</v>
      </c>
      <c r="F2782" s="26">
        <v>178093</v>
      </c>
      <c r="G2782" s="26">
        <v>167779</v>
      </c>
      <c r="H2782" s="26"/>
      <c r="N2782" s="26"/>
    </row>
    <row r="2783" spans="1:14" x14ac:dyDescent="0.25">
      <c r="A2783" s="26">
        <v>2006</v>
      </c>
      <c r="B2783" s="26" t="s">
        <v>187</v>
      </c>
      <c r="C2783" t="str">
        <f>VLOOKUP(B2783,'FHF LUT'!$A$5:$H$80,2,FALSE)</f>
        <v>Spruce Beetle</v>
      </c>
      <c r="D2783" s="26">
        <v>11</v>
      </c>
      <c r="E2783" s="26" t="s">
        <v>4</v>
      </c>
      <c r="F2783" s="26">
        <v>57605</v>
      </c>
      <c r="G2783" s="26">
        <v>47450</v>
      </c>
      <c r="H2783" s="26"/>
      <c r="N2783" s="26"/>
    </row>
    <row r="2784" spans="1:14" x14ac:dyDescent="0.25">
      <c r="A2784" s="26">
        <v>2006</v>
      </c>
      <c r="B2784" s="26" t="s">
        <v>187</v>
      </c>
      <c r="C2784" t="str">
        <f>VLOOKUP(B2784,'FHF LUT'!$A$5:$H$80,2,FALSE)</f>
        <v>Spruce Beetle</v>
      </c>
      <c r="D2784" s="26">
        <v>45</v>
      </c>
      <c r="E2784" s="26" t="s">
        <v>5</v>
      </c>
      <c r="F2784" s="26">
        <v>5545</v>
      </c>
      <c r="G2784" s="26">
        <v>4770</v>
      </c>
      <c r="H2784" s="26"/>
      <c r="N2784" s="26"/>
    </row>
    <row r="2785" spans="1:14" x14ac:dyDescent="0.25">
      <c r="A2785" s="26">
        <v>2006</v>
      </c>
      <c r="B2785" s="26" t="s">
        <v>187</v>
      </c>
      <c r="C2785" t="str">
        <f>VLOOKUP(B2785,'FHF LUT'!$A$5:$H$80,2,FALSE)</f>
        <v>Spruce Beetle</v>
      </c>
      <c r="D2785" s="26">
        <v>38</v>
      </c>
      <c r="E2785" s="26" t="s">
        <v>8</v>
      </c>
      <c r="F2785" s="26">
        <v>0</v>
      </c>
      <c r="G2785" s="26">
        <v>0</v>
      </c>
      <c r="H2785" s="26"/>
      <c r="N2785" s="26"/>
    </row>
    <row r="2786" spans="1:14" x14ac:dyDescent="0.25">
      <c r="A2786" s="26">
        <v>2006</v>
      </c>
      <c r="B2786" s="26" t="s">
        <v>187</v>
      </c>
      <c r="C2786" t="str">
        <f>VLOOKUP(B2786,'FHF LUT'!$A$5:$H$80,2,FALSE)</f>
        <v>Spruce Beetle</v>
      </c>
      <c r="D2786" s="26">
        <v>13</v>
      </c>
      <c r="E2786" s="26" t="s">
        <v>24</v>
      </c>
      <c r="F2786" s="26">
        <v>275</v>
      </c>
      <c r="G2786" s="26">
        <v>275</v>
      </c>
      <c r="H2786" s="26"/>
      <c r="N2786" s="26"/>
    </row>
    <row r="2787" spans="1:14" x14ac:dyDescent="0.25">
      <c r="A2787" s="26">
        <v>2006</v>
      </c>
      <c r="B2787" s="26" t="s">
        <v>187</v>
      </c>
      <c r="C2787" t="str">
        <f>VLOOKUP(B2787,'FHF LUT'!$A$5:$H$80,2,FALSE)</f>
        <v>Spruce Beetle</v>
      </c>
      <c r="D2787" s="26">
        <v>18</v>
      </c>
      <c r="E2787" s="26" t="s">
        <v>15</v>
      </c>
      <c r="F2787" s="26">
        <v>391</v>
      </c>
      <c r="G2787" s="26">
        <v>105</v>
      </c>
      <c r="H2787" s="26"/>
      <c r="N2787" s="26"/>
    </row>
    <row r="2788" spans="1:14" x14ac:dyDescent="0.25">
      <c r="A2788" s="26">
        <v>2006</v>
      </c>
      <c r="B2788" s="26" t="s">
        <v>187</v>
      </c>
      <c r="C2788" t="str">
        <f>VLOOKUP(B2788,'FHF LUT'!$A$5:$H$80,2,FALSE)</f>
        <v>Spruce Beetle</v>
      </c>
      <c r="D2788" s="26">
        <v>15</v>
      </c>
      <c r="E2788" s="26" t="s">
        <v>33</v>
      </c>
      <c r="F2788" s="26">
        <v>83955</v>
      </c>
      <c r="G2788" s="26">
        <v>83439</v>
      </c>
      <c r="H2788" s="26"/>
      <c r="N2788" s="26"/>
    </row>
    <row r="2789" spans="1:14" x14ac:dyDescent="0.25">
      <c r="A2789" s="26">
        <v>2006</v>
      </c>
      <c r="B2789" s="26" t="s">
        <v>187</v>
      </c>
      <c r="C2789" t="str">
        <f>VLOOKUP(B2789,'FHF LUT'!$A$5:$H$80,2,FALSE)</f>
        <v>Spruce Beetle</v>
      </c>
      <c r="D2789" s="26">
        <v>5</v>
      </c>
      <c r="E2789" s="26" t="s">
        <v>16</v>
      </c>
      <c r="F2789" s="26">
        <v>98</v>
      </c>
      <c r="G2789" s="26">
        <v>98</v>
      </c>
      <c r="H2789" s="26"/>
      <c r="N2789" s="26"/>
    </row>
    <row r="2790" spans="1:14" x14ac:dyDescent="0.25">
      <c r="A2790" s="26">
        <v>2006</v>
      </c>
      <c r="B2790" s="26" t="s">
        <v>187</v>
      </c>
      <c r="C2790" t="str">
        <f>VLOOKUP(B2790,'FHF LUT'!$A$5:$H$80,2,FALSE)</f>
        <v>Spruce Beetle</v>
      </c>
      <c r="D2790" s="26">
        <v>2</v>
      </c>
      <c r="E2790" s="26" t="s">
        <v>22</v>
      </c>
      <c r="F2790" s="26">
        <v>0</v>
      </c>
      <c r="G2790" s="26">
        <v>0</v>
      </c>
      <c r="H2790" s="26"/>
      <c r="N2790" s="26"/>
    </row>
    <row r="2791" spans="1:14" x14ac:dyDescent="0.25">
      <c r="A2791" s="26">
        <v>2006</v>
      </c>
      <c r="B2791" s="26" t="s">
        <v>187</v>
      </c>
      <c r="C2791" t="str">
        <f>VLOOKUP(B2791,'FHF LUT'!$A$5:$H$80,2,FALSE)</f>
        <v>Spruce Beetle</v>
      </c>
      <c r="D2791" s="26">
        <v>25</v>
      </c>
      <c r="E2791" s="26" t="s">
        <v>23</v>
      </c>
      <c r="F2791" s="26">
        <v>0</v>
      </c>
      <c r="G2791" s="26">
        <v>0</v>
      </c>
      <c r="H2791" s="26"/>
      <c r="N2791" s="26"/>
    </row>
    <row r="2792" spans="1:14" x14ac:dyDescent="0.25">
      <c r="A2792" s="26">
        <v>2006</v>
      </c>
      <c r="B2792" s="26" t="s">
        <v>187</v>
      </c>
      <c r="C2792" t="str">
        <f>VLOOKUP(B2792,'FHF LUT'!$A$5:$H$80,2,FALSE)</f>
        <v>Spruce Beetle</v>
      </c>
      <c r="D2792" s="26">
        <v>14</v>
      </c>
      <c r="E2792" s="26" t="s">
        <v>30</v>
      </c>
      <c r="F2792" s="26">
        <v>0</v>
      </c>
      <c r="G2792" s="26">
        <v>0</v>
      </c>
      <c r="H2792" s="26"/>
      <c r="N2792" s="26"/>
    </row>
    <row r="2793" spans="1:14" x14ac:dyDescent="0.25">
      <c r="A2793" s="26">
        <v>2006</v>
      </c>
      <c r="B2793" s="26" t="s">
        <v>187</v>
      </c>
      <c r="C2793" t="str">
        <f>VLOOKUP(B2793,'FHF LUT'!$A$5:$H$80,2,FALSE)</f>
        <v>Spruce Beetle</v>
      </c>
      <c r="D2793" s="26">
        <v>16</v>
      </c>
      <c r="E2793" s="26" t="s">
        <v>12</v>
      </c>
      <c r="F2793" s="26">
        <v>0</v>
      </c>
      <c r="G2793" s="26">
        <v>0</v>
      </c>
      <c r="H2793" s="26"/>
      <c r="N2793" s="26"/>
    </row>
    <row r="2794" spans="1:14" x14ac:dyDescent="0.25">
      <c r="A2794" s="26">
        <v>2006</v>
      </c>
      <c r="B2794" s="26" t="s">
        <v>187</v>
      </c>
      <c r="C2794" t="str">
        <f>VLOOKUP(B2794,'FHF LUT'!$A$5:$H$80,2,FALSE)</f>
        <v>Spruce Beetle</v>
      </c>
      <c r="D2794" s="26">
        <v>40</v>
      </c>
      <c r="E2794" s="26" t="s">
        <v>31</v>
      </c>
      <c r="F2794" s="26">
        <v>0</v>
      </c>
      <c r="G2794" s="26">
        <v>0</v>
      </c>
      <c r="H2794" s="26"/>
      <c r="N2794" s="26"/>
    </row>
    <row r="2795" spans="1:14" x14ac:dyDescent="0.25">
      <c r="A2795" s="26">
        <v>2006</v>
      </c>
      <c r="B2795" s="26" t="s">
        <v>187</v>
      </c>
      <c r="C2795" t="str">
        <f>VLOOKUP(B2795,'FHF LUT'!$A$5:$H$80,2,FALSE)</f>
        <v>Spruce Beetle</v>
      </c>
      <c r="D2795" s="26">
        <v>20</v>
      </c>
      <c r="E2795" s="26" t="s">
        <v>6</v>
      </c>
      <c r="F2795" s="26">
        <v>0</v>
      </c>
      <c r="G2795" s="26">
        <v>0</v>
      </c>
      <c r="H2795" s="26"/>
      <c r="N2795" s="26"/>
    </row>
    <row r="2796" spans="1:14" x14ac:dyDescent="0.25">
      <c r="A2796" s="26">
        <v>2006</v>
      </c>
      <c r="B2796" s="26" t="s">
        <v>187</v>
      </c>
      <c r="C2796" t="str">
        <f>VLOOKUP(B2796,'FHF LUT'!$A$5:$H$80,2,FALSE)</f>
        <v>Spruce Beetle</v>
      </c>
      <c r="D2796" s="26">
        <v>31</v>
      </c>
      <c r="E2796" s="26" t="s">
        <v>34</v>
      </c>
      <c r="F2796" s="26">
        <v>10082</v>
      </c>
      <c r="G2796" s="26">
        <v>10082</v>
      </c>
      <c r="H2796" s="26"/>
      <c r="N2796" s="26"/>
    </row>
    <row r="2797" spans="1:14" x14ac:dyDescent="0.25">
      <c r="A2797" s="26">
        <v>2006</v>
      </c>
      <c r="B2797" s="26" t="s">
        <v>187</v>
      </c>
      <c r="C2797" t="str">
        <f>VLOOKUP(B2797,'FHF LUT'!$A$5:$H$80,2,FALSE)</f>
        <v>Spruce Beetle</v>
      </c>
      <c r="D2797" s="26">
        <v>3</v>
      </c>
      <c r="E2797" s="26" t="s">
        <v>13</v>
      </c>
      <c r="F2797" s="26">
        <v>0</v>
      </c>
      <c r="G2797" s="26">
        <v>0</v>
      </c>
      <c r="H2797" s="26"/>
      <c r="N2797" s="26"/>
    </row>
    <row r="2798" spans="1:14" x14ac:dyDescent="0.25">
      <c r="A2798" s="26">
        <v>2006</v>
      </c>
      <c r="B2798" s="26" t="s">
        <v>187</v>
      </c>
      <c r="C2798" t="str">
        <f>VLOOKUP(B2798,'FHF LUT'!$A$5:$H$80,2,FALSE)</f>
        <v>Spruce Beetle</v>
      </c>
      <c r="D2798" s="26">
        <v>26</v>
      </c>
      <c r="E2798" s="26" t="s">
        <v>14</v>
      </c>
      <c r="F2798" s="26">
        <v>130320</v>
      </c>
      <c r="G2798" s="26">
        <v>117467</v>
      </c>
      <c r="H2798" s="26"/>
      <c r="N2798" s="26"/>
    </row>
    <row r="2799" spans="1:14" x14ac:dyDescent="0.25">
      <c r="A2799" s="26">
        <v>2006</v>
      </c>
      <c r="B2799" s="26" t="s">
        <v>187</v>
      </c>
      <c r="C2799" t="str">
        <f>VLOOKUP(B2799,'FHF LUT'!$A$5:$H$80,2,FALSE)</f>
        <v>Spruce Beetle</v>
      </c>
      <c r="D2799" s="26">
        <v>41</v>
      </c>
      <c r="E2799" s="26" t="s">
        <v>26</v>
      </c>
      <c r="F2799" s="26">
        <v>0</v>
      </c>
      <c r="G2799" s="26">
        <v>0</v>
      </c>
      <c r="H2799" s="26"/>
      <c r="N2799" s="26"/>
    </row>
    <row r="2800" spans="1:14" x14ac:dyDescent="0.25">
      <c r="A2800" s="26">
        <v>2006</v>
      </c>
      <c r="B2800" s="26" t="s">
        <v>187</v>
      </c>
      <c r="C2800" t="str">
        <f>VLOOKUP(B2800,'FHF LUT'!$A$5:$H$80,2,FALSE)</f>
        <v>Spruce Beetle</v>
      </c>
      <c r="D2800" s="26">
        <v>23</v>
      </c>
      <c r="E2800" s="26" t="s">
        <v>27</v>
      </c>
      <c r="F2800" s="26">
        <v>130279</v>
      </c>
      <c r="G2800" s="26">
        <v>110625</v>
      </c>
      <c r="H2800" s="26"/>
      <c r="N2800" s="26"/>
    </row>
    <row r="2801" spans="1:14" x14ac:dyDescent="0.25">
      <c r="A2801" s="26">
        <v>2006</v>
      </c>
      <c r="B2801" s="26" t="s">
        <v>187</v>
      </c>
      <c r="C2801" t="str">
        <f>VLOOKUP(B2801,'FHF LUT'!$A$5:$H$80,2,FALSE)</f>
        <v>Spruce Beetle</v>
      </c>
      <c r="D2801" s="26">
        <v>17</v>
      </c>
      <c r="E2801" s="26" t="s">
        <v>32</v>
      </c>
      <c r="F2801" s="26">
        <v>2152</v>
      </c>
      <c r="G2801" s="26">
        <v>2134</v>
      </c>
      <c r="H2801" s="26"/>
      <c r="N2801" s="26"/>
    </row>
    <row r="2802" spans="1:14" x14ac:dyDescent="0.25">
      <c r="A2802" s="26">
        <v>2006</v>
      </c>
      <c r="B2802" s="26" t="s">
        <v>187</v>
      </c>
      <c r="C2802" t="str">
        <f>VLOOKUP(B2802,'FHF LUT'!$A$5:$H$80,2,FALSE)</f>
        <v>Spruce Beetle</v>
      </c>
      <c r="D2802" s="26">
        <v>30</v>
      </c>
      <c r="E2802" s="26" t="s">
        <v>35</v>
      </c>
      <c r="F2802" s="26">
        <v>1423</v>
      </c>
      <c r="G2802" s="26">
        <v>1423</v>
      </c>
      <c r="H2802" s="26"/>
      <c r="N2802" s="26"/>
    </row>
    <row r="2803" spans="1:14" x14ac:dyDescent="0.25">
      <c r="A2803" s="26">
        <v>2006</v>
      </c>
      <c r="B2803" s="26" t="s">
        <v>187</v>
      </c>
      <c r="C2803" t="str">
        <f>VLOOKUP(B2803,'FHF LUT'!$A$5:$H$80,2,FALSE)</f>
        <v>Spruce Beetle</v>
      </c>
      <c r="D2803" s="26">
        <v>9</v>
      </c>
      <c r="E2803" s="26" t="s">
        <v>7</v>
      </c>
      <c r="F2803" s="26">
        <v>2928</v>
      </c>
      <c r="G2803" s="26">
        <v>2928</v>
      </c>
      <c r="H2803" s="26"/>
      <c r="N2803" s="26"/>
    </row>
    <row r="2804" spans="1:14" x14ac:dyDescent="0.25">
      <c r="A2804" s="26">
        <v>2006</v>
      </c>
      <c r="B2804" s="26" t="s">
        <v>187</v>
      </c>
      <c r="C2804" t="str">
        <f>VLOOKUP(B2804,'FHF LUT'!$A$5:$H$80,2,FALSE)</f>
        <v>Spruce Beetle</v>
      </c>
      <c r="D2804" s="26">
        <v>43</v>
      </c>
      <c r="E2804" s="26" t="s">
        <v>20</v>
      </c>
      <c r="F2804" s="26">
        <v>93</v>
      </c>
      <c r="G2804" s="26">
        <v>93</v>
      </c>
      <c r="H2804" s="26"/>
      <c r="N2804" s="26"/>
    </row>
    <row r="2805" spans="1:14" x14ac:dyDescent="0.25">
      <c r="A2805" s="26">
        <v>2006</v>
      </c>
      <c r="B2805" s="26" t="s">
        <v>187</v>
      </c>
      <c r="C2805" t="str">
        <f>VLOOKUP(B2805,'FHF LUT'!$A$5:$H$80,2,FALSE)</f>
        <v>Spruce Beetle</v>
      </c>
      <c r="D2805" s="26">
        <v>39</v>
      </c>
      <c r="E2805" s="26" t="s">
        <v>36</v>
      </c>
      <c r="F2805" s="26">
        <v>0</v>
      </c>
      <c r="G2805" s="26">
        <v>0</v>
      </c>
      <c r="H2805" s="26"/>
      <c r="N2805" s="26"/>
    </row>
    <row r="2806" spans="1:14" x14ac:dyDescent="0.25">
      <c r="A2806" s="26">
        <v>2006</v>
      </c>
      <c r="B2806" s="26" t="s">
        <v>187</v>
      </c>
      <c r="C2806" t="str">
        <f>VLOOKUP(B2806,'FHF LUT'!$A$5:$H$80,2,FALSE)</f>
        <v>Spruce Beetle</v>
      </c>
      <c r="D2806" s="26">
        <v>4</v>
      </c>
      <c r="E2806" s="26" t="s">
        <v>28</v>
      </c>
      <c r="F2806" s="26">
        <v>0</v>
      </c>
      <c r="G2806" s="26">
        <v>0</v>
      </c>
      <c r="H2806" s="26"/>
      <c r="N2806" s="26"/>
    </row>
    <row r="2807" spans="1:14" x14ac:dyDescent="0.25">
      <c r="A2807" s="26">
        <v>2006</v>
      </c>
      <c r="B2807" s="26" t="s">
        <v>187</v>
      </c>
      <c r="C2807" t="str">
        <f>VLOOKUP(B2807,'FHF LUT'!$A$5:$H$80,2,FALSE)</f>
        <v>Spruce Beetle</v>
      </c>
      <c r="D2807" s="26">
        <v>8</v>
      </c>
      <c r="E2807" s="26" t="s">
        <v>29</v>
      </c>
      <c r="F2807" s="26">
        <v>16</v>
      </c>
      <c r="G2807" s="26">
        <v>16</v>
      </c>
      <c r="H2807" s="26"/>
      <c r="N2807" s="26"/>
    </row>
    <row r="2808" spans="1:14" x14ac:dyDescent="0.25">
      <c r="A2808" s="26">
        <v>2006</v>
      </c>
      <c r="B2808" s="26" t="s">
        <v>187</v>
      </c>
      <c r="C2808" t="str">
        <f>VLOOKUP(B2808,'FHF LUT'!$A$5:$H$80,2,FALSE)</f>
        <v>Spruce Beetle</v>
      </c>
      <c r="D2808" s="26">
        <v>7</v>
      </c>
      <c r="E2808" s="26" t="s">
        <v>25</v>
      </c>
      <c r="F2808" s="26">
        <v>7055</v>
      </c>
      <c r="G2808" s="26">
        <v>7055</v>
      </c>
      <c r="H2808" s="26"/>
      <c r="N2808" s="26"/>
    </row>
    <row r="2809" spans="1:14" x14ac:dyDescent="0.25">
      <c r="A2809" s="26">
        <v>2006</v>
      </c>
      <c r="B2809" s="26" t="s">
        <v>187</v>
      </c>
      <c r="C2809" t="str">
        <f>VLOOKUP(B2809,'FHF LUT'!$A$5:$H$80,2,FALSE)</f>
        <v>Spruce Beetle</v>
      </c>
      <c r="D2809" s="26">
        <v>27</v>
      </c>
      <c r="E2809" s="26" t="s">
        <v>21</v>
      </c>
      <c r="F2809" s="26">
        <v>3460</v>
      </c>
      <c r="G2809" s="26">
        <v>3415</v>
      </c>
      <c r="H2809" s="26"/>
      <c r="N2809" s="26"/>
    </row>
    <row r="2810" spans="1:14" x14ac:dyDescent="0.25">
      <c r="A2810" s="26">
        <v>2006</v>
      </c>
      <c r="B2810" s="26" t="s">
        <v>187</v>
      </c>
      <c r="C2810" t="str">
        <f>VLOOKUP(B2810,'FHF LUT'!$A$5:$H$80,2,FALSE)</f>
        <v>Spruce Beetle</v>
      </c>
      <c r="D2810" s="26">
        <v>47</v>
      </c>
      <c r="E2810" s="26" t="s">
        <v>238</v>
      </c>
      <c r="F2810" s="26">
        <v>0</v>
      </c>
      <c r="G2810" s="26">
        <v>0</v>
      </c>
      <c r="H2810" s="26"/>
      <c r="N2810" s="26"/>
    </row>
    <row r="2811" spans="1:14" x14ac:dyDescent="0.25">
      <c r="A2811" s="26">
        <v>2006</v>
      </c>
      <c r="B2811" s="26" t="s">
        <v>187</v>
      </c>
      <c r="C2811" t="str">
        <f>VLOOKUP(B2811,'FHF LUT'!$A$5:$H$80,2,FALSE)</f>
        <v>Spruce Beetle</v>
      </c>
      <c r="D2811" s="26">
        <v>46</v>
      </c>
      <c r="E2811" s="26" t="s">
        <v>239</v>
      </c>
      <c r="F2811" s="26">
        <v>384</v>
      </c>
      <c r="G2811" s="26">
        <v>384</v>
      </c>
      <c r="H2811" s="26"/>
      <c r="N2811" s="26"/>
    </row>
    <row r="2812" spans="1:14" x14ac:dyDescent="0.25">
      <c r="A2812" s="26">
        <v>2006</v>
      </c>
      <c r="B2812" s="26" t="s">
        <v>187</v>
      </c>
      <c r="C2812" t="str">
        <f>VLOOKUP(B2812,'FHF LUT'!$A$5:$H$80,2,FALSE)</f>
        <v>Spruce Beetle</v>
      </c>
      <c r="D2812" s="26">
        <v>48</v>
      </c>
      <c r="E2812" s="26" t="s">
        <v>240</v>
      </c>
      <c r="F2812" s="26">
        <v>0</v>
      </c>
      <c r="G2812" s="26">
        <v>0</v>
      </c>
      <c r="H2812" s="26"/>
      <c r="N2812" s="26"/>
    </row>
    <row r="2813" spans="1:14" x14ac:dyDescent="0.25">
      <c r="A2813" s="26">
        <v>2006</v>
      </c>
      <c r="B2813" s="26" t="s">
        <v>187</v>
      </c>
      <c r="C2813" t="str">
        <f>VLOOKUP(B2813,'FHF LUT'!$A$5:$H$80,2,FALSE)</f>
        <v>Spruce Beetle</v>
      </c>
      <c r="D2813" s="26">
        <v>1</v>
      </c>
      <c r="E2813" s="26" t="s">
        <v>10</v>
      </c>
      <c r="F2813" s="26">
        <v>196</v>
      </c>
      <c r="G2813" s="26">
        <v>196</v>
      </c>
      <c r="H2813" s="26"/>
      <c r="N2813" s="26"/>
    </row>
    <row r="2814" spans="1:14" x14ac:dyDescent="0.25">
      <c r="A2814" s="26">
        <v>2006</v>
      </c>
      <c r="B2814" s="26" t="s">
        <v>188</v>
      </c>
      <c r="C2814" t="str">
        <f>VLOOKUP(B2814,'FHF LUT'!$A$5:$H$80,2,FALSE)</f>
        <v>Western Pine Beetle</v>
      </c>
      <c r="D2814" s="26">
        <v>24</v>
      </c>
      <c r="E2814" s="26" t="s">
        <v>17</v>
      </c>
      <c r="F2814" s="26">
        <v>0</v>
      </c>
      <c r="G2814" s="26">
        <v>0</v>
      </c>
      <c r="H2814" s="26"/>
      <c r="N2814" s="26"/>
    </row>
    <row r="2815" spans="1:14" x14ac:dyDescent="0.25">
      <c r="A2815" s="26">
        <v>2006</v>
      </c>
      <c r="B2815" s="26" t="s">
        <v>188</v>
      </c>
      <c r="C2815" t="str">
        <f>VLOOKUP(B2815,'FHF LUT'!$A$5:$H$80,2,FALSE)</f>
        <v>Western Pine Beetle</v>
      </c>
      <c r="D2815" s="26">
        <v>44</v>
      </c>
      <c r="E2815" s="26" t="s">
        <v>3</v>
      </c>
      <c r="F2815" s="26">
        <v>0</v>
      </c>
      <c r="G2815" s="26">
        <v>0</v>
      </c>
      <c r="H2815" s="26"/>
      <c r="N2815" s="26"/>
    </row>
    <row r="2816" spans="1:14" x14ac:dyDescent="0.25">
      <c r="A2816" s="26">
        <v>2006</v>
      </c>
      <c r="B2816" s="26" t="s">
        <v>188</v>
      </c>
      <c r="C2816" t="str">
        <f>VLOOKUP(B2816,'FHF LUT'!$A$5:$H$80,2,FALSE)</f>
        <v>Western Pine Beetle</v>
      </c>
      <c r="D2816" s="26">
        <v>10</v>
      </c>
      <c r="E2816" s="26" t="s">
        <v>18</v>
      </c>
      <c r="F2816" s="26">
        <v>0</v>
      </c>
      <c r="G2816" s="26">
        <v>0</v>
      </c>
      <c r="H2816" s="26"/>
      <c r="N2816" s="26"/>
    </row>
    <row r="2817" spans="1:14" x14ac:dyDescent="0.25">
      <c r="A2817" s="26">
        <v>2006</v>
      </c>
      <c r="B2817" s="26" t="s">
        <v>188</v>
      </c>
      <c r="C2817" t="str">
        <f>VLOOKUP(B2817,'FHF LUT'!$A$5:$H$80,2,FALSE)</f>
        <v>Western Pine Beetle</v>
      </c>
      <c r="D2817" s="26">
        <v>12</v>
      </c>
      <c r="E2817" s="26" t="s">
        <v>11</v>
      </c>
      <c r="F2817" s="26">
        <v>0</v>
      </c>
      <c r="G2817" s="26">
        <v>0</v>
      </c>
      <c r="H2817" s="26"/>
      <c r="N2817" s="26"/>
    </row>
    <row r="2818" spans="1:14" x14ac:dyDescent="0.25">
      <c r="A2818" s="26">
        <v>2006</v>
      </c>
      <c r="B2818" s="26" t="s">
        <v>188</v>
      </c>
      <c r="C2818" t="str">
        <f>VLOOKUP(B2818,'FHF LUT'!$A$5:$H$80,2,FALSE)</f>
        <v>Western Pine Beetle</v>
      </c>
      <c r="D2818" s="26">
        <v>22</v>
      </c>
      <c r="E2818" s="26" t="s">
        <v>19</v>
      </c>
      <c r="F2818" s="26">
        <v>0</v>
      </c>
      <c r="G2818" s="26">
        <v>0</v>
      </c>
      <c r="H2818" s="26"/>
      <c r="N2818" s="26"/>
    </row>
    <row r="2819" spans="1:14" x14ac:dyDescent="0.25">
      <c r="A2819" s="26">
        <v>2006</v>
      </c>
      <c r="B2819" s="26" t="s">
        <v>188</v>
      </c>
      <c r="C2819" t="str">
        <f>VLOOKUP(B2819,'FHF LUT'!$A$5:$H$80,2,FALSE)</f>
        <v>Western Pine Beetle</v>
      </c>
      <c r="D2819" s="26">
        <v>29</v>
      </c>
      <c r="E2819" s="26" t="s">
        <v>9</v>
      </c>
      <c r="F2819" s="26">
        <v>0</v>
      </c>
      <c r="G2819" s="26">
        <v>0</v>
      </c>
      <c r="H2819" s="26"/>
      <c r="N2819" s="26"/>
    </row>
    <row r="2820" spans="1:14" x14ac:dyDescent="0.25">
      <c r="A2820" s="26">
        <v>2006</v>
      </c>
      <c r="B2820" s="26" t="s">
        <v>188</v>
      </c>
      <c r="C2820" t="str">
        <f>VLOOKUP(B2820,'FHF LUT'!$A$5:$H$80,2,FALSE)</f>
        <v>Western Pine Beetle</v>
      </c>
      <c r="D2820" s="26">
        <v>11</v>
      </c>
      <c r="E2820" s="26" t="s">
        <v>4</v>
      </c>
      <c r="F2820" s="26">
        <v>0</v>
      </c>
      <c r="G2820" s="26">
        <v>0</v>
      </c>
      <c r="H2820" s="26"/>
      <c r="N2820" s="26"/>
    </row>
    <row r="2821" spans="1:14" x14ac:dyDescent="0.25">
      <c r="A2821" s="26">
        <v>2006</v>
      </c>
      <c r="B2821" s="26" t="s">
        <v>188</v>
      </c>
      <c r="C2821" t="str">
        <f>VLOOKUP(B2821,'FHF LUT'!$A$5:$H$80,2,FALSE)</f>
        <v>Western Pine Beetle</v>
      </c>
      <c r="D2821" s="26">
        <v>45</v>
      </c>
      <c r="E2821" s="26" t="s">
        <v>5</v>
      </c>
      <c r="F2821" s="26">
        <v>0</v>
      </c>
      <c r="G2821" s="26">
        <v>0</v>
      </c>
      <c r="H2821" s="26"/>
      <c r="N2821" s="26"/>
    </row>
    <row r="2822" spans="1:14" x14ac:dyDescent="0.25">
      <c r="A2822" s="26">
        <v>2006</v>
      </c>
      <c r="B2822" s="26" t="s">
        <v>188</v>
      </c>
      <c r="C2822" t="str">
        <f>VLOOKUP(B2822,'FHF LUT'!$A$5:$H$80,2,FALSE)</f>
        <v>Western Pine Beetle</v>
      </c>
      <c r="D2822" s="26">
        <v>38</v>
      </c>
      <c r="E2822" s="26" t="s">
        <v>8</v>
      </c>
      <c r="F2822" s="26">
        <v>0</v>
      </c>
      <c r="G2822" s="26">
        <v>0</v>
      </c>
      <c r="H2822" s="26"/>
      <c r="N2822" s="26"/>
    </row>
    <row r="2823" spans="1:14" x14ac:dyDescent="0.25">
      <c r="A2823" s="26">
        <v>2006</v>
      </c>
      <c r="B2823" s="26" t="s">
        <v>188</v>
      </c>
      <c r="C2823" t="str">
        <f>VLOOKUP(B2823,'FHF LUT'!$A$5:$H$80,2,FALSE)</f>
        <v>Western Pine Beetle</v>
      </c>
      <c r="D2823" s="26">
        <v>13</v>
      </c>
      <c r="E2823" s="26" t="s">
        <v>24</v>
      </c>
      <c r="F2823" s="26">
        <v>0</v>
      </c>
      <c r="G2823" s="26">
        <v>0</v>
      </c>
      <c r="H2823" s="26"/>
      <c r="N2823" s="26"/>
    </row>
    <row r="2824" spans="1:14" x14ac:dyDescent="0.25">
      <c r="A2824" s="26">
        <v>2006</v>
      </c>
      <c r="B2824" s="26" t="s">
        <v>188</v>
      </c>
      <c r="C2824" t="str">
        <f>VLOOKUP(B2824,'FHF LUT'!$A$5:$H$80,2,FALSE)</f>
        <v>Western Pine Beetle</v>
      </c>
      <c r="D2824" s="26">
        <v>18</v>
      </c>
      <c r="E2824" s="26" t="s">
        <v>15</v>
      </c>
      <c r="F2824" s="26">
        <v>0</v>
      </c>
      <c r="G2824" s="26">
        <v>0</v>
      </c>
      <c r="H2824" s="26"/>
      <c r="N2824" s="26"/>
    </row>
    <row r="2825" spans="1:14" x14ac:dyDescent="0.25">
      <c r="A2825" s="26">
        <v>2006</v>
      </c>
      <c r="B2825" s="26" t="s">
        <v>188</v>
      </c>
      <c r="C2825" t="str">
        <f>VLOOKUP(B2825,'FHF LUT'!$A$5:$H$80,2,FALSE)</f>
        <v>Western Pine Beetle</v>
      </c>
      <c r="D2825" s="26">
        <v>15</v>
      </c>
      <c r="E2825" s="26" t="s">
        <v>33</v>
      </c>
      <c r="F2825" s="26">
        <v>0</v>
      </c>
      <c r="G2825" s="26">
        <v>0</v>
      </c>
      <c r="H2825" s="26"/>
      <c r="N2825" s="26"/>
    </row>
    <row r="2826" spans="1:14" x14ac:dyDescent="0.25">
      <c r="A2826" s="26">
        <v>2006</v>
      </c>
      <c r="B2826" s="26" t="s">
        <v>188</v>
      </c>
      <c r="C2826" t="str">
        <f>VLOOKUP(B2826,'FHF LUT'!$A$5:$H$80,2,FALSE)</f>
        <v>Western Pine Beetle</v>
      </c>
      <c r="D2826" s="26">
        <v>5</v>
      </c>
      <c r="E2826" s="26" t="s">
        <v>16</v>
      </c>
      <c r="F2826" s="26">
        <v>0</v>
      </c>
      <c r="G2826" s="26">
        <v>0</v>
      </c>
      <c r="H2826" s="26"/>
      <c r="N2826" s="26"/>
    </row>
    <row r="2827" spans="1:14" x14ac:dyDescent="0.25">
      <c r="A2827" s="26">
        <v>2006</v>
      </c>
      <c r="B2827" s="26" t="s">
        <v>188</v>
      </c>
      <c r="C2827" t="str">
        <f>VLOOKUP(B2827,'FHF LUT'!$A$5:$H$80,2,FALSE)</f>
        <v>Western Pine Beetle</v>
      </c>
      <c r="D2827" s="26">
        <v>2</v>
      </c>
      <c r="E2827" s="26" t="s">
        <v>22</v>
      </c>
      <c r="F2827" s="26">
        <v>0</v>
      </c>
      <c r="G2827" s="26">
        <v>0</v>
      </c>
      <c r="H2827" s="26"/>
      <c r="N2827" s="26"/>
    </row>
    <row r="2828" spans="1:14" x14ac:dyDescent="0.25">
      <c r="A2828" s="26">
        <v>2006</v>
      </c>
      <c r="B2828" s="26" t="s">
        <v>188</v>
      </c>
      <c r="C2828" t="str">
        <f>VLOOKUP(B2828,'FHF LUT'!$A$5:$H$80,2,FALSE)</f>
        <v>Western Pine Beetle</v>
      </c>
      <c r="D2828" s="26">
        <v>25</v>
      </c>
      <c r="E2828" s="26" t="s">
        <v>23</v>
      </c>
      <c r="F2828" s="26">
        <v>0</v>
      </c>
      <c r="G2828" s="26">
        <v>0</v>
      </c>
      <c r="H2828" s="26"/>
      <c r="N2828" s="26"/>
    </row>
    <row r="2829" spans="1:14" x14ac:dyDescent="0.25">
      <c r="A2829" s="26">
        <v>2006</v>
      </c>
      <c r="B2829" s="26" t="s">
        <v>188</v>
      </c>
      <c r="C2829" t="str">
        <f>VLOOKUP(B2829,'FHF LUT'!$A$5:$H$80,2,FALSE)</f>
        <v>Western Pine Beetle</v>
      </c>
      <c r="D2829" s="26">
        <v>14</v>
      </c>
      <c r="E2829" s="26" t="s">
        <v>30</v>
      </c>
      <c r="F2829" s="26">
        <v>0</v>
      </c>
      <c r="G2829" s="26">
        <v>0</v>
      </c>
      <c r="H2829" s="26"/>
      <c r="N2829" s="26"/>
    </row>
    <row r="2830" spans="1:14" x14ac:dyDescent="0.25">
      <c r="A2830" s="26">
        <v>2006</v>
      </c>
      <c r="B2830" s="26" t="s">
        <v>188</v>
      </c>
      <c r="C2830" t="str">
        <f>VLOOKUP(B2830,'FHF LUT'!$A$5:$H$80,2,FALSE)</f>
        <v>Western Pine Beetle</v>
      </c>
      <c r="D2830" s="26">
        <v>16</v>
      </c>
      <c r="E2830" s="26" t="s">
        <v>12</v>
      </c>
      <c r="F2830" s="26">
        <v>0</v>
      </c>
      <c r="G2830" s="26">
        <v>0</v>
      </c>
      <c r="H2830" s="26"/>
      <c r="N2830" s="26"/>
    </row>
    <row r="2831" spans="1:14" x14ac:dyDescent="0.25">
      <c r="A2831" s="26">
        <v>2006</v>
      </c>
      <c r="B2831" s="26" t="s">
        <v>188</v>
      </c>
      <c r="C2831" t="str">
        <f>VLOOKUP(B2831,'FHF LUT'!$A$5:$H$80,2,FALSE)</f>
        <v>Western Pine Beetle</v>
      </c>
      <c r="D2831" s="26">
        <v>40</v>
      </c>
      <c r="E2831" s="26" t="s">
        <v>31</v>
      </c>
      <c r="F2831" s="26">
        <v>0</v>
      </c>
      <c r="G2831" s="26">
        <v>0</v>
      </c>
      <c r="H2831" s="26"/>
      <c r="N2831" s="26"/>
    </row>
    <row r="2832" spans="1:14" x14ac:dyDescent="0.25">
      <c r="A2832" s="26">
        <v>2006</v>
      </c>
      <c r="B2832" s="26" t="s">
        <v>188</v>
      </c>
      <c r="C2832" t="str">
        <f>VLOOKUP(B2832,'FHF LUT'!$A$5:$H$80,2,FALSE)</f>
        <v>Western Pine Beetle</v>
      </c>
      <c r="D2832" s="26">
        <v>20</v>
      </c>
      <c r="E2832" s="26" t="s">
        <v>6</v>
      </c>
      <c r="F2832" s="26">
        <v>0</v>
      </c>
      <c r="G2832" s="26">
        <v>0</v>
      </c>
      <c r="H2832" s="26"/>
      <c r="N2832" s="26"/>
    </row>
    <row r="2833" spans="1:14" x14ac:dyDescent="0.25">
      <c r="A2833" s="26">
        <v>2006</v>
      </c>
      <c r="B2833" s="26" t="s">
        <v>188</v>
      </c>
      <c r="C2833" t="str">
        <f>VLOOKUP(B2833,'FHF LUT'!$A$5:$H$80,2,FALSE)</f>
        <v>Western Pine Beetle</v>
      </c>
      <c r="D2833" s="26">
        <v>31</v>
      </c>
      <c r="E2833" s="26" t="s">
        <v>34</v>
      </c>
      <c r="F2833" s="26">
        <v>0</v>
      </c>
      <c r="G2833" s="26">
        <v>0</v>
      </c>
      <c r="H2833" s="26"/>
      <c r="N2833" s="26"/>
    </row>
    <row r="2834" spans="1:14" x14ac:dyDescent="0.25">
      <c r="A2834" s="26">
        <v>2006</v>
      </c>
      <c r="B2834" s="26" t="s">
        <v>188</v>
      </c>
      <c r="C2834" t="str">
        <f>VLOOKUP(B2834,'FHF LUT'!$A$5:$H$80,2,FALSE)</f>
        <v>Western Pine Beetle</v>
      </c>
      <c r="D2834" s="26">
        <v>3</v>
      </c>
      <c r="E2834" s="26" t="s">
        <v>13</v>
      </c>
      <c r="F2834" s="26">
        <v>0</v>
      </c>
      <c r="G2834" s="26">
        <v>0</v>
      </c>
      <c r="H2834" s="26"/>
      <c r="N2834" s="26"/>
    </row>
    <row r="2835" spans="1:14" x14ac:dyDescent="0.25">
      <c r="A2835" s="26">
        <v>2006</v>
      </c>
      <c r="B2835" s="26" t="s">
        <v>188</v>
      </c>
      <c r="C2835" t="str">
        <f>VLOOKUP(B2835,'FHF LUT'!$A$5:$H$80,2,FALSE)</f>
        <v>Western Pine Beetle</v>
      </c>
      <c r="D2835" s="26">
        <v>26</v>
      </c>
      <c r="E2835" s="26" t="s">
        <v>14</v>
      </c>
      <c r="F2835" s="26">
        <v>0</v>
      </c>
      <c r="G2835" s="26">
        <v>0</v>
      </c>
      <c r="H2835" s="26"/>
      <c r="N2835" s="26"/>
    </row>
    <row r="2836" spans="1:14" x14ac:dyDescent="0.25">
      <c r="A2836" s="26">
        <v>2006</v>
      </c>
      <c r="B2836" s="26" t="s">
        <v>188</v>
      </c>
      <c r="C2836" t="str">
        <f>VLOOKUP(B2836,'FHF LUT'!$A$5:$H$80,2,FALSE)</f>
        <v>Western Pine Beetle</v>
      </c>
      <c r="D2836" s="26">
        <v>41</v>
      </c>
      <c r="E2836" s="26" t="s">
        <v>26</v>
      </c>
      <c r="F2836" s="26">
        <v>0</v>
      </c>
      <c r="G2836" s="26">
        <v>0</v>
      </c>
      <c r="H2836" s="26"/>
      <c r="N2836" s="26"/>
    </row>
    <row r="2837" spans="1:14" x14ac:dyDescent="0.25">
      <c r="A2837" s="26">
        <v>2006</v>
      </c>
      <c r="B2837" s="26" t="s">
        <v>188</v>
      </c>
      <c r="C2837" t="str">
        <f>VLOOKUP(B2837,'FHF LUT'!$A$5:$H$80,2,FALSE)</f>
        <v>Western Pine Beetle</v>
      </c>
      <c r="D2837" s="26">
        <v>23</v>
      </c>
      <c r="E2837" s="26" t="s">
        <v>27</v>
      </c>
      <c r="F2837" s="26">
        <v>0</v>
      </c>
      <c r="G2837" s="26">
        <v>0</v>
      </c>
      <c r="H2837" s="26"/>
      <c r="N2837" s="26"/>
    </row>
    <row r="2838" spans="1:14" x14ac:dyDescent="0.25">
      <c r="A2838" s="26">
        <v>2006</v>
      </c>
      <c r="B2838" s="26" t="s">
        <v>188</v>
      </c>
      <c r="C2838" t="str">
        <f>VLOOKUP(B2838,'FHF LUT'!$A$5:$H$80,2,FALSE)</f>
        <v>Western Pine Beetle</v>
      </c>
      <c r="D2838" s="26">
        <v>17</v>
      </c>
      <c r="E2838" s="26" t="s">
        <v>32</v>
      </c>
      <c r="F2838" s="26">
        <v>0</v>
      </c>
      <c r="G2838" s="26">
        <v>0</v>
      </c>
      <c r="H2838" s="26"/>
      <c r="N2838" s="26"/>
    </row>
    <row r="2839" spans="1:14" x14ac:dyDescent="0.25">
      <c r="A2839" s="26">
        <v>2006</v>
      </c>
      <c r="B2839" s="26" t="s">
        <v>188</v>
      </c>
      <c r="C2839" t="str">
        <f>VLOOKUP(B2839,'FHF LUT'!$A$5:$H$80,2,FALSE)</f>
        <v>Western Pine Beetle</v>
      </c>
      <c r="D2839" s="26">
        <v>30</v>
      </c>
      <c r="E2839" s="26" t="s">
        <v>35</v>
      </c>
      <c r="F2839" s="26">
        <v>0</v>
      </c>
      <c r="G2839" s="26">
        <v>0</v>
      </c>
      <c r="H2839" s="26"/>
      <c r="N2839" s="26"/>
    </row>
    <row r="2840" spans="1:14" x14ac:dyDescent="0.25">
      <c r="A2840" s="26">
        <v>2006</v>
      </c>
      <c r="B2840" s="26" t="s">
        <v>188</v>
      </c>
      <c r="C2840" t="str">
        <f>VLOOKUP(B2840,'FHF LUT'!$A$5:$H$80,2,FALSE)</f>
        <v>Western Pine Beetle</v>
      </c>
      <c r="D2840" s="26">
        <v>9</v>
      </c>
      <c r="E2840" s="26" t="s">
        <v>7</v>
      </c>
      <c r="F2840" s="26">
        <v>0</v>
      </c>
      <c r="G2840" s="26">
        <v>0</v>
      </c>
      <c r="H2840" s="26"/>
      <c r="N2840" s="26"/>
    </row>
    <row r="2841" spans="1:14" x14ac:dyDescent="0.25">
      <c r="A2841" s="26">
        <v>2006</v>
      </c>
      <c r="B2841" s="26" t="s">
        <v>188</v>
      </c>
      <c r="C2841" t="str">
        <f>VLOOKUP(B2841,'FHF LUT'!$A$5:$H$80,2,FALSE)</f>
        <v>Western Pine Beetle</v>
      </c>
      <c r="D2841" s="26">
        <v>43</v>
      </c>
      <c r="E2841" s="26" t="s">
        <v>20</v>
      </c>
      <c r="F2841" s="26">
        <v>0</v>
      </c>
      <c r="G2841" s="26">
        <v>0</v>
      </c>
      <c r="H2841" s="26"/>
      <c r="N2841" s="26"/>
    </row>
    <row r="2842" spans="1:14" x14ac:dyDescent="0.25">
      <c r="A2842" s="26">
        <v>2006</v>
      </c>
      <c r="B2842" s="26" t="s">
        <v>188</v>
      </c>
      <c r="C2842" t="str">
        <f>VLOOKUP(B2842,'FHF LUT'!$A$5:$H$80,2,FALSE)</f>
        <v>Western Pine Beetle</v>
      </c>
      <c r="D2842" s="26">
        <v>39</v>
      </c>
      <c r="E2842" s="26" t="s">
        <v>36</v>
      </c>
      <c r="F2842" s="26">
        <v>0</v>
      </c>
      <c r="G2842" s="26">
        <v>0</v>
      </c>
      <c r="H2842" s="26"/>
      <c r="N2842" s="26"/>
    </row>
    <row r="2843" spans="1:14" x14ac:dyDescent="0.25">
      <c r="A2843" s="26">
        <v>2006</v>
      </c>
      <c r="B2843" s="26" t="s">
        <v>188</v>
      </c>
      <c r="C2843" t="str">
        <f>VLOOKUP(B2843,'FHF LUT'!$A$5:$H$80,2,FALSE)</f>
        <v>Western Pine Beetle</v>
      </c>
      <c r="D2843" s="26">
        <v>4</v>
      </c>
      <c r="E2843" s="26" t="s">
        <v>28</v>
      </c>
      <c r="F2843" s="26">
        <v>0</v>
      </c>
      <c r="G2843" s="26">
        <v>0</v>
      </c>
      <c r="H2843" s="26"/>
      <c r="N2843" s="26"/>
    </row>
    <row r="2844" spans="1:14" x14ac:dyDescent="0.25">
      <c r="A2844" s="26">
        <v>2006</v>
      </c>
      <c r="B2844" s="26" t="s">
        <v>188</v>
      </c>
      <c r="C2844" t="str">
        <f>VLOOKUP(B2844,'FHF LUT'!$A$5:$H$80,2,FALSE)</f>
        <v>Western Pine Beetle</v>
      </c>
      <c r="D2844" s="26">
        <v>8</v>
      </c>
      <c r="E2844" s="26" t="s">
        <v>29</v>
      </c>
      <c r="F2844" s="26">
        <v>0</v>
      </c>
      <c r="G2844" s="26">
        <v>0</v>
      </c>
      <c r="H2844" s="26"/>
      <c r="N2844" s="26"/>
    </row>
    <row r="2845" spans="1:14" x14ac:dyDescent="0.25">
      <c r="A2845" s="26">
        <v>2006</v>
      </c>
      <c r="B2845" s="26" t="s">
        <v>188</v>
      </c>
      <c r="C2845" t="str">
        <f>VLOOKUP(B2845,'FHF LUT'!$A$5:$H$80,2,FALSE)</f>
        <v>Western Pine Beetle</v>
      </c>
      <c r="D2845" s="26">
        <v>7</v>
      </c>
      <c r="E2845" s="26" t="s">
        <v>25</v>
      </c>
      <c r="F2845" s="26">
        <v>0</v>
      </c>
      <c r="G2845" s="26">
        <v>0</v>
      </c>
      <c r="H2845" s="26"/>
      <c r="N2845" s="26"/>
    </row>
    <row r="2846" spans="1:14" x14ac:dyDescent="0.25">
      <c r="A2846" s="26">
        <v>2006</v>
      </c>
      <c r="B2846" s="26" t="s">
        <v>188</v>
      </c>
      <c r="C2846" t="str">
        <f>VLOOKUP(B2846,'FHF LUT'!$A$5:$H$80,2,FALSE)</f>
        <v>Western Pine Beetle</v>
      </c>
      <c r="D2846" s="26">
        <v>27</v>
      </c>
      <c r="E2846" s="26" t="s">
        <v>21</v>
      </c>
      <c r="F2846" s="26">
        <v>0</v>
      </c>
      <c r="G2846" s="26">
        <v>0</v>
      </c>
      <c r="H2846" s="26"/>
      <c r="N2846" s="26"/>
    </row>
    <row r="2847" spans="1:14" x14ac:dyDescent="0.25">
      <c r="A2847" s="26">
        <v>2006</v>
      </c>
      <c r="B2847" s="26" t="s">
        <v>188</v>
      </c>
      <c r="C2847" t="str">
        <f>VLOOKUP(B2847,'FHF LUT'!$A$5:$H$80,2,FALSE)</f>
        <v>Western Pine Beetle</v>
      </c>
      <c r="D2847" s="26">
        <v>47</v>
      </c>
      <c r="E2847" s="26" t="s">
        <v>238</v>
      </c>
      <c r="F2847" s="26">
        <v>0</v>
      </c>
      <c r="G2847" s="26">
        <v>0</v>
      </c>
      <c r="H2847" s="26"/>
      <c r="N2847" s="26"/>
    </row>
    <row r="2848" spans="1:14" x14ac:dyDescent="0.25">
      <c r="A2848" s="26">
        <v>2006</v>
      </c>
      <c r="B2848" s="26" t="s">
        <v>188</v>
      </c>
      <c r="C2848" t="str">
        <f>VLOOKUP(B2848,'FHF LUT'!$A$5:$H$80,2,FALSE)</f>
        <v>Western Pine Beetle</v>
      </c>
      <c r="D2848" s="26">
        <v>46</v>
      </c>
      <c r="E2848" s="26" t="s">
        <v>239</v>
      </c>
      <c r="F2848" s="26">
        <v>0</v>
      </c>
      <c r="G2848" s="26">
        <v>0</v>
      </c>
      <c r="H2848" s="26"/>
      <c r="N2848" s="26"/>
    </row>
    <row r="2849" spans="1:14" x14ac:dyDescent="0.25">
      <c r="A2849" s="26">
        <v>2006</v>
      </c>
      <c r="B2849" s="26" t="s">
        <v>188</v>
      </c>
      <c r="C2849" t="str">
        <f>VLOOKUP(B2849,'FHF LUT'!$A$5:$H$80,2,FALSE)</f>
        <v>Western Pine Beetle</v>
      </c>
      <c r="D2849" s="26">
        <v>48</v>
      </c>
      <c r="E2849" s="26" t="s">
        <v>240</v>
      </c>
      <c r="F2849" s="26">
        <v>0</v>
      </c>
      <c r="G2849" s="26">
        <v>0</v>
      </c>
      <c r="H2849" s="26"/>
      <c r="N2849" s="26"/>
    </row>
    <row r="2850" spans="1:14" x14ac:dyDescent="0.25">
      <c r="A2850" s="26">
        <v>2006</v>
      </c>
      <c r="B2850" s="26" t="s">
        <v>188</v>
      </c>
      <c r="C2850" t="str">
        <f>VLOOKUP(B2850,'FHF LUT'!$A$5:$H$80,2,FALSE)</f>
        <v>Western Pine Beetle</v>
      </c>
      <c r="D2850" s="26">
        <v>1</v>
      </c>
      <c r="E2850" s="26" t="s">
        <v>10</v>
      </c>
      <c r="F2850" s="26">
        <v>0</v>
      </c>
      <c r="G2850" s="26">
        <v>0</v>
      </c>
      <c r="H2850" s="26"/>
      <c r="N2850" s="26"/>
    </row>
    <row r="2851" spans="1:14" x14ac:dyDescent="0.25">
      <c r="A2851" s="26">
        <v>2006</v>
      </c>
      <c r="B2851" s="26" t="s">
        <v>189</v>
      </c>
      <c r="C2851" t="str">
        <f>VLOOKUP(B2851,'FHF LUT'!$A$5:$H$80,2,FALSE)</f>
        <v>Fire</v>
      </c>
      <c r="D2851" s="26">
        <v>24</v>
      </c>
      <c r="E2851" s="26" t="s">
        <v>17</v>
      </c>
      <c r="F2851" s="26">
        <v>308048</v>
      </c>
      <c r="G2851" s="26">
        <v>271180</v>
      </c>
      <c r="H2851" s="26"/>
      <c r="N2851" s="26"/>
    </row>
    <row r="2852" spans="1:14" x14ac:dyDescent="0.25">
      <c r="A2852" s="26">
        <v>2006</v>
      </c>
      <c r="B2852" s="26" t="s">
        <v>189</v>
      </c>
      <c r="C2852" t="str">
        <f>VLOOKUP(B2852,'FHF LUT'!$A$5:$H$80,2,FALSE)</f>
        <v>Fire</v>
      </c>
      <c r="D2852" s="26">
        <v>44</v>
      </c>
      <c r="E2852" s="26" t="s">
        <v>3</v>
      </c>
      <c r="F2852" s="26">
        <v>0</v>
      </c>
      <c r="G2852" s="26">
        <v>0</v>
      </c>
      <c r="H2852" s="26"/>
      <c r="N2852" s="26"/>
    </row>
    <row r="2853" spans="1:14" x14ac:dyDescent="0.25">
      <c r="A2853" s="26">
        <v>2006</v>
      </c>
      <c r="B2853" s="26" t="s">
        <v>189</v>
      </c>
      <c r="C2853" t="str">
        <f>VLOOKUP(B2853,'FHF LUT'!$A$5:$H$80,2,FALSE)</f>
        <v>Fire</v>
      </c>
      <c r="D2853" s="26">
        <v>10</v>
      </c>
      <c r="E2853" s="26" t="s">
        <v>18</v>
      </c>
      <c r="F2853" s="26">
        <v>3674</v>
      </c>
      <c r="G2853" s="26">
        <v>3674</v>
      </c>
      <c r="H2853" s="26"/>
      <c r="N2853" s="26"/>
    </row>
    <row r="2854" spans="1:14" x14ac:dyDescent="0.25">
      <c r="A2854" s="26">
        <v>2006</v>
      </c>
      <c r="B2854" s="26" t="s">
        <v>189</v>
      </c>
      <c r="C2854" t="str">
        <f>VLOOKUP(B2854,'FHF LUT'!$A$5:$H$80,2,FALSE)</f>
        <v>Fire</v>
      </c>
      <c r="D2854" s="26">
        <v>12</v>
      </c>
      <c r="E2854" s="26" t="s">
        <v>11</v>
      </c>
      <c r="F2854" s="26">
        <v>984</v>
      </c>
      <c r="G2854" s="26">
        <v>904</v>
      </c>
      <c r="H2854" s="26"/>
      <c r="N2854" s="26"/>
    </row>
    <row r="2855" spans="1:14" x14ac:dyDescent="0.25">
      <c r="A2855" s="26">
        <v>2006</v>
      </c>
      <c r="B2855" s="26" t="s">
        <v>189</v>
      </c>
      <c r="C2855" t="str">
        <f>VLOOKUP(B2855,'FHF LUT'!$A$5:$H$80,2,FALSE)</f>
        <v>Fire</v>
      </c>
      <c r="D2855" s="26">
        <v>22</v>
      </c>
      <c r="E2855" s="26" t="s">
        <v>19</v>
      </c>
      <c r="F2855" s="26">
        <v>96253</v>
      </c>
      <c r="G2855" s="26">
        <v>83353</v>
      </c>
      <c r="H2855" s="26"/>
      <c r="N2855" s="26"/>
    </row>
    <row r="2856" spans="1:14" x14ac:dyDescent="0.25">
      <c r="A2856" s="26">
        <v>2006</v>
      </c>
      <c r="B2856" s="26" t="s">
        <v>189</v>
      </c>
      <c r="C2856" t="str">
        <f>VLOOKUP(B2856,'FHF LUT'!$A$5:$H$80,2,FALSE)</f>
        <v>Fire</v>
      </c>
      <c r="D2856" s="26">
        <v>29</v>
      </c>
      <c r="E2856" s="26" t="s">
        <v>9</v>
      </c>
      <c r="F2856" s="26">
        <v>360758</v>
      </c>
      <c r="G2856" s="26">
        <v>358483</v>
      </c>
      <c r="H2856" s="26"/>
      <c r="N2856" s="26"/>
    </row>
    <row r="2857" spans="1:14" x14ac:dyDescent="0.25">
      <c r="A2857" s="26">
        <v>2006</v>
      </c>
      <c r="B2857" s="26" t="s">
        <v>189</v>
      </c>
      <c r="C2857" t="str">
        <f>VLOOKUP(B2857,'FHF LUT'!$A$5:$H$80,2,FALSE)</f>
        <v>Fire</v>
      </c>
      <c r="D2857" s="26">
        <v>11</v>
      </c>
      <c r="E2857" s="26" t="s">
        <v>4</v>
      </c>
      <c r="F2857" s="26">
        <v>43977</v>
      </c>
      <c r="G2857" s="26">
        <v>42902</v>
      </c>
      <c r="H2857" s="26"/>
      <c r="N2857" s="26"/>
    </row>
    <row r="2858" spans="1:14" x14ac:dyDescent="0.25">
      <c r="A2858" s="26">
        <v>2006</v>
      </c>
      <c r="B2858" s="26" t="s">
        <v>189</v>
      </c>
      <c r="C2858" t="str">
        <f>VLOOKUP(B2858,'FHF LUT'!$A$5:$H$80,2,FALSE)</f>
        <v>Fire</v>
      </c>
      <c r="D2858" s="26">
        <v>45</v>
      </c>
      <c r="E2858" s="26" t="s">
        <v>5</v>
      </c>
      <c r="F2858" s="26">
        <v>15865</v>
      </c>
      <c r="G2858" s="26">
        <v>15865</v>
      </c>
      <c r="H2858" s="26"/>
      <c r="N2858" s="26"/>
    </row>
    <row r="2859" spans="1:14" x14ac:dyDescent="0.25">
      <c r="A2859" s="26">
        <v>2006</v>
      </c>
      <c r="B2859" s="26" t="s">
        <v>189</v>
      </c>
      <c r="C2859" t="str">
        <f>VLOOKUP(B2859,'FHF LUT'!$A$5:$H$80,2,FALSE)</f>
        <v>Fire</v>
      </c>
      <c r="D2859" s="26">
        <v>38</v>
      </c>
      <c r="E2859" s="26" t="s">
        <v>8</v>
      </c>
      <c r="F2859" s="26">
        <v>0</v>
      </c>
      <c r="G2859" s="26">
        <v>0</v>
      </c>
      <c r="H2859" s="26"/>
      <c r="N2859" s="26"/>
    </row>
    <row r="2860" spans="1:14" x14ac:dyDescent="0.25">
      <c r="A2860" s="26">
        <v>2006</v>
      </c>
      <c r="B2860" s="26" t="s">
        <v>189</v>
      </c>
      <c r="C2860" t="str">
        <f>VLOOKUP(B2860,'FHF LUT'!$A$5:$H$80,2,FALSE)</f>
        <v>Fire</v>
      </c>
      <c r="D2860" s="26">
        <v>13</v>
      </c>
      <c r="E2860" s="26" t="s">
        <v>24</v>
      </c>
      <c r="F2860" s="26">
        <v>97501</v>
      </c>
      <c r="G2860" s="26">
        <v>96628</v>
      </c>
      <c r="H2860" s="26"/>
      <c r="N2860" s="26"/>
    </row>
    <row r="2861" spans="1:14" x14ac:dyDescent="0.25">
      <c r="A2861" s="26">
        <v>2006</v>
      </c>
      <c r="B2861" s="26" t="s">
        <v>189</v>
      </c>
      <c r="C2861" t="str">
        <f>VLOOKUP(B2861,'FHF LUT'!$A$5:$H$80,2,FALSE)</f>
        <v>Fire</v>
      </c>
      <c r="D2861" s="26">
        <v>18</v>
      </c>
      <c r="E2861" s="26" t="s">
        <v>15</v>
      </c>
      <c r="F2861" s="26">
        <v>214463</v>
      </c>
      <c r="G2861" s="26">
        <v>213998</v>
      </c>
      <c r="H2861" s="26"/>
      <c r="N2861" s="26"/>
    </row>
    <row r="2862" spans="1:14" x14ac:dyDescent="0.25">
      <c r="A2862" s="26">
        <v>2006</v>
      </c>
      <c r="B2862" s="26" t="s">
        <v>189</v>
      </c>
      <c r="C2862" t="str">
        <f>VLOOKUP(B2862,'FHF LUT'!$A$5:$H$80,2,FALSE)</f>
        <v>Fire</v>
      </c>
      <c r="D2862" s="26">
        <v>15</v>
      </c>
      <c r="E2862" s="26" t="s">
        <v>33</v>
      </c>
      <c r="F2862" s="26">
        <v>11781</v>
      </c>
      <c r="G2862" s="26">
        <v>10557</v>
      </c>
      <c r="H2862" s="26"/>
      <c r="N2862" s="26"/>
    </row>
    <row r="2863" spans="1:14" x14ac:dyDescent="0.25">
      <c r="A2863" s="26">
        <v>2006</v>
      </c>
      <c r="B2863" s="26" t="s">
        <v>189</v>
      </c>
      <c r="C2863" t="str">
        <f>VLOOKUP(B2863,'FHF LUT'!$A$5:$H$80,2,FALSE)</f>
        <v>Fire</v>
      </c>
      <c r="D2863" s="26">
        <v>5</v>
      </c>
      <c r="E2863" s="26" t="s">
        <v>16</v>
      </c>
      <c r="F2863" s="26">
        <v>13166</v>
      </c>
      <c r="G2863" s="26">
        <v>11980</v>
      </c>
      <c r="H2863" s="26"/>
      <c r="N2863" s="26"/>
    </row>
    <row r="2864" spans="1:14" x14ac:dyDescent="0.25">
      <c r="A2864" s="26">
        <v>2006</v>
      </c>
      <c r="B2864" s="26" t="s">
        <v>189</v>
      </c>
      <c r="C2864" t="str">
        <f>VLOOKUP(B2864,'FHF LUT'!$A$5:$H$80,2,FALSE)</f>
        <v>Fire</v>
      </c>
      <c r="D2864" s="26">
        <v>2</v>
      </c>
      <c r="E2864" s="26" t="s">
        <v>22</v>
      </c>
      <c r="F2864" s="26">
        <v>0</v>
      </c>
      <c r="G2864" s="26">
        <v>0</v>
      </c>
      <c r="H2864" s="26"/>
      <c r="N2864" s="26"/>
    </row>
    <row r="2865" spans="1:14" x14ac:dyDescent="0.25">
      <c r="A2865" s="26">
        <v>2006</v>
      </c>
      <c r="B2865" s="26" t="s">
        <v>189</v>
      </c>
      <c r="C2865" t="str">
        <f>VLOOKUP(B2865,'FHF LUT'!$A$5:$H$80,2,FALSE)</f>
        <v>Fire</v>
      </c>
      <c r="D2865" s="26">
        <v>25</v>
      </c>
      <c r="E2865" s="26" t="s">
        <v>23</v>
      </c>
      <c r="F2865" s="26">
        <v>0</v>
      </c>
      <c r="G2865" s="26">
        <v>0</v>
      </c>
      <c r="H2865" s="26"/>
      <c r="N2865" s="26"/>
    </row>
    <row r="2866" spans="1:14" x14ac:dyDescent="0.25">
      <c r="A2866" s="26">
        <v>2006</v>
      </c>
      <c r="B2866" s="26" t="s">
        <v>189</v>
      </c>
      <c r="C2866" t="str">
        <f>VLOOKUP(B2866,'FHF LUT'!$A$5:$H$80,2,FALSE)</f>
        <v>Fire</v>
      </c>
      <c r="D2866" s="26">
        <v>14</v>
      </c>
      <c r="E2866" s="26" t="s">
        <v>30</v>
      </c>
      <c r="F2866" s="26">
        <v>0</v>
      </c>
      <c r="G2866" s="26">
        <v>0</v>
      </c>
      <c r="H2866" s="26"/>
      <c r="N2866" s="26"/>
    </row>
    <row r="2867" spans="1:14" x14ac:dyDescent="0.25">
      <c r="A2867" s="26">
        <v>2006</v>
      </c>
      <c r="B2867" s="26" t="s">
        <v>189</v>
      </c>
      <c r="C2867" t="str">
        <f>VLOOKUP(B2867,'FHF LUT'!$A$5:$H$80,2,FALSE)</f>
        <v>Fire</v>
      </c>
      <c r="D2867" s="26">
        <v>16</v>
      </c>
      <c r="E2867" s="26" t="s">
        <v>12</v>
      </c>
      <c r="F2867" s="26">
        <v>580899</v>
      </c>
      <c r="G2867" s="26">
        <v>546319</v>
      </c>
      <c r="H2867" s="26"/>
      <c r="N2867" s="26"/>
    </row>
    <row r="2868" spans="1:14" x14ac:dyDescent="0.25">
      <c r="A2868" s="26">
        <v>2006</v>
      </c>
      <c r="B2868" s="26" t="s">
        <v>189</v>
      </c>
      <c r="C2868" t="str">
        <f>VLOOKUP(B2868,'FHF LUT'!$A$5:$H$80,2,FALSE)</f>
        <v>Fire</v>
      </c>
      <c r="D2868" s="26">
        <v>40</v>
      </c>
      <c r="E2868" s="26" t="s">
        <v>31</v>
      </c>
      <c r="F2868" s="26">
        <v>356763</v>
      </c>
      <c r="G2868" s="26">
        <v>328835</v>
      </c>
      <c r="H2868" s="26"/>
      <c r="N2868" s="26"/>
    </row>
    <row r="2869" spans="1:14" x14ac:dyDescent="0.25">
      <c r="A2869" s="26">
        <v>2006</v>
      </c>
      <c r="B2869" s="26" t="s">
        <v>189</v>
      </c>
      <c r="C2869" t="str">
        <f>VLOOKUP(B2869,'FHF LUT'!$A$5:$H$80,2,FALSE)</f>
        <v>Fire</v>
      </c>
      <c r="D2869" s="26">
        <v>20</v>
      </c>
      <c r="E2869" s="26" t="s">
        <v>6</v>
      </c>
      <c r="F2869" s="26">
        <v>1375</v>
      </c>
      <c r="G2869" s="26">
        <v>1232</v>
      </c>
      <c r="H2869" s="26"/>
      <c r="N2869" s="26"/>
    </row>
    <row r="2870" spans="1:14" x14ac:dyDescent="0.25">
      <c r="A2870" s="26">
        <v>2006</v>
      </c>
      <c r="B2870" s="26" t="s">
        <v>189</v>
      </c>
      <c r="C2870" t="str">
        <f>VLOOKUP(B2870,'FHF LUT'!$A$5:$H$80,2,FALSE)</f>
        <v>Fire</v>
      </c>
      <c r="D2870" s="26">
        <v>31</v>
      </c>
      <c r="E2870" s="26" t="s">
        <v>34</v>
      </c>
      <c r="F2870" s="26">
        <v>3618</v>
      </c>
      <c r="G2870" s="26">
        <v>3618</v>
      </c>
      <c r="H2870" s="26"/>
      <c r="N2870" s="26"/>
    </row>
    <row r="2871" spans="1:14" x14ac:dyDescent="0.25">
      <c r="A2871" s="26">
        <v>2006</v>
      </c>
      <c r="B2871" s="26" t="s">
        <v>189</v>
      </c>
      <c r="C2871" t="str">
        <f>VLOOKUP(B2871,'FHF LUT'!$A$5:$H$80,2,FALSE)</f>
        <v>Fire</v>
      </c>
      <c r="D2871" s="26">
        <v>3</v>
      </c>
      <c r="E2871" s="26" t="s">
        <v>13</v>
      </c>
      <c r="F2871" s="26">
        <v>0</v>
      </c>
      <c r="G2871" s="26">
        <v>0</v>
      </c>
      <c r="H2871" s="26"/>
      <c r="N2871" s="26"/>
    </row>
    <row r="2872" spans="1:14" x14ac:dyDescent="0.25">
      <c r="A2872" s="26">
        <v>2006</v>
      </c>
      <c r="B2872" s="26" t="s">
        <v>189</v>
      </c>
      <c r="C2872" t="str">
        <f>VLOOKUP(B2872,'FHF LUT'!$A$5:$H$80,2,FALSE)</f>
        <v>Fire</v>
      </c>
      <c r="D2872" s="26">
        <v>26</v>
      </c>
      <c r="E2872" s="26" t="s">
        <v>14</v>
      </c>
      <c r="F2872" s="26">
        <v>439305</v>
      </c>
      <c r="G2872" s="26">
        <v>392426</v>
      </c>
      <c r="H2872" s="26"/>
      <c r="N2872" s="26"/>
    </row>
    <row r="2873" spans="1:14" x14ac:dyDescent="0.25">
      <c r="A2873" s="26">
        <v>2006</v>
      </c>
      <c r="B2873" s="26" t="s">
        <v>189</v>
      </c>
      <c r="C2873" t="str">
        <f>VLOOKUP(B2873,'FHF LUT'!$A$5:$H$80,2,FALSE)</f>
        <v>Fire</v>
      </c>
      <c r="D2873" s="26">
        <v>41</v>
      </c>
      <c r="E2873" s="26" t="s">
        <v>26</v>
      </c>
      <c r="F2873" s="26">
        <v>860935</v>
      </c>
      <c r="G2873" s="26">
        <v>823141</v>
      </c>
      <c r="H2873" s="26"/>
      <c r="N2873" s="26"/>
    </row>
    <row r="2874" spans="1:14" x14ac:dyDescent="0.25">
      <c r="A2874" s="26">
        <v>2006</v>
      </c>
      <c r="B2874" s="26" t="s">
        <v>189</v>
      </c>
      <c r="C2874" t="str">
        <f>VLOOKUP(B2874,'FHF LUT'!$A$5:$H$80,2,FALSE)</f>
        <v>Fire</v>
      </c>
      <c r="D2874" s="26">
        <v>23</v>
      </c>
      <c r="E2874" s="26" t="s">
        <v>27</v>
      </c>
      <c r="F2874" s="26">
        <v>1239</v>
      </c>
      <c r="G2874" s="26">
        <v>1239</v>
      </c>
      <c r="H2874" s="26"/>
      <c r="N2874" s="26"/>
    </row>
    <row r="2875" spans="1:14" x14ac:dyDescent="0.25">
      <c r="A2875" s="26">
        <v>2006</v>
      </c>
      <c r="B2875" s="26" t="s">
        <v>189</v>
      </c>
      <c r="C2875" t="str">
        <f>VLOOKUP(B2875,'FHF LUT'!$A$5:$H$80,2,FALSE)</f>
        <v>Fire</v>
      </c>
      <c r="D2875" s="26">
        <v>17</v>
      </c>
      <c r="E2875" s="26" t="s">
        <v>32</v>
      </c>
      <c r="F2875" s="26">
        <v>4803</v>
      </c>
      <c r="G2875" s="26">
        <v>4803</v>
      </c>
      <c r="H2875" s="26"/>
      <c r="N2875" s="26"/>
    </row>
    <row r="2876" spans="1:14" x14ac:dyDescent="0.25">
      <c r="A2876" s="26">
        <v>2006</v>
      </c>
      <c r="B2876" s="26" t="s">
        <v>189</v>
      </c>
      <c r="C2876" t="str">
        <f>VLOOKUP(B2876,'FHF LUT'!$A$5:$H$80,2,FALSE)</f>
        <v>Fire</v>
      </c>
      <c r="D2876" s="26">
        <v>30</v>
      </c>
      <c r="E2876" s="26" t="s">
        <v>35</v>
      </c>
      <c r="F2876" s="26">
        <v>2594</v>
      </c>
      <c r="G2876" s="26">
        <v>2388</v>
      </c>
      <c r="H2876" s="26"/>
      <c r="N2876" s="26"/>
    </row>
    <row r="2877" spans="1:14" x14ac:dyDescent="0.25">
      <c r="A2877" s="26">
        <v>2006</v>
      </c>
      <c r="B2877" s="26" t="s">
        <v>189</v>
      </c>
      <c r="C2877" t="str">
        <f>VLOOKUP(B2877,'FHF LUT'!$A$5:$H$80,2,FALSE)</f>
        <v>Fire</v>
      </c>
      <c r="D2877" s="26">
        <v>9</v>
      </c>
      <c r="E2877" s="26" t="s">
        <v>7</v>
      </c>
      <c r="F2877" s="26">
        <v>5003</v>
      </c>
      <c r="G2877" s="26">
        <v>3239</v>
      </c>
      <c r="H2877" s="26"/>
      <c r="N2877" s="26"/>
    </row>
    <row r="2878" spans="1:14" x14ac:dyDescent="0.25">
      <c r="A2878" s="26">
        <v>2006</v>
      </c>
      <c r="B2878" s="26" t="s">
        <v>189</v>
      </c>
      <c r="C2878" t="str">
        <f>VLOOKUP(B2878,'FHF LUT'!$A$5:$H$80,2,FALSE)</f>
        <v>Fire</v>
      </c>
      <c r="D2878" s="26">
        <v>43</v>
      </c>
      <c r="E2878" s="26" t="s">
        <v>20</v>
      </c>
      <c r="F2878" s="26">
        <v>0</v>
      </c>
      <c r="G2878" s="26">
        <v>0</v>
      </c>
      <c r="H2878" s="26"/>
      <c r="N2878" s="26"/>
    </row>
    <row r="2879" spans="1:14" x14ac:dyDescent="0.25">
      <c r="A2879" s="26">
        <v>2006</v>
      </c>
      <c r="B2879" s="26" t="s">
        <v>189</v>
      </c>
      <c r="C2879" t="str">
        <f>VLOOKUP(B2879,'FHF LUT'!$A$5:$H$80,2,FALSE)</f>
        <v>Fire</v>
      </c>
      <c r="D2879" s="26">
        <v>39</v>
      </c>
      <c r="E2879" s="26" t="s">
        <v>36</v>
      </c>
      <c r="F2879" s="26">
        <v>0</v>
      </c>
      <c r="G2879" s="26">
        <v>0</v>
      </c>
      <c r="H2879" s="26"/>
      <c r="N2879" s="26"/>
    </row>
    <row r="2880" spans="1:14" x14ac:dyDescent="0.25">
      <c r="A2880" s="26">
        <v>2006</v>
      </c>
      <c r="B2880" s="26" t="s">
        <v>189</v>
      </c>
      <c r="C2880" t="str">
        <f>VLOOKUP(B2880,'FHF LUT'!$A$5:$H$80,2,FALSE)</f>
        <v>Fire</v>
      </c>
      <c r="D2880" s="26">
        <v>4</v>
      </c>
      <c r="E2880" s="26" t="s">
        <v>28</v>
      </c>
      <c r="F2880" s="26">
        <v>12290</v>
      </c>
      <c r="G2880" s="26">
        <v>12290</v>
      </c>
      <c r="H2880" s="26"/>
      <c r="N2880" s="26"/>
    </row>
    <row r="2881" spans="1:14" x14ac:dyDescent="0.25">
      <c r="A2881" s="26">
        <v>2006</v>
      </c>
      <c r="B2881" s="26" t="s">
        <v>189</v>
      </c>
      <c r="C2881" t="str">
        <f>VLOOKUP(B2881,'FHF LUT'!$A$5:$H$80,2,FALSE)</f>
        <v>Fire</v>
      </c>
      <c r="D2881" s="26">
        <v>8</v>
      </c>
      <c r="E2881" s="26" t="s">
        <v>29</v>
      </c>
      <c r="F2881" s="26">
        <v>712073</v>
      </c>
      <c r="G2881" s="26">
        <v>712073</v>
      </c>
      <c r="H2881" s="26"/>
      <c r="N2881" s="26"/>
    </row>
    <row r="2882" spans="1:14" x14ac:dyDescent="0.25">
      <c r="A2882" s="26">
        <v>2006</v>
      </c>
      <c r="B2882" s="26" t="s">
        <v>189</v>
      </c>
      <c r="C2882" t="str">
        <f>VLOOKUP(B2882,'FHF LUT'!$A$5:$H$80,2,FALSE)</f>
        <v>Fire</v>
      </c>
      <c r="D2882" s="26">
        <v>7</v>
      </c>
      <c r="E2882" s="26" t="s">
        <v>25</v>
      </c>
      <c r="F2882" s="26">
        <v>48425</v>
      </c>
      <c r="G2882" s="26">
        <v>39207</v>
      </c>
      <c r="H2882" s="26"/>
      <c r="N2882" s="26"/>
    </row>
    <row r="2883" spans="1:14" x14ac:dyDescent="0.25">
      <c r="A2883" s="26">
        <v>2006</v>
      </c>
      <c r="B2883" s="26" t="s">
        <v>189</v>
      </c>
      <c r="C2883" t="str">
        <f>VLOOKUP(B2883,'FHF LUT'!$A$5:$H$80,2,FALSE)</f>
        <v>Fire</v>
      </c>
      <c r="D2883" s="26">
        <v>27</v>
      </c>
      <c r="E2883" s="26" t="s">
        <v>21</v>
      </c>
      <c r="F2883" s="26">
        <v>53694</v>
      </c>
      <c r="G2883" s="26">
        <v>53156</v>
      </c>
      <c r="H2883" s="26"/>
      <c r="N2883" s="26"/>
    </row>
    <row r="2884" spans="1:14" x14ac:dyDescent="0.25">
      <c r="A2884" s="26">
        <v>2006</v>
      </c>
      <c r="B2884" s="26" t="s">
        <v>189</v>
      </c>
      <c r="C2884" t="str">
        <f>VLOOKUP(B2884,'FHF LUT'!$A$5:$H$80,2,FALSE)</f>
        <v>Fire</v>
      </c>
      <c r="D2884" s="26">
        <v>47</v>
      </c>
      <c r="E2884" s="26" t="s">
        <v>238</v>
      </c>
      <c r="F2884" s="26">
        <v>0</v>
      </c>
      <c r="G2884" s="26">
        <v>0</v>
      </c>
      <c r="H2884" s="26"/>
      <c r="N2884" s="26"/>
    </row>
    <row r="2885" spans="1:14" x14ac:dyDescent="0.25">
      <c r="A2885" s="26">
        <v>2006</v>
      </c>
      <c r="B2885" s="26" t="s">
        <v>189</v>
      </c>
      <c r="C2885" t="str">
        <f>VLOOKUP(B2885,'FHF LUT'!$A$5:$H$80,2,FALSE)</f>
        <v>Fire</v>
      </c>
      <c r="D2885" s="26">
        <v>46</v>
      </c>
      <c r="E2885" s="26" t="s">
        <v>239</v>
      </c>
      <c r="F2885" s="26">
        <v>120326</v>
      </c>
      <c r="G2885" s="26">
        <v>120326</v>
      </c>
      <c r="H2885" s="26"/>
      <c r="N2885" s="26"/>
    </row>
    <row r="2886" spans="1:14" x14ac:dyDescent="0.25">
      <c r="A2886" s="26">
        <v>2006</v>
      </c>
      <c r="B2886" s="26" t="s">
        <v>189</v>
      </c>
      <c r="C2886" t="str">
        <f>VLOOKUP(B2886,'FHF LUT'!$A$5:$H$80,2,FALSE)</f>
        <v>Fire</v>
      </c>
      <c r="D2886" s="26">
        <v>48</v>
      </c>
      <c r="E2886" s="26" t="s">
        <v>240</v>
      </c>
      <c r="F2886" s="26">
        <v>1986</v>
      </c>
      <c r="G2886" s="26">
        <v>904</v>
      </c>
      <c r="H2886" s="26"/>
      <c r="N2886" s="26"/>
    </row>
    <row r="2887" spans="1:14" x14ac:dyDescent="0.25">
      <c r="A2887" s="26">
        <v>2006</v>
      </c>
      <c r="B2887" s="26" t="s">
        <v>189</v>
      </c>
      <c r="C2887" t="str">
        <f>VLOOKUP(B2887,'FHF LUT'!$A$5:$H$80,2,FALSE)</f>
        <v>Fire</v>
      </c>
      <c r="D2887" s="26">
        <v>1</v>
      </c>
      <c r="E2887" s="26" t="s">
        <v>10</v>
      </c>
      <c r="F2887" s="26">
        <v>15912</v>
      </c>
      <c r="G2887" s="26">
        <v>15571</v>
      </c>
      <c r="H2887" s="26"/>
      <c r="N2887" s="26"/>
    </row>
    <row r="2888" spans="1:14" x14ac:dyDescent="0.25">
      <c r="A2888" s="26">
        <v>2006</v>
      </c>
      <c r="B2888" s="26" t="s">
        <v>197</v>
      </c>
      <c r="C2888" t="str">
        <f>VLOOKUP(B2888,'FHF LUT'!$A$5:$H$80,2,FALSE)</f>
        <v>Yellow cedar decline</v>
      </c>
      <c r="D2888" s="26">
        <v>24</v>
      </c>
      <c r="E2888" s="26" t="s">
        <v>17</v>
      </c>
      <c r="F2888" s="26">
        <v>0</v>
      </c>
      <c r="G2888" s="26">
        <v>0</v>
      </c>
      <c r="H2888" s="26"/>
      <c r="N2888" s="26"/>
    </row>
    <row r="2889" spans="1:14" x14ac:dyDescent="0.25">
      <c r="A2889" s="26">
        <v>2006</v>
      </c>
      <c r="B2889" s="26" t="s">
        <v>197</v>
      </c>
      <c r="C2889" t="str">
        <f>VLOOKUP(B2889,'FHF LUT'!$A$5:$H$80,2,FALSE)</f>
        <v>Yellow cedar decline</v>
      </c>
      <c r="D2889" s="26">
        <v>44</v>
      </c>
      <c r="E2889" s="26" t="s">
        <v>3</v>
      </c>
      <c r="F2889" s="26">
        <v>465</v>
      </c>
      <c r="G2889" s="26">
        <v>465</v>
      </c>
      <c r="H2889" s="26"/>
      <c r="N2889" s="26"/>
    </row>
    <row r="2890" spans="1:14" x14ac:dyDescent="0.25">
      <c r="A2890" s="26">
        <v>2006</v>
      </c>
      <c r="B2890" s="26" t="s">
        <v>197</v>
      </c>
      <c r="C2890" t="str">
        <f>VLOOKUP(B2890,'FHF LUT'!$A$5:$H$80,2,FALSE)</f>
        <v>Yellow cedar decline</v>
      </c>
      <c r="D2890" s="26">
        <v>10</v>
      </c>
      <c r="E2890" s="26" t="s">
        <v>18</v>
      </c>
      <c r="F2890" s="26">
        <v>0</v>
      </c>
      <c r="G2890" s="26">
        <v>0</v>
      </c>
      <c r="H2890" s="26"/>
      <c r="N2890" s="26"/>
    </row>
    <row r="2891" spans="1:14" x14ac:dyDescent="0.25">
      <c r="A2891" s="26">
        <v>2006</v>
      </c>
      <c r="B2891" s="26" t="s">
        <v>197</v>
      </c>
      <c r="C2891" t="str">
        <f>VLOOKUP(B2891,'FHF LUT'!$A$5:$H$80,2,FALSE)</f>
        <v>Yellow cedar decline</v>
      </c>
      <c r="D2891" s="26">
        <v>12</v>
      </c>
      <c r="E2891" s="26" t="s">
        <v>11</v>
      </c>
      <c r="F2891" s="26">
        <v>0</v>
      </c>
      <c r="G2891" s="26">
        <v>0</v>
      </c>
      <c r="H2891" s="26"/>
      <c r="N2891" s="26"/>
    </row>
    <row r="2892" spans="1:14" x14ac:dyDescent="0.25">
      <c r="A2892" s="26">
        <v>2006</v>
      </c>
      <c r="B2892" s="26" t="s">
        <v>197</v>
      </c>
      <c r="C2892" t="str">
        <f>VLOOKUP(B2892,'FHF LUT'!$A$5:$H$80,2,FALSE)</f>
        <v>Yellow cedar decline</v>
      </c>
      <c r="D2892" s="26">
        <v>22</v>
      </c>
      <c r="E2892" s="26" t="s">
        <v>19</v>
      </c>
      <c r="F2892" s="26">
        <v>0</v>
      </c>
      <c r="G2892" s="26">
        <v>0</v>
      </c>
      <c r="H2892" s="26"/>
      <c r="N2892" s="26"/>
    </row>
    <row r="2893" spans="1:14" x14ac:dyDescent="0.25">
      <c r="A2893" s="26">
        <v>2006</v>
      </c>
      <c r="B2893" s="26" t="s">
        <v>197</v>
      </c>
      <c r="C2893" t="str">
        <f>VLOOKUP(B2893,'FHF LUT'!$A$5:$H$80,2,FALSE)</f>
        <v>Yellow cedar decline</v>
      </c>
      <c r="D2893" s="26">
        <v>29</v>
      </c>
      <c r="E2893" s="26" t="s">
        <v>9</v>
      </c>
      <c r="F2893" s="26">
        <v>0</v>
      </c>
      <c r="G2893" s="26">
        <v>0</v>
      </c>
      <c r="H2893" s="26"/>
      <c r="N2893" s="26"/>
    </row>
    <row r="2894" spans="1:14" x14ac:dyDescent="0.25">
      <c r="A2894" s="26">
        <v>2006</v>
      </c>
      <c r="B2894" s="26" t="s">
        <v>197</v>
      </c>
      <c r="C2894" t="str">
        <f>VLOOKUP(B2894,'FHF LUT'!$A$5:$H$80,2,FALSE)</f>
        <v>Yellow cedar decline</v>
      </c>
      <c r="D2894" s="26">
        <v>11</v>
      </c>
      <c r="E2894" s="26" t="s">
        <v>4</v>
      </c>
      <c r="F2894" s="26">
        <v>0</v>
      </c>
      <c r="G2894" s="26">
        <v>0</v>
      </c>
      <c r="H2894" s="26"/>
      <c r="N2894" s="26"/>
    </row>
    <row r="2895" spans="1:14" x14ac:dyDescent="0.25">
      <c r="A2895" s="26">
        <v>2006</v>
      </c>
      <c r="B2895" s="26" t="s">
        <v>197</v>
      </c>
      <c r="C2895" t="str">
        <f>VLOOKUP(B2895,'FHF LUT'!$A$5:$H$80,2,FALSE)</f>
        <v>Yellow cedar decline</v>
      </c>
      <c r="D2895" s="26">
        <v>45</v>
      </c>
      <c r="E2895" s="26" t="s">
        <v>5</v>
      </c>
      <c r="F2895" s="26">
        <v>0</v>
      </c>
      <c r="G2895" s="26">
        <v>0</v>
      </c>
      <c r="H2895" s="26"/>
      <c r="N2895" s="26"/>
    </row>
    <row r="2896" spans="1:14" x14ac:dyDescent="0.25">
      <c r="A2896" s="26">
        <v>2006</v>
      </c>
      <c r="B2896" s="26" t="s">
        <v>197</v>
      </c>
      <c r="C2896" t="str">
        <f>VLOOKUP(B2896,'FHF LUT'!$A$5:$H$80,2,FALSE)</f>
        <v>Yellow cedar decline</v>
      </c>
      <c r="D2896" s="26">
        <v>38</v>
      </c>
      <c r="E2896" s="26" t="s">
        <v>8</v>
      </c>
      <c r="F2896" s="26">
        <v>0</v>
      </c>
      <c r="G2896" s="26">
        <v>0</v>
      </c>
      <c r="H2896" s="26"/>
      <c r="N2896" s="26"/>
    </row>
    <row r="2897" spans="1:14" x14ac:dyDescent="0.25">
      <c r="A2897" s="26">
        <v>2006</v>
      </c>
      <c r="B2897" s="26" t="s">
        <v>197</v>
      </c>
      <c r="C2897" t="str">
        <f>VLOOKUP(B2897,'FHF LUT'!$A$5:$H$80,2,FALSE)</f>
        <v>Yellow cedar decline</v>
      </c>
      <c r="D2897" s="26">
        <v>13</v>
      </c>
      <c r="E2897" s="26" t="s">
        <v>24</v>
      </c>
      <c r="F2897" s="26">
        <v>0</v>
      </c>
      <c r="G2897" s="26">
        <v>0</v>
      </c>
      <c r="H2897" s="26"/>
      <c r="N2897" s="26"/>
    </row>
    <row r="2898" spans="1:14" x14ac:dyDescent="0.25">
      <c r="A2898" s="26">
        <v>2006</v>
      </c>
      <c r="B2898" s="26" t="s">
        <v>197</v>
      </c>
      <c r="C2898" t="str">
        <f>VLOOKUP(B2898,'FHF LUT'!$A$5:$H$80,2,FALSE)</f>
        <v>Yellow cedar decline</v>
      </c>
      <c r="D2898" s="26">
        <v>18</v>
      </c>
      <c r="E2898" s="26" t="s">
        <v>15</v>
      </c>
      <c r="F2898" s="26">
        <v>0</v>
      </c>
      <c r="G2898" s="26">
        <v>0</v>
      </c>
      <c r="H2898" s="26"/>
      <c r="N2898" s="26"/>
    </row>
    <row r="2899" spans="1:14" x14ac:dyDescent="0.25">
      <c r="A2899" s="26">
        <v>2006</v>
      </c>
      <c r="B2899" s="26" t="s">
        <v>197</v>
      </c>
      <c r="C2899" t="str">
        <f>VLOOKUP(B2899,'FHF LUT'!$A$5:$H$80,2,FALSE)</f>
        <v>Yellow cedar decline</v>
      </c>
      <c r="D2899" s="26">
        <v>15</v>
      </c>
      <c r="E2899" s="26" t="s">
        <v>33</v>
      </c>
      <c r="F2899" s="26">
        <v>0</v>
      </c>
      <c r="G2899" s="26">
        <v>0</v>
      </c>
      <c r="H2899" s="26"/>
      <c r="N2899" s="26"/>
    </row>
    <row r="2900" spans="1:14" x14ac:dyDescent="0.25">
      <c r="A2900" s="26">
        <v>2006</v>
      </c>
      <c r="B2900" s="26" t="s">
        <v>197</v>
      </c>
      <c r="C2900" t="str">
        <f>VLOOKUP(B2900,'FHF LUT'!$A$5:$H$80,2,FALSE)</f>
        <v>Yellow cedar decline</v>
      </c>
      <c r="D2900" s="26">
        <v>5</v>
      </c>
      <c r="E2900" s="26" t="s">
        <v>16</v>
      </c>
      <c r="F2900" s="26">
        <v>0</v>
      </c>
      <c r="G2900" s="26">
        <v>0</v>
      </c>
      <c r="H2900" s="26"/>
      <c r="N2900" s="26"/>
    </row>
    <row r="2901" spans="1:14" x14ac:dyDescent="0.25">
      <c r="A2901" s="26">
        <v>2006</v>
      </c>
      <c r="B2901" s="26" t="s">
        <v>197</v>
      </c>
      <c r="C2901" t="str">
        <f>VLOOKUP(B2901,'FHF LUT'!$A$5:$H$80,2,FALSE)</f>
        <v>Yellow cedar decline</v>
      </c>
      <c r="D2901" s="26">
        <v>2</v>
      </c>
      <c r="E2901" s="26" t="s">
        <v>22</v>
      </c>
      <c r="F2901" s="26">
        <v>0</v>
      </c>
      <c r="G2901" s="26">
        <v>0</v>
      </c>
      <c r="H2901" s="26"/>
      <c r="N2901" s="26"/>
    </row>
    <row r="2902" spans="1:14" x14ac:dyDescent="0.25">
      <c r="A2902" s="26">
        <v>2006</v>
      </c>
      <c r="B2902" s="26" t="s">
        <v>197</v>
      </c>
      <c r="C2902" t="str">
        <f>VLOOKUP(B2902,'FHF LUT'!$A$5:$H$80,2,FALSE)</f>
        <v>Yellow cedar decline</v>
      </c>
      <c r="D2902" s="26">
        <v>25</v>
      </c>
      <c r="E2902" s="26" t="s">
        <v>23</v>
      </c>
      <c r="F2902" s="26">
        <v>0</v>
      </c>
      <c r="G2902" s="26">
        <v>0</v>
      </c>
      <c r="H2902" s="26"/>
      <c r="N2902" s="26"/>
    </row>
    <row r="2903" spans="1:14" x14ac:dyDescent="0.25">
      <c r="A2903" s="26">
        <v>2006</v>
      </c>
      <c r="B2903" s="26" t="s">
        <v>197</v>
      </c>
      <c r="C2903" t="str">
        <f>VLOOKUP(B2903,'FHF LUT'!$A$5:$H$80,2,FALSE)</f>
        <v>Yellow cedar decline</v>
      </c>
      <c r="D2903" s="26">
        <v>14</v>
      </c>
      <c r="E2903" s="26" t="s">
        <v>30</v>
      </c>
      <c r="F2903" s="26">
        <v>0</v>
      </c>
      <c r="G2903" s="26">
        <v>0</v>
      </c>
      <c r="H2903" s="26"/>
      <c r="N2903" s="26"/>
    </row>
    <row r="2904" spans="1:14" x14ac:dyDescent="0.25">
      <c r="A2904" s="26">
        <v>2006</v>
      </c>
      <c r="B2904" s="26" t="s">
        <v>197</v>
      </c>
      <c r="C2904" t="str">
        <f>VLOOKUP(B2904,'FHF LUT'!$A$5:$H$80,2,FALSE)</f>
        <v>Yellow cedar decline</v>
      </c>
      <c r="D2904" s="26">
        <v>16</v>
      </c>
      <c r="E2904" s="26" t="s">
        <v>12</v>
      </c>
      <c r="F2904" s="26">
        <v>0</v>
      </c>
      <c r="G2904" s="26">
        <v>0</v>
      </c>
      <c r="H2904" s="26"/>
      <c r="N2904" s="26"/>
    </row>
    <row r="2905" spans="1:14" x14ac:dyDescent="0.25">
      <c r="A2905" s="26">
        <v>2006</v>
      </c>
      <c r="B2905" s="26" t="s">
        <v>197</v>
      </c>
      <c r="C2905" t="str">
        <f>VLOOKUP(B2905,'FHF LUT'!$A$5:$H$80,2,FALSE)</f>
        <v>Yellow cedar decline</v>
      </c>
      <c r="D2905" s="26">
        <v>40</v>
      </c>
      <c r="E2905" s="26" t="s">
        <v>31</v>
      </c>
      <c r="F2905" s="26">
        <v>0</v>
      </c>
      <c r="G2905" s="26">
        <v>0</v>
      </c>
      <c r="H2905" s="26"/>
      <c r="N2905" s="26"/>
    </row>
    <row r="2906" spans="1:14" x14ac:dyDescent="0.25">
      <c r="A2906" s="26">
        <v>2006</v>
      </c>
      <c r="B2906" s="26" t="s">
        <v>197</v>
      </c>
      <c r="C2906" t="str">
        <f>VLOOKUP(B2906,'FHF LUT'!$A$5:$H$80,2,FALSE)</f>
        <v>Yellow cedar decline</v>
      </c>
      <c r="D2906" s="26">
        <v>20</v>
      </c>
      <c r="E2906" s="26" t="s">
        <v>6</v>
      </c>
      <c r="F2906" s="26">
        <v>0</v>
      </c>
      <c r="G2906" s="26">
        <v>0</v>
      </c>
      <c r="H2906" s="26"/>
      <c r="N2906" s="26"/>
    </row>
    <row r="2907" spans="1:14" x14ac:dyDescent="0.25">
      <c r="A2907" s="26">
        <v>2006</v>
      </c>
      <c r="B2907" s="26" t="s">
        <v>197</v>
      </c>
      <c r="C2907" t="str">
        <f>VLOOKUP(B2907,'FHF LUT'!$A$5:$H$80,2,FALSE)</f>
        <v>Yellow cedar decline</v>
      </c>
      <c r="D2907" s="26">
        <v>31</v>
      </c>
      <c r="E2907" s="26" t="s">
        <v>34</v>
      </c>
      <c r="F2907" s="26">
        <v>0</v>
      </c>
      <c r="G2907" s="26">
        <v>0</v>
      </c>
      <c r="H2907" s="26"/>
      <c r="N2907" s="26"/>
    </row>
    <row r="2908" spans="1:14" x14ac:dyDescent="0.25">
      <c r="A2908" s="26">
        <v>2006</v>
      </c>
      <c r="B2908" s="26" t="s">
        <v>197</v>
      </c>
      <c r="C2908" t="str">
        <f>VLOOKUP(B2908,'FHF LUT'!$A$5:$H$80,2,FALSE)</f>
        <v>Yellow cedar decline</v>
      </c>
      <c r="D2908" s="26">
        <v>3</v>
      </c>
      <c r="E2908" s="26" t="s">
        <v>13</v>
      </c>
      <c r="F2908" s="26">
        <v>0</v>
      </c>
      <c r="G2908" s="26">
        <v>0</v>
      </c>
      <c r="H2908" s="26"/>
      <c r="N2908" s="26"/>
    </row>
    <row r="2909" spans="1:14" x14ac:dyDescent="0.25">
      <c r="A2909" s="26">
        <v>2006</v>
      </c>
      <c r="B2909" s="26" t="s">
        <v>197</v>
      </c>
      <c r="C2909" t="str">
        <f>VLOOKUP(B2909,'FHF LUT'!$A$5:$H$80,2,FALSE)</f>
        <v>Yellow cedar decline</v>
      </c>
      <c r="D2909" s="26">
        <v>26</v>
      </c>
      <c r="E2909" s="26" t="s">
        <v>14</v>
      </c>
      <c r="F2909" s="26">
        <v>0</v>
      </c>
      <c r="G2909" s="26">
        <v>0</v>
      </c>
      <c r="H2909" s="26"/>
      <c r="N2909" s="26"/>
    </row>
    <row r="2910" spans="1:14" x14ac:dyDescent="0.25">
      <c r="A2910" s="26">
        <v>2006</v>
      </c>
      <c r="B2910" s="26" t="s">
        <v>197</v>
      </c>
      <c r="C2910" t="str">
        <f>VLOOKUP(B2910,'FHF LUT'!$A$5:$H$80,2,FALSE)</f>
        <v>Yellow cedar decline</v>
      </c>
      <c r="D2910" s="26">
        <v>41</v>
      </c>
      <c r="E2910" s="26" t="s">
        <v>26</v>
      </c>
      <c r="F2910" s="26">
        <v>0</v>
      </c>
      <c r="G2910" s="26">
        <v>0</v>
      </c>
      <c r="H2910" s="26"/>
      <c r="N2910" s="26"/>
    </row>
    <row r="2911" spans="1:14" x14ac:dyDescent="0.25">
      <c r="A2911" s="26">
        <v>2006</v>
      </c>
      <c r="B2911" s="26" t="s">
        <v>197</v>
      </c>
      <c r="C2911" t="str">
        <f>VLOOKUP(B2911,'FHF LUT'!$A$5:$H$80,2,FALSE)</f>
        <v>Yellow cedar decline</v>
      </c>
      <c r="D2911" s="26">
        <v>23</v>
      </c>
      <c r="E2911" s="26" t="s">
        <v>27</v>
      </c>
      <c r="F2911" s="26">
        <v>0</v>
      </c>
      <c r="G2911" s="26">
        <v>0</v>
      </c>
      <c r="H2911" s="26"/>
      <c r="N2911" s="26"/>
    </row>
    <row r="2912" spans="1:14" x14ac:dyDescent="0.25">
      <c r="A2912" s="26">
        <v>2006</v>
      </c>
      <c r="B2912" s="26" t="s">
        <v>197</v>
      </c>
      <c r="C2912" t="str">
        <f>VLOOKUP(B2912,'FHF LUT'!$A$5:$H$80,2,FALSE)</f>
        <v>Yellow cedar decline</v>
      </c>
      <c r="D2912" s="26">
        <v>17</v>
      </c>
      <c r="E2912" s="26" t="s">
        <v>32</v>
      </c>
      <c r="F2912" s="26">
        <v>0</v>
      </c>
      <c r="G2912" s="26">
        <v>0</v>
      </c>
      <c r="H2912" s="26"/>
      <c r="N2912" s="26"/>
    </row>
    <row r="2913" spans="1:14" x14ac:dyDescent="0.25">
      <c r="A2913" s="26">
        <v>2006</v>
      </c>
      <c r="B2913" s="26" t="s">
        <v>197</v>
      </c>
      <c r="C2913" t="str">
        <f>VLOOKUP(B2913,'FHF LUT'!$A$5:$H$80,2,FALSE)</f>
        <v>Yellow cedar decline</v>
      </c>
      <c r="D2913" s="26">
        <v>30</v>
      </c>
      <c r="E2913" s="26" t="s">
        <v>35</v>
      </c>
      <c r="F2913" s="26">
        <v>0</v>
      </c>
      <c r="G2913" s="26">
        <v>0</v>
      </c>
      <c r="H2913" s="26"/>
      <c r="N2913" s="26"/>
    </row>
    <row r="2914" spans="1:14" x14ac:dyDescent="0.25">
      <c r="A2914" s="26">
        <v>2006</v>
      </c>
      <c r="B2914" s="26" t="s">
        <v>197</v>
      </c>
      <c r="C2914" t="str">
        <f>VLOOKUP(B2914,'FHF LUT'!$A$5:$H$80,2,FALSE)</f>
        <v>Yellow cedar decline</v>
      </c>
      <c r="D2914" s="26">
        <v>9</v>
      </c>
      <c r="E2914" s="26" t="s">
        <v>7</v>
      </c>
      <c r="F2914" s="26">
        <v>0</v>
      </c>
      <c r="G2914" s="26">
        <v>0</v>
      </c>
      <c r="H2914" s="26"/>
      <c r="N2914" s="26"/>
    </row>
    <row r="2915" spans="1:14" x14ac:dyDescent="0.25">
      <c r="A2915" s="26">
        <v>2006</v>
      </c>
      <c r="B2915" s="26" t="s">
        <v>197</v>
      </c>
      <c r="C2915" t="str">
        <f>VLOOKUP(B2915,'FHF LUT'!$A$5:$H$80,2,FALSE)</f>
        <v>Yellow cedar decline</v>
      </c>
      <c r="D2915" s="26">
        <v>43</v>
      </c>
      <c r="E2915" s="26" t="s">
        <v>20</v>
      </c>
      <c r="F2915" s="26">
        <v>0</v>
      </c>
      <c r="G2915" s="26">
        <v>0</v>
      </c>
      <c r="H2915" s="26"/>
      <c r="N2915" s="26"/>
    </row>
    <row r="2916" spans="1:14" x14ac:dyDescent="0.25">
      <c r="A2916" s="26">
        <v>2006</v>
      </c>
      <c r="B2916" s="26" t="s">
        <v>197</v>
      </c>
      <c r="C2916" t="str">
        <f>VLOOKUP(B2916,'FHF LUT'!$A$5:$H$80,2,FALSE)</f>
        <v>Yellow cedar decline</v>
      </c>
      <c r="D2916" s="26">
        <v>39</v>
      </c>
      <c r="E2916" s="26" t="s">
        <v>36</v>
      </c>
      <c r="F2916" s="26">
        <v>0</v>
      </c>
      <c r="G2916" s="26">
        <v>0</v>
      </c>
      <c r="H2916" s="26"/>
      <c r="N2916" s="26"/>
    </row>
    <row r="2917" spans="1:14" x14ac:dyDescent="0.25">
      <c r="A2917" s="26">
        <v>2006</v>
      </c>
      <c r="B2917" s="26" t="s">
        <v>197</v>
      </c>
      <c r="C2917" t="str">
        <f>VLOOKUP(B2917,'FHF LUT'!$A$5:$H$80,2,FALSE)</f>
        <v>Yellow cedar decline</v>
      </c>
      <c r="D2917" s="26">
        <v>4</v>
      </c>
      <c r="E2917" s="26" t="s">
        <v>28</v>
      </c>
      <c r="F2917" s="26">
        <v>0</v>
      </c>
      <c r="G2917" s="26">
        <v>0</v>
      </c>
      <c r="H2917" s="26"/>
      <c r="N2917" s="26"/>
    </row>
    <row r="2918" spans="1:14" x14ac:dyDescent="0.25">
      <c r="A2918" s="26">
        <v>2006</v>
      </c>
      <c r="B2918" s="26" t="s">
        <v>197</v>
      </c>
      <c r="C2918" t="str">
        <f>VLOOKUP(B2918,'FHF LUT'!$A$5:$H$80,2,FALSE)</f>
        <v>Yellow cedar decline</v>
      </c>
      <c r="D2918" s="26">
        <v>8</v>
      </c>
      <c r="E2918" s="26" t="s">
        <v>29</v>
      </c>
      <c r="F2918" s="26">
        <v>0</v>
      </c>
      <c r="G2918" s="26">
        <v>0</v>
      </c>
      <c r="H2918" s="26"/>
      <c r="N2918" s="26"/>
    </row>
    <row r="2919" spans="1:14" x14ac:dyDescent="0.25">
      <c r="A2919" s="26">
        <v>2006</v>
      </c>
      <c r="B2919" s="26" t="s">
        <v>197</v>
      </c>
      <c r="C2919" t="str">
        <f>VLOOKUP(B2919,'FHF LUT'!$A$5:$H$80,2,FALSE)</f>
        <v>Yellow cedar decline</v>
      </c>
      <c r="D2919" s="26">
        <v>7</v>
      </c>
      <c r="E2919" s="26" t="s">
        <v>25</v>
      </c>
      <c r="F2919" s="26">
        <v>0</v>
      </c>
      <c r="G2919" s="26">
        <v>0</v>
      </c>
      <c r="H2919" s="26"/>
      <c r="N2919" s="26"/>
    </row>
    <row r="2920" spans="1:14" x14ac:dyDescent="0.25">
      <c r="A2920" s="26">
        <v>2006</v>
      </c>
      <c r="B2920" s="26" t="s">
        <v>197</v>
      </c>
      <c r="C2920" t="str">
        <f>VLOOKUP(B2920,'FHF LUT'!$A$5:$H$80,2,FALSE)</f>
        <v>Yellow cedar decline</v>
      </c>
      <c r="D2920" s="26">
        <v>27</v>
      </c>
      <c r="E2920" s="26" t="s">
        <v>21</v>
      </c>
      <c r="F2920" s="26">
        <v>0</v>
      </c>
      <c r="G2920" s="26">
        <v>0</v>
      </c>
      <c r="H2920" s="26"/>
      <c r="N2920" s="26"/>
    </row>
    <row r="2921" spans="1:14" x14ac:dyDescent="0.25">
      <c r="A2921" s="26">
        <v>2006</v>
      </c>
      <c r="B2921" s="26" t="s">
        <v>197</v>
      </c>
      <c r="C2921" t="str">
        <f>VLOOKUP(B2921,'FHF LUT'!$A$5:$H$80,2,FALSE)</f>
        <v>Yellow cedar decline</v>
      </c>
      <c r="D2921" s="26">
        <v>47</v>
      </c>
      <c r="E2921" s="26" t="s">
        <v>238</v>
      </c>
      <c r="F2921" s="26">
        <v>54679</v>
      </c>
      <c r="G2921" s="26">
        <v>54388</v>
      </c>
      <c r="H2921" s="26"/>
      <c r="N2921" s="26"/>
    </row>
    <row r="2922" spans="1:14" x14ac:dyDescent="0.25">
      <c r="A2922" s="26">
        <v>2006</v>
      </c>
      <c r="B2922" s="26" t="s">
        <v>197</v>
      </c>
      <c r="C2922" t="str">
        <f>VLOOKUP(B2922,'FHF LUT'!$A$5:$H$80,2,FALSE)</f>
        <v>Yellow cedar decline</v>
      </c>
      <c r="D2922" s="26">
        <v>46</v>
      </c>
      <c r="E2922" s="26" t="s">
        <v>239</v>
      </c>
      <c r="F2922" s="26">
        <v>75379</v>
      </c>
      <c r="G2922" s="26">
        <v>75379</v>
      </c>
      <c r="H2922" s="26"/>
      <c r="N2922" s="26"/>
    </row>
    <row r="2923" spans="1:14" x14ac:dyDescent="0.25">
      <c r="A2923" s="26">
        <v>2006</v>
      </c>
      <c r="B2923" s="26" t="s">
        <v>197</v>
      </c>
      <c r="C2923" t="str">
        <f>VLOOKUP(B2923,'FHF LUT'!$A$5:$H$80,2,FALSE)</f>
        <v>Yellow cedar decline</v>
      </c>
      <c r="D2923" s="26">
        <v>48</v>
      </c>
      <c r="E2923" s="26" t="s">
        <v>240</v>
      </c>
      <c r="F2923" s="26">
        <v>0</v>
      </c>
      <c r="G2923" s="26">
        <v>0</v>
      </c>
      <c r="H2923" s="26"/>
      <c r="N2923" s="26"/>
    </row>
    <row r="2924" spans="1:14" x14ac:dyDescent="0.25">
      <c r="A2924" s="26">
        <v>2006</v>
      </c>
      <c r="B2924" s="26" t="s">
        <v>197</v>
      </c>
      <c r="C2924" t="str">
        <f>VLOOKUP(B2924,'FHF LUT'!$A$5:$H$80,2,FALSE)</f>
        <v>Yellow cedar decline</v>
      </c>
      <c r="D2924" s="26">
        <v>1</v>
      </c>
      <c r="E2924" s="26" t="s">
        <v>10</v>
      </c>
      <c r="F2924" s="26">
        <v>0</v>
      </c>
      <c r="G2924" s="26">
        <v>0</v>
      </c>
      <c r="H2924" s="26"/>
      <c r="N2924" s="26"/>
    </row>
    <row r="2925" spans="1:14" x14ac:dyDescent="0.25">
      <c r="A2925" s="26">
        <v>2006</v>
      </c>
      <c r="B2925" s="26" t="s">
        <v>190</v>
      </c>
      <c r="C2925" t="str">
        <f>VLOOKUP(B2925,'FHF LUT'!$A$5:$H$80,2,FALSE)</f>
        <v>Drought</v>
      </c>
      <c r="D2925" s="26">
        <v>24</v>
      </c>
      <c r="E2925" s="26" t="s">
        <v>17</v>
      </c>
      <c r="F2925" s="26">
        <v>0</v>
      </c>
      <c r="G2925" s="26">
        <v>0</v>
      </c>
      <c r="H2925" s="26"/>
      <c r="N2925" s="26"/>
    </row>
    <row r="2926" spans="1:14" x14ac:dyDescent="0.25">
      <c r="A2926" s="26">
        <v>2006</v>
      </c>
      <c r="B2926" s="26" t="s">
        <v>190</v>
      </c>
      <c r="C2926" t="str">
        <f>VLOOKUP(B2926,'FHF LUT'!$A$5:$H$80,2,FALSE)</f>
        <v>Drought</v>
      </c>
      <c r="D2926" s="26">
        <v>44</v>
      </c>
      <c r="E2926" s="26" t="s">
        <v>3</v>
      </c>
      <c r="F2926" s="26">
        <v>0</v>
      </c>
      <c r="G2926" s="26">
        <v>0</v>
      </c>
      <c r="H2926" s="26"/>
      <c r="N2926" s="26"/>
    </row>
    <row r="2927" spans="1:14" x14ac:dyDescent="0.25">
      <c r="A2927" s="26">
        <v>2006</v>
      </c>
      <c r="B2927" s="26" t="s">
        <v>190</v>
      </c>
      <c r="C2927" t="str">
        <f>VLOOKUP(B2927,'FHF LUT'!$A$5:$H$80,2,FALSE)</f>
        <v>Drought</v>
      </c>
      <c r="D2927" s="26">
        <v>10</v>
      </c>
      <c r="E2927" s="26" t="s">
        <v>18</v>
      </c>
      <c r="F2927" s="26">
        <v>4919</v>
      </c>
      <c r="G2927" s="26">
        <v>4341</v>
      </c>
      <c r="H2927" s="26"/>
      <c r="N2927" s="26"/>
    </row>
    <row r="2928" spans="1:14" x14ac:dyDescent="0.25">
      <c r="A2928" s="26">
        <v>2006</v>
      </c>
      <c r="B2928" s="26" t="s">
        <v>190</v>
      </c>
      <c r="C2928" t="str">
        <f>VLOOKUP(B2928,'FHF LUT'!$A$5:$H$80,2,FALSE)</f>
        <v>Drought</v>
      </c>
      <c r="D2928" s="26">
        <v>12</v>
      </c>
      <c r="E2928" s="26" t="s">
        <v>11</v>
      </c>
      <c r="F2928" s="26">
        <v>0</v>
      </c>
      <c r="G2928" s="26">
        <v>0</v>
      </c>
      <c r="H2928" s="26"/>
      <c r="N2928" s="26"/>
    </row>
    <row r="2929" spans="1:14" x14ac:dyDescent="0.25">
      <c r="A2929" s="26">
        <v>2006</v>
      </c>
      <c r="B2929" s="26" t="s">
        <v>190</v>
      </c>
      <c r="C2929" t="str">
        <f>VLOOKUP(B2929,'FHF LUT'!$A$5:$H$80,2,FALSE)</f>
        <v>Drought</v>
      </c>
      <c r="D2929" s="26">
        <v>22</v>
      </c>
      <c r="E2929" s="26" t="s">
        <v>19</v>
      </c>
      <c r="F2929" s="26">
        <v>0</v>
      </c>
      <c r="G2929" s="26">
        <v>0</v>
      </c>
      <c r="H2929" s="26"/>
      <c r="N2929" s="26"/>
    </row>
    <row r="2930" spans="1:14" x14ac:dyDescent="0.25">
      <c r="A2930" s="26">
        <v>2006</v>
      </c>
      <c r="B2930" s="26" t="s">
        <v>190</v>
      </c>
      <c r="C2930" t="str">
        <f>VLOOKUP(B2930,'FHF LUT'!$A$5:$H$80,2,FALSE)</f>
        <v>Drought</v>
      </c>
      <c r="D2930" s="26">
        <v>29</v>
      </c>
      <c r="E2930" s="26" t="s">
        <v>9</v>
      </c>
      <c r="F2930" s="26">
        <v>3016</v>
      </c>
      <c r="G2930" s="26">
        <v>3016</v>
      </c>
      <c r="H2930" s="26"/>
      <c r="N2930" s="26"/>
    </row>
    <row r="2931" spans="1:14" x14ac:dyDescent="0.25">
      <c r="A2931" s="26">
        <v>2006</v>
      </c>
      <c r="B2931" s="26" t="s">
        <v>190</v>
      </c>
      <c r="C2931" t="str">
        <f>VLOOKUP(B2931,'FHF LUT'!$A$5:$H$80,2,FALSE)</f>
        <v>Drought</v>
      </c>
      <c r="D2931" s="26">
        <v>11</v>
      </c>
      <c r="E2931" s="26" t="s">
        <v>4</v>
      </c>
      <c r="F2931" s="26">
        <v>0</v>
      </c>
      <c r="G2931" s="26">
        <v>0</v>
      </c>
      <c r="H2931" s="26"/>
      <c r="N2931" s="26"/>
    </row>
    <row r="2932" spans="1:14" x14ac:dyDescent="0.25">
      <c r="A2932" s="26">
        <v>2006</v>
      </c>
      <c r="B2932" s="26" t="s">
        <v>190</v>
      </c>
      <c r="C2932" t="str">
        <f>VLOOKUP(B2932,'FHF LUT'!$A$5:$H$80,2,FALSE)</f>
        <v>Drought</v>
      </c>
      <c r="D2932" s="26">
        <v>45</v>
      </c>
      <c r="E2932" s="26" t="s">
        <v>5</v>
      </c>
      <c r="F2932" s="26">
        <v>0</v>
      </c>
      <c r="G2932" s="26">
        <v>0</v>
      </c>
      <c r="H2932" s="26"/>
      <c r="N2932" s="26"/>
    </row>
    <row r="2933" spans="1:14" x14ac:dyDescent="0.25">
      <c r="A2933" s="26">
        <v>2006</v>
      </c>
      <c r="B2933" s="26" t="s">
        <v>190</v>
      </c>
      <c r="C2933" t="str">
        <f>VLOOKUP(B2933,'FHF LUT'!$A$5:$H$80,2,FALSE)</f>
        <v>Drought</v>
      </c>
      <c r="D2933" s="26">
        <v>38</v>
      </c>
      <c r="E2933" s="26" t="s">
        <v>8</v>
      </c>
      <c r="F2933" s="26">
        <v>0</v>
      </c>
      <c r="G2933" s="26">
        <v>0</v>
      </c>
      <c r="H2933" s="26"/>
      <c r="N2933" s="26"/>
    </row>
    <row r="2934" spans="1:14" x14ac:dyDescent="0.25">
      <c r="A2934" s="26">
        <v>2006</v>
      </c>
      <c r="B2934" s="26" t="s">
        <v>190</v>
      </c>
      <c r="C2934" t="str">
        <f>VLOOKUP(B2934,'FHF LUT'!$A$5:$H$80,2,FALSE)</f>
        <v>Drought</v>
      </c>
      <c r="D2934" s="26">
        <v>13</v>
      </c>
      <c r="E2934" s="26" t="s">
        <v>24</v>
      </c>
      <c r="F2934" s="26">
        <v>0</v>
      </c>
      <c r="G2934" s="26">
        <v>0</v>
      </c>
      <c r="H2934" s="26"/>
      <c r="N2934" s="26"/>
    </row>
    <row r="2935" spans="1:14" x14ac:dyDescent="0.25">
      <c r="A2935" s="26">
        <v>2006</v>
      </c>
      <c r="B2935" s="26" t="s">
        <v>190</v>
      </c>
      <c r="C2935" t="str">
        <f>VLOOKUP(B2935,'FHF LUT'!$A$5:$H$80,2,FALSE)</f>
        <v>Drought</v>
      </c>
      <c r="D2935" s="26">
        <v>18</v>
      </c>
      <c r="E2935" s="26" t="s">
        <v>15</v>
      </c>
      <c r="F2935" s="26">
        <v>0</v>
      </c>
      <c r="G2935" s="26">
        <v>0</v>
      </c>
      <c r="H2935" s="26"/>
      <c r="N2935" s="26"/>
    </row>
    <row r="2936" spans="1:14" x14ac:dyDescent="0.25">
      <c r="A2936" s="26">
        <v>2006</v>
      </c>
      <c r="B2936" s="26" t="s">
        <v>190</v>
      </c>
      <c r="C2936" t="str">
        <f>VLOOKUP(B2936,'FHF LUT'!$A$5:$H$80,2,FALSE)</f>
        <v>Drought</v>
      </c>
      <c r="D2936" s="26">
        <v>15</v>
      </c>
      <c r="E2936" s="26" t="s">
        <v>33</v>
      </c>
      <c r="F2936" s="26">
        <v>0</v>
      </c>
      <c r="G2936" s="26">
        <v>0</v>
      </c>
      <c r="H2936" s="26"/>
      <c r="N2936" s="26"/>
    </row>
    <row r="2937" spans="1:14" x14ac:dyDescent="0.25">
      <c r="A2937" s="26">
        <v>2006</v>
      </c>
      <c r="B2937" s="26" t="s">
        <v>190</v>
      </c>
      <c r="C2937" t="str">
        <f>VLOOKUP(B2937,'FHF LUT'!$A$5:$H$80,2,FALSE)</f>
        <v>Drought</v>
      </c>
      <c r="D2937" s="26">
        <v>5</v>
      </c>
      <c r="E2937" s="26" t="s">
        <v>16</v>
      </c>
      <c r="F2937" s="26">
        <v>0</v>
      </c>
      <c r="G2937" s="26">
        <v>0</v>
      </c>
      <c r="H2937" s="26"/>
      <c r="N2937" s="26"/>
    </row>
    <row r="2938" spans="1:14" x14ac:dyDescent="0.25">
      <c r="A2938" s="26">
        <v>2006</v>
      </c>
      <c r="B2938" s="26" t="s">
        <v>190</v>
      </c>
      <c r="C2938" t="str">
        <f>VLOOKUP(B2938,'FHF LUT'!$A$5:$H$80,2,FALSE)</f>
        <v>Drought</v>
      </c>
      <c r="D2938" s="26">
        <v>2</v>
      </c>
      <c r="E2938" s="26" t="s">
        <v>22</v>
      </c>
      <c r="F2938" s="26">
        <v>0</v>
      </c>
      <c r="G2938" s="26">
        <v>0</v>
      </c>
      <c r="H2938" s="26"/>
      <c r="N2938" s="26"/>
    </row>
    <row r="2939" spans="1:14" x14ac:dyDescent="0.25">
      <c r="A2939" s="26">
        <v>2006</v>
      </c>
      <c r="B2939" s="26" t="s">
        <v>190</v>
      </c>
      <c r="C2939" t="str">
        <f>VLOOKUP(B2939,'FHF LUT'!$A$5:$H$80,2,FALSE)</f>
        <v>Drought</v>
      </c>
      <c r="D2939" s="26">
        <v>25</v>
      </c>
      <c r="E2939" s="26" t="s">
        <v>23</v>
      </c>
      <c r="F2939" s="26">
        <v>0</v>
      </c>
      <c r="G2939" s="26">
        <v>0</v>
      </c>
      <c r="H2939" s="26"/>
      <c r="N2939" s="26"/>
    </row>
    <row r="2940" spans="1:14" x14ac:dyDescent="0.25">
      <c r="A2940" s="26">
        <v>2006</v>
      </c>
      <c r="B2940" s="26" t="s">
        <v>190</v>
      </c>
      <c r="C2940" t="str">
        <f>VLOOKUP(B2940,'FHF LUT'!$A$5:$H$80,2,FALSE)</f>
        <v>Drought</v>
      </c>
      <c r="D2940" s="26">
        <v>14</v>
      </c>
      <c r="E2940" s="26" t="s">
        <v>30</v>
      </c>
      <c r="F2940" s="26">
        <v>0</v>
      </c>
      <c r="G2940" s="26">
        <v>0</v>
      </c>
      <c r="H2940" s="26"/>
      <c r="N2940" s="26"/>
    </row>
    <row r="2941" spans="1:14" x14ac:dyDescent="0.25">
      <c r="A2941" s="26">
        <v>2006</v>
      </c>
      <c r="B2941" s="26" t="s">
        <v>190</v>
      </c>
      <c r="C2941" t="str">
        <f>VLOOKUP(B2941,'FHF LUT'!$A$5:$H$80,2,FALSE)</f>
        <v>Drought</v>
      </c>
      <c r="D2941" s="26">
        <v>16</v>
      </c>
      <c r="E2941" s="26" t="s">
        <v>12</v>
      </c>
      <c r="F2941" s="26">
        <v>30677</v>
      </c>
      <c r="G2941" s="26">
        <v>30677</v>
      </c>
      <c r="H2941" s="26"/>
      <c r="N2941" s="26"/>
    </row>
    <row r="2942" spans="1:14" x14ac:dyDescent="0.25">
      <c r="A2942" s="26">
        <v>2006</v>
      </c>
      <c r="B2942" s="26" t="s">
        <v>190</v>
      </c>
      <c r="C2942" t="str">
        <f>VLOOKUP(B2942,'FHF LUT'!$A$5:$H$80,2,FALSE)</f>
        <v>Drought</v>
      </c>
      <c r="D2942" s="26">
        <v>40</v>
      </c>
      <c r="E2942" s="26" t="s">
        <v>31</v>
      </c>
      <c r="F2942" s="26">
        <v>6719</v>
      </c>
      <c r="G2942" s="26">
        <v>6719</v>
      </c>
      <c r="H2942" s="26"/>
      <c r="N2942" s="26"/>
    </row>
    <row r="2943" spans="1:14" x14ac:dyDescent="0.25">
      <c r="A2943" s="26">
        <v>2006</v>
      </c>
      <c r="B2943" s="26" t="s">
        <v>190</v>
      </c>
      <c r="C2943" t="str">
        <f>VLOOKUP(B2943,'FHF LUT'!$A$5:$H$80,2,FALSE)</f>
        <v>Drought</v>
      </c>
      <c r="D2943" s="26">
        <v>20</v>
      </c>
      <c r="E2943" s="26" t="s">
        <v>6</v>
      </c>
      <c r="F2943" s="26">
        <v>1008</v>
      </c>
      <c r="G2943" s="26">
        <v>1008</v>
      </c>
      <c r="H2943" s="26"/>
      <c r="N2943" s="26"/>
    </row>
    <row r="2944" spans="1:14" x14ac:dyDescent="0.25">
      <c r="A2944" s="26">
        <v>2006</v>
      </c>
      <c r="B2944" s="26" t="s">
        <v>190</v>
      </c>
      <c r="C2944" t="str">
        <f>VLOOKUP(B2944,'FHF LUT'!$A$5:$H$80,2,FALSE)</f>
        <v>Drought</v>
      </c>
      <c r="D2944" s="26">
        <v>31</v>
      </c>
      <c r="E2944" s="26" t="s">
        <v>34</v>
      </c>
      <c r="F2944" s="26">
        <v>0</v>
      </c>
      <c r="G2944" s="26">
        <v>0</v>
      </c>
      <c r="H2944" s="26"/>
      <c r="N2944" s="26"/>
    </row>
    <row r="2945" spans="1:14" x14ac:dyDescent="0.25">
      <c r="A2945" s="26">
        <v>2006</v>
      </c>
      <c r="B2945" s="26" t="s">
        <v>190</v>
      </c>
      <c r="C2945" t="str">
        <f>VLOOKUP(B2945,'FHF LUT'!$A$5:$H$80,2,FALSE)</f>
        <v>Drought</v>
      </c>
      <c r="D2945" s="26">
        <v>3</v>
      </c>
      <c r="E2945" s="26" t="s">
        <v>13</v>
      </c>
      <c r="F2945" s="26">
        <v>4285</v>
      </c>
      <c r="G2945" s="26">
        <v>4285</v>
      </c>
      <c r="H2945" s="26"/>
      <c r="N2945" s="26"/>
    </row>
    <row r="2946" spans="1:14" x14ac:dyDescent="0.25">
      <c r="A2946" s="26">
        <v>2006</v>
      </c>
      <c r="B2946" s="26" t="s">
        <v>190</v>
      </c>
      <c r="C2946" t="str">
        <f>VLOOKUP(B2946,'FHF LUT'!$A$5:$H$80,2,FALSE)</f>
        <v>Drought</v>
      </c>
      <c r="D2946" s="26">
        <v>26</v>
      </c>
      <c r="E2946" s="26" t="s">
        <v>14</v>
      </c>
      <c r="F2946" s="26">
        <v>0</v>
      </c>
      <c r="G2946" s="26">
        <v>0</v>
      </c>
      <c r="H2946" s="26"/>
      <c r="N2946" s="26"/>
    </row>
    <row r="2947" spans="1:14" x14ac:dyDescent="0.25">
      <c r="A2947" s="26">
        <v>2006</v>
      </c>
      <c r="B2947" s="26" t="s">
        <v>190</v>
      </c>
      <c r="C2947" t="str">
        <f>VLOOKUP(B2947,'FHF LUT'!$A$5:$H$80,2,FALSE)</f>
        <v>Drought</v>
      </c>
      <c r="D2947" s="26">
        <v>41</v>
      </c>
      <c r="E2947" s="26" t="s">
        <v>26</v>
      </c>
      <c r="F2947" s="26">
        <v>5518</v>
      </c>
      <c r="G2947" s="26">
        <v>5518</v>
      </c>
      <c r="H2947" s="26"/>
      <c r="N2947" s="26"/>
    </row>
    <row r="2948" spans="1:14" x14ac:dyDescent="0.25">
      <c r="A2948" s="26">
        <v>2006</v>
      </c>
      <c r="B2948" s="26" t="s">
        <v>190</v>
      </c>
      <c r="C2948" t="str">
        <f>VLOOKUP(B2948,'FHF LUT'!$A$5:$H$80,2,FALSE)</f>
        <v>Drought</v>
      </c>
      <c r="D2948" s="26">
        <v>23</v>
      </c>
      <c r="E2948" s="26" t="s">
        <v>27</v>
      </c>
      <c r="F2948" s="26">
        <v>0</v>
      </c>
      <c r="G2948" s="26">
        <v>0</v>
      </c>
      <c r="H2948" s="26"/>
      <c r="N2948" s="26"/>
    </row>
    <row r="2949" spans="1:14" x14ac:dyDescent="0.25">
      <c r="A2949" s="26">
        <v>2006</v>
      </c>
      <c r="B2949" s="26" t="s">
        <v>190</v>
      </c>
      <c r="C2949" t="str">
        <f>VLOOKUP(B2949,'FHF LUT'!$A$5:$H$80,2,FALSE)</f>
        <v>Drought</v>
      </c>
      <c r="D2949" s="26">
        <v>17</v>
      </c>
      <c r="E2949" s="26" t="s">
        <v>32</v>
      </c>
      <c r="F2949" s="26">
        <v>0</v>
      </c>
      <c r="G2949" s="26">
        <v>0</v>
      </c>
      <c r="H2949" s="26"/>
      <c r="N2949" s="26"/>
    </row>
    <row r="2950" spans="1:14" x14ac:dyDescent="0.25">
      <c r="A2950" s="26">
        <v>2006</v>
      </c>
      <c r="B2950" s="26" t="s">
        <v>190</v>
      </c>
      <c r="C2950" t="str">
        <f>VLOOKUP(B2950,'FHF LUT'!$A$5:$H$80,2,FALSE)</f>
        <v>Drought</v>
      </c>
      <c r="D2950" s="26">
        <v>30</v>
      </c>
      <c r="E2950" s="26" t="s">
        <v>35</v>
      </c>
      <c r="F2950" s="26">
        <v>0</v>
      </c>
      <c r="G2950" s="26">
        <v>0</v>
      </c>
      <c r="H2950" s="26"/>
      <c r="N2950" s="26"/>
    </row>
    <row r="2951" spans="1:14" x14ac:dyDescent="0.25">
      <c r="A2951" s="26">
        <v>2006</v>
      </c>
      <c r="B2951" s="26" t="s">
        <v>190</v>
      </c>
      <c r="C2951" t="str">
        <f>VLOOKUP(B2951,'FHF LUT'!$A$5:$H$80,2,FALSE)</f>
        <v>Drought</v>
      </c>
      <c r="D2951" s="26">
        <v>9</v>
      </c>
      <c r="E2951" s="26" t="s">
        <v>7</v>
      </c>
      <c r="F2951" s="26">
        <v>0</v>
      </c>
      <c r="G2951" s="26">
        <v>0</v>
      </c>
      <c r="H2951" s="26"/>
      <c r="N2951" s="26"/>
    </row>
    <row r="2952" spans="1:14" x14ac:dyDescent="0.25">
      <c r="A2952" s="26">
        <v>2006</v>
      </c>
      <c r="B2952" s="26" t="s">
        <v>190</v>
      </c>
      <c r="C2952" t="str">
        <f>VLOOKUP(B2952,'FHF LUT'!$A$5:$H$80,2,FALSE)</f>
        <v>Drought</v>
      </c>
      <c r="D2952" s="26">
        <v>43</v>
      </c>
      <c r="E2952" s="26" t="s">
        <v>20</v>
      </c>
      <c r="F2952" s="26">
        <v>0</v>
      </c>
      <c r="G2952" s="26">
        <v>0</v>
      </c>
      <c r="H2952" s="26"/>
      <c r="N2952" s="26"/>
    </row>
    <row r="2953" spans="1:14" x14ac:dyDescent="0.25">
      <c r="A2953" s="26">
        <v>2006</v>
      </c>
      <c r="B2953" s="26" t="s">
        <v>190</v>
      </c>
      <c r="C2953" t="str">
        <f>VLOOKUP(B2953,'FHF LUT'!$A$5:$H$80,2,FALSE)</f>
        <v>Drought</v>
      </c>
      <c r="D2953" s="26">
        <v>39</v>
      </c>
      <c r="E2953" s="26" t="s">
        <v>36</v>
      </c>
      <c r="F2953" s="26">
        <v>0</v>
      </c>
      <c r="G2953" s="26">
        <v>0</v>
      </c>
      <c r="H2953" s="26"/>
      <c r="N2953" s="26"/>
    </row>
    <row r="2954" spans="1:14" x14ac:dyDescent="0.25">
      <c r="A2954" s="26">
        <v>2006</v>
      </c>
      <c r="B2954" s="26" t="s">
        <v>190</v>
      </c>
      <c r="C2954" t="str">
        <f>VLOOKUP(B2954,'FHF LUT'!$A$5:$H$80,2,FALSE)</f>
        <v>Drought</v>
      </c>
      <c r="D2954" s="26">
        <v>4</v>
      </c>
      <c r="E2954" s="26" t="s">
        <v>28</v>
      </c>
      <c r="F2954" s="26">
        <v>0</v>
      </c>
      <c r="G2954" s="26">
        <v>0</v>
      </c>
      <c r="H2954" s="26"/>
      <c r="N2954" s="26"/>
    </row>
    <row r="2955" spans="1:14" x14ac:dyDescent="0.25">
      <c r="A2955" s="26">
        <v>2006</v>
      </c>
      <c r="B2955" s="26" t="s">
        <v>190</v>
      </c>
      <c r="C2955" t="str">
        <f>VLOOKUP(B2955,'FHF LUT'!$A$5:$H$80,2,FALSE)</f>
        <v>Drought</v>
      </c>
      <c r="D2955" s="26">
        <v>8</v>
      </c>
      <c r="E2955" s="26" t="s">
        <v>29</v>
      </c>
      <c r="F2955" s="26">
        <v>2579</v>
      </c>
      <c r="G2955" s="26">
        <v>2579</v>
      </c>
      <c r="H2955" s="26"/>
      <c r="N2955" s="26"/>
    </row>
    <row r="2956" spans="1:14" x14ac:dyDescent="0.25">
      <c r="A2956" s="26">
        <v>2006</v>
      </c>
      <c r="B2956" s="26" t="s">
        <v>190</v>
      </c>
      <c r="C2956" t="str">
        <f>VLOOKUP(B2956,'FHF LUT'!$A$5:$H$80,2,FALSE)</f>
        <v>Drought</v>
      </c>
      <c r="D2956" s="26">
        <v>7</v>
      </c>
      <c r="E2956" s="26" t="s">
        <v>25</v>
      </c>
      <c r="F2956" s="26">
        <v>0</v>
      </c>
      <c r="G2956" s="26">
        <v>0</v>
      </c>
      <c r="H2956" s="26"/>
      <c r="N2956" s="26"/>
    </row>
    <row r="2957" spans="1:14" x14ac:dyDescent="0.25">
      <c r="A2957" s="26">
        <v>2006</v>
      </c>
      <c r="B2957" s="26" t="s">
        <v>190</v>
      </c>
      <c r="C2957" t="str">
        <f>VLOOKUP(B2957,'FHF LUT'!$A$5:$H$80,2,FALSE)</f>
        <v>Drought</v>
      </c>
      <c r="D2957" s="26">
        <v>27</v>
      </c>
      <c r="E2957" s="26" t="s">
        <v>21</v>
      </c>
      <c r="F2957" s="26">
        <v>0</v>
      </c>
      <c r="G2957" s="26">
        <v>0</v>
      </c>
      <c r="H2957" s="26"/>
      <c r="N2957" s="26"/>
    </row>
    <row r="2958" spans="1:14" x14ac:dyDescent="0.25">
      <c r="A2958" s="26">
        <v>2006</v>
      </c>
      <c r="B2958" s="26" t="s">
        <v>190</v>
      </c>
      <c r="C2958" t="str">
        <f>VLOOKUP(B2958,'FHF LUT'!$A$5:$H$80,2,FALSE)</f>
        <v>Drought</v>
      </c>
      <c r="D2958" s="26">
        <v>47</v>
      </c>
      <c r="E2958" s="26" t="s">
        <v>238</v>
      </c>
      <c r="F2958" s="26">
        <v>0</v>
      </c>
      <c r="G2958" s="26">
        <v>0</v>
      </c>
      <c r="H2958" s="26"/>
      <c r="N2958" s="26"/>
    </row>
    <row r="2959" spans="1:14" x14ac:dyDescent="0.25">
      <c r="A2959" s="26">
        <v>2006</v>
      </c>
      <c r="B2959" s="26" t="s">
        <v>190</v>
      </c>
      <c r="C2959" t="str">
        <f>VLOOKUP(B2959,'FHF LUT'!$A$5:$H$80,2,FALSE)</f>
        <v>Drought</v>
      </c>
      <c r="D2959" s="26">
        <v>46</v>
      </c>
      <c r="E2959" s="26" t="s">
        <v>239</v>
      </c>
      <c r="F2959" s="26">
        <v>67658</v>
      </c>
      <c r="G2959" s="26">
        <v>67658</v>
      </c>
      <c r="H2959" s="26"/>
      <c r="N2959" s="26"/>
    </row>
    <row r="2960" spans="1:14" x14ac:dyDescent="0.25">
      <c r="A2960" s="26">
        <v>2006</v>
      </c>
      <c r="B2960" s="26" t="s">
        <v>190</v>
      </c>
      <c r="C2960" t="str">
        <f>VLOOKUP(B2960,'FHF LUT'!$A$5:$H$80,2,FALSE)</f>
        <v>Drought</v>
      </c>
      <c r="D2960" s="26">
        <v>48</v>
      </c>
      <c r="E2960" s="26" t="s">
        <v>240</v>
      </c>
      <c r="F2960" s="26">
        <v>0</v>
      </c>
      <c r="G2960" s="26">
        <v>0</v>
      </c>
      <c r="H2960" s="26"/>
      <c r="N2960" s="26"/>
    </row>
    <row r="2961" spans="1:14" x14ac:dyDescent="0.25">
      <c r="A2961" s="26">
        <v>2006</v>
      </c>
      <c r="B2961" s="26" t="s">
        <v>190</v>
      </c>
      <c r="C2961" t="str">
        <f>VLOOKUP(B2961,'FHF LUT'!$A$5:$H$80,2,FALSE)</f>
        <v>Drought</v>
      </c>
      <c r="D2961" s="26">
        <v>1</v>
      </c>
      <c r="E2961" s="26" t="s">
        <v>10</v>
      </c>
      <c r="F2961" s="26">
        <v>0</v>
      </c>
      <c r="G2961" s="26">
        <v>0</v>
      </c>
      <c r="H2961" s="26"/>
      <c r="N2961" s="26"/>
    </row>
    <row r="2962" spans="1:14" x14ac:dyDescent="0.25">
      <c r="A2962" s="26">
        <v>2006</v>
      </c>
      <c r="B2962" s="26" t="s">
        <v>191</v>
      </c>
      <c r="C2962" t="str">
        <f>VLOOKUP(B2962,'FHF LUT'!$A$5:$H$80,2,FALSE)</f>
        <v>Flooding</v>
      </c>
      <c r="D2962" s="26">
        <v>24</v>
      </c>
      <c r="E2962" s="26" t="s">
        <v>17</v>
      </c>
      <c r="F2962" s="26">
        <v>1614</v>
      </c>
      <c r="G2962" s="26">
        <v>1614</v>
      </c>
      <c r="H2962" s="26"/>
      <c r="N2962" s="26"/>
    </row>
    <row r="2963" spans="1:14" x14ac:dyDescent="0.25">
      <c r="A2963" s="26">
        <v>2006</v>
      </c>
      <c r="B2963" s="26" t="s">
        <v>191</v>
      </c>
      <c r="C2963" t="str">
        <f>VLOOKUP(B2963,'FHF LUT'!$A$5:$H$80,2,FALSE)</f>
        <v>Flooding</v>
      </c>
      <c r="D2963" s="26">
        <v>44</v>
      </c>
      <c r="E2963" s="26" t="s">
        <v>3</v>
      </c>
      <c r="F2963" s="26">
        <v>0</v>
      </c>
      <c r="G2963" s="26">
        <v>0</v>
      </c>
      <c r="H2963" s="26"/>
      <c r="N2963" s="26"/>
    </row>
    <row r="2964" spans="1:14" x14ac:dyDescent="0.25">
      <c r="A2964" s="26">
        <v>2006</v>
      </c>
      <c r="B2964" s="26" t="s">
        <v>191</v>
      </c>
      <c r="C2964" t="str">
        <f>VLOOKUP(B2964,'FHF LUT'!$A$5:$H$80,2,FALSE)</f>
        <v>Flooding</v>
      </c>
      <c r="D2964" s="26">
        <v>10</v>
      </c>
      <c r="E2964" s="26" t="s">
        <v>18</v>
      </c>
      <c r="F2964" s="26">
        <v>1667</v>
      </c>
      <c r="G2964" s="26">
        <v>1667</v>
      </c>
      <c r="H2964" s="26"/>
      <c r="N2964" s="26"/>
    </row>
    <row r="2965" spans="1:14" x14ac:dyDescent="0.25">
      <c r="A2965" s="26">
        <v>2006</v>
      </c>
      <c r="B2965" s="26" t="s">
        <v>191</v>
      </c>
      <c r="C2965" t="str">
        <f>VLOOKUP(B2965,'FHF LUT'!$A$5:$H$80,2,FALSE)</f>
        <v>Flooding</v>
      </c>
      <c r="D2965" s="26">
        <v>12</v>
      </c>
      <c r="E2965" s="26" t="s">
        <v>11</v>
      </c>
      <c r="F2965" s="26">
        <v>3479</v>
      </c>
      <c r="G2965" s="26">
        <v>3479</v>
      </c>
      <c r="H2965" s="26"/>
      <c r="N2965" s="26"/>
    </row>
    <row r="2966" spans="1:14" x14ac:dyDescent="0.25">
      <c r="A2966" s="26">
        <v>2006</v>
      </c>
      <c r="B2966" s="26" t="s">
        <v>191</v>
      </c>
      <c r="C2966" t="str">
        <f>VLOOKUP(B2966,'FHF LUT'!$A$5:$H$80,2,FALSE)</f>
        <v>Flooding</v>
      </c>
      <c r="D2966" s="26">
        <v>22</v>
      </c>
      <c r="E2966" s="26" t="s">
        <v>19</v>
      </c>
      <c r="F2966" s="26">
        <v>0</v>
      </c>
      <c r="G2966" s="26">
        <v>0</v>
      </c>
      <c r="H2966" s="26"/>
      <c r="N2966" s="26"/>
    </row>
    <row r="2967" spans="1:14" x14ac:dyDescent="0.25">
      <c r="A2967" s="26">
        <v>2006</v>
      </c>
      <c r="B2967" s="26" t="s">
        <v>191</v>
      </c>
      <c r="C2967" t="str">
        <f>VLOOKUP(B2967,'FHF LUT'!$A$5:$H$80,2,FALSE)</f>
        <v>Flooding</v>
      </c>
      <c r="D2967" s="26">
        <v>29</v>
      </c>
      <c r="E2967" s="26" t="s">
        <v>9</v>
      </c>
      <c r="F2967" s="26">
        <v>5594</v>
      </c>
      <c r="G2967" s="26">
        <v>5594</v>
      </c>
      <c r="H2967" s="26"/>
      <c r="N2967" s="26"/>
    </row>
    <row r="2968" spans="1:14" x14ac:dyDescent="0.25">
      <c r="A2968" s="26">
        <v>2006</v>
      </c>
      <c r="B2968" s="26" t="s">
        <v>191</v>
      </c>
      <c r="C2968" t="str">
        <f>VLOOKUP(B2968,'FHF LUT'!$A$5:$H$80,2,FALSE)</f>
        <v>Flooding</v>
      </c>
      <c r="D2968" s="26">
        <v>11</v>
      </c>
      <c r="E2968" s="26" t="s">
        <v>4</v>
      </c>
      <c r="F2968" s="26">
        <v>0</v>
      </c>
      <c r="G2968" s="26">
        <v>0</v>
      </c>
      <c r="H2968" s="26"/>
      <c r="N2968" s="26"/>
    </row>
    <row r="2969" spans="1:14" x14ac:dyDescent="0.25">
      <c r="A2969" s="26">
        <v>2006</v>
      </c>
      <c r="B2969" s="26" t="s">
        <v>191</v>
      </c>
      <c r="C2969" t="str">
        <f>VLOOKUP(B2969,'FHF LUT'!$A$5:$H$80,2,FALSE)</f>
        <v>Flooding</v>
      </c>
      <c r="D2969" s="26">
        <v>45</v>
      </c>
      <c r="E2969" s="26" t="s">
        <v>5</v>
      </c>
      <c r="F2969" s="26">
        <v>0</v>
      </c>
      <c r="G2969" s="26">
        <v>0</v>
      </c>
      <c r="H2969" s="26"/>
      <c r="N2969" s="26"/>
    </row>
    <row r="2970" spans="1:14" x14ac:dyDescent="0.25">
      <c r="A2970" s="26">
        <v>2006</v>
      </c>
      <c r="B2970" s="26" t="s">
        <v>191</v>
      </c>
      <c r="C2970" t="str">
        <f>VLOOKUP(B2970,'FHF LUT'!$A$5:$H$80,2,FALSE)</f>
        <v>Flooding</v>
      </c>
      <c r="D2970" s="26">
        <v>38</v>
      </c>
      <c r="E2970" s="26" t="s">
        <v>8</v>
      </c>
      <c r="F2970" s="26">
        <v>0</v>
      </c>
      <c r="G2970" s="26">
        <v>0</v>
      </c>
      <c r="H2970" s="26"/>
      <c r="N2970" s="26"/>
    </row>
    <row r="2971" spans="1:14" x14ac:dyDescent="0.25">
      <c r="A2971" s="26">
        <v>2006</v>
      </c>
      <c r="B2971" s="26" t="s">
        <v>191</v>
      </c>
      <c r="C2971" t="str">
        <f>VLOOKUP(B2971,'FHF LUT'!$A$5:$H$80,2,FALSE)</f>
        <v>Flooding</v>
      </c>
      <c r="D2971" s="26">
        <v>13</v>
      </c>
      <c r="E2971" s="26" t="s">
        <v>24</v>
      </c>
      <c r="F2971" s="26">
        <v>0</v>
      </c>
      <c r="G2971" s="26">
        <v>0</v>
      </c>
      <c r="H2971" s="26"/>
      <c r="N2971" s="26"/>
    </row>
    <row r="2972" spans="1:14" x14ac:dyDescent="0.25">
      <c r="A2972" s="26">
        <v>2006</v>
      </c>
      <c r="B2972" s="26" t="s">
        <v>191</v>
      </c>
      <c r="C2972" t="str">
        <f>VLOOKUP(B2972,'FHF LUT'!$A$5:$H$80,2,FALSE)</f>
        <v>Flooding</v>
      </c>
      <c r="D2972" s="26">
        <v>18</v>
      </c>
      <c r="E2972" s="26" t="s">
        <v>15</v>
      </c>
      <c r="F2972" s="26">
        <v>0</v>
      </c>
      <c r="G2972" s="26">
        <v>0</v>
      </c>
      <c r="H2972" s="26"/>
      <c r="N2972" s="26"/>
    </row>
    <row r="2973" spans="1:14" x14ac:dyDescent="0.25">
      <c r="A2973" s="26">
        <v>2006</v>
      </c>
      <c r="B2973" s="26" t="s">
        <v>191</v>
      </c>
      <c r="C2973" t="str">
        <f>VLOOKUP(B2973,'FHF LUT'!$A$5:$H$80,2,FALSE)</f>
        <v>Flooding</v>
      </c>
      <c r="D2973" s="26">
        <v>15</v>
      </c>
      <c r="E2973" s="26" t="s">
        <v>33</v>
      </c>
      <c r="F2973" s="26">
        <v>0</v>
      </c>
      <c r="G2973" s="26">
        <v>0</v>
      </c>
      <c r="H2973" s="26"/>
      <c r="N2973" s="26"/>
    </row>
    <row r="2974" spans="1:14" x14ac:dyDescent="0.25">
      <c r="A2974" s="26">
        <v>2006</v>
      </c>
      <c r="B2974" s="26" t="s">
        <v>191</v>
      </c>
      <c r="C2974" t="str">
        <f>VLOOKUP(B2974,'FHF LUT'!$A$5:$H$80,2,FALSE)</f>
        <v>Flooding</v>
      </c>
      <c r="D2974" s="26">
        <v>5</v>
      </c>
      <c r="E2974" s="26" t="s">
        <v>16</v>
      </c>
      <c r="F2974" s="26">
        <v>0</v>
      </c>
      <c r="G2974" s="26">
        <v>0</v>
      </c>
      <c r="H2974" s="26"/>
      <c r="N2974" s="26"/>
    </row>
    <row r="2975" spans="1:14" x14ac:dyDescent="0.25">
      <c r="A2975" s="26">
        <v>2006</v>
      </c>
      <c r="B2975" s="26" t="s">
        <v>191</v>
      </c>
      <c r="C2975" t="str">
        <f>VLOOKUP(B2975,'FHF LUT'!$A$5:$H$80,2,FALSE)</f>
        <v>Flooding</v>
      </c>
      <c r="D2975" s="26">
        <v>2</v>
      </c>
      <c r="E2975" s="26" t="s">
        <v>22</v>
      </c>
      <c r="F2975" s="26">
        <v>0</v>
      </c>
      <c r="G2975" s="26">
        <v>0</v>
      </c>
      <c r="H2975" s="26"/>
      <c r="N2975" s="26"/>
    </row>
    <row r="2976" spans="1:14" x14ac:dyDescent="0.25">
      <c r="A2976" s="26">
        <v>2006</v>
      </c>
      <c r="B2976" s="26" t="s">
        <v>191</v>
      </c>
      <c r="C2976" t="str">
        <f>VLOOKUP(B2976,'FHF LUT'!$A$5:$H$80,2,FALSE)</f>
        <v>Flooding</v>
      </c>
      <c r="D2976" s="26">
        <v>25</v>
      </c>
      <c r="E2976" s="26" t="s">
        <v>23</v>
      </c>
      <c r="F2976" s="26">
        <v>0</v>
      </c>
      <c r="G2976" s="26">
        <v>0</v>
      </c>
      <c r="H2976" s="26"/>
      <c r="N2976" s="26"/>
    </row>
    <row r="2977" spans="1:14" x14ac:dyDescent="0.25">
      <c r="A2977" s="26">
        <v>2006</v>
      </c>
      <c r="B2977" s="26" t="s">
        <v>191</v>
      </c>
      <c r="C2977" t="str">
        <f>VLOOKUP(B2977,'FHF LUT'!$A$5:$H$80,2,FALSE)</f>
        <v>Flooding</v>
      </c>
      <c r="D2977" s="26">
        <v>14</v>
      </c>
      <c r="E2977" s="26" t="s">
        <v>30</v>
      </c>
      <c r="F2977" s="26">
        <v>0</v>
      </c>
      <c r="G2977" s="26">
        <v>0</v>
      </c>
      <c r="H2977" s="26"/>
      <c r="N2977" s="26"/>
    </row>
    <row r="2978" spans="1:14" x14ac:dyDescent="0.25">
      <c r="A2978" s="26">
        <v>2006</v>
      </c>
      <c r="B2978" s="26" t="s">
        <v>191</v>
      </c>
      <c r="C2978" t="str">
        <f>VLOOKUP(B2978,'FHF LUT'!$A$5:$H$80,2,FALSE)</f>
        <v>Flooding</v>
      </c>
      <c r="D2978" s="26">
        <v>16</v>
      </c>
      <c r="E2978" s="26" t="s">
        <v>12</v>
      </c>
      <c r="F2978" s="26">
        <v>560</v>
      </c>
      <c r="G2978" s="26">
        <v>560</v>
      </c>
      <c r="H2978" s="26"/>
      <c r="N2978" s="26"/>
    </row>
    <row r="2979" spans="1:14" x14ac:dyDescent="0.25">
      <c r="A2979" s="26">
        <v>2006</v>
      </c>
      <c r="B2979" s="26" t="s">
        <v>191</v>
      </c>
      <c r="C2979" t="str">
        <f>VLOOKUP(B2979,'FHF LUT'!$A$5:$H$80,2,FALSE)</f>
        <v>Flooding</v>
      </c>
      <c r="D2979" s="26">
        <v>40</v>
      </c>
      <c r="E2979" s="26" t="s">
        <v>31</v>
      </c>
      <c r="F2979" s="26">
        <v>1154</v>
      </c>
      <c r="G2979" s="26">
        <v>1154</v>
      </c>
      <c r="H2979" s="26"/>
      <c r="N2979" s="26"/>
    </row>
    <row r="2980" spans="1:14" x14ac:dyDescent="0.25">
      <c r="A2980" s="26">
        <v>2006</v>
      </c>
      <c r="B2980" s="26" t="s">
        <v>191</v>
      </c>
      <c r="C2980" t="str">
        <f>VLOOKUP(B2980,'FHF LUT'!$A$5:$H$80,2,FALSE)</f>
        <v>Flooding</v>
      </c>
      <c r="D2980" s="26">
        <v>20</v>
      </c>
      <c r="E2980" s="26" t="s">
        <v>6</v>
      </c>
      <c r="F2980" s="26">
        <v>4070</v>
      </c>
      <c r="G2980" s="26">
        <v>3875</v>
      </c>
      <c r="H2980" s="26"/>
      <c r="N2980" s="26"/>
    </row>
    <row r="2981" spans="1:14" x14ac:dyDescent="0.25">
      <c r="A2981" s="26">
        <v>2006</v>
      </c>
      <c r="B2981" s="26" t="s">
        <v>191</v>
      </c>
      <c r="C2981" t="str">
        <f>VLOOKUP(B2981,'FHF LUT'!$A$5:$H$80,2,FALSE)</f>
        <v>Flooding</v>
      </c>
      <c r="D2981" s="26">
        <v>31</v>
      </c>
      <c r="E2981" s="26" t="s">
        <v>34</v>
      </c>
      <c r="F2981" s="26">
        <v>1022</v>
      </c>
      <c r="G2981" s="26">
        <v>1022</v>
      </c>
      <c r="H2981" s="26"/>
      <c r="N2981" s="26"/>
    </row>
    <row r="2982" spans="1:14" x14ac:dyDescent="0.25">
      <c r="A2982" s="26">
        <v>2006</v>
      </c>
      <c r="B2982" s="26" t="s">
        <v>191</v>
      </c>
      <c r="C2982" t="str">
        <f>VLOOKUP(B2982,'FHF LUT'!$A$5:$H$80,2,FALSE)</f>
        <v>Flooding</v>
      </c>
      <c r="D2982" s="26">
        <v>3</v>
      </c>
      <c r="E2982" s="26" t="s">
        <v>13</v>
      </c>
      <c r="F2982" s="26">
        <v>7865</v>
      </c>
      <c r="G2982" s="26">
        <v>7401</v>
      </c>
      <c r="H2982" s="26"/>
      <c r="N2982" s="26"/>
    </row>
    <row r="2983" spans="1:14" x14ac:dyDescent="0.25">
      <c r="A2983" s="26">
        <v>2006</v>
      </c>
      <c r="B2983" s="26" t="s">
        <v>191</v>
      </c>
      <c r="C2983" t="str">
        <f>VLOOKUP(B2983,'FHF LUT'!$A$5:$H$80,2,FALSE)</f>
        <v>Flooding</v>
      </c>
      <c r="D2983" s="26">
        <v>26</v>
      </c>
      <c r="E2983" s="26" t="s">
        <v>14</v>
      </c>
      <c r="F2983" s="26">
        <v>0</v>
      </c>
      <c r="G2983" s="26">
        <v>0</v>
      </c>
      <c r="H2983" s="26"/>
      <c r="N2983" s="26"/>
    </row>
    <row r="2984" spans="1:14" x14ac:dyDescent="0.25">
      <c r="A2984" s="26">
        <v>2006</v>
      </c>
      <c r="B2984" s="26" t="s">
        <v>191</v>
      </c>
      <c r="C2984" t="str">
        <f>VLOOKUP(B2984,'FHF LUT'!$A$5:$H$80,2,FALSE)</f>
        <v>Flooding</v>
      </c>
      <c r="D2984" s="26">
        <v>41</v>
      </c>
      <c r="E2984" s="26" t="s">
        <v>26</v>
      </c>
      <c r="F2984" s="26">
        <v>1071</v>
      </c>
      <c r="G2984" s="26">
        <v>1071</v>
      </c>
      <c r="H2984" s="26"/>
      <c r="N2984" s="26"/>
    </row>
    <row r="2985" spans="1:14" x14ac:dyDescent="0.25">
      <c r="A2985" s="26">
        <v>2006</v>
      </c>
      <c r="B2985" s="26" t="s">
        <v>191</v>
      </c>
      <c r="C2985" t="str">
        <f>VLOOKUP(B2985,'FHF LUT'!$A$5:$H$80,2,FALSE)</f>
        <v>Flooding</v>
      </c>
      <c r="D2985" s="26">
        <v>23</v>
      </c>
      <c r="E2985" s="26" t="s">
        <v>27</v>
      </c>
      <c r="F2985" s="26">
        <v>0</v>
      </c>
      <c r="G2985" s="26">
        <v>0</v>
      </c>
      <c r="H2985" s="26"/>
      <c r="N2985" s="26"/>
    </row>
    <row r="2986" spans="1:14" x14ac:dyDescent="0.25">
      <c r="A2986" s="26">
        <v>2006</v>
      </c>
      <c r="B2986" s="26" t="s">
        <v>191</v>
      </c>
      <c r="C2986" t="str">
        <f>VLOOKUP(B2986,'FHF LUT'!$A$5:$H$80,2,FALSE)</f>
        <v>Flooding</v>
      </c>
      <c r="D2986" s="26">
        <v>17</v>
      </c>
      <c r="E2986" s="26" t="s">
        <v>32</v>
      </c>
      <c r="F2986" s="26">
        <v>0</v>
      </c>
      <c r="G2986" s="26">
        <v>0</v>
      </c>
      <c r="H2986" s="26"/>
      <c r="N2986" s="26"/>
    </row>
    <row r="2987" spans="1:14" x14ac:dyDescent="0.25">
      <c r="A2987" s="26">
        <v>2006</v>
      </c>
      <c r="B2987" s="26" t="s">
        <v>191</v>
      </c>
      <c r="C2987" t="str">
        <f>VLOOKUP(B2987,'FHF LUT'!$A$5:$H$80,2,FALSE)</f>
        <v>Flooding</v>
      </c>
      <c r="D2987" s="26">
        <v>30</v>
      </c>
      <c r="E2987" s="26" t="s">
        <v>35</v>
      </c>
      <c r="F2987" s="26">
        <v>0</v>
      </c>
      <c r="G2987" s="26">
        <v>0</v>
      </c>
      <c r="H2987" s="26"/>
      <c r="N2987" s="26"/>
    </row>
    <row r="2988" spans="1:14" x14ac:dyDescent="0.25">
      <c r="A2988" s="26">
        <v>2006</v>
      </c>
      <c r="B2988" s="26" t="s">
        <v>191</v>
      </c>
      <c r="C2988" t="str">
        <f>VLOOKUP(B2988,'FHF LUT'!$A$5:$H$80,2,FALSE)</f>
        <v>Flooding</v>
      </c>
      <c r="D2988" s="26">
        <v>9</v>
      </c>
      <c r="E2988" s="26" t="s">
        <v>7</v>
      </c>
      <c r="F2988" s="26">
        <v>12</v>
      </c>
      <c r="G2988" s="26">
        <v>12</v>
      </c>
      <c r="H2988" s="26"/>
      <c r="N2988" s="26"/>
    </row>
    <row r="2989" spans="1:14" x14ac:dyDescent="0.25">
      <c r="A2989" s="26">
        <v>2006</v>
      </c>
      <c r="B2989" s="26" t="s">
        <v>191</v>
      </c>
      <c r="C2989" t="str">
        <f>VLOOKUP(B2989,'FHF LUT'!$A$5:$H$80,2,FALSE)</f>
        <v>Flooding</v>
      </c>
      <c r="D2989" s="26">
        <v>43</v>
      </c>
      <c r="E2989" s="26" t="s">
        <v>20</v>
      </c>
      <c r="F2989" s="26">
        <v>0</v>
      </c>
      <c r="G2989" s="26">
        <v>0</v>
      </c>
      <c r="H2989" s="26"/>
      <c r="N2989" s="26"/>
    </row>
    <row r="2990" spans="1:14" x14ac:dyDescent="0.25">
      <c r="A2990" s="26">
        <v>2006</v>
      </c>
      <c r="B2990" s="26" t="s">
        <v>191</v>
      </c>
      <c r="C2990" t="str">
        <f>VLOOKUP(B2990,'FHF LUT'!$A$5:$H$80,2,FALSE)</f>
        <v>Flooding</v>
      </c>
      <c r="D2990" s="26">
        <v>39</v>
      </c>
      <c r="E2990" s="26" t="s">
        <v>36</v>
      </c>
      <c r="F2990" s="26">
        <v>0</v>
      </c>
      <c r="G2990" s="26">
        <v>0</v>
      </c>
      <c r="H2990" s="26"/>
      <c r="N2990" s="26"/>
    </row>
    <row r="2991" spans="1:14" x14ac:dyDescent="0.25">
      <c r="A2991" s="26">
        <v>2006</v>
      </c>
      <c r="B2991" s="26" t="s">
        <v>191</v>
      </c>
      <c r="C2991" t="str">
        <f>VLOOKUP(B2991,'FHF LUT'!$A$5:$H$80,2,FALSE)</f>
        <v>Flooding</v>
      </c>
      <c r="D2991" s="26">
        <v>4</v>
      </c>
      <c r="E2991" s="26" t="s">
        <v>28</v>
      </c>
      <c r="F2991" s="26">
        <v>0</v>
      </c>
      <c r="G2991" s="26">
        <v>0</v>
      </c>
      <c r="H2991" s="26"/>
      <c r="N2991" s="26"/>
    </row>
    <row r="2992" spans="1:14" x14ac:dyDescent="0.25">
      <c r="A2992" s="26">
        <v>2006</v>
      </c>
      <c r="B2992" s="26" t="s">
        <v>191</v>
      </c>
      <c r="C2992" t="str">
        <f>VLOOKUP(B2992,'FHF LUT'!$A$5:$H$80,2,FALSE)</f>
        <v>Flooding</v>
      </c>
      <c r="D2992" s="26">
        <v>8</v>
      </c>
      <c r="E2992" s="26" t="s">
        <v>29</v>
      </c>
      <c r="F2992" s="26">
        <v>12160</v>
      </c>
      <c r="G2992" s="26">
        <v>12160</v>
      </c>
      <c r="H2992" s="26"/>
      <c r="N2992" s="26"/>
    </row>
    <row r="2993" spans="1:14" x14ac:dyDescent="0.25">
      <c r="A2993" s="26">
        <v>2006</v>
      </c>
      <c r="B2993" s="26" t="s">
        <v>191</v>
      </c>
      <c r="C2993" t="str">
        <f>VLOOKUP(B2993,'FHF LUT'!$A$5:$H$80,2,FALSE)</f>
        <v>Flooding</v>
      </c>
      <c r="D2993" s="26">
        <v>7</v>
      </c>
      <c r="E2993" s="26" t="s">
        <v>25</v>
      </c>
      <c r="F2993" s="26">
        <v>318</v>
      </c>
      <c r="G2993" s="26">
        <v>318</v>
      </c>
      <c r="H2993" s="26"/>
      <c r="N2993" s="26"/>
    </row>
    <row r="2994" spans="1:14" x14ac:dyDescent="0.25">
      <c r="A2994" s="26">
        <v>2006</v>
      </c>
      <c r="B2994" s="26" t="s">
        <v>191</v>
      </c>
      <c r="C2994" t="str">
        <f>VLOOKUP(B2994,'FHF LUT'!$A$5:$H$80,2,FALSE)</f>
        <v>Flooding</v>
      </c>
      <c r="D2994" s="26">
        <v>27</v>
      </c>
      <c r="E2994" s="26" t="s">
        <v>21</v>
      </c>
      <c r="F2994" s="26">
        <v>0</v>
      </c>
      <c r="G2994" s="26">
        <v>0</v>
      </c>
      <c r="H2994" s="26"/>
      <c r="N2994" s="26"/>
    </row>
    <row r="2995" spans="1:14" x14ac:dyDescent="0.25">
      <c r="A2995" s="26">
        <v>2006</v>
      </c>
      <c r="B2995" s="26" t="s">
        <v>191</v>
      </c>
      <c r="C2995" t="str">
        <f>VLOOKUP(B2995,'FHF LUT'!$A$5:$H$80,2,FALSE)</f>
        <v>Flooding</v>
      </c>
      <c r="D2995" s="26">
        <v>47</v>
      </c>
      <c r="E2995" s="26" t="s">
        <v>238</v>
      </c>
      <c r="F2995" s="26">
        <v>16513</v>
      </c>
      <c r="G2995" s="26">
        <v>16513</v>
      </c>
      <c r="H2995" s="26"/>
      <c r="N2995" s="26"/>
    </row>
    <row r="2996" spans="1:14" x14ac:dyDescent="0.25">
      <c r="A2996" s="26">
        <v>2006</v>
      </c>
      <c r="B2996" s="26" t="s">
        <v>191</v>
      </c>
      <c r="C2996" t="str">
        <f>VLOOKUP(B2996,'FHF LUT'!$A$5:$H$80,2,FALSE)</f>
        <v>Flooding</v>
      </c>
      <c r="D2996" s="26">
        <v>46</v>
      </c>
      <c r="E2996" s="26" t="s">
        <v>239</v>
      </c>
      <c r="F2996" s="26">
        <v>7431</v>
      </c>
      <c r="G2996" s="26">
        <v>7431</v>
      </c>
      <c r="H2996" s="26"/>
      <c r="N2996" s="26"/>
    </row>
    <row r="2997" spans="1:14" x14ac:dyDescent="0.25">
      <c r="A2997" s="26">
        <v>2006</v>
      </c>
      <c r="B2997" s="26" t="s">
        <v>191</v>
      </c>
      <c r="C2997" t="str">
        <f>VLOOKUP(B2997,'FHF LUT'!$A$5:$H$80,2,FALSE)</f>
        <v>Flooding</v>
      </c>
      <c r="D2997" s="26">
        <v>48</v>
      </c>
      <c r="E2997" s="26" t="s">
        <v>240</v>
      </c>
      <c r="F2997" s="26">
        <v>0</v>
      </c>
      <c r="G2997" s="26">
        <v>0</v>
      </c>
      <c r="H2997" s="26"/>
      <c r="N2997" s="26"/>
    </row>
    <row r="2998" spans="1:14" x14ac:dyDescent="0.25">
      <c r="A2998" s="26">
        <v>2006</v>
      </c>
      <c r="B2998" s="26" t="s">
        <v>191</v>
      </c>
      <c r="C2998" t="str">
        <f>VLOOKUP(B2998,'FHF LUT'!$A$5:$H$80,2,FALSE)</f>
        <v>Flooding</v>
      </c>
      <c r="D2998" s="26">
        <v>1</v>
      </c>
      <c r="E2998" s="26" t="s">
        <v>10</v>
      </c>
      <c r="F2998" s="26">
        <v>0</v>
      </c>
      <c r="G2998" s="26">
        <v>0</v>
      </c>
      <c r="H2998" s="26"/>
      <c r="N2998" s="26"/>
    </row>
    <row r="2999" spans="1:14" x14ac:dyDescent="0.25">
      <c r="A2999" s="26">
        <v>2007</v>
      </c>
      <c r="B2999" s="26" t="s">
        <v>192</v>
      </c>
      <c r="C2999" t="str">
        <f>VLOOKUP(B2999,'FHF LUT'!$A$5:$H$80,2,FALSE)</f>
        <v>Unknown Beetle</v>
      </c>
      <c r="D2999" s="26">
        <v>24</v>
      </c>
      <c r="E2999" s="26" t="s">
        <v>17</v>
      </c>
      <c r="F2999" s="26">
        <v>0</v>
      </c>
      <c r="G2999" s="26">
        <v>0</v>
      </c>
      <c r="H2999" s="26"/>
      <c r="N2999" s="26"/>
    </row>
    <row r="3000" spans="1:14" x14ac:dyDescent="0.25">
      <c r="A3000" s="26">
        <v>2007</v>
      </c>
      <c r="B3000" s="26" t="s">
        <v>192</v>
      </c>
      <c r="C3000" t="str">
        <f>VLOOKUP(B3000,'FHF LUT'!$A$5:$H$80,2,FALSE)</f>
        <v>Unknown Beetle</v>
      </c>
      <c r="D3000" s="26">
        <v>44</v>
      </c>
      <c r="E3000" s="26" t="s">
        <v>3</v>
      </c>
      <c r="F3000" s="26">
        <v>0</v>
      </c>
      <c r="G3000" s="26">
        <v>0</v>
      </c>
      <c r="H3000" s="26"/>
      <c r="N3000" s="26"/>
    </row>
    <row r="3001" spans="1:14" x14ac:dyDescent="0.25">
      <c r="A3001" s="26">
        <v>2007</v>
      </c>
      <c r="B3001" s="26" t="s">
        <v>192</v>
      </c>
      <c r="C3001" t="str">
        <f>VLOOKUP(B3001,'FHF LUT'!$A$5:$H$80,2,FALSE)</f>
        <v>Unknown Beetle</v>
      </c>
      <c r="D3001" s="26">
        <v>10</v>
      </c>
      <c r="E3001" s="26" t="s">
        <v>18</v>
      </c>
      <c r="F3001" s="26">
        <v>0</v>
      </c>
      <c r="G3001" s="26">
        <v>0</v>
      </c>
      <c r="H3001" s="26"/>
      <c r="N3001" s="26"/>
    </row>
    <row r="3002" spans="1:14" x14ac:dyDescent="0.25">
      <c r="A3002" s="26">
        <v>2007</v>
      </c>
      <c r="B3002" s="26" t="s">
        <v>192</v>
      </c>
      <c r="C3002" t="str">
        <f>VLOOKUP(B3002,'FHF LUT'!$A$5:$H$80,2,FALSE)</f>
        <v>Unknown Beetle</v>
      </c>
      <c r="D3002" s="26">
        <v>12</v>
      </c>
      <c r="E3002" s="26" t="s">
        <v>11</v>
      </c>
      <c r="F3002" s="26">
        <v>0</v>
      </c>
      <c r="G3002" s="26">
        <v>0</v>
      </c>
      <c r="H3002" s="26"/>
      <c r="N3002" s="26"/>
    </row>
    <row r="3003" spans="1:14" x14ac:dyDescent="0.25">
      <c r="A3003" s="26">
        <v>2007</v>
      </c>
      <c r="B3003" s="26" t="s">
        <v>192</v>
      </c>
      <c r="C3003" t="str">
        <f>VLOOKUP(B3003,'FHF LUT'!$A$5:$H$80,2,FALSE)</f>
        <v>Unknown Beetle</v>
      </c>
      <c r="D3003" s="26">
        <v>22</v>
      </c>
      <c r="E3003" s="26" t="s">
        <v>19</v>
      </c>
      <c r="F3003" s="26">
        <v>0</v>
      </c>
      <c r="G3003" s="26">
        <v>0</v>
      </c>
      <c r="H3003" s="26"/>
      <c r="N3003" s="26"/>
    </row>
    <row r="3004" spans="1:14" x14ac:dyDescent="0.25">
      <c r="A3004" s="26">
        <v>2007</v>
      </c>
      <c r="B3004" s="26" t="s">
        <v>192</v>
      </c>
      <c r="C3004" t="str">
        <f>VLOOKUP(B3004,'FHF LUT'!$A$5:$H$80,2,FALSE)</f>
        <v>Unknown Beetle</v>
      </c>
      <c r="D3004" s="26">
        <v>29</v>
      </c>
      <c r="E3004" s="26" t="s">
        <v>9</v>
      </c>
      <c r="F3004" s="26">
        <v>0</v>
      </c>
      <c r="G3004" s="26">
        <v>0</v>
      </c>
      <c r="H3004" s="26"/>
      <c r="N3004" s="26"/>
    </row>
    <row r="3005" spans="1:14" x14ac:dyDescent="0.25">
      <c r="A3005" s="26">
        <v>2007</v>
      </c>
      <c r="B3005" s="26" t="s">
        <v>192</v>
      </c>
      <c r="C3005" t="str">
        <f>VLOOKUP(B3005,'FHF LUT'!$A$5:$H$80,2,FALSE)</f>
        <v>Unknown Beetle</v>
      </c>
      <c r="D3005" s="26">
        <v>11</v>
      </c>
      <c r="E3005" s="26" t="s">
        <v>4</v>
      </c>
      <c r="F3005" s="26">
        <v>0</v>
      </c>
      <c r="G3005" s="26">
        <v>0</v>
      </c>
      <c r="H3005" s="26"/>
      <c r="N3005" s="26"/>
    </row>
    <row r="3006" spans="1:14" x14ac:dyDescent="0.25">
      <c r="A3006" s="26">
        <v>2007</v>
      </c>
      <c r="B3006" s="26" t="s">
        <v>192</v>
      </c>
      <c r="C3006" t="str">
        <f>VLOOKUP(B3006,'FHF LUT'!$A$5:$H$80,2,FALSE)</f>
        <v>Unknown Beetle</v>
      </c>
      <c r="D3006" s="26">
        <v>45</v>
      </c>
      <c r="E3006" s="26" t="s">
        <v>5</v>
      </c>
      <c r="F3006" s="26">
        <v>0</v>
      </c>
      <c r="G3006" s="26">
        <v>0</v>
      </c>
      <c r="H3006" s="26"/>
      <c r="N3006" s="26"/>
    </row>
    <row r="3007" spans="1:14" x14ac:dyDescent="0.25">
      <c r="A3007" s="26">
        <v>2007</v>
      </c>
      <c r="B3007" s="26" t="s">
        <v>192</v>
      </c>
      <c r="C3007" t="str">
        <f>VLOOKUP(B3007,'FHF LUT'!$A$5:$H$80,2,FALSE)</f>
        <v>Unknown Beetle</v>
      </c>
      <c r="D3007" s="26">
        <v>38</v>
      </c>
      <c r="E3007" s="26" t="s">
        <v>8</v>
      </c>
      <c r="F3007" s="26">
        <v>0</v>
      </c>
      <c r="G3007" s="26">
        <v>0</v>
      </c>
      <c r="H3007" s="26"/>
      <c r="N3007" s="26"/>
    </row>
    <row r="3008" spans="1:14" x14ac:dyDescent="0.25">
      <c r="A3008" s="26">
        <v>2007</v>
      </c>
      <c r="B3008" s="26" t="s">
        <v>192</v>
      </c>
      <c r="C3008" t="str">
        <f>VLOOKUP(B3008,'FHF LUT'!$A$5:$H$80,2,FALSE)</f>
        <v>Unknown Beetle</v>
      </c>
      <c r="D3008" s="26">
        <v>13</v>
      </c>
      <c r="E3008" s="26" t="s">
        <v>24</v>
      </c>
      <c r="F3008" s="26">
        <v>0</v>
      </c>
      <c r="G3008" s="26">
        <v>0</v>
      </c>
      <c r="H3008" s="26"/>
      <c r="N3008" s="26"/>
    </row>
    <row r="3009" spans="1:14" x14ac:dyDescent="0.25">
      <c r="A3009" s="26">
        <v>2007</v>
      </c>
      <c r="B3009" s="26" t="s">
        <v>192</v>
      </c>
      <c r="C3009" t="str">
        <f>VLOOKUP(B3009,'FHF LUT'!$A$5:$H$80,2,FALSE)</f>
        <v>Unknown Beetle</v>
      </c>
      <c r="D3009" s="26">
        <v>18</v>
      </c>
      <c r="E3009" s="26" t="s">
        <v>15</v>
      </c>
      <c r="F3009" s="26">
        <v>0</v>
      </c>
      <c r="G3009" s="26">
        <v>0</v>
      </c>
      <c r="H3009" s="26"/>
      <c r="N3009" s="26"/>
    </row>
    <row r="3010" spans="1:14" x14ac:dyDescent="0.25">
      <c r="A3010" s="26">
        <v>2007</v>
      </c>
      <c r="B3010" s="26" t="s">
        <v>192</v>
      </c>
      <c r="C3010" t="str">
        <f>VLOOKUP(B3010,'FHF LUT'!$A$5:$H$80,2,FALSE)</f>
        <v>Unknown Beetle</v>
      </c>
      <c r="D3010" s="26">
        <v>15</v>
      </c>
      <c r="E3010" s="26" t="s">
        <v>33</v>
      </c>
      <c r="F3010" s="26">
        <v>0</v>
      </c>
      <c r="G3010" s="26">
        <v>0</v>
      </c>
      <c r="H3010" s="26"/>
      <c r="N3010" s="26"/>
    </row>
    <row r="3011" spans="1:14" x14ac:dyDescent="0.25">
      <c r="A3011" s="26">
        <v>2007</v>
      </c>
      <c r="B3011" s="26" t="s">
        <v>192</v>
      </c>
      <c r="C3011" t="str">
        <f>VLOOKUP(B3011,'FHF LUT'!$A$5:$H$80,2,FALSE)</f>
        <v>Unknown Beetle</v>
      </c>
      <c r="D3011" s="26">
        <v>5</v>
      </c>
      <c r="E3011" s="26" t="s">
        <v>16</v>
      </c>
      <c r="F3011" s="26">
        <v>0</v>
      </c>
      <c r="G3011" s="26">
        <v>0</v>
      </c>
      <c r="H3011" s="26"/>
      <c r="N3011" s="26"/>
    </row>
    <row r="3012" spans="1:14" x14ac:dyDescent="0.25">
      <c r="A3012" s="26">
        <v>2007</v>
      </c>
      <c r="B3012" s="26" t="s">
        <v>192</v>
      </c>
      <c r="C3012" t="str">
        <f>VLOOKUP(B3012,'FHF LUT'!$A$5:$H$80,2,FALSE)</f>
        <v>Unknown Beetle</v>
      </c>
      <c r="D3012" s="26">
        <v>2</v>
      </c>
      <c r="E3012" s="26" t="s">
        <v>22</v>
      </c>
      <c r="F3012" s="26">
        <v>0</v>
      </c>
      <c r="G3012" s="26">
        <v>0</v>
      </c>
      <c r="H3012" s="26"/>
      <c r="N3012" s="26"/>
    </row>
    <row r="3013" spans="1:14" x14ac:dyDescent="0.25">
      <c r="A3013" s="26">
        <v>2007</v>
      </c>
      <c r="B3013" s="26" t="s">
        <v>192</v>
      </c>
      <c r="C3013" t="str">
        <f>VLOOKUP(B3013,'FHF LUT'!$A$5:$H$80,2,FALSE)</f>
        <v>Unknown Beetle</v>
      </c>
      <c r="D3013" s="26">
        <v>25</v>
      </c>
      <c r="E3013" s="26" t="s">
        <v>23</v>
      </c>
      <c r="F3013" s="26">
        <v>0</v>
      </c>
      <c r="G3013" s="26">
        <v>0</v>
      </c>
      <c r="H3013" s="26"/>
      <c r="N3013" s="26"/>
    </row>
    <row r="3014" spans="1:14" x14ac:dyDescent="0.25">
      <c r="A3014" s="26">
        <v>2007</v>
      </c>
      <c r="B3014" s="26" t="s">
        <v>192</v>
      </c>
      <c r="C3014" t="str">
        <f>VLOOKUP(B3014,'FHF LUT'!$A$5:$H$80,2,FALSE)</f>
        <v>Unknown Beetle</v>
      </c>
      <c r="D3014" s="26">
        <v>14</v>
      </c>
      <c r="E3014" s="26" t="s">
        <v>30</v>
      </c>
      <c r="F3014" s="26">
        <v>0</v>
      </c>
      <c r="G3014" s="26">
        <v>0</v>
      </c>
      <c r="H3014" s="26"/>
      <c r="N3014" s="26"/>
    </row>
    <row r="3015" spans="1:14" x14ac:dyDescent="0.25">
      <c r="A3015" s="26">
        <v>2007</v>
      </c>
      <c r="B3015" s="26" t="s">
        <v>192</v>
      </c>
      <c r="C3015" t="str">
        <f>VLOOKUP(B3015,'FHF LUT'!$A$5:$H$80,2,FALSE)</f>
        <v>Unknown Beetle</v>
      </c>
      <c r="D3015" s="26">
        <v>16</v>
      </c>
      <c r="E3015" s="26" t="s">
        <v>12</v>
      </c>
      <c r="F3015" s="26">
        <v>0</v>
      </c>
      <c r="G3015" s="26">
        <v>0</v>
      </c>
      <c r="H3015" s="26"/>
      <c r="N3015" s="26"/>
    </row>
    <row r="3016" spans="1:14" x14ac:dyDescent="0.25">
      <c r="A3016" s="26">
        <v>2007</v>
      </c>
      <c r="B3016" s="26" t="s">
        <v>192</v>
      </c>
      <c r="C3016" t="str">
        <f>VLOOKUP(B3016,'FHF LUT'!$A$5:$H$80,2,FALSE)</f>
        <v>Unknown Beetle</v>
      </c>
      <c r="D3016" s="26">
        <v>40</v>
      </c>
      <c r="E3016" s="26" t="s">
        <v>31</v>
      </c>
      <c r="F3016" s="26">
        <v>0</v>
      </c>
      <c r="G3016" s="26">
        <v>0</v>
      </c>
      <c r="H3016" s="26"/>
      <c r="N3016" s="26"/>
    </row>
    <row r="3017" spans="1:14" x14ac:dyDescent="0.25">
      <c r="A3017" s="26">
        <v>2007</v>
      </c>
      <c r="B3017" s="26" t="s">
        <v>192</v>
      </c>
      <c r="C3017" t="str">
        <f>VLOOKUP(B3017,'FHF LUT'!$A$5:$H$80,2,FALSE)</f>
        <v>Unknown Beetle</v>
      </c>
      <c r="D3017" s="26">
        <v>20</v>
      </c>
      <c r="E3017" s="26" t="s">
        <v>6</v>
      </c>
      <c r="F3017" s="26">
        <v>0</v>
      </c>
      <c r="G3017" s="26">
        <v>0</v>
      </c>
      <c r="H3017" s="26"/>
      <c r="N3017" s="26"/>
    </row>
    <row r="3018" spans="1:14" x14ac:dyDescent="0.25">
      <c r="A3018" s="26">
        <v>2007</v>
      </c>
      <c r="B3018" s="26" t="s">
        <v>192</v>
      </c>
      <c r="C3018" t="str">
        <f>VLOOKUP(B3018,'FHF LUT'!$A$5:$H$80,2,FALSE)</f>
        <v>Unknown Beetle</v>
      </c>
      <c r="D3018" s="26">
        <v>31</v>
      </c>
      <c r="E3018" s="26" t="s">
        <v>34</v>
      </c>
      <c r="F3018" s="26">
        <v>0</v>
      </c>
      <c r="G3018" s="26">
        <v>0</v>
      </c>
      <c r="H3018" s="26"/>
      <c r="N3018" s="26"/>
    </row>
    <row r="3019" spans="1:14" x14ac:dyDescent="0.25">
      <c r="A3019" s="26">
        <v>2007</v>
      </c>
      <c r="B3019" s="26" t="s">
        <v>192</v>
      </c>
      <c r="C3019" t="str">
        <f>VLOOKUP(B3019,'FHF LUT'!$A$5:$H$80,2,FALSE)</f>
        <v>Unknown Beetle</v>
      </c>
      <c r="D3019" s="26">
        <v>3</v>
      </c>
      <c r="E3019" s="26" t="s">
        <v>13</v>
      </c>
      <c r="F3019" s="26">
        <v>0</v>
      </c>
      <c r="G3019" s="26">
        <v>0</v>
      </c>
      <c r="H3019" s="26"/>
      <c r="N3019" s="26"/>
    </row>
    <row r="3020" spans="1:14" x14ac:dyDescent="0.25">
      <c r="A3020" s="26">
        <v>2007</v>
      </c>
      <c r="B3020" s="26" t="s">
        <v>192</v>
      </c>
      <c r="C3020" t="str">
        <f>VLOOKUP(B3020,'FHF LUT'!$A$5:$H$80,2,FALSE)</f>
        <v>Unknown Beetle</v>
      </c>
      <c r="D3020" s="26">
        <v>26</v>
      </c>
      <c r="E3020" s="26" t="s">
        <v>14</v>
      </c>
      <c r="F3020" s="26">
        <v>0</v>
      </c>
      <c r="G3020" s="26">
        <v>0</v>
      </c>
      <c r="H3020" s="26"/>
      <c r="N3020" s="26"/>
    </row>
    <row r="3021" spans="1:14" x14ac:dyDescent="0.25">
      <c r="A3021" s="26">
        <v>2007</v>
      </c>
      <c r="B3021" s="26" t="s">
        <v>192</v>
      </c>
      <c r="C3021" t="str">
        <f>VLOOKUP(B3021,'FHF LUT'!$A$5:$H$80,2,FALSE)</f>
        <v>Unknown Beetle</v>
      </c>
      <c r="D3021" s="26">
        <v>41</v>
      </c>
      <c r="E3021" s="26" t="s">
        <v>26</v>
      </c>
      <c r="F3021" s="26">
        <v>0</v>
      </c>
      <c r="G3021" s="26">
        <v>0</v>
      </c>
      <c r="H3021" s="26"/>
      <c r="N3021" s="26"/>
    </row>
    <row r="3022" spans="1:14" x14ac:dyDescent="0.25">
      <c r="A3022" s="26">
        <v>2007</v>
      </c>
      <c r="B3022" s="26" t="s">
        <v>192</v>
      </c>
      <c r="C3022" t="str">
        <f>VLOOKUP(B3022,'FHF LUT'!$A$5:$H$80,2,FALSE)</f>
        <v>Unknown Beetle</v>
      </c>
      <c r="D3022" s="26">
        <v>23</v>
      </c>
      <c r="E3022" s="26" t="s">
        <v>27</v>
      </c>
      <c r="F3022" s="26">
        <v>0</v>
      </c>
      <c r="G3022" s="26">
        <v>0</v>
      </c>
      <c r="H3022" s="26"/>
      <c r="N3022" s="26"/>
    </row>
    <row r="3023" spans="1:14" x14ac:dyDescent="0.25">
      <c r="A3023" s="26">
        <v>2007</v>
      </c>
      <c r="B3023" s="26" t="s">
        <v>192</v>
      </c>
      <c r="C3023" t="str">
        <f>VLOOKUP(B3023,'FHF LUT'!$A$5:$H$80,2,FALSE)</f>
        <v>Unknown Beetle</v>
      </c>
      <c r="D3023" s="26">
        <v>17</v>
      </c>
      <c r="E3023" s="26" t="s">
        <v>32</v>
      </c>
      <c r="F3023" s="26">
        <v>0</v>
      </c>
      <c r="G3023" s="26">
        <v>0</v>
      </c>
      <c r="H3023" s="26"/>
      <c r="N3023" s="26"/>
    </row>
    <row r="3024" spans="1:14" x14ac:dyDescent="0.25">
      <c r="A3024" s="26">
        <v>2007</v>
      </c>
      <c r="B3024" s="26" t="s">
        <v>192</v>
      </c>
      <c r="C3024" t="str">
        <f>VLOOKUP(B3024,'FHF LUT'!$A$5:$H$80,2,FALSE)</f>
        <v>Unknown Beetle</v>
      </c>
      <c r="D3024" s="26">
        <v>30</v>
      </c>
      <c r="E3024" s="26" t="s">
        <v>35</v>
      </c>
      <c r="F3024" s="26">
        <v>0</v>
      </c>
      <c r="G3024" s="26">
        <v>0</v>
      </c>
      <c r="H3024" s="26"/>
      <c r="N3024" s="26"/>
    </row>
    <row r="3025" spans="1:14" x14ac:dyDescent="0.25">
      <c r="A3025" s="26">
        <v>2007</v>
      </c>
      <c r="B3025" s="26" t="s">
        <v>192</v>
      </c>
      <c r="C3025" t="str">
        <f>VLOOKUP(B3025,'FHF LUT'!$A$5:$H$80,2,FALSE)</f>
        <v>Unknown Beetle</v>
      </c>
      <c r="D3025" s="26">
        <v>9</v>
      </c>
      <c r="E3025" s="26" t="s">
        <v>7</v>
      </c>
      <c r="F3025" s="26">
        <v>0</v>
      </c>
      <c r="G3025" s="26">
        <v>0</v>
      </c>
      <c r="H3025" s="26"/>
      <c r="N3025" s="26"/>
    </row>
    <row r="3026" spans="1:14" x14ac:dyDescent="0.25">
      <c r="A3026" s="26">
        <v>2007</v>
      </c>
      <c r="B3026" s="26" t="s">
        <v>192</v>
      </c>
      <c r="C3026" t="str">
        <f>VLOOKUP(B3026,'FHF LUT'!$A$5:$H$80,2,FALSE)</f>
        <v>Unknown Beetle</v>
      </c>
      <c r="D3026" s="26">
        <v>43</v>
      </c>
      <c r="E3026" s="26" t="s">
        <v>20</v>
      </c>
      <c r="F3026" s="26">
        <v>0</v>
      </c>
      <c r="G3026" s="26">
        <v>0</v>
      </c>
      <c r="H3026" s="26"/>
      <c r="N3026" s="26"/>
    </row>
    <row r="3027" spans="1:14" x14ac:dyDescent="0.25">
      <c r="A3027" s="26">
        <v>2007</v>
      </c>
      <c r="B3027" s="26" t="s">
        <v>192</v>
      </c>
      <c r="C3027" t="str">
        <f>VLOOKUP(B3027,'FHF LUT'!$A$5:$H$80,2,FALSE)</f>
        <v>Unknown Beetle</v>
      </c>
      <c r="D3027" s="26">
        <v>39</v>
      </c>
      <c r="E3027" s="26" t="s">
        <v>36</v>
      </c>
      <c r="F3027" s="26">
        <v>124</v>
      </c>
      <c r="G3027" s="26">
        <v>124</v>
      </c>
      <c r="H3027" s="26"/>
      <c r="N3027" s="26"/>
    </row>
    <row r="3028" spans="1:14" x14ac:dyDescent="0.25">
      <c r="A3028" s="26">
        <v>2007</v>
      </c>
      <c r="B3028" s="26" t="s">
        <v>192</v>
      </c>
      <c r="C3028" t="str">
        <f>VLOOKUP(B3028,'FHF LUT'!$A$5:$H$80,2,FALSE)</f>
        <v>Unknown Beetle</v>
      </c>
      <c r="D3028" s="26">
        <v>4</v>
      </c>
      <c r="E3028" s="26" t="s">
        <v>28</v>
      </c>
      <c r="F3028" s="26">
        <v>0</v>
      </c>
      <c r="G3028" s="26">
        <v>0</v>
      </c>
      <c r="H3028" s="26"/>
      <c r="N3028" s="26"/>
    </row>
    <row r="3029" spans="1:14" x14ac:dyDescent="0.25">
      <c r="A3029" s="26">
        <v>2007</v>
      </c>
      <c r="B3029" s="26" t="s">
        <v>192</v>
      </c>
      <c r="C3029" t="str">
        <f>VLOOKUP(B3029,'FHF LUT'!$A$5:$H$80,2,FALSE)</f>
        <v>Unknown Beetle</v>
      </c>
      <c r="D3029" s="26">
        <v>8</v>
      </c>
      <c r="E3029" s="26" t="s">
        <v>29</v>
      </c>
      <c r="F3029" s="26">
        <v>0</v>
      </c>
      <c r="G3029" s="26">
        <v>0</v>
      </c>
      <c r="H3029" s="26"/>
      <c r="N3029" s="26"/>
    </row>
    <row r="3030" spans="1:14" x14ac:dyDescent="0.25">
      <c r="A3030" s="26">
        <v>2007</v>
      </c>
      <c r="B3030" s="26" t="s">
        <v>192</v>
      </c>
      <c r="C3030" t="str">
        <f>VLOOKUP(B3030,'FHF LUT'!$A$5:$H$80,2,FALSE)</f>
        <v>Unknown Beetle</v>
      </c>
      <c r="D3030" s="26">
        <v>7</v>
      </c>
      <c r="E3030" s="26" t="s">
        <v>25</v>
      </c>
      <c r="F3030" s="26">
        <v>0</v>
      </c>
      <c r="G3030" s="26">
        <v>0</v>
      </c>
      <c r="H3030" s="26"/>
      <c r="N3030" s="26"/>
    </row>
    <row r="3031" spans="1:14" x14ac:dyDescent="0.25">
      <c r="A3031" s="26">
        <v>2007</v>
      </c>
      <c r="B3031" s="26" t="s">
        <v>192</v>
      </c>
      <c r="C3031" t="str">
        <f>VLOOKUP(B3031,'FHF LUT'!$A$5:$H$80,2,FALSE)</f>
        <v>Unknown Beetle</v>
      </c>
      <c r="D3031" s="26">
        <v>27</v>
      </c>
      <c r="E3031" s="26" t="s">
        <v>21</v>
      </c>
      <c r="F3031" s="26">
        <v>0</v>
      </c>
      <c r="G3031" s="26">
        <v>0</v>
      </c>
      <c r="H3031" s="26"/>
      <c r="N3031" s="26"/>
    </row>
    <row r="3032" spans="1:14" x14ac:dyDescent="0.25">
      <c r="A3032" s="26">
        <v>2007</v>
      </c>
      <c r="B3032" s="26" t="s">
        <v>192</v>
      </c>
      <c r="C3032" t="str">
        <f>VLOOKUP(B3032,'FHF LUT'!$A$5:$H$80,2,FALSE)</f>
        <v>Unknown Beetle</v>
      </c>
      <c r="D3032" s="26">
        <v>47</v>
      </c>
      <c r="E3032" s="26" t="s">
        <v>238</v>
      </c>
      <c r="F3032" s="26">
        <v>0</v>
      </c>
      <c r="G3032" s="26">
        <v>0</v>
      </c>
      <c r="H3032" s="26"/>
      <c r="N3032" s="26"/>
    </row>
    <row r="3033" spans="1:14" x14ac:dyDescent="0.25">
      <c r="A3033" s="26">
        <v>2007</v>
      </c>
      <c r="B3033" s="26" t="s">
        <v>192</v>
      </c>
      <c r="C3033" t="str">
        <f>VLOOKUP(B3033,'FHF LUT'!$A$5:$H$80,2,FALSE)</f>
        <v>Unknown Beetle</v>
      </c>
      <c r="D3033" s="26">
        <v>46</v>
      </c>
      <c r="E3033" s="26" t="s">
        <v>239</v>
      </c>
      <c r="F3033" s="26">
        <v>0</v>
      </c>
      <c r="G3033" s="26">
        <v>0</v>
      </c>
      <c r="H3033" s="26"/>
      <c r="N3033" s="26"/>
    </row>
    <row r="3034" spans="1:14" x14ac:dyDescent="0.25">
      <c r="A3034" s="26">
        <v>2007</v>
      </c>
      <c r="B3034" s="26" t="s">
        <v>192</v>
      </c>
      <c r="C3034" t="str">
        <f>VLOOKUP(B3034,'FHF LUT'!$A$5:$H$80,2,FALSE)</f>
        <v>Unknown Beetle</v>
      </c>
      <c r="D3034" s="26">
        <v>48</v>
      </c>
      <c r="E3034" s="26" t="s">
        <v>240</v>
      </c>
      <c r="F3034" s="26">
        <v>0</v>
      </c>
      <c r="G3034" s="26">
        <v>0</v>
      </c>
      <c r="H3034" s="26"/>
      <c r="N3034" s="26"/>
    </row>
    <row r="3035" spans="1:14" x14ac:dyDescent="0.25">
      <c r="A3035" s="26">
        <v>2007</v>
      </c>
      <c r="B3035" s="26" t="s">
        <v>192</v>
      </c>
      <c r="C3035" t="str">
        <f>VLOOKUP(B3035,'FHF LUT'!$A$5:$H$80,2,FALSE)</f>
        <v>Unknown Beetle</v>
      </c>
      <c r="D3035" s="26">
        <v>1</v>
      </c>
      <c r="E3035" s="26" t="s">
        <v>10</v>
      </c>
      <c r="F3035" s="26">
        <v>0</v>
      </c>
      <c r="G3035" s="26">
        <v>0</v>
      </c>
      <c r="H3035" s="26"/>
      <c r="N3035" s="26"/>
    </row>
    <row r="3036" spans="1:14" x14ac:dyDescent="0.25">
      <c r="A3036" s="26">
        <v>2007</v>
      </c>
      <c r="B3036" s="26" t="s">
        <v>183</v>
      </c>
      <c r="C3036" t="str">
        <f>VLOOKUP(B3036,'FHF LUT'!$A$5:$H$80,2,FALSE)</f>
        <v>Western Balsam Bark Beetle</v>
      </c>
      <c r="D3036" s="26">
        <v>24</v>
      </c>
      <c r="E3036" s="26" t="s">
        <v>17</v>
      </c>
      <c r="F3036" s="26">
        <v>365225</v>
      </c>
      <c r="G3036" s="26">
        <v>354736</v>
      </c>
      <c r="H3036" s="26"/>
      <c r="N3036" s="26"/>
    </row>
    <row r="3037" spans="1:14" x14ac:dyDescent="0.25">
      <c r="A3037" s="26">
        <v>2007</v>
      </c>
      <c r="B3037" s="26" t="s">
        <v>183</v>
      </c>
      <c r="C3037" t="str">
        <f>VLOOKUP(B3037,'FHF LUT'!$A$5:$H$80,2,FALSE)</f>
        <v>Western Balsam Bark Beetle</v>
      </c>
      <c r="D3037" s="26">
        <v>44</v>
      </c>
      <c r="E3037" s="26" t="s">
        <v>3</v>
      </c>
      <c r="F3037" s="26">
        <v>0</v>
      </c>
      <c r="G3037" s="26">
        <v>0</v>
      </c>
      <c r="H3037" s="26"/>
      <c r="N3037" s="26"/>
    </row>
    <row r="3038" spans="1:14" x14ac:dyDescent="0.25">
      <c r="A3038" s="26">
        <v>2007</v>
      </c>
      <c r="B3038" s="26" t="s">
        <v>183</v>
      </c>
      <c r="C3038" t="str">
        <f>VLOOKUP(B3038,'FHF LUT'!$A$5:$H$80,2,FALSE)</f>
        <v>Western Balsam Bark Beetle</v>
      </c>
      <c r="D3038" s="26">
        <v>10</v>
      </c>
      <c r="E3038" s="26" t="s">
        <v>18</v>
      </c>
      <c r="F3038" s="26">
        <v>0</v>
      </c>
      <c r="G3038" s="26">
        <v>0</v>
      </c>
      <c r="H3038" s="26"/>
      <c r="N3038" s="26"/>
    </row>
    <row r="3039" spans="1:14" x14ac:dyDescent="0.25">
      <c r="A3039" s="26">
        <v>2007</v>
      </c>
      <c r="B3039" s="26" t="s">
        <v>183</v>
      </c>
      <c r="C3039" t="str">
        <f>VLOOKUP(B3039,'FHF LUT'!$A$5:$H$80,2,FALSE)</f>
        <v>Western Balsam Bark Beetle</v>
      </c>
      <c r="D3039" s="26">
        <v>12</v>
      </c>
      <c r="E3039" s="26" t="s">
        <v>11</v>
      </c>
      <c r="F3039" s="26">
        <v>184579</v>
      </c>
      <c r="G3039" s="26">
        <v>182962</v>
      </c>
      <c r="H3039" s="26"/>
      <c r="N3039" s="26"/>
    </row>
    <row r="3040" spans="1:14" x14ac:dyDescent="0.25">
      <c r="A3040" s="26">
        <v>2007</v>
      </c>
      <c r="B3040" s="26" t="s">
        <v>183</v>
      </c>
      <c r="C3040" t="str">
        <f>VLOOKUP(B3040,'FHF LUT'!$A$5:$H$80,2,FALSE)</f>
        <v>Western Balsam Bark Beetle</v>
      </c>
      <c r="D3040" s="26">
        <v>22</v>
      </c>
      <c r="E3040" s="26" t="s">
        <v>19</v>
      </c>
      <c r="F3040" s="26">
        <v>14666</v>
      </c>
      <c r="G3040" s="26">
        <v>12899</v>
      </c>
      <c r="H3040" s="26"/>
      <c r="N3040" s="26"/>
    </row>
    <row r="3041" spans="1:14" x14ac:dyDescent="0.25">
      <c r="A3041" s="26">
        <v>2007</v>
      </c>
      <c r="B3041" s="26" t="s">
        <v>183</v>
      </c>
      <c r="C3041" t="str">
        <f>VLOOKUP(B3041,'FHF LUT'!$A$5:$H$80,2,FALSE)</f>
        <v>Western Balsam Bark Beetle</v>
      </c>
      <c r="D3041" s="26">
        <v>29</v>
      </c>
      <c r="E3041" s="26" t="s">
        <v>9</v>
      </c>
      <c r="F3041" s="26">
        <v>59546</v>
      </c>
      <c r="G3041" s="26">
        <v>58931</v>
      </c>
      <c r="H3041" s="26"/>
      <c r="N3041" s="26"/>
    </row>
    <row r="3042" spans="1:14" x14ac:dyDescent="0.25">
      <c r="A3042" s="26">
        <v>2007</v>
      </c>
      <c r="B3042" s="26" t="s">
        <v>183</v>
      </c>
      <c r="C3042" t="str">
        <f>VLOOKUP(B3042,'FHF LUT'!$A$5:$H$80,2,FALSE)</f>
        <v>Western Balsam Bark Beetle</v>
      </c>
      <c r="D3042" s="26">
        <v>11</v>
      </c>
      <c r="E3042" s="26" t="s">
        <v>4</v>
      </c>
      <c r="F3042" s="26">
        <v>34275</v>
      </c>
      <c r="G3042" s="26">
        <v>31511</v>
      </c>
      <c r="H3042" s="26"/>
      <c r="N3042" s="26"/>
    </row>
    <row r="3043" spans="1:14" x14ac:dyDescent="0.25">
      <c r="A3043" s="26">
        <v>2007</v>
      </c>
      <c r="B3043" s="26" t="s">
        <v>183</v>
      </c>
      <c r="C3043" t="str">
        <f>VLOOKUP(B3043,'FHF LUT'!$A$5:$H$80,2,FALSE)</f>
        <v>Western Balsam Bark Beetle</v>
      </c>
      <c r="D3043" s="26">
        <v>45</v>
      </c>
      <c r="E3043" s="26" t="s">
        <v>5</v>
      </c>
      <c r="F3043" s="26">
        <v>26032</v>
      </c>
      <c r="G3043" s="26">
        <v>24177</v>
      </c>
      <c r="H3043" s="26"/>
      <c r="N3043" s="26"/>
    </row>
    <row r="3044" spans="1:14" x14ac:dyDescent="0.25">
      <c r="A3044" s="26">
        <v>2007</v>
      </c>
      <c r="B3044" s="26" t="s">
        <v>183</v>
      </c>
      <c r="C3044" t="str">
        <f>VLOOKUP(B3044,'FHF LUT'!$A$5:$H$80,2,FALSE)</f>
        <v>Western Balsam Bark Beetle</v>
      </c>
      <c r="D3044" s="26">
        <v>38</v>
      </c>
      <c r="E3044" s="26" t="s">
        <v>8</v>
      </c>
      <c r="F3044" s="26">
        <v>0</v>
      </c>
      <c r="G3044" s="26">
        <v>0</v>
      </c>
      <c r="H3044" s="26"/>
      <c r="N3044" s="26"/>
    </row>
    <row r="3045" spans="1:14" x14ac:dyDescent="0.25">
      <c r="A3045" s="26">
        <v>2007</v>
      </c>
      <c r="B3045" s="26" t="s">
        <v>183</v>
      </c>
      <c r="C3045" t="str">
        <f>VLOOKUP(B3045,'FHF LUT'!$A$5:$H$80,2,FALSE)</f>
        <v>Western Balsam Bark Beetle</v>
      </c>
      <c r="D3045" s="26">
        <v>13</v>
      </c>
      <c r="E3045" s="26" t="s">
        <v>24</v>
      </c>
      <c r="F3045" s="26">
        <v>1130</v>
      </c>
      <c r="G3045" s="26">
        <v>1096</v>
      </c>
      <c r="H3045" s="26"/>
      <c r="N3045" s="26"/>
    </row>
    <row r="3046" spans="1:14" x14ac:dyDescent="0.25">
      <c r="A3046" s="26">
        <v>2007</v>
      </c>
      <c r="B3046" s="26" t="s">
        <v>183</v>
      </c>
      <c r="C3046" t="str">
        <f>VLOOKUP(B3046,'FHF LUT'!$A$5:$H$80,2,FALSE)</f>
        <v>Western Balsam Bark Beetle</v>
      </c>
      <c r="D3046" s="26">
        <v>18</v>
      </c>
      <c r="E3046" s="26" t="s">
        <v>15</v>
      </c>
      <c r="F3046" s="26">
        <v>877</v>
      </c>
      <c r="G3046" s="26">
        <v>877</v>
      </c>
      <c r="H3046" s="26"/>
      <c r="N3046" s="26"/>
    </row>
    <row r="3047" spans="1:14" x14ac:dyDescent="0.25">
      <c r="A3047" s="26">
        <v>2007</v>
      </c>
      <c r="B3047" s="26" t="s">
        <v>183</v>
      </c>
      <c r="C3047" t="str">
        <f>VLOOKUP(B3047,'FHF LUT'!$A$5:$H$80,2,FALSE)</f>
        <v>Western Balsam Bark Beetle</v>
      </c>
      <c r="D3047" s="26">
        <v>15</v>
      </c>
      <c r="E3047" s="26" t="s">
        <v>33</v>
      </c>
      <c r="F3047" s="26">
        <v>8586</v>
      </c>
      <c r="G3047" s="26">
        <v>8586</v>
      </c>
      <c r="H3047" s="26"/>
      <c r="N3047" s="26"/>
    </row>
    <row r="3048" spans="1:14" x14ac:dyDescent="0.25">
      <c r="A3048" s="26">
        <v>2007</v>
      </c>
      <c r="B3048" s="26" t="s">
        <v>183</v>
      </c>
      <c r="C3048" t="str">
        <f>VLOOKUP(B3048,'FHF LUT'!$A$5:$H$80,2,FALSE)</f>
        <v>Western Balsam Bark Beetle</v>
      </c>
      <c r="D3048" s="26">
        <v>5</v>
      </c>
      <c r="E3048" s="26" t="s">
        <v>16</v>
      </c>
      <c r="F3048" s="26">
        <v>16597</v>
      </c>
      <c r="G3048" s="26">
        <v>16595</v>
      </c>
      <c r="H3048" s="26"/>
      <c r="N3048" s="26"/>
    </row>
    <row r="3049" spans="1:14" x14ac:dyDescent="0.25">
      <c r="A3049" s="26">
        <v>2007</v>
      </c>
      <c r="B3049" s="26" t="s">
        <v>183</v>
      </c>
      <c r="C3049" t="str">
        <f>VLOOKUP(B3049,'FHF LUT'!$A$5:$H$80,2,FALSE)</f>
        <v>Western Balsam Bark Beetle</v>
      </c>
      <c r="D3049" s="26">
        <v>2</v>
      </c>
      <c r="E3049" s="26" t="s">
        <v>22</v>
      </c>
      <c r="F3049" s="26">
        <v>6804</v>
      </c>
      <c r="G3049" s="26">
        <v>6800</v>
      </c>
      <c r="H3049" s="26"/>
      <c r="N3049" s="26"/>
    </row>
    <row r="3050" spans="1:14" x14ac:dyDescent="0.25">
      <c r="A3050" s="26">
        <v>2007</v>
      </c>
      <c r="B3050" s="26" t="s">
        <v>183</v>
      </c>
      <c r="C3050" t="str">
        <f>VLOOKUP(B3050,'FHF LUT'!$A$5:$H$80,2,FALSE)</f>
        <v>Western Balsam Bark Beetle</v>
      </c>
      <c r="D3050" s="26">
        <v>25</v>
      </c>
      <c r="E3050" s="26" t="s">
        <v>23</v>
      </c>
      <c r="F3050" s="26">
        <v>0</v>
      </c>
      <c r="G3050" s="26">
        <v>0</v>
      </c>
      <c r="H3050" s="26"/>
      <c r="N3050" s="26"/>
    </row>
    <row r="3051" spans="1:14" x14ac:dyDescent="0.25">
      <c r="A3051" s="26">
        <v>2007</v>
      </c>
      <c r="B3051" s="26" t="s">
        <v>183</v>
      </c>
      <c r="C3051" t="str">
        <f>VLOOKUP(B3051,'FHF LUT'!$A$5:$H$80,2,FALSE)</f>
        <v>Western Balsam Bark Beetle</v>
      </c>
      <c r="D3051" s="26">
        <v>14</v>
      </c>
      <c r="E3051" s="26" t="s">
        <v>30</v>
      </c>
      <c r="F3051" s="26">
        <v>22378</v>
      </c>
      <c r="G3051" s="26">
        <v>21894</v>
      </c>
      <c r="H3051" s="26"/>
      <c r="N3051" s="26"/>
    </row>
    <row r="3052" spans="1:14" x14ac:dyDescent="0.25">
      <c r="A3052" s="26">
        <v>2007</v>
      </c>
      <c r="B3052" s="26" t="s">
        <v>183</v>
      </c>
      <c r="C3052" t="str">
        <f>VLOOKUP(B3052,'FHF LUT'!$A$5:$H$80,2,FALSE)</f>
        <v>Western Balsam Bark Beetle</v>
      </c>
      <c r="D3052" s="26">
        <v>16</v>
      </c>
      <c r="E3052" s="26" t="s">
        <v>12</v>
      </c>
      <c r="F3052" s="26">
        <v>295461</v>
      </c>
      <c r="G3052" s="26">
        <v>293102</v>
      </c>
      <c r="H3052" s="26"/>
      <c r="N3052" s="26"/>
    </row>
    <row r="3053" spans="1:14" x14ac:dyDescent="0.25">
      <c r="A3053" s="26">
        <v>2007</v>
      </c>
      <c r="B3053" s="26" t="s">
        <v>183</v>
      </c>
      <c r="C3053" t="str">
        <f>VLOOKUP(B3053,'FHF LUT'!$A$5:$H$80,2,FALSE)</f>
        <v>Western Balsam Bark Beetle</v>
      </c>
      <c r="D3053" s="26">
        <v>40</v>
      </c>
      <c r="E3053" s="26" t="s">
        <v>31</v>
      </c>
      <c r="F3053" s="26">
        <v>145</v>
      </c>
      <c r="G3053" s="26">
        <v>145</v>
      </c>
      <c r="H3053" s="26"/>
      <c r="N3053" s="26"/>
    </row>
    <row r="3054" spans="1:14" x14ac:dyDescent="0.25">
      <c r="A3054" s="26">
        <v>2007</v>
      </c>
      <c r="B3054" s="26" t="s">
        <v>183</v>
      </c>
      <c r="C3054" t="str">
        <f>VLOOKUP(B3054,'FHF LUT'!$A$5:$H$80,2,FALSE)</f>
        <v>Western Balsam Bark Beetle</v>
      </c>
      <c r="D3054" s="26">
        <v>20</v>
      </c>
      <c r="E3054" s="26" t="s">
        <v>6</v>
      </c>
      <c r="F3054" s="26">
        <v>76608</v>
      </c>
      <c r="G3054" s="26">
        <v>75330</v>
      </c>
      <c r="H3054" s="26"/>
      <c r="N3054" s="26"/>
    </row>
    <row r="3055" spans="1:14" x14ac:dyDescent="0.25">
      <c r="A3055" s="26">
        <v>2007</v>
      </c>
      <c r="B3055" s="26" t="s">
        <v>183</v>
      </c>
      <c r="C3055" t="str">
        <f>VLOOKUP(B3055,'FHF LUT'!$A$5:$H$80,2,FALSE)</f>
        <v>Western Balsam Bark Beetle</v>
      </c>
      <c r="D3055" s="26">
        <v>31</v>
      </c>
      <c r="E3055" s="26" t="s">
        <v>34</v>
      </c>
      <c r="F3055" s="26">
        <v>1957</v>
      </c>
      <c r="G3055" s="26">
        <v>1930</v>
      </c>
      <c r="H3055" s="26"/>
      <c r="N3055" s="26"/>
    </row>
    <row r="3056" spans="1:14" x14ac:dyDescent="0.25">
      <c r="A3056" s="26">
        <v>2007</v>
      </c>
      <c r="B3056" s="26" t="s">
        <v>183</v>
      </c>
      <c r="C3056" t="str">
        <f>VLOOKUP(B3056,'FHF LUT'!$A$5:$H$80,2,FALSE)</f>
        <v>Western Balsam Bark Beetle</v>
      </c>
      <c r="D3056" s="26">
        <v>3</v>
      </c>
      <c r="E3056" s="26" t="s">
        <v>13</v>
      </c>
      <c r="F3056" s="26">
        <v>34199</v>
      </c>
      <c r="G3056" s="26">
        <v>34156</v>
      </c>
      <c r="H3056" s="26"/>
      <c r="N3056" s="26"/>
    </row>
    <row r="3057" spans="1:14" x14ac:dyDescent="0.25">
      <c r="A3057" s="26">
        <v>2007</v>
      </c>
      <c r="B3057" s="26" t="s">
        <v>183</v>
      </c>
      <c r="C3057" t="str">
        <f>VLOOKUP(B3057,'FHF LUT'!$A$5:$H$80,2,FALSE)</f>
        <v>Western Balsam Bark Beetle</v>
      </c>
      <c r="D3057" s="26">
        <v>26</v>
      </c>
      <c r="E3057" s="26" t="s">
        <v>14</v>
      </c>
      <c r="F3057" s="26">
        <v>55025</v>
      </c>
      <c r="G3057" s="26">
        <v>51592</v>
      </c>
      <c r="H3057" s="26"/>
      <c r="N3057" s="26"/>
    </row>
    <row r="3058" spans="1:14" x14ac:dyDescent="0.25">
      <c r="A3058" s="26">
        <v>2007</v>
      </c>
      <c r="B3058" s="26" t="s">
        <v>183</v>
      </c>
      <c r="C3058" t="str">
        <f>VLOOKUP(B3058,'FHF LUT'!$A$5:$H$80,2,FALSE)</f>
        <v>Western Balsam Bark Beetle</v>
      </c>
      <c r="D3058" s="26">
        <v>41</v>
      </c>
      <c r="E3058" s="26" t="s">
        <v>26</v>
      </c>
      <c r="F3058" s="26">
        <v>35639</v>
      </c>
      <c r="G3058" s="26">
        <v>35633</v>
      </c>
      <c r="H3058" s="26"/>
      <c r="N3058" s="26"/>
    </row>
    <row r="3059" spans="1:14" x14ac:dyDescent="0.25">
      <c r="A3059" s="26">
        <v>2007</v>
      </c>
      <c r="B3059" s="26" t="s">
        <v>183</v>
      </c>
      <c r="C3059" t="str">
        <f>VLOOKUP(B3059,'FHF LUT'!$A$5:$H$80,2,FALSE)</f>
        <v>Western Balsam Bark Beetle</v>
      </c>
      <c r="D3059" s="26">
        <v>23</v>
      </c>
      <c r="E3059" s="26" t="s">
        <v>27</v>
      </c>
      <c r="F3059" s="26">
        <v>1120</v>
      </c>
      <c r="G3059" s="26">
        <v>816</v>
      </c>
      <c r="H3059" s="26"/>
      <c r="N3059" s="26"/>
    </row>
    <row r="3060" spans="1:14" x14ac:dyDescent="0.25">
      <c r="A3060" s="26">
        <v>2007</v>
      </c>
      <c r="B3060" s="26" t="s">
        <v>183</v>
      </c>
      <c r="C3060" t="str">
        <f>VLOOKUP(B3060,'FHF LUT'!$A$5:$H$80,2,FALSE)</f>
        <v>Western Balsam Bark Beetle</v>
      </c>
      <c r="D3060" s="26">
        <v>17</v>
      </c>
      <c r="E3060" s="26" t="s">
        <v>32</v>
      </c>
      <c r="F3060" s="26">
        <v>145945</v>
      </c>
      <c r="G3060" s="26">
        <v>143490</v>
      </c>
      <c r="H3060" s="26"/>
      <c r="N3060" s="26"/>
    </row>
    <row r="3061" spans="1:14" x14ac:dyDescent="0.25">
      <c r="A3061" s="26">
        <v>2007</v>
      </c>
      <c r="B3061" s="26" t="s">
        <v>183</v>
      </c>
      <c r="C3061" t="str">
        <f>VLOOKUP(B3061,'FHF LUT'!$A$5:$H$80,2,FALSE)</f>
        <v>Western Balsam Bark Beetle</v>
      </c>
      <c r="D3061" s="26">
        <v>30</v>
      </c>
      <c r="E3061" s="26" t="s">
        <v>35</v>
      </c>
      <c r="F3061" s="26">
        <v>12924</v>
      </c>
      <c r="G3061" s="26">
        <v>12873</v>
      </c>
      <c r="H3061" s="26"/>
      <c r="N3061" s="26"/>
    </row>
    <row r="3062" spans="1:14" x14ac:dyDescent="0.25">
      <c r="A3062" s="26">
        <v>2007</v>
      </c>
      <c r="B3062" s="26" t="s">
        <v>183</v>
      </c>
      <c r="C3062" t="str">
        <f>VLOOKUP(B3062,'FHF LUT'!$A$5:$H$80,2,FALSE)</f>
        <v>Western Balsam Bark Beetle</v>
      </c>
      <c r="D3062" s="26">
        <v>9</v>
      </c>
      <c r="E3062" s="26" t="s">
        <v>7</v>
      </c>
      <c r="F3062" s="26">
        <v>6777</v>
      </c>
      <c r="G3062" s="26">
        <v>6772</v>
      </c>
      <c r="H3062" s="26"/>
      <c r="N3062" s="26"/>
    </row>
    <row r="3063" spans="1:14" x14ac:dyDescent="0.25">
      <c r="A3063" s="26">
        <v>2007</v>
      </c>
      <c r="B3063" s="26" t="s">
        <v>183</v>
      </c>
      <c r="C3063" t="str">
        <f>VLOOKUP(B3063,'FHF LUT'!$A$5:$H$80,2,FALSE)</f>
        <v>Western Balsam Bark Beetle</v>
      </c>
      <c r="D3063" s="26">
        <v>43</v>
      </c>
      <c r="E3063" s="26" t="s">
        <v>20</v>
      </c>
      <c r="F3063" s="26">
        <v>4358</v>
      </c>
      <c r="G3063" s="26">
        <v>4358</v>
      </c>
      <c r="H3063" s="26"/>
      <c r="N3063" s="26"/>
    </row>
    <row r="3064" spans="1:14" x14ac:dyDescent="0.25">
      <c r="A3064" s="26">
        <v>2007</v>
      </c>
      <c r="B3064" s="26" t="s">
        <v>183</v>
      </c>
      <c r="C3064" t="str">
        <f>VLOOKUP(B3064,'FHF LUT'!$A$5:$H$80,2,FALSE)</f>
        <v>Western Balsam Bark Beetle</v>
      </c>
      <c r="D3064" s="26">
        <v>39</v>
      </c>
      <c r="E3064" s="26" t="s">
        <v>36</v>
      </c>
      <c r="F3064" s="26">
        <v>0</v>
      </c>
      <c r="G3064" s="26">
        <v>0</v>
      </c>
      <c r="H3064" s="26"/>
      <c r="N3064" s="26"/>
    </row>
    <row r="3065" spans="1:14" x14ac:dyDescent="0.25">
      <c r="A3065" s="26">
        <v>2007</v>
      </c>
      <c r="B3065" s="26" t="s">
        <v>183</v>
      </c>
      <c r="C3065" t="str">
        <f>VLOOKUP(B3065,'FHF LUT'!$A$5:$H$80,2,FALSE)</f>
        <v>Western Balsam Bark Beetle</v>
      </c>
      <c r="D3065" s="26">
        <v>4</v>
      </c>
      <c r="E3065" s="26" t="s">
        <v>28</v>
      </c>
      <c r="F3065" s="26">
        <v>201</v>
      </c>
      <c r="G3065" s="26">
        <v>201</v>
      </c>
      <c r="H3065" s="26"/>
      <c r="N3065" s="26"/>
    </row>
    <row r="3066" spans="1:14" x14ac:dyDescent="0.25">
      <c r="A3066" s="26">
        <v>2007</v>
      </c>
      <c r="B3066" s="26" t="s">
        <v>183</v>
      </c>
      <c r="C3066" t="str">
        <f>VLOOKUP(B3066,'FHF LUT'!$A$5:$H$80,2,FALSE)</f>
        <v>Western Balsam Bark Beetle</v>
      </c>
      <c r="D3066" s="26">
        <v>8</v>
      </c>
      <c r="E3066" s="26" t="s">
        <v>29</v>
      </c>
      <c r="F3066" s="26">
        <v>69</v>
      </c>
      <c r="G3066" s="26">
        <v>69</v>
      </c>
      <c r="H3066" s="26"/>
      <c r="N3066" s="26"/>
    </row>
    <row r="3067" spans="1:14" x14ac:dyDescent="0.25">
      <c r="A3067" s="26">
        <v>2007</v>
      </c>
      <c r="B3067" s="26" t="s">
        <v>183</v>
      </c>
      <c r="C3067" t="str">
        <f>VLOOKUP(B3067,'FHF LUT'!$A$5:$H$80,2,FALSE)</f>
        <v>Western Balsam Bark Beetle</v>
      </c>
      <c r="D3067" s="26">
        <v>7</v>
      </c>
      <c r="E3067" s="26" t="s">
        <v>25</v>
      </c>
      <c r="F3067" s="26">
        <v>10908</v>
      </c>
      <c r="G3067" s="26">
        <v>10907</v>
      </c>
      <c r="H3067" s="26"/>
      <c r="N3067" s="26"/>
    </row>
    <row r="3068" spans="1:14" x14ac:dyDescent="0.25">
      <c r="A3068" s="26">
        <v>2007</v>
      </c>
      <c r="B3068" s="26" t="s">
        <v>183</v>
      </c>
      <c r="C3068" t="str">
        <f>VLOOKUP(B3068,'FHF LUT'!$A$5:$H$80,2,FALSE)</f>
        <v>Western Balsam Bark Beetle</v>
      </c>
      <c r="D3068" s="26">
        <v>27</v>
      </c>
      <c r="E3068" s="26" t="s">
        <v>21</v>
      </c>
      <c r="F3068" s="26">
        <v>975</v>
      </c>
      <c r="G3068" s="26">
        <v>975</v>
      </c>
      <c r="H3068" s="26"/>
      <c r="N3068" s="26"/>
    </row>
    <row r="3069" spans="1:14" x14ac:dyDescent="0.25">
      <c r="A3069" s="26">
        <v>2007</v>
      </c>
      <c r="B3069" s="26" t="s">
        <v>183</v>
      </c>
      <c r="C3069" t="str">
        <f>VLOOKUP(B3069,'FHF LUT'!$A$5:$H$80,2,FALSE)</f>
        <v>Western Balsam Bark Beetle</v>
      </c>
      <c r="D3069" s="26">
        <v>47</v>
      </c>
      <c r="E3069" s="26" t="s">
        <v>238</v>
      </c>
      <c r="F3069" s="26">
        <v>0</v>
      </c>
      <c r="G3069" s="26">
        <v>0</v>
      </c>
      <c r="H3069" s="26"/>
      <c r="N3069" s="26"/>
    </row>
    <row r="3070" spans="1:14" x14ac:dyDescent="0.25">
      <c r="A3070" s="26">
        <v>2007</v>
      </c>
      <c r="B3070" s="26" t="s">
        <v>183</v>
      </c>
      <c r="C3070" t="str">
        <f>VLOOKUP(B3070,'FHF LUT'!$A$5:$H$80,2,FALSE)</f>
        <v>Western Balsam Bark Beetle</v>
      </c>
      <c r="D3070" s="26">
        <v>46</v>
      </c>
      <c r="E3070" s="26" t="s">
        <v>239</v>
      </c>
      <c r="F3070" s="26">
        <v>0</v>
      </c>
      <c r="G3070" s="26">
        <v>0</v>
      </c>
      <c r="H3070" s="26"/>
      <c r="N3070" s="26"/>
    </row>
    <row r="3071" spans="1:14" x14ac:dyDescent="0.25">
      <c r="A3071" s="26">
        <v>2007</v>
      </c>
      <c r="B3071" s="26" t="s">
        <v>183</v>
      </c>
      <c r="C3071" t="str">
        <f>VLOOKUP(B3071,'FHF LUT'!$A$5:$H$80,2,FALSE)</f>
        <v>Western Balsam Bark Beetle</v>
      </c>
      <c r="D3071" s="26">
        <v>48</v>
      </c>
      <c r="E3071" s="26" t="s">
        <v>240</v>
      </c>
      <c r="F3071" s="26">
        <v>0</v>
      </c>
      <c r="G3071" s="26">
        <v>0</v>
      </c>
      <c r="H3071" s="26"/>
      <c r="N3071" s="26"/>
    </row>
    <row r="3072" spans="1:14" x14ac:dyDescent="0.25">
      <c r="A3072" s="26">
        <v>2007</v>
      </c>
      <c r="B3072" s="26" t="s">
        <v>183</v>
      </c>
      <c r="C3072" t="str">
        <f>VLOOKUP(B3072,'FHF LUT'!$A$5:$H$80,2,FALSE)</f>
        <v>Western Balsam Bark Beetle</v>
      </c>
      <c r="D3072" s="26">
        <v>1</v>
      </c>
      <c r="E3072" s="26" t="s">
        <v>10</v>
      </c>
      <c r="F3072" s="26">
        <v>18590</v>
      </c>
      <c r="G3072" s="26">
        <v>16305</v>
      </c>
      <c r="H3072" s="26"/>
      <c r="N3072" s="26"/>
    </row>
    <row r="3073" spans="1:14" x14ac:dyDescent="0.25">
      <c r="A3073" s="26">
        <v>2007</v>
      </c>
      <c r="B3073" s="26" t="s">
        <v>184</v>
      </c>
      <c r="C3073" t="str">
        <f>VLOOKUP(B3073,'FHF LUT'!$A$5:$H$80,2,FALSE)</f>
        <v>Douglas-fir Beetle</v>
      </c>
      <c r="D3073" s="26">
        <v>24</v>
      </c>
      <c r="E3073" s="26" t="s">
        <v>17</v>
      </c>
      <c r="F3073" s="26">
        <v>6951</v>
      </c>
      <c r="G3073" s="26">
        <v>6832</v>
      </c>
      <c r="H3073" s="26"/>
      <c r="N3073" s="26"/>
    </row>
    <row r="3074" spans="1:14" x14ac:dyDescent="0.25">
      <c r="A3074" s="26">
        <v>2007</v>
      </c>
      <c r="B3074" s="26" t="s">
        <v>184</v>
      </c>
      <c r="C3074" t="str">
        <f>VLOOKUP(B3074,'FHF LUT'!$A$5:$H$80,2,FALSE)</f>
        <v>Douglas-fir Beetle</v>
      </c>
      <c r="D3074" s="26">
        <v>44</v>
      </c>
      <c r="E3074" s="26" t="s">
        <v>3</v>
      </c>
      <c r="F3074" s="26">
        <v>0</v>
      </c>
      <c r="G3074" s="26">
        <v>0</v>
      </c>
      <c r="H3074" s="26"/>
      <c r="N3074" s="26"/>
    </row>
    <row r="3075" spans="1:14" x14ac:dyDescent="0.25">
      <c r="A3075" s="26">
        <v>2007</v>
      </c>
      <c r="B3075" s="26" t="s">
        <v>184</v>
      </c>
      <c r="C3075" t="str">
        <f>VLOOKUP(B3075,'FHF LUT'!$A$5:$H$80,2,FALSE)</f>
        <v>Douglas-fir Beetle</v>
      </c>
      <c r="D3075" s="26">
        <v>10</v>
      </c>
      <c r="E3075" s="26" t="s">
        <v>18</v>
      </c>
      <c r="F3075" s="26">
        <v>0</v>
      </c>
      <c r="G3075" s="26">
        <v>0</v>
      </c>
      <c r="H3075" s="26"/>
      <c r="N3075" s="26"/>
    </row>
    <row r="3076" spans="1:14" x14ac:dyDescent="0.25">
      <c r="A3076" s="26">
        <v>2007</v>
      </c>
      <c r="B3076" s="26" t="s">
        <v>184</v>
      </c>
      <c r="C3076" t="str">
        <f>VLOOKUP(B3076,'FHF LUT'!$A$5:$H$80,2,FALSE)</f>
        <v>Douglas-fir Beetle</v>
      </c>
      <c r="D3076" s="26">
        <v>12</v>
      </c>
      <c r="E3076" s="26" t="s">
        <v>11</v>
      </c>
      <c r="F3076" s="26">
        <v>0</v>
      </c>
      <c r="G3076" s="26">
        <v>0</v>
      </c>
      <c r="H3076" s="26"/>
      <c r="N3076" s="26"/>
    </row>
    <row r="3077" spans="1:14" x14ac:dyDescent="0.25">
      <c r="A3077" s="26">
        <v>2007</v>
      </c>
      <c r="B3077" s="26" t="s">
        <v>184</v>
      </c>
      <c r="C3077" t="str">
        <f>VLOOKUP(B3077,'FHF LUT'!$A$5:$H$80,2,FALSE)</f>
        <v>Douglas-fir Beetle</v>
      </c>
      <c r="D3077" s="26">
        <v>22</v>
      </c>
      <c r="E3077" s="26" t="s">
        <v>19</v>
      </c>
      <c r="F3077" s="26">
        <v>1461</v>
      </c>
      <c r="G3077" s="26">
        <v>1382</v>
      </c>
      <c r="H3077" s="26"/>
      <c r="N3077" s="26"/>
    </row>
    <row r="3078" spans="1:14" x14ac:dyDescent="0.25">
      <c r="A3078" s="26">
        <v>2007</v>
      </c>
      <c r="B3078" s="26" t="s">
        <v>184</v>
      </c>
      <c r="C3078" t="str">
        <f>VLOOKUP(B3078,'FHF LUT'!$A$5:$H$80,2,FALSE)</f>
        <v>Douglas-fir Beetle</v>
      </c>
      <c r="D3078" s="26">
        <v>29</v>
      </c>
      <c r="E3078" s="26" t="s">
        <v>9</v>
      </c>
      <c r="F3078" s="26">
        <v>203932</v>
      </c>
      <c r="G3078" s="26">
        <v>194972</v>
      </c>
      <c r="H3078" s="26"/>
      <c r="N3078" s="26"/>
    </row>
    <row r="3079" spans="1:14" x14ac:dyDescent="0.25">
      <c r="A3079" s="26">
        <v>2007</v>
      </c>
      <c r="B3079" s="26" t="s">
        <v>184</v>
      </c>
      <c r="C3079" t="str">
        <f>VLOOKUP(B3079,'FHF LUT'!$A$5:$H$80,2,FALSE)</f>
        <v>Douglas-fir Beetle</v>
      </c>
      <c r="D3079" s="26">
        <v>11</v>
      </c>
      <c r="E3079" s="26" t="s">
        <v>4</v>
      </c>
      <c r="F3079" s="26">
        <v>9272</v>
      </c>
      <c r="G3079" s="26">
        <v>9088</v>
      </c>
      <c r="H3079" s="26"/>
      <c r="N3079" s="26"/>
    </row>
    <row r="3080" spans="1:14" x14ac:dyDescent="0.25">
      <c r="A3080" s="26">
        <v>2007</v>
      </c>
      <c r="B3080" s="26" t="s">
        <v>184</v>
      </c>
      <c r="C3080" t="str">
        <f>VLOOKUP(B3080,'FHF LUT'!$A$5:$H$80,2,FALSE)</f>
        <v>Douglas-fir Beetle</v>
      </c>
      <c r="D3080" s="26">
        <v>45</v>
      </c>
      <c r="E3080" s="26" t="s">
        <v>5</v>
      </c>
      <c r="F3080" s="26">
        <v>944</v>
      </c>
      <c r="G3080" s="26">
        <v>944</v>
      </c>
      <c r="H3080" s="26"/>
      <c r="N3080" s="26"/>
    </row>
    <row r="3081" spans="1:14" x14ac:dyDescent="0.25">
      <c r="A3081" s="26">
        <v>2007</v>
      </c>
      <c r="B3081" s="26" t="s">
        <v>184</v>
      </c>
      <c r="C3081" t="str">
        <f>VLOOKUP(B3081,'FHF LUT'!$A$5:$H$80,2,FALSE)</f>
        <v>Douglas-fir Beetle</v>
      </c>
      <c r="D3081" s="26">
        <v>38</v>
      </c>
      <c r="E3081" s="26" t="s">
        <v>8</v>
      </c>
      <c r="F3081" s="26">
        <v>0</v>
      </c>
      <c r="G3081" s="26">
        <v>0</v>
      </c>
      <c r="H3081" s="26"/>
      <c r="N3081" s="26"/>
    </row>
    <row r="3082" spans="1:14" x14ac:dyDescent="0.25">
      <c r="A3082" s="26">
        <v>2007</v>
      </c>
      <c r="B3082" s="26" t="s">
        <v>184</v>
      </c>
      <c r="C3082" t="str">
        <f>VLOOKUP(B3082,'FHF LUT'!$A$5:$H$80,2,FALSE)</f>
        <v>Douglas-fir Beetle</v>
      </c>
      <c r="D3082" s="26">
        <v>13</v>
      </c>
      <c r="E3082" s="26" t="s">
        <v>24</v>
      </c>
      <c r="F3082" s="26">
        <v>178</v>
      </c>
      <c r="G3082" s="26">
        <v>178</v>
      </c>
      <c r="H3082" s="26"/>
      <c r="N3082" s="26"/>
    </row>
    <row r="3083" spans="1:14" x14ac:dyDescent="0.25">
      <c r="A3083" s="26">
        <v>2007</v>
      </c>
      <c r="B3083" s="26" t="s">
        <v>184</v>
      </c>
      <c r="C3083" t="str">
        <f>VLOOKUP(B3083,'FHF LUT'!$A$5:$H$80,2,FALSE)</f>
        <v>Douglas-fir Beetle</v>
      </c>
      <c r="D3083" s="26">
        <v>18</v>
      </c>
      <c r="E3083" s="26" t="s">
        <v>15</v>
      </c>
      <c r="F3083" s="26">
        <v>156</v>
      </c>
      <c r="G3083" s="26">
        <v>156</v>
      </c>
      <c r="H3083" s="26"/>
      <c r="N3083" s="26"/>
    </row>
    <row r="3084" spans="1:14" x14ac:dyDescent="0.25">
      <c r="A3084" s="26">
        <v>2007</v>
      </c>
      <c r="B3084" s="26" t="s">
        <v>184</v>
      </c>
      <c r="C3084" t="str">
        <f>VLOOKUP(B3084,'FHF LUT'!$A$5:$H$80,2,FALSE)</f>
        <v>Douglas-fir Beetle</v>
      </c>
      <c r="D3084" s="26">
        <v>15</v>
      </c>
      <c r="E3084" s="26" t="s">
        <v>33</v>
      </c>
      <c r="F3084" s="26">
        <v>986</v>
      </c>
      <c r="G3084" s="26">
        <v>986</v>
      </c>
      <c r="H3084" s="26"/>
      <c r="N3084" s="26"/>
    </row>
    <row r="3085" spans="1:14" x14ac:dyDescent="0.25">
      <c r="A3085" s="26">
        <v>2007</v>
      </c>
      <c r="B3085" s="26" t="s">
        <v>184</v>
      </c>
      <c r="C3085" t="str">
        <f>VLOOKUP(B3085,'FHF LUT'!$A$5:$H$80,2,FALSE)</f>
        <v>Douglas-fir Beetle</v>
      </c>
      <c r="D3085" s="26">
        <v>5</v>
      </c>
      <c r="E3085" s="26" t="s">
        <v>16</v>
      </c>
      <c r="F3085" s="26">
        <v>5629</v>
      </c>
      <c r="G3085" s="26">
        <v>5629</v>
      </c>
      <c r="H3085" s="26"/>
      <c r="N3085" s="26"/>
    </row>
    <row r="3086" spans="1:14" x14ac:dyDescent="0.25">
      <c r="A3086" s="26">
        <v>2007</v>
      </c>
      <c r="B3086" s="26" t="s">
        <v>184</v>
      </c>
      <c r="C3086" t="str">
        <f>VLOOKUP(B3086,'FHF LUT'!$A$5:$H$80,2,FALSE)</f>
        <v>Douglas-fir Beetle</v>
      </c>
      <c r="D3086" s="26">
        <v>2</v>
      </c>
      <c r="E3086" s="26" t="s">
        <v>22</v>
      </c>
      <c r="F3086" s="26">
        <v>872</v>
      </c>
      <c r="G3086" s="26">
        <v>872</v>
      </c>
      <c r="H3086" s="26"/>
      <c r="N3086" s="26"/>
    </row>
    <row r="3087" spans="1:14" x14ac:dyDescent="0.25">
      <c r="A3087" s="26">
        <v>2007</v>
      </c>
      <c r="B3087" s="26" t="s">
        <v>184</v>
      </c>
      <c r="C3087" t="str">
        <f>VLOOKUP(B3087,'FHF LUT'!$A$5:$H$80,2,FALSE)</f>
        <v>Douglas-fir Beetle</v>
      </c>
      <c r="D3087" s="26">
        <v>25</v>
      </c>
      <c r="E3087" s="26" t="s">
        <v>23</v>
      </c>
      <c r="F3087" s="26">
        <v>0</v>
      </c>
      <c r="G3087" s="26">
        <v>0</v>
      </c>
      <c r="H3087" s="26"/>
      <c r="N3087" s="26"/>
    </row>
    <row r="3088" spans="1:14" x14ac:dyDescent="0.25">
      <c r="A3088" s="26">
        <v>2007</v>
      </c>
      <c r="B3088" s="26" t="s">
        <v>184</v>
      </c>
      <c r="C3088" t="str">
        <f>VLOOKUP(B3088,'FHF LUT'!$A$5:$H$80,2,FALSE)</f>
        <v>Douglas-fir Beetle</v>
      </c>
      <c r="D3088" s="26">
        <v>14</v>
      </c>
      <c r="E3088" s="26" t="s">
        <v>30</v>
      </c>
      <c r="F3088" s="26">
        <v>0</v>
      </c>
      <c r="G3088" s="26">
        <v>0</v>
      </c>
      <c r="H3088" s="26"/>
      <c r="N3088" s="26"/>
    </row>
    <row r="3089" spans="1:14" x14ac:dyDescent="0.25">
      <c r="A3089" s="26">
        <v>2007</v>
      </c>
      <c r="B3089" s="26" t="s">
        <v>184</v>
      </c>
      <c r="C3089" t="str">
        <f>VLOOKUP(B3089,'FHF LUT'!$A$5:$H$80,2,FALSE)</f>
        <v>Douglas-fir Beetle</v>
      </c>
      <c r="D3089" s="26">
        <v>16</v>
      </c>
      <c r="E3089" s="26" t="s">
        <v>12</v>
      </c>
      <c r="F3089" s="26">
        <v>0</v>
      </c>
      <c r="G3089" s="26">
        <v>0</v>
      </c>
      <c r="H3089" s="26"/>
      <c r="N3089" s="26"/>
    </row>
    <row r="3090" spans="1:14" x14ac:dyDescent="0.25">
      <c r="A3090" s="26">
        <v>2007</v>
      </c>
      <c r="B3090" s="26" t="s">
        <v>184</v>
      </c>
      <c r="C3090" t="str">
        <f>VLOOKUP(B3090,'FHF LUT'!$A$5:$H$80,2,FALSE)</f>
        <v>Douglas-fir Beetle</v>
      </c>
      <c r="D3090" s="26">
        <v>40</v>
      </c>
      <c r="E3090" s="26" t="s">
        <v>31</v>
      </c>
      <c r="F3090" s="26">
        <v>0</v>
      </c>
      <c r="G3090" s="26">
        <v>0</v>
      </c>
      <c r="H3090" s="26"/>
      <c r="N3090" s="26"/>
    </row>
    <row r="3091" spans="1:14" x14ac:dyDescent="0.25">
      <c r="A3091" s="26">
        <v>2007</v>
      </c>
      <c r="B3091" s="26" t="s">
        <v>184</v>
      </c>
      <c r="C3091" t="str">
        <f>VLOOKUP(B3091,'FHF LUT'!$A$5:$H$80,2,FALSE)</f>
        <v>Douglas-fir Beetle</v>
      </c>
      <c r="D3091" s="26">
        <v>20</v>
      </c>
      <c r="E3091" s="26" t="s">
        <v>6</v>
      </c>
      <c r="F3091" s="26">
        <v>0</v>
      </c>
      <c r="G3091" s="26">
        <v>0</v>
      </c>
      <c r="H3091" s="26"/>
      <c r="N3091" s="26"/>
    </row>
    <row r="3092" spans="1:14" x14ac:dyDescent="0.25">
      <c r="A3092" s="26">
        <v>2007</v>
      </c>
      <c r="B3092" s="26" t="s">
        <v>184</v>
      </c>
      <c r="C3092" t="str">
        <f>VLOOKUP(B3092,'FHF LUT'!$A$5:$H$80,2,FALSE)</f>
        <v>Douglas-fir Beetle</v>
      </c>
      <c r="D3092" s="26">
        <v>31</v>
      </c>
      <c r="E3092" s="26" t="s">
        <v>34</v>
      </c>
      <c r="F3092" s="26">
        <v>1027</v>
      </c>
      <c r="G3092" s="26">
        <v>996</v>
      </c>
      <c r="H3092" s="26"/>
      <c r="N3092" s="26"/>
    </row>
    <row r="3093" spans="1:14" x14ac:dyDescent="0.25">
      <c r="A3093" s="26">
        <v>2007</v>
      </c>
      <c r="B3093" s="26" t="s">
        <v>184</v>
      </c>
      <c r="C3093" t="str">
        <f>VLOOKUP(B3093,'FHF LUT'!$A$5:$H$80,2,FALSE)</f>
        <v>Douglas-fir Beetle</v>
      </c>
      <c r="D3093" s="26">
        <v>3</v>
      </c>
      <c r="E3093" s="26" t="s">
        <v>13</v>
      </c>
      <c r="F3093" s="26">
        <v>0</v>
      </c>
      <c r="G3093" s="26">
        <v>0</v>
      </c>
      <c r="H3093" s="26"/>
      <c r="N3093" s="26"/>
    </row>
    <row r="3094" spans="1:14" x14ac:dyDescent="0.25">
      <c r="A3094" s="26">
        <v>2007</v>
      </c>
      <c r="B3094" s="26" t="s">
        <v>184</v>
      </c>
      <c r="C3094" t="str">
        <f>VLOOKUP(B3094,'FHF LUT'!$A$5:$H$80,2,FALSE)</f>
        <v>Douglas-fir Beetle</v>
      </c>
      <c r="D3094" s="26">
        <v>26</v>
      </c>
      <c r="E3094" s="26" t="s">
        <v>14</v>
      </c>
      <c r="F3094" s="26">
        <v>23778</v>
      </c>
      <c r="G3094" s="26">
        <v>21253</v>
      </c>
      <c r="H3094" s="26"/>
      <c r="N3094" s="26"/>
    </row>
    <row r="3095" spans="1:14" x14ac:dyDescent="0.25">
      <c r="A3095" s="26">
        <v>2007</v>
      </c>
      <c r="B3095" s="26" t="s">
        <v>184</v>
      </c>
      <c r="C3095" t="str">
        <f>VLOOKUP(B3095,'FHF LUT'!$A$5:$H$80,2,FALSE)</f>
        <v>Douglas-fir Beetle</v>
      </c>
      <c r="D3095" s="26">
        <v>41</v>
      </c>
      <c r="E3095" s="26" t="s">
        <v>26</v>
      </c>
      <c r="F3095" s="26">
        <v>0</v>
      </c>
      <c r="G3095" s="26">
        <v>0</v>
      </c>
      <c r="H3095" s="26"/>
      <c r="N3095" s="26"/>
    </row>
    <row r="3096" spans="1:14" x14ac:dyDescent="0.25">
      <c r="A3096" s="26">
        <v>2007</v>
      </c>
      <c r="B3096" s="26" t="s">
        <v>184</v>
      </c>
      <c r="C3096" t="str">
        <f>VLOOKUP(B3096,'FHF LUT'!$A$5:$H$80,2,FALSE)</f>
        <v>Douglas-fir Beetle</v>
      </c>
      <c r="D3096" s="26">
        <v>23</v>
      </c>
      <c r="E3096" s="26" t="s">
        <v>27</v>
      </c>
      <c r="F3096" s="26">
        <v>15993</v>
      </c>
      <c r="G3096" s="26">
        <v>15622</v>
      </c>
      <c r="H3096" s="26"/>
      <c r="N3096" s="26"/>
    </row>
    <row r="3097" spans="1:14" x14ac:dyDescent="0.25">
      <c r="A3097" s="26">
        <v>2007</v>
      </c>
      <c r="B3097" s="26" t="s">
        <v>184</v>
      </c>
      <c r="C3097" t="str">
        <f>VLOOKUP(B3097,'FHF LUT'!$A$5:$H$80,2,FALSE)</f>
        <v>Douglas-fir Beetle</v>
      </c>
      <c r="D3097" s="26">
        <v>17</v>
      </c>
      <c r="E3097" s="26" t="s">
        <v>32</v>
      </c>
      <c r="F3097" s="26">
        <v>422</v>
      </c>
      <c r="G3097" s="26">
        <v>422</v>
      </c>
      <c r="H3097" s="26"/>
      <c r="N3097" s="26"/>
    </row>
    <row r="3098" spans="1:14" x14ac:dyDescent="0.25">
      <c r="A3098" s="26">
        <v>2007</v>
      </c>
      <c r="B3098" s="26" t="s">
        <v>184</v>
      </c>
      <c r="C3098" t="str">
        <f>VLOOKUP(B3098,'FHF LUT'!$A$5:$H$80,2,FALSE)</f>
        <v>Douglas-fir Beetle</v>
      </c>
      <c r="D3098" s="26">
        <v>30</v>
      </c>
      <c r="E3098" s="26" t="s">
        <v>35</v>
      </c>
      <c r="F3098" s="26">
        <v>8299</v>
      </c>
      <c r="G3098" s="26">
        <v>8263</v>
      </c>
      <c r="H3098" s="26"/>
      <c r="N3098" s="26"/>
    </row>
    <row r="3099" spans="1:14" x14ac:dyDescent="0.25">
      <c r="A3099" s="26">
        <v>2007</v>
      </c>
      <c r="B3099" s="26" t="s">
        <v>184</v>
      </c>
      <c r="C3099" t="str">
        <f>VLOOKUP(B3099,'FHF LUT'!$A$5:$H$80,2,FALSE)</f>
        <v>Douglas-fir Beetle</v>
      </c>
      <c r="D3099" s="26">
        <v>9</v>
      </c>
      <c r="E3099" s="26" t="s">
        <v>7</v>
      </c>
      <c r="F3099" s="26">
        <v>4612</v>
      </c>
      <c r="G3099" s="26">
        <v>4366</v>
      </c>
      <c r="H3099" s="26"/>
      <c r="N3099" s="26"/>
    </row>
    <row r="3100" spans="1:14" x14ac:dyDescent="0.25">
      <c r="A3100" s="26">
        <v>2007</v>
      </c>
      <c r="B3100" s="26" t="s">
        <v>184</v>
      </c>
      <c r="C3100" t="str">
        <f>VLOOKUP(B3100,'FHF LUT'!$A$5:$H$80,2,FALSE)</f>
        <v>Douglas-fir Beetle</v>
      </c>
      <c r="D3100" s="26">
        <v>43</v>
      </c>
      <c r="E3100" s="26" t="s">
        <v>20</v>
      </c>
      <c r="F3100" s="26">
        <v>0</v>
      </c>
      <c r="G3100" s="26">
        <v>0</v>
      </c>
      <c r="H3100" s="26"/>
      <c r="N3100" s="26"/>
    </row>
    <row r="3101" spans="1:14" x14ac:dyDescent="0.25">
      <c r="A3101" s="26">
        <v>2007</v>
      </c>
      <c r="B3101" s="26" t="s">
        <v>184</v>
      </c>
      <c r="C3101" t="str">
        <f>VLOOKUP(B3101,'FHF LUT'!$A$5:$H$80,2,FALSE)</f>
        <v>Douglas-fir Beetle</v>
      </c>
      <c r="D3101" s="26">
        <v>39</v>
      </c>
      <c r="E3101" s="26" t="s">
        <v>36</v>
      </c>
      <c r="F3101" s="26">
        <v>426</v>
      </c>
      <c r="G3101" s="26">
        <v>217</v>
      </c>
      <c r="H3101" s="26"/>
      <c r="N3101" s="26"/>
    </row>
    <row r="3102" spans="1:14" x14ac:dyDescent="0.25">
      <c r="A3102" s="26">
        <v>2007</v>
      </c>
      <c r="B3102" s="26" t="s">
        <v>184</v>
      </c>
      <c r="C3102" t="str">
        <f>VLOOKUP(B3102,'FHF LUT'!$A$5:$H$80,2,FALSE)</f>
        <v>Douglas-fir Beetle</v>
      </c>
      <c r="D3102" s="26">
        <v>4</v>
      </c>
      <c r="E3102" s="26" t="s">
        <v>28</v>
      </c>
      <c r="F3102" s="26">
        <v>0</v>
      </c>
      <c r="G3102" s="26">
        <v>0</v>
      </c>
      <c r="H3102" s="26"/>
      <c r="N3102" s="26"/>
    </row>
    <row r="3103" spans="1:14" x14ac:dyDescent="0.25">
      <c r="A3103" s="26">
        <v>2007</v>
      </c>
      <c r="B3103" s="26" t="s">
        <v>184</v>
      </c>
      <c r="C3103" t="str">
        <f>VLOOKUP(B3103,'FHF LUT'!$A$5:$H$80,2,FALSE)</f>
        <v>Douglas-fir Beetle</v>
      </c>
      <c r="D3103" s="26">
        <v>8</v>
      </c>
      <c r="E3103" s="26" t="s">
        <v>29</v>
      </c>
      <c r="F3103" s="26">
        <v>0</v>
      </c>
      <c r="G3103" s="26">
        <v>0</v>
      </c>
      <c r="H3103" s="26"/>
      <c r="N3103" s="26"/>
    </row>
    <row r="3104" spans="1:14" x14ac:dyDescent="0.25">
      <c r="A3104" s="26">
        <v>2007</v>
      </c>
      <c r="B3104" s="26" t="s">
        <v>184</v>
      </c>
      <c r="C3104" t="str">
        <f>VLOOKUP(B3104,'FHF LUT'!$A$5:$H$80,2,FALSE)</f>
        <v>Douglas-fir Beetle</v>
      </c>
      <c r="D3104" s="26">
        <v>7</v>
      </c>
      <c r="E3104" s="26" t="s">
        <v>25</v>
      </c>
      <c r="F3104" s="26">
        <v>0</v>
      </c>
      <c r="G3104" s="26">
        <v>0</v>
      </c>
      <c r="H3104" s="26"/>
      <c r="N3104" s="26"/>
    </row>
    <row r="3105" spans="1:14" x14ac:dyDescent="0.25">
      <c r="A3105" s="26">
        <v>2007</v>
      </c>
      <c r="B3105" s="26" t="s">
        <v>184</v>
      </c>
      <c r="C3105" t="str">
        <f>VLOOKUP(B3105,'FHF LUT'!$A$5:$H$80,2,FALSE)</f>
        <v>Douglas-fir Beetle</v>
      </c>
      <c r="D3105" s="26">
        <v>27</v>
      </c>
      <c r="E3105" s="26" t="s">
        <v>21</v>
      </c>
      <c r="F3105" s="26">
        <v>0</v>
      </c>
      <c r="G3105" s="26">
        <v>0</v>
      </c>
      <c r="H3105" s="26"/>
      <c r="N3105" s="26"/>
    </row>
    <row r="3106" spans="1:14" x14ac:dyDescent="0.25">
      <c r="A3106" s="26">
        <v>2007</v>
      </c>
      <c r="B3106" s="26" t="s">
        <v>184</v>
      </c>
      <c r="C3106" t="str">
        <f>VLOOKUP(B3106,'FHF LUT'!$A$5:$H$80,2,FALSE)</f>
        <v>Douglas-fir Beetle</v>
      </c>
      <c r="D3106" s="26">
        <v>47</v>
      </c>
      <c r="E3106" s="26" t="s">
        <v>238</v>
      </c>
      <c r="F3106" s="26">
        <v>453</v>
      </c>
      <c r="G3106" s="26">
        <v>453</v>
      </c>
      <c r="H3106" s="26"/>
      <c r="N3106" s="26"/>
    </row>
    <row r="3107" spans="1:14" x14ac:dyDescent="0.25">
      <c r="A3107" s="26">
        <v>2007</v>
      </c>
      <c r="B3107" s="26" t="s">
        <v>184</v>
      </c>
      <c r="C3107" t="str">
        <f>VLOOKUP(B3107,'FHF LUT'!$A$5:$H$80,2,FALSE)</f>
        <v>Douglas-fir Beetle</v>
      </c>
      <c r="D3107" s="26">
        <v>46</v>
      </c>
      <c r="E3107" s="26" t="s">
        <v>239</v>
      </c>
      <c r="F3107" s="26">
        <v>0</v>
      </c>
      <c r="G3107" s="26">
        <v>0</v>
      </c>
      <c r="H3107" s="26"/>
      <c r="N3107" s="26"/>
    </row>
    <row r="3108" spans="1:14" x14ac:dyDescent="0.25">
      <c r="A3108" s="26">
        <v>2007</v>
      </c>
      <c r="B3108" s="26" t="s">
        <v>184</v>
      </c>
      <c r="C3108" t="str">
        <f>VLOOKUP(B3108,'FHF LUT'!$A$5:$H$80,2,FALSE)</f>
        <v>Douglas-fir Beetle</v>
      </c>
      <c r="D3108" s="26">
        <v>48</v>
      </c>
      <c r="E3108" s="26" t="s">
        <v>240</v>
      </c>
      <c r="F3108" s="26">
        <v>0</v>
      </c>
      <c r="G3108" s="26">
        <v>0</v>
      </c>
      <c r="H3108" s="26"/>
      <c r="N3108" s="26"/>
    </row>
    <row r="3109" spans="1:14" x14ac:dyDescent="0.25">
      <c r="A3109" s="26">
        <v>2007</v>
      </c>
      <c r="B3109" s="26" t="s">
        <v>184</v>
      </c>
      <c r="C3109" t="str">
        <f>VLOOKUP(B3109,'FHF LUT'!$A$5:$H$80,2,FALSE)</f>
        <v>Douglas-fir Beetle</v>
      </c>
      <c r="D3109" s="26">
        <v>1</v>
      </c>
      <c r="E3109" s="26" t="s">
        <v>10</v>
      </c>
      <c r="F3109" s="26">
        <v>348</v>
      </c>
      <c r="G3109" s="26">
        <v>229</v>
      </c>
      <c r="H3109" s="26"/>
      <c r="N3109" s="26"/>
    </row>
    <row r="3110" spans="1:14" x14ac:dyDescent="0.25">
      <c r="A3110" s="26">
        <v>2007</v>
      </c>
      <c r="B3110" s="26" t="s">
        <v>185</v>
      </c>
      <c r="C3110" t="str">
        <f>VLOOKUP(B3110,'FHF LUT'!$A$5:$H$80,2,FALSE)</f>
        <v>Engraver Beetle (Ips species)</v>
      </c>
      <c r="D3110" s="26">
        <v>24</v>
      </c>
      <c r="E3110" s="26" t="s">
        <v>17</v>
      </c>
      <c r="F3110" s="26">
        <v>0</v>
      </c>
      <c r="G3110" s="26">
        <v>0</v>
      </c>
      <c r="H3110" s="26"/>
      <c r="N3110" s="26"/>
    </row>
    <row r="3111" spans="1:14" x14ac:dyDescent="0.25">
      <c r="A3111" s="26">
        <v>2007</v>
      </c>
      <c r="B3111" s="26" t="s">
        <v>185</v>
      </c>
      <c r="C3111" t="str">
        <f>VLOOKUP(B3111,'FHF LUT'!$A$5:$H$80,2,FALSE)</f>
        <v>Engraver Beetle (Ips species)</v>
      </c>
      <c r="D3111" s="26">
        <v>44</v>
      </c>
      <c r="E3111" s="26" t="s">
        <v>3</v>
      </c>
      <c r="F3111" s="26">
        <v>0</v>
      </c>
      <c r="G3111" s="26">
        <v>0</v>
      </c>
      <c r="H3111" s="26"/>
      <c r="N3111" s="26"/>
    </row>
    <row r="3112" spans="1:14" x14ac:dyDescent="0.25">
      <c r="A3112" s="26">
        <v>2007</v>
      </c>
      <c r="B3112" s="26" t="s">
        <v>185</v>
      </c>
      <c r="C3112" t="str">
        <f>VLOOKUP(B3112,'FHF LUT'!$A$5:$H$80,2,FALSE)</f>
        <v>Engraver Beetle (Ips species)</v>
      </c>
      <c r="D3112" s="26">
        <v>10</v>
      </c>
      <c r="E3112" s="26" t="s">
        <v>18</v>
      </c>
      <c r="F3112" s="26">
        <v>0</v>
      </c>
      <c r="G3112" s="26">
        <v>0</v>
      </c>
      <c r="H3112" s="26"/>
      <c r="N3112" s="26"/>
    </row>
    <row r="3113" spans="1:14" x14ac:dyDescent="0.25">
      <c r="A3113" s="26">
        <v>2007</v>
      </c>
      <c r="B3113" s="26" t="s">
        <v>185</v>
      </c>
      <c r="C3113" t="str">
        <f>VLOOKUP(B3113,'FHF LUT'!$A$5:$H$80,2,FALSE)</f>
        <v>Engraver Beetle (Ips species)</v>
      </c>
      <c r="D3113" s="26">
        <v>12</v>
      </c>
      <c r="E3113" s="26" t="s">
        <v>11</v>
      </c>
      <c r="F3113" s="26">
        <v>0</v>
      </c>
      <c r="G3113" s="26">
        <v>0</v>
      </c>
      <c r="H3113" s="26"/>
      <c r="N3113" s="26"/>
    </row>
    <row r="3114" spans="1:14" x14ac:dyDescent="0.25">
      <c r="A3114" s="26">
        <v>2007</v>
      </c>
      <c r="B3114" s="26" t="s">
        <v>185</v>
      </c>
      <c r="C3114" t="str">
        <f>VLOOKUP(B3114,'FHF LUT'!$A$5:$H$80,2,FALSE)</f>
        <v>Engraver Beetle (Ips species)</v>
      </c>
      <c r="D3114" s="26">
        <v>22</v>
      </c>
      <c r="E3114" s="26" t="s">
        <v>19</v>
      </c>
      <c r="F3114" s="26">
        <v>0</v>
      </c>
      <c r="G3114" s="26">
        <v>0</v>
      </c>
      <c r="H3114" s="26"/>
      <c r="N3114" s="26"/>
    </row>
    <row r="3115" spans="1:14" x14ac:dyDescent="0.25">
      <c r="A3115" s="26">
        <v>2007</v>
      </c>
      <c r="B3115" s="26" t="s">
        <v>185</v>
      </c>
      <c r="C3115" t="str">
        <f>VLOOKUP(B3115,'FHF LUT'!$A$5:$H$80,2,FALSE)</f>
        <v>Engraver Beetle (Ips species)</v>
      </c>
      <c r="D3115" s="26">
        <v>29</v>
      </c>
      <c r="E3115" s="26" t="s">
        <v>9</v>
      </c>
      <c r="F3115" s="26">
        <v>0</v>
      </c>
      <c r="G3115" s="26">
        <v>0</v>
      </c>
      <c r="H3115" s="26"/>
      <c r="N3115" s="26"/>
    </row>
    <row r="3116" spans="1:14" x14ac:dyDescent="0.25">
      <c r="A3116" s="26">
        <v>2007</v>
      </c>
      <c r="B3116" s="26" t="s">
        <v>185</v>
      </c>
      <c r="C3116" t="str">
        <f>VLOOKUP(B3116,'FHF LUT'!$A$5:$H$80,2,FALSE)</f>
        <v>Engraver Beetle (Ips species)</v>
      </c>
      <c r="D3116" s="26">
        <v>11</v>
      </c>
      <c r="E3116" s="26" t="s">
        <v>4</v>
      </c>
      <c r="F3116" s="26">
        <v>0</v>
      </c>
      <c r="G3116" s="26">
        <v>0</v>
      </c>
      <c r="H3116" s="26"/>
      <c r="N3116" s="26"/>
    </row>
    <row r="3117" spans="1:14" x14ac:dyDescent="0.25">
      <c r="A3117" s="26">
        <v>2007</v>
      </c>
      <c r="B3117" s="26" t="s">
        <v>185</v>
      </c>
      <c r="C3117" t="str">
        <f>VLOOKUP(B3117,'FHF LUT'!$A$5:$H$80,2,FALSE)</f>
        <v>Engraver Beetle (Ips species)</v>
      </c>
      <c r="D3117" s="26">
        <v>45</v>
      </c>
      <c r="E3117" s="26" t="s">
        <v>5</v>
      </c>
      <c r="F3117" s="26">
        <v>0</v>
      </c>
      <c r="G3117" s="26">
        <v>0</v>
      </c>
      <c r="H3117" s="26"/>
      <c r="N3117" s="26"/>
    </row>
    <row r="3118" spans="1:14" x14ac:dyDescent="0.25">
      <c r="A3118" s="26">
        <v>2007</v>
      </c>
      <c r="B3118" s="26" t="s">
        <v>185</v>
      </c>
      <c r="C3118" t="str">
        <f>VLOOKUP(B3118,'FHF LUT'!$A$5:$H$80,2,FALSE)</f>
        <v>Engraver Beetle (Ips species)</v>
      </c>
      <c r="D3118" s="26">
        <v>38</v>
      </c>
      <c r="E3118" s="26" t="s">
        <v>8</v>
      </c>
      <c r="F3118" s="26">
        <v>0</v>
      </c>
      <c r="G3118" s="26">
        <v>0</v>
      </c>
      <c r="H3118" s="26"/>
      <c r="N3118" s="26"/>
    </row>
    <row r="3119" spans="1:14" x14ac:dyDescent="0.25">
      <c r="A3119" s="26">
        <v>2007</v>
      </c>
      <c r="B3119" s="26" t="s">
        <v>185</v>
      </c>
      <c r="C3119" t="str">
        <f>VLOOKUP(B3119,'FHF LUT'!$A$5:$H$80,2,FALSE)</f>
        <v>Engraver Beetle (Ips species)</v>
      </c>
      <c r="D3119" s="26">
        <v>13</v>
      </c>
      <c r="E3119" s="26" t="s">
        <v>24</v>
      </c>
      <c r="F3119" s="26">
        <v>0</v>
      </c>
      <c r="G3119" s="26">
        <v>0</v>
      </c>
      <c r="H3119" s="26"/>
      <c r="N3119" s="26"/>
    </row>
    <row r="3120" spans="1:14" x14ac:dyDescent="0.25">
      <c r="A3120" s="26">
        <v>2007</v>
      </c>
      <c r="B3120" s="26" t="s">
        <v>185</v>
      </c>
      <c r="C3120" t="str">
        <f>VLOOKUP(B3120,'FHF LUT'!$A$5:$H$80,2,FALSE)</f>
        <v>Engraver Beetle (Ips species)</v>
      </c>
      <c r="D3120" s="26">
        <v>18</v>
      </c>
      <c r="E3120" s="26" t="s">
        <v>15</v>
      </c>
      <c r="F3120" s="26">
        <v>0</v>
      </c>
      <c r="G3120" s="26">
        <v>0</v>
      </c>
      <c r="H3120" s="26"/>
      <c r="N3120" s="26"/>
    </row>
    <row r="3121" spans="1:14" x14ac:dyDescent="0.25">
      <c r="A3121" s="26">
        <v>2007</v>
      </c>
      <c r="B3121" s="26" t="s">
        <v>185</v>
      </c>
      <c r="C3121" t="str">
        <f>VLOOKUP(B3121,'FHF LUT'!$A$5:$H$80,2,FALSE)</f>
        <v>Engraver Beetle (Ips species)</v>
      </c>
      <c r="D3121" s="26">
        <v>15</v>
      </c>
      <c r="E3121" s="26" t="s">
        <v>33</v>
      </c>
      <c r="F3121" s="26">
        <v>0</v>
      </c>
      <c r="G3121" s="26">
        <v>0</v>
      </c>
      <c r="H3121" s="26"/>
      <c r="N3121" s="26"/>
    </row>
    <row r="3122" spans="1:14" x14ac:dyDescent="0.25">
      <c r="A3122" s="26">
        <v>2007</v>
      </c>
      <c r="B3122" s="26" t="s">
        <v>185</v>
      </c>
      <c r="C3122" t="str">
        <f>VLOOKUP(B3122,'FHF LUT'!$A$5:$H$80,2,FALSE)</f>
        <v>Engraver Beetle (Ips species)</v>
      </c>
      <c r="D3122" s="26">
        <v>5</v>
      </c>
      <c r="E3122" s="26" t="s">
        <v>16</v>
      </c>
      <c r="F3122" s="26">
        <v>0</v>
      </c>
      <c r="G3122" s="26">
        <v>0</v>
      </c>
      <c r="H3122" s="26"/>
      <c r="N3122" s="26"/>
    </row>
    <row r="3123" spans="1:14" x14ac:dyDescent="0.25">
      <c r="A3123" s="26">
        <v>2007</v>
      </c>
      <c r="B3123" s="26" t="s">
        <v>185</v>
      </c>
      <c r="C3123" t="str">
        <f>VLOOKUP(B3123,'FHF LUT'!$A$5:$H$80,2,FALSE)</f>
        <v>Engraver Beetle (Ips species)</v>
      </c>
      <c r="D3123" s="26">
        <v>2</v>
      </c>
      <c r="E3123" s="26" t="s">
        <v>22</v>
      </c>
      <c r="F3123" s="26">
        <v>0</v>
      </c>
      <c r="G3123" s="26">
        <v>0</v>
      </c>
      <c r="H3123" s="26"/>
      <c r="N3123" s="26"/>
    </row>
    <row r="3124" spans="1:14" x14ac:dyDescent="0.25">
      <c r="A3124" s="26">
        <v>2007</v>
      </c>
      <c r="B3124" s="26" t="s">
        <v>185</v>
      </c>
      <c r="C3124" t="str">
        <f>VLOOKUP(B3124,'FHF LUT'!$A$5:$H$80,2,FALSE)</f>
        <v>Engraver Beetle (Ips species)</v>
      </c>
      <c r="D3124" s="26">
        <v>25</v>
      </c>
      <c r="E3124" s="26" t="s">
        <v>23</v>
      </c>
      <c r="F3124" s="26">
        <v>0</v>
      </c>
      <c r="G3124" s="26">
        <v>0</v>
      </c>
      <c r="H3124" s="26"/>
      <c r="N3124" s="26"/>
    </row>
    <row r="3125" spans="1:14" x14ac:dyDescent="0.25">
      <c r="A3125" s="26">
        <v>2007</v>
      </c>
      <c r="B3125" s="26" t="s">
        <v>185</v>
      </c>
      <c r="C3125" t="str">
        <f>VLOOKUP(B3125,'FHF LUT'!$A$5:$H$80,2,FALSE)</f>
        <v>Engraver Beetle (Ips species)</v>
      </c>
      <c r="D3125" s="26">
        <v>14</v>
      </c>
      <c r="E3125" s="26" t="s">
        <v>30</v>
      </c>
      <c r="F3125" s="26">
        <v>0</v>
      </c>
      <c r="G3125" s="26">
        <v>0</v>
      </c>
      <c r="H3125" s="26"/>
      <c r="N3125" s="26"/>
    </row>
    <row r="3126" spans="1:14" x14ac:dyDescent="0.25">
      <c r="A3126" s="26">
        <v>2007</v>
      </c>
      <c r="B3126" s="26" t="s">
        <v>185</v>
      </c>
      <c r="C3126" t="str">
        <f>VLOOKUP(B3126,'FHF LUT'!$A$5:$H$80,2,FALSE)</f>
        <v>Engraver Beetle (Ips species)</v>
      </c>
      <c r="D3126" s="26">
        <v>16</v>
      </c>
      <c r="E3126" s="26" t="s">
        <v>12</v>
      </c>
      <c r="F3126" s="26">
        <v>0</v>
      </c>
      <c r="G3126" s="26">
        <v>0</v>
      </c>
      <c r="H3126" s="26"/>
      <c r="N3126" s="26"/>
    </row>
    <row r="3127" spans="1:14" x14ac:dyDescent="0.25">
      <c r="A3127" s="26">
        <v>2007</v>
      </c>
      <c r="B3127" s="26" t="s">
        <v>185</v>
      </c>
      <c r="C3127" t="str">
        <f>VLOOKUP(B3127,'FHF LUT'!$A$5:$H$80,2,FALSE)</f>
        <v>Engraver Beetle (Ips species)</v>
      </c>
      <c r="D3127" s="26">
        <v>40</v>
      </c>
      <c r="E3127" s="26" t="s">
        <v>31</v>
      </c>
      <c r="F3127" s="26">
        <v>0</v>
      </c>
      <c r="G3127" s="26">
        <v>0</v>
      </c>
      <c r="H3127" s="26"/>
      <c r="N3127" s="26"/>
    </row>
    <row r="3128" spans="1:14" x14ac:dyDescent="0.25">
      <c r="A3128" s="26">
        <v>2007</v>
      </c>
      <c r="B3128" s="26" t="s">
        <v>185</v>
      </c>
      <c r="C3128" t="str">
        <f>VLOOKUP(B3128,'FHF LUT'!$A$5:$H$80,2,FALSE)</f>
        <v>Engraver Beetle (Ips species)</v>
      </c>
      <c r="D3128" s="26">
        <v>20</v>
      </c>
      <c r="E3128" s="26" t="s">
        <v>6</v>
      </c>
      <c r="F3128" s="26">
        <v>0</v>
      </c>
      <c r="G3128" s="26">
        <v>0</v>
      </c>
      <c r="H3128" s="26"/>
      <c r="N3128" s="26"/>
    </row>
    <row r="3129" spans="1:14" x14ac:dyDescent="0.25">
      <c r="A3129" s="26">
        <v>2007</v>
      </c>
      <c r="B3129" s="26" t="s">
        <v>185</v>
      </c>
      <c r="C3129" t="str">
        <f>VLOOKUP(B3129,'FHF LUT'!$A$5:$H$80,2,FALSE)</f>
        <v>Engraver Beetle (Ips species)</v>
      </c>
      <c r="D3129" s="26">
        <v>31</v>
      </c>
      <c r="E3129" s="26" t="s">
        <v>34</v>
      </c>
      <c r="F3129" s="26">
        <v>0</v>
      </c>
      <c r="G3129" s="26">
        <v>0</v>
      </c>
      <c r="H3129" s="26"/>
      <c r="N3129" s="26"/>
    </row>
    <row r="3130" spans="1:14" x14ac:dyDescent="0.25">
      <c r="A3130" s="26">
        <v>2007</v>
      </c>
      <c r="B3130" s="26" t="s">
        <v>185</v>
      </c>
      <c r="C3130" t="str">
        <f>VLOOKUP(B3130,'FHF LUT'!$A$5:$H$80,2,FALSE)</f>
        <v>Engraver Beetle (Ips species)</v>
      </c>
      <c r="D3130" s="26">
        <v>3</v>
      </c>
      <c r="E3130" s="26" t="s">
        <v>13</v>
      </c>
      <c r="F3130" s="26">
        <v>0</v>
      </c>
      <c r="G3130" s="26">
        <v>0</v>
      </c>
      <c r="H3130" s="26"/>
      <c r="N3130" s="26"/>
    </row>
    <row r="3131" spans="1:14" x14ac:dyDescent="0.25">
      <c r="A3131" s="26">
        <v>2007</v>
      </c>
      <c r="B3131" s="26" t="s">
        <v>185</v>
      </c>
      <c r="C3131" t="str">
        <f>VLOOKUP(B3131,'FHF LUT'!$A$5:$H$80,2,FALSE)</f>
        <v>Engraver Beetle (Ips species)</v>
      </c>
      <c r="D3131" s="26">
        <v>26</v>
      </c>
      <c r="E3131" s="26" t="s">
        <v>14</v>
      </c>
      <c r="F3131" s="26">
        <v>0</v>
      </c>
      <c r="G3131" s="26">
        <v>0</v>
      </c>
      <c r="H3131" s="26"/>
      <c r="N3131" s="26"/>
    </row>
    <row r="3132" spans="1:14" x14ac:dyDescent="0.25">
      <c r="A3132" s="26">
        <v>2007</v>
      </c>
      <c r="B3132" s="26" t="s">
        <v>185</v>
      </c>
      <c r="C3132" t="str">
        <f>VLOOKUP(B3132,'FHF LUT'!$A$5:$H$80,2,FALSE)</f>
        <v>Engraver Beetle (Ips species)</v>
      </c>
      <c r="D3132" s="26">
        <v>41</v>
      </c>
      <c r="E3132" s="26" t="s">
        <v>26</v>
      </c>
      <c r="F3132" s="26">
        <v>0</v>
      </c>
      <c r="G3132" s="26">
        <v>0</v>
      </c>
      <c r="H3132" s="26"/>
      <c r="N3132" s="26"/>
    </row>
    <row r="3133" spans="1:14" x14ac:dyDescent="0.25">
      <c r="A3133" s="26">
        <v>2007</v>
      </c>
      <c r="B3133" s="26" t="s">
        <v>185</v>
      </c>
      <c r="C3133" t="str">
        <f>VLOOKUP(B3133,'FHF LUT'!$A$5:$H$80,2,FALSE)</f>
        <v>Engraver Beetle (Ips species)</v>
      </c>
      <c r="D3133" s="26">
        <v>23</v>
      </c>
      <c r="E3133" s="26" t="s">
        <v>27</v>
      </c>
      <c r="F3133" s="26">
        <v>0</v>
      </c>
      <c r="G3133" s="26">
        <v>0</v>
      </c>
      <c r="H3133" s="26"/>
      <c r="N3133" s="26"/>
    </row>
    <row r="3134" spans="1:14" x14ac:dyDescent="0.25">
      <c r="A3134" s="26">
        <v>2007</v>
      </c>
      <c r="B3134" s="26" t="s">
        <v>185</v>
      </c>
      <c r="C3134" t="str">
        <f>VLOOKUP(B3134,'FHF LUT'!$A$5:$H$80,2,FALSE)</f>
        <v>Engraver Beetle (Ips species)</v>
      </c>
      <c r="D3134" s="26">
        <v>17</v>
      </c>
      <c r="E3134" s="26" t="s">
        <v>32</v>
      </c>
      <c r="F3134" s="26">
        <v>0</v>
      </c>
      <c r="G3134" s="26">
        <v>0</v>
      </c>
      <c r="H3134" s="26"/>
      <c r="N3134" s="26"/>
    </row>
    <row r="3135" spans="1:14" x14ac:dyDescent="0.25">
      <c r="A3135" s="26">
        <v>2007</v>
      </c>
      <c r="B3135" s="26" t="s">
        <v>185</v>
      </c>
      <c r="C3135" t="str">
        <f>VLOOKUP(B3135,'FHF LUT'!$A$5:$H$80,2,FALSE)</f>
        <v>Engraver Beetle (Ips species)</v>
      </c>
      <c r="D3135" s="26">
        <v>30</v>
      </c>
      <c r="E3135" s="26" t="s">
        <v>35</v>
      </c>
      <c r="F3135" s="26">
        <v>0</v>
      </c>
      <c r="G3135" s="26">
        <v>0</v>
      </c>
      <c r="H3135" s="26"/>
      <c r="N3135" s="26"/>
    </row>
    <row r="3136" spans="1:14" x14ac:dyDescent="0.25">
      <c r="A3136" s="26">
        <v>2007</v>
      </c>
      <c r="B3136" s="26" t="s">
        <v>185</v>
      </c>
      <c r="C3136" t="str">
        <f>VLOOKUP(B3136,'FHF LUT'!$A$5:$H$80,2,FALSE)</f>
        <v>Engraver Beetle (Ips species)</v>
      </c>
      <c r="D3136" s="26">
        <v>9</v>
      </c>
      <c r="E3136" s="26" t="s">
        <v>7</v>
      </c>
      <c r="F3136" s="26">
        <v>0</v>
      </c>
      <c r="G3136" s="26">
        <v>0</v>
      </c>
      <c r="H3136" s="26"/>
      <c r="N3136" s="26"/>
    </row>
    <row r="3137" spans="1:14" x14ac:dyDescent="0.25">
      <c r="A3137" s="26">
        <v>2007</v>
      </c>
      <c r="B3137" s="26" t="s">
        <v>185</v>
      </c>
      <c r="C3137" t="str">
        <f>VLOOKUP(B3137,'FHF LUT'!$A$5:$H$80,2,FALSE)</f>
        <v>Engraver Beetle (Ips species)</v>
      </c>
      <c r="D3137" s="26">
        <v>43</v>
      </c>
      <c r="E3137" s="26" t="s">
        <v>20</v>
      </c>
      <c r="F3137" s="26">
        <v>0</v>
      </c>
      <c r="G3137" s="26">
        <v>0</v>
      </c>
      <c r="H3137" s="26"/>
      <c r="N3137" s="26"/>
    </row>
    <row r="3138" spans="1:14" x14ac:dyDescent="0.25">
      <c r="A3138" s="26">
        <v>2007</v>
      </c>
      <c r="B3138" s="26" t="s">
        <v>185</v>
      </c>
      <c r="C3138" t="str">
        <f>VLOOKUP(B3138,'FHF LUT'!$A$5:$H$80,2,FALSE)</f>
        <v>Engraver Beetle (Ips species)</v>
      </c>
      <c r="D3138" s="26">
        <v>39</v>
      </c>
      <c r="E3138" s="26" t="s">
        <v>36</v>
      </c>
      <c r="F3138" s="26">
        <v>0</v>
      </c>
      <c r="G3138" s="26">
        <v>0</v>
      </c>
      <c r="H3138" s="26"/>
      <c r="N3138" s="26"/>
    </row>
    <row r="3139" spans="1:14" x14ac:dyDescent="0.25">
      <c r="A3139" s="26">
        <v>2007</v>
      </c>
      <c r="B3139" s="26" t="s">
        <v>185</v>
      </c>
      <c r="C3139" t="str">
        <f>VLOOKUP(B3139,'FHF LUT'!$A$5:$H$80,2,FALSE)</f>
        <v>Engraver Beetle (Ips species)</v>
      </c>
      <c r="D3139" s="26">
        <v>4</v>
      </c>
      <c r="E3139" s="26" t="s">
        <v>28</v>
      </c>
      <c r="F3139" s="26">
        <v>0</v>
      </c>
      <c r="G3139" s="26">
        <v>0</v>
      </c>
      <c r="H3139" s="26"/>
      <c r="N3139" s="26"/>
    </row>
    <row r="3140" spans="1:14" x14ac:dyDescent="0.25">
      <c r="A3140" s="26">
        <v>2007</v>
      </c>
      <c r="B3140" s="26" t="s">
        <v>185</v>
      </c>
      <c r="C3140" t="str">
        <f>VLOOKUP(B3140,'FHF LUT'!$A$5:$H$80,2,FALSE)</f>
        <v>Engraver Beetle (Ips species)</v>
      </c>
      <c r="D3140" s="26">
        <v>8</v>
      </c>
      <c r="E3140" s="26" t="s">
        <v>29</v>
      </c>
      <c r="F3140" s="26">
        <v>0</v>
      </c>
      <c r="G3140" s="26">
        <v>0</v>
      </c>
      <c r="H3140" s="26"/>
      <c r="N3140" s="26"/>
    </row>
    <row r="3141" spans="1:14" x14ac:dyDescent="0.25">
      <c r="A3141" s="26">
        <v>2007</v>
      </c>
      <c r="B3141" s="26" t="s">
        <v>185</v>
      </c>
      <c r="C3141" t="str">
        <f>VLOOKUP(B3141,'FHF LUT'!$A$5:$H$80,2,FALSE)</f>
        <v>Engraver Beetle (Ips species)</v>
      </c>
      <c r="D3141" s="26">
        <v>7</v>
      </c>
      <c r="E3141" s="26" t="s">
        <v>25</v>
      </c>
      <c r="F3141" s="26">
        <v>0</v>
      </c>
      <c r="G3141" s="26">
        <v>0</v>
      </c>
      <c r="H3141" s="26"/>
      <c r="N3141" s="26"/>
    </row>
    <row r="3142" spans="1:14" x14ac:dyDescent="0.25">
      <c r="A3142" s="26">
        <v>2007</v>
      </c>
      <c r="B3142" s="26" t="s">
        <v>185</v>
      </c>
      <c r="C3142" t="str">
        <f>VLOOKUP(B3142,'FHF LUT'!$A$5:$H$80,2,FALSE)</f>
        <v>Engraver Beetle (Ips species)</v>
      </c>
      <c r="D3142" s="26">
        <v>27</v>
      </c>
      <c r="E3142" s="26" t="s">
        <v>21</v>
      </c>
      <c r="F3142" s="26">
        <v>0</v>
      </c>
      <c r="G3142" s="26">
        <v>0</v>
      </c>
      <c r="H3142" s="26"/>
      <c r="N3142" s="26"/>
    </row>
    <row r="3143" spans="1:14" x14ac:dyDescent="0.25">
      <c r="A3143" s="26">
        <v>2007</v>
      </c>
      <c r="B3143" s="26" t="s">
        <v>185</v>
      </c>
      <c r="C3143" t="str">
        <f>VLOOKUP(B3143,'FHF LUT'!$A$5:$H$80,2,FALSE)</f>
        <v>Engraver Beetle (Ips species)</v>
      </c>
      <c r="D3143" s="26">
        <v>47</v>
      </c>
      <c r="E3143" s="26" t="s">
        <v>238</v>
      </c>
      <c r="F3143" s="26">
        <v>0</v>
      </c>
      <c r="G3143" s="26">
        <v>0</v>
      </c>
      <c r="H3143" s="26"/>
      <c r="N3143" s="26"/>
    </row>
    <row r="3144" spans="1:14" x14ac:dyDescent="0.25">
      <c r="A3144" s="26">
        <v>2007</v>
      </c>
      <c r="B3144" s="26" t="s">
        <v>185</v>
      </c>
      <c r="C3144" t="str">
        <f>VLOOKUP(B3144,'FHF LUT'!$A$5:$H$80,2,FALSE)</f>
        <v>Engraver Beetle (Ips species)</v>
      </c>
      <c r="D3144" s="26">
        <v>46</v>
      </c>
      <c r="E3144" s="26" t="s">
        <v>239</v>
      </c>
      <c r="F3144" s="26">
        <v>0</v>
      </c>
      <c r="G3144" s="26">
        <v>0</v>
      </c>
      <c r="H3144" s="26"/>
      <c r="N3144" s="26"/>
    </row>
    <row r="3145" spans="1:14" x14ac:dyDescent="0.25">
      <c r="A3145" s="26">
        <v>2007</v>
      </c>
      <c r="B3145" s="26" t="s">
        <v>185</v>
      </c>
      <c r="C3145" t="str">
        <f>VLOOKUP(B3145,'FHF LUT'!$A$5:$H$80,2,FALSE)</f>
        <v>Engraver Beetle (Ips species)</v>
      </c>
      <c r="D3145" s="26">
        <v>48</v>
      </c>
      <c r="E3145" s="26" t="s">
        <v>240</v>
      </c>
      <c r="F3145" s="26">
        <v>0</v>
      </c>
      <c r="G3145" s="26">
        <v>0</v>
      </c>
      <c r="H3145" s="26"/>
      <c r="N3145" s="26"/>
    </row>
    <row r="3146" spans="1:14" x14ac:dyDescent="0.25">
      <c r="A3146" s="26">
        <v>2007</v>
      </c>
      <c r="B3146" s="26" t="s">
        <v>185</v>
      </c>
      <c r="C3146" t="str">
        <f>VLOOKUP(B3146,'FHF LUT'!$A$5:$H$80,2,FALSE)</f>
        <v>Engraver Beetle (Ips species)</v>
      </c>
      <c r="D3146" s="26">
        <v>1</v>
      </c>
      <c r="E3146" s="26" t="s">
        <v>10</v>
      </c>
      <c r="F3146" s="26">
        <v>0</v>
      </c>
      <c r="G3146" s="26">
        <v>0</v>
      </c>
      <c r="H3146" s="26"/>
      <c r="N3146" s="26"/>
    </row>
    <row r="3147" spans="1:14" x14ac:dyDescent="0.25">
      <c r="A3147" s="26">
        <v>2007</v>
      </c>
      <c r="B3147" s="26" t="s">
        <v>186</v>
      </c>
      <c r="C3147" t="str">
        <f>VLOOKUP(B3147,'FHF LUT'!$A$5:$H$80,2,FALSE)</f>
        <v>Mountain Pine Beetle</v>
      </c>
      <c r="D3147" s="26">
        <v>24</v>
      </c>
      <c r="E3147" s="26" t="s">
        <v>17</v>
      </c>
      <c r="F3147" s="26">
        <v>40157568</v>
      </c>
      <c r="G3147" s="26">
        <v>28109400</v>
      </c>
      <c r="H3147" s="26"/>
      <c r="N3147" s="26"/>
    </row>
    <row r="3148" spans="1:14" x14ac:dyDescent="0.25">
      <c r="A3148" s="26">
        <v>2007</v>
      </c>
      <c r="B3148" s="26" t="s">
        <v>186</v>
      </c>
      <c r="C3148" t="str">
        <f>VLOOKUP(B3148,'FHF LUT'!$A$5:$H$80,2,FALSE)</f>
        <v>Mountain Pine Beetle</v>
      </c>
      <c r="D3148" s="26">
        <v>44</v>
      </c>
      <c r="E3148" s="26" t="s">
        <v>3</v>
      </c>
      <c r="F3148" s="26">
        <v>192</v>
      </c>
      <c r="G3148" s="26">
        <v>192</v>
      </c>
      <c r="H3148" s="26"/>
      <c r="N3148" s="26"/>
    </row>
    <row r="3149" spans="1:14" x14ac:dyDescent="0.25">
      <c r="A3149" s="26">
        <v>2007</v>
      </c>
      <c r="B3149" s="26" t="s">
        <v>186</v>
      </c>
      <c r="C3149" t="str">
        <f>VLOOKUP(B3149,'FHF LUT'!$A$5:$H$80,2,FALSE)</f>
        <v>Mountain Pine Beetle</v>
      </c>
      <c r="D3149" s="26">
        <v>10</v>
      </c>
      <c r="E3149" s="26" t="s">
        <v>18</v>
      </c>
      <c r="F3149" s="26">
        <v>0</v>
      </c>
      <c r="G3149" s="26">
        <v>0</v>
      </c>
      <c r="H3149" s="26"/>
      <c r="N3149" s="26"/>
    </row>
    <row r="3150" spans="1:14" x14ac:dyDescent="0.25">
      <c r="A3150" s="26">
        <v>2007</v>
      </c>
      <c r="B3150" s="26" t="s">
        <v>186</v>
      </c>
      <c r="C3150" t="str">
        <f>VLOOKUP(B3150,'FHF LUT'!$A$5:$H$80,2,FALSE)</f>
        <v>Mountain Pine Beetle</v>
      </c>
      <c r="D3150" s="26">
        <v>12</v>
      </c>
      <c r="E3150" s="26" t="s">
        <v>11</v>
      </c>
      <c r="F3150" s="26">
        <v>18628</v>
      </c>
      <c r="G3150" s="26">
        <v>17209</v>
      </c>
      <c r="H3150" s="26"/>
      <c r="N3150" s="26"/>
    </row>
    <row r="3151" spans="1:14" x14ac:dyDescent="0.25">
      <c r="A3151" s="26">
        <v>2007</v>
      </c>
      <c r="B3151" s="26" t="s">
        <v>186</v>
      </c>
      <c r="C3151" t="str">
        <f>VLOOKUP(B3151,'FHF LUT'!$A$5:$H$80,2,FALSE)</f>
        <v>Mountain Pine Beetle</v>
      </c>
      <c r="D3151" s="26">
        <v>22</v>
      </c>
      <c r="E3151" s="26" t="s">
        <v>19</v>
      </c>
      <c r="F3151" s="26">
        <v>2461332</v>
      </c>
      <c r="G3151" s="26">
        <v>1809015</v>
      </c>
      <c r="H3151" s="26"/>
      <c r="N3151" s="26"/>
    </row>
    <row r="3152" spans="1:14" x14ac:dyDescent="0.25">
      <c r="A3152" s="26">
        <v>2007</v>
      </c>
      <c r="B3152" s="26" t="s">
        <v>186</v>
      </c>
      <c r="C3152" t="str">
        <f>VLOOKUP(B3152,'FHF LUT'!$A$5:$H$80,2,FALSE)</f>
        <v>Mountain Pine Beetle</v>
      </c>
      <c r="D3152" s="26">
        <v>29</v>
      </c>
      <c r="E3152" s="26" t="s">
        <v>9</v>
      </c>
      <c r="F3152" s="26">
        <v>26582246</v>
      </c>
      <c r="G3152" s="26">
        <v>22415408</v>
      </c>
      <c r="H3152" s="26"/>
      <c r="N3152" s="26"/>
    </row>
    <row r="3153" spans="1:14" x14ac:dyDescent="0.25">
      <c r="A3153" s="26">
        <v>2007</v>
      </c>
      <c r="B3153" s="26" t="s">
        <v>186</v>
      </c>
      <c r="C3153" t="str">
        <f>VLOOKUP(B3153,'FHF LUT'!$A$5:$H$80,2,FALSE)</f>
        <v>Mountain Pine Beetle</v>
      </c>
      <c r="D3153" s="26">
        <v>11</v>
      </c>
      <c r="E3153" s="26" t="s">
        <v>4</v>
      </c>
      <c r="F3153" s="26">
        <v>9577198</v>
      </c>
      <c r="G3153" s="26">
        <v>7071752</v>
      </c>
      <c r="H3153" s="26"/>
      <c r="N3153" s="26"/>
    </row>
    <row r="3154" spans="1:14" x14ac:dyDescent="0.25">
      <c r="A3154" s="26">
        <v>2007</v>
      </c>
      <c r="B3154" s="26" t="s">
        <v>186</v>
      </c>
      <c r="C3154" t="str">
        <f>VLOOKUP(B3154,'FHF LUT'!$A$5:$H$80,2,FALSE)</f>
        <v>Mountain Pine Beetle</v>
      </c>
      <c r="D3154" s="26">
        <v>45</v>
      </c>
      <c r="E3154" s="26" t="s">
        <v>5</v>
      </c>
      <c r="F3154" s="26">
        <v>27790</v>
      </c>
      <c r="G3154" s="26">
        <v>23848</v>
      </c>
      <c r="H3154" s="26"/>
      <c r="N3154" s="26"/>
    </row>
    <row r="3155" spans="1:14" x14ac:dyDescent="0.25">
      <c r="A3155" s="26">
        <v>2007</v>
      </c>
      <c r="B3155" s="26" t="s">
        <v>186</v>
      </c>
      <c r="C3155" t="str">
        <f>VLOOKUP(B3155,'FHF LUT'!$A$5:$H$80,2,FALSE)</f>
        <v>Mountain Pine Beetle</v>
      </c>
      <c r="D3155" s="26">
        <v>38</v>
      </c>
      <c r="E3155" s="26" t="s">
        <v>8</v>
      </c>
      <c r="F3155" s="26">
        <v>0</v>
      </c>
      <c r="G3155" s="26">
        <v>0</v>
      </c>
      <c r="H3155" s="26"/>
      <c r="N3155" s="26"/>
    </row>
    <row r="3156" spans="1:14" x14ac:dyDescent="0.25">
      <c r="A3156" s="26">
        <v>2007</v>
      </c>
      <c r="B3156" s="26" t="s">
        <v>186</v>
      </c>
      <c r="C3156" t="str">
        <f>VLOOKUP(B3156,'FHF LUT'!$A$5:$H$80,2,FALSE)</f>
        <v>Mountain Pine Beetle</v>
      </c>
      <c r="D3156" s="26">
        <v>13</v>
      </c>
      <c r="E3156" s="26" t="s">
        <v>24</v>
      </c>
      <c r="F3156" s="26">
        <v>703690</v>
      </c>
      <c r="G3156" s="26">
        <v>656897</v>
      </c>
      <c r="H3156" s="26"/>
      <c r="N3156" s="26"/>
    </row>
    <row r="3157" spans="1:14" x14ac:dyDescent="0.25">
      <c r="A3157" s="26">
        <v>2007</v>
      </c>
      <c r="B3157" s="26" t="s">
        <v>186</v>
      </c>
      <c r="C3157" t="str">
        <f>VLOOKUP(B3157,'FHF LUT'!$A$5:$H$80,2,FALSE)</f>
        <v>Mountain Pine Beetle</v>
      </c>
      <c r="D3157" s="26">
        <v>18</v>
      </c>
      <c r="E3157" s="26" t="s">
        <v>15</v>
      </c>
      <c r="F3157" s="26">
        <v>4091943</v>
      </c>
      <c r="G3157" s="26">
        <v>2664286</v>
      </c>
      <c r="H3157" s="26"/>
      <c r="N3157" s="26"/>
    </row>
    <row r="3158" spans="1:14" x14ac:dyDescent="0.25">
      <c r="A3158" s="26">
        <v>2007</v>
      </c>
      <c r="B3158" s="26" t="s">
        <v>186</v>
      </c>
      <c r="C3158" t="str">
        <f>VLOOKUP(B3158,'FHF LUT'!$A$5:$H$80,2,FALSE)</f>
        <v>Mountain Pine Beetle</v>
      </c>
      <c r="D3158" s="26">
        <v>15</v>
      </c>
      <c r="E3158" s="26" t="s">
        <v>33</v>
      </c>
      <c r="F3158" s="26">
        <v>2093497</v>
      </c>
      <c r="G3158" s="26">
        <v>2025313</v>
      </c>
      <c r="H3158" s="26"/>
      <c r="N3158" s="26"/>
    </row>
    <row r="3159" spans="1:14" x14ac:dyDescent="0.25">
      <c r="A3159" s="26">
        <v>2007</v>
      </c>
      <c r="B3159" s="26" t="s">
        <v>186</v>
      </c>
      <c r="C3159" t="str">
        <f>VLOOKUP(B3159,'FHF LUT'!$A$5:$H$80,2,FALSE)</f>
        <v>Mountain Pine Beetle</v>
      </c>
      <c r="D3159" s="26">
        <v>5</v>
      </c>
      <c r="E3159" s="26" t="s">
        <v>16</v>
      </c>
      <c r="F3159" s="26">
        <v>471117</v>
      </c>
      <c r="G3159" s="26">
        <v>384026</v>
      </c>
      <c r="H3159" s="26"/>
      <c r="N3159" s="26"/>
    </row>
    <row r="3160" spans="1:14" x14ac:dyDescent="0.25">
      <c r="A3160" s="26">
        <v>2007</v>
      </c>
      <c r="B3160" s="26" t="s">
        <v>186</v>
      </c>
      <c r="C3160" t="str">
        <f>VLOOKUP(B3160,'FHF LUT'!$A$5:$H$80,2,FALSE)</f>
        <v>Mountain Pine Beetle</v>
      </c>
      <c r="D3160" s="26">
        <v>2</v>
      </c>
      <c r="E3160" s="26" t="s">
        <v>22</v>
      </c>
      <c r="F3160" s="26">
        <v>104318</v>
      </c>
      <c r="G3160" s="26">
        <v>101436</v>
      </c>
      <c r="H3160" s="26"/>
      <c r="N3160" s="26"/>
    </row>
    <row r="3161" spans="1:14" x14ac:dyDescent="0.25">
      <c r="A3161" s="26">
        <v>2007</v>
      </c>
      <c r="B3161" s="26" t="s">
        <v>186</v>
      </c>
      <c r="C3161" t="str">
        <f>VLOOKUP(B3161,'FHF LUT'!$A$5:$H$80,2,FALSE)</f>
        <v>Mountain Pine Beetle</v>
      </c>
      <c r="D3161" s="26">
        <v>25</v>
      </c>
      <c r="E3161" s="26" t="s">
        <v>23</v>
      </c>
      <c r="F3161" s="26">
        <v>0</v>
      </c>
      <c r="G3161" s="26">
        <v>0</v>
      </c>
      <c r="H3161" s="26"/>
      <c r="N3161" s="26"/>
    </row>
    <row r="3162" spans="1:14" x14ac:dyDescent="0.25">
      <c r="A3162" s="26">
        <v>2007</v>
      </c>
      <c r="B3162" s="26" t="s">
        <v>186</v>
      </c>
      <c r="C3162" t="str">
        <f>VLOOKUP(B3162,'FHF LUT'!$A$5:$H$80,2,FALSE)</f>
        <v>Mountain Pine Beetle</v>
      </c>
      <c r="D3162" s="26">
        <v>14</v>
      </c>
      <c r="E3162" s="26" t="s">
        <v>30</v>
      </c>
      <c r="F3162" s="26">
        <v>8843550</v>
      </c>
      <c r="G3162" s="26">
        <v>6894965</v>
      </c>
      <c r="H3162" s="26"/>
      <c r="N3162" s="26"/>
    </row>
    <row r="3163" spans="1:14" x14ac:dyDescent="0.25">
      <c r="A3163" s="26">
        <v>2007</v>
      </c>
      <c r="B3163" s="26" t="s">
        <v>186</v>
      </c>
      <c r="C3163" t="str">
        <f>VLOOKUP(B3163,'FHF LUT'!$A$5:$H$80,2,FALSE)</f>
        <v>Mountain Pine Beetle</v>
      </c>
      <c r="D3163" s="26">
        <v>16</v>
      </c>
      <c r="E3163" s="26" t="s">
        <v>12</v>
      </c>
      <c r="F3163" s="26">
        <v>9032209</v>
      </c>
      <c r="G3163" s="26">
        <v>7196337</v>
      </c>
      <c r="H3163" s="26"/>
      <c r="N3163" s="26"/>
    </row>
    <row r="3164" spans="1:14" x14ac:dyDescent="0.25">
      <c r="A3164" s="26">
        <v>2007</v>
      </c>
      <c r="B3164" s="26" t="s">
        <v>186</v>
      </c>
      <c r="C3164" t="str">
        <f>VLOOKUP(B3164,'FHF LUT'!$A$5:$H$80,2,FALSE)</f>
        <v>Mountain Pine Beetle</v>
      </c>
      <c r="D3164" s="26">
        <v>40</v>
      </c>
      <c r="E3164" s="26" t="s">
        <v>31</v>
      </c>
      <c r="F3164" s="26">
        <v>48767</v>
      </c>
      <c r="G3164" s="26">
        <v>39480</v>
      </c>
      <c r="H3164" s="26"/>
      <c r="N3164" s="26"/>
    </row>
    <row r="3165" spans="1:14" x14ac:dyDescent="0.25">
      <c r="A3165" s="26">
        <v>2007</v>
      </c>
      <c r="B3165" s="26" t="s">
        <v>186</v>
      </c>
      <c r="C3165" t="str">
        <f>VLOOKUP(B3165,'FHF LUT'!$A$5:$H$80,2,FALSE)</f>
        <v>Mountain Pine Beetle</v>
      </c>
      <c r="D3165" s="26">
        <v>20</v>
      </c>
      <c r="E3165" s="26" t="s">
        <v>6</v>
      </c>
      <c r="F3165" s="26">
        <v>9480215</v>
      </c>
      <c r="G3165" s="26">
        <v>7037872</v>
      </c>
      <c r="H3165" s="26"/>
      <c r="N3165" s="26"/>
    </row>
    <row r="3166" spans="1:14" x14ac:dyDescent="0.25">
      <c r="A3166" s="26">
        <v>2007</v>
      </c>
      <c r="B3166" s="26" t="s">
        <v>186</v>
      </c>
      <c r="C3166" t="str">
        <f>VLOOKUP(B3166,'FHF LUT'!$A$5:$H$80,2,FALSE)</f>
        <v>Mountain Pine Beetle</v>
      </c>
      <c r="D3166" s="26">
        <v>31</v>
      </c>
      <c r="E3166" s="26" t="s">
        <v>34</v>
      </c>
      <c r="F3166" s="26">
        <v>182340</v>
      </c>
      <c r="G3166" s="26">
        <v>179237</v>
      </c>
      <c r="H3166" s="26"/>
      <c r="N3166" s="26"/>
    </row>
    <row r="3167" spans="1:14" x14ac:dyDescent="0.25">
      <c r="A3167" s="26">
        <v>2007</v>
      </c>
      <c r="B3167" s="26" t="s">
        <v>186</v>
      </c>
      <c r="C3167" t="str">
        <f>VLOOKUP(B3167,'FHF LUT'!$A$5:$H$80,2,FALSE)</f>
        <v>Mountain Pine Beetle</v>
      </c>
      <c r="D3167" s="26">
        <v>3</v>
      </c>
      <c r="E3167" s="26" t="s">
        <v>13</v>
      </c>
      <c r="F3167" s="26">
        <v>341826</v>
      </c>
      <c r="G3167" s="26">
        <v>298239</v>
      </c>
      <c r="H3167" s="26"/>
      <c r="N3167" s="26"/>
    </row>
    <row r="3168" spans="1:14" x14ac:dyDescent="0.25">
      <c r="A3168" s="26">
        <v>2007</v>
      </c>
      <c r="B3168" s="26" t="s">
        <v>186</v>
      </c>
      <c r="C3168" t="str">
        <f>VLOOKUP(B3168,'FHF LUT'!$A$5:$H$80,2,FALSE)</f>
        <v>Mountain Pine Beetle</v>
      </c>
      <c r="D3168" s="26">
        <v>26</v>
      </c>
      <c r="E3168" s="26" t="s">
        <v>14</v>
      </c>
      <c r="F3168" s="26">
        <v>7720683</v>
      </c>
      <c r="G3168" s="26">
        <v>6104233</v>
      </c>
      <c r="H3168" s="26"/>
      <c r="N3168" s="26"/>
    </row>
    <row r="3169" spans="1:14" x14ac:dyDescent="0.25">
      <c r="A3169" s="26">
        <v>2007</v>
      </c>
      <c r="B3169" s="26" t="s">
        <v>186</v>
      </c>
      <c r="C3169" t="str">
        <f>VLOOKUP(B3169,'FHF LUT'!$A$5:$H$80,2,FALSE)</f>
        <v>Mountain Pine Beetle</v>
      </c>
      <c r="D3169" s="26">
        <v>41</v>
      </c>
      <c r="E3169" s="26" t="s">
        <v>26</v>
      </c>
      <c r="F3169" s="26">
        <v>4924439</v>
      </c>
      <c r="G3169" s="26">
        <v>4402178</v>
      </c>
      <c r="H3169" s="26"/>
      <c r="N3169" s="26"/>
    </row>
    <row r="3170" spans="1:14" x14ac:dyDescent="0.25">
      <c r="A3170" s="26">
        <v>2007</v>
      </c>
      <c r="B3170" s="26" t="s">
        <v>186</v>
      </c>
      <c r="C3170" t="str">
        <f>VLOOKUP(B3170,'FHF LUT'!$A$5:$H$80,2,FALSE)</f>
        <v>Mountain Pine Beetle</v>
      </c>
      <c r="D3170" s="26">
        <v>23</v>
      </c>
      <c r="E3170" s="26" t="s">
        <v>27</v>
      </c>
      <c r="F3170" s="26">
        <v>9862318</v>
      </c>
      <c r="G3170" s="26">
        <v>6978853</v>
      </c>
      <c r="H3170" s="26"/>
      <c r="N3170" s="26"/>
    </row>
    <row r="3171" spans="1:14" x14ac:dyDescent="0.25">
      <c r="A3171" s="26">
        <v>2007</v>
      </c>
      <c r="B3171" s="26" t="s">
        <v>186</v>
      </c>
      <c r="C3171" t="str">
        <f>VLOOKUP(B3171,'FHF LUT'!$A$5:$H$80,2,FALSE)</f>
        <v>Mountain Pine Beetle</v>
      </c>
      <c r="D3171" s="26">
        <v>17</v>
      </c>
      <c r="E3171" s="26" t="s">
        <v>32</v>
      </c>
      <c r="F3171" s="26">
        <v>700631</v>
      </c>
      <c r="G3171" s="26">
        <v>636549</v>
      </c>
      <c r="H3171" s="26"/>
      <c r="N3171" s="26"/>
    </row>
    <row r="3172" spans="1:14" x14ac:dyDescent="0.25">
      <c r="A3172" s="26">
        <v>2007</v>
      </c>
      <c r="B3172" s="26" t="s">
        <v>186</v>
      </c>
      <c r="C3172" t="str">
        <f>VLOOKUP(B3172,'FHF LUT'!$A$5:$H$80,2,FALSE)</f>
        <v>Mountain Pine Beetle</v>
      </c>
      <c r="D3172" s="26">
        <v>30</v>
      </c>
      <c r="E3172" s="26" t="s">
        <v>35</v>
      </c>
      <c r="F3172" s="26">
        <v>397524</v>
      </c>
      <c r="G3172" s="26">
        <v>388187</v>
      </c>
      <c r="H3172" s="26"/>
      <c r="N3172" s="26"/>
    </row>
    <row r="3173" spans="1:14" x14ac:dyDescent="0.25">
      <c r="A3173" s="26">
        <v>2007</v>
      </c>
      <c r="B3173" s="26" t="s">
        <v>186</v>
      </c>
      <c r="C3173" t="str">
        <f>VLOOKUP(B3173,'FHF LUT'!$A$5:$H$80,2,FALSE)</f>
        <v>Mountain Pine Beetle</v>
      </c>
      <c r="D3173" s="26">
        <v>9</v>
      </c>
      <c r="E3173" s="26" t="s">
        <v>7</v>
      </c>
      <c r="F3173" s="26">
        <v>669494</v>
      </c>
      <c r="G3173" s="26">
        <v>592655</v>
      </c>
      <c r="H3173" s="26"/>
      <c r="N3173" s="26"/>
    </row>
    <row r="3174" spans="1:14" x14ac:dyDescent="0.25">
      <c r="A3174" s="26">
        <v>2007</v>
      </c>
      <c r="B3174" s="26" t="s">
        <v>186</v>
      </c>
      <c r="C3174" t="str">
        <f>VLOOKUP(B3174,'FHF LUT'!$A$5:$H$80,2,FALSE)</f>
        <v>Mountain Pine Beetle</v>
      </c>
      <c r="D3174" s="26">
        <v>43</v>
      </c>
      <c r="E3174" s="26" t="s">
        <v>20</v>
      </c>
      <c r="F3174" s="26">
        <v>608</v>
      </c>
      <c r="G3174" s="26">
        <v>608</v>
      </c>
      <c r="H3174" s="26"/>
      <c r="N3174" s="26"/>
    </row>
    <row r="3175" spans="1:14" x14ac:dyDescent="0.25">
      <c r="A3175" s="26">
        <v>2007</v>
      </c>
      <c r="B3175" s="26" t="s">
        <v>186</v>
      </c>
      <c r="C3175" t="str">
        <f>VLOOKUP(B3175,'FHF LUT'!$A$5:$H$80,2,FALSE)</f>
        <v>Mountain Pine Beetle</v>
      </c>
      <c r="D3175" s="26">
        <v>39</v>
      </c>
      <c r="E3175" s="26" t="s">
        <v>36</v>
      </c>
      <c r="F3175" s="26">
        <v>96</v>
      </c>
      <c r="G3175" s="26">
        <v>96</v>
      </c>
      <c r="H3175" s="26"/>
      <c r="N3175" s="26"/>
    </row>
    <row r="3176" spans="1:14" x14ac:dyDescent="0.25">
      <c r="A3176" s="26">
        <v>2007</v>
      </c>
      <c r="B3176" s="26" t="s">
        <v>186</v>
      </c>
      <c r="C3176" t="str">
        <f>VLOOKUP(B3176,'FHF LUT'!$A$5:$H$80,2,FALSE)</f>
        <v>Mountain Pine Beetle</v>
      </c>
      <c r="D3176" s="26">
        <v>4</v>
      </c>
      <c r="E3176" s="26" t="s">
        <v>28</v>
      </c>
      <c r="F3176" s="26">
        <v>32</v>
      </c>
      <c r="G3176" s="26">
        <v>32</v>
      </c>
      <c r="H3176" s="26"/>
      <c r="N3176" s="26"/>
    </row>
    <row r="3177" spans="1:14" x14ac:dyDescent="0.25">
      <c r="A3177" s="26">
        <v>2007</v>
      </c>
      <c r="B3177" s="26" t="s">
        <v>186</v>
      </c>
      <c r="C3177" t="str">
        <f>VLOOKUP(B3177,'FHF LUT'!$A$5:$H$80,2,FALSE)</f>
        <v>Mountain Pine Beetle</v>
      </c>
      <c r="D3177" s="26">
        <v>8</v>
      </c>
      <c r="E3177" s="26" t="s">
        <v>29</v>
      </c>
      <c r="F3177" s="26">
        <v>0</v>
      </c>
      <c r="G3177" s="26">
        <v>0</v>
      </c>
      <c r="H3177" s="26"/>
      <c r="N3177" s="26"/>
    </row>
    <row r="3178" spans="1:14" x14ac:dyDescent="0.25">
      <c r="A3178" s="26">
        <v>2007</v>
      </c>
      <c r="B3178" s="26" t="s">
        <v>186</v>
      </c>
      <c r="C3178" t="str">
        <f>VLOOKUP(B3178,'FHF LUT'!$A$5:$H$80,2,FALSE)</f>
        <v>Mountain Pine Beetle</v>
      </c>
      <c r="D3178" s="26">
        <v>7</v>
      </c>
      <c r="E3178" s="26" t="s">
        <v>25</v>
      </c>
      <c r="F3178" s="26">
        <v>173155</v>
      </c>
      <c r="G3178" s="26">
        <v>143404</v>
      </c>
      <c r="H3178" s="26"/>
      <c r="N3178" s="26"/>
    </row>
    <row r="3179" spans="1:14" x14ac:dyDescent="0.25">
      <c r="A3179" s="26">
        <v>2007</v>
      </c>
      <c r="B3179" s="26" t="s">
        <v>186</v>
      </c>
      <c r="C3179" t="str">
        <f>VLOOKUP(B3179,'FHF LUT'!$A$5:$H$80,2,FALSE)</f>
        <v>Mountain Pine Beetle</v>
      </c>
      <c r="D3179" s="26">
        <v>27</v>
      </c>
      <c r="E3179" s="26" t="s">
        <v>21</v>
      </c>
      <c r="F3179" s="26">
        <v>3308</v>
      </c>
      <c r="G3179" s="26">
        <v>3194</v>
      </c>
      <c r="H3179" s="26"/>
      <c r="N3179" s="26"/>
    </row>
    <row r="3180" spans="1:14" x14ac:dyDescent="0.25">
      <c r="A3180" s="26">
        <v>2007</v>
      </c>
      <c r="B3180" s="26" t="s">
        <v>186</v>
      </c>
      <c r="C3180" t="str">
        <f>VLOOKUP(B3180,'FHF LUT'!$A$5:$H$80,2,FALSE)</f>
        <v>Mountain Pine Beetle</v>
      </c>
      <c r="D3180" s="26">
        <v>47</v>
      </c>
      <c r="E3180" s="26" t="s">
        <v>238</v>
      </c>
      <c r="F3180" s="26">
        <v>31960</v>
      </c>
      <c r="G3180" s="26">
        <v>31960</v>
      </c>
      <c r="H3180" s="26"/>
      <c r="N3180" s="26"/>
    </row>
    <row r="3181" spans="1:14" x14ac:dyDescent="0.25">
      <c r="A3181" s="26">
        <v>2007</v>
      </c>
      <c r="B3181" s="26" t="s">
        <v>186</v>
      </c>
      <c r="C3181" t="str">
        <f>VLOOKUP(B3181,'FHF LUT'!$A$5:$H$80,2,FALSE)</f>
        <v>Mountain Pine Beetle</v>
      </c>
      <c r="D3181" s="26">
        <v>46</v>
      </c>
      <c r="E3181" s="26" t="s">
        <v>239</v>
      </c>
      <c r="F3181" s="26">
        <v>1250287</v>
      </c>
      <c r="G3181" s="26">
        <v>1250170</v>
      </c>
      <c r="H3181" s="26"/>
      <c r="N3181" s="26"/>
    </row>
    <row r="3182" spans="1:14" x14ac:dyDescent="0.25">
      <c r="A3182" s="26">
        <v>2007</v>
      </c>
      <c r="B3182" s="26" t="s">
        <v>186</v>
      </c>
      <c r="C3182" t="str">
        <f>VLOOKUP(B3182,'FHF LUT'!$A$5:$H$80,2,FALSE)</f>
        <v>Mountain Pine Beetle</v>
      </c>
      <c r="D3182" s="26">
        <v>48</v>
      </c>
      <c r="E3182" s="26" t="s">
        <v>240</v>
      </c>
      <c r="F3182" s="26">
        <v>0</v>
      </c>
      <c r="G3182" s="26">
        <v>0</v>
      </c>
      <c r="H3182" s="26"/>
      <c r="N3182" s="26"/>
    </row>
    <row r="3183" spans="1:14" x14ac:dyDescent="0.25">
      <c r="A3183" s="26">
        <v>2007</v>
      </c>
      <c r="B3183" s="26" t="s">
        <v>186</v>
      </c>
      <c r="C3183" t="str">
        <f>VLOOKUP(B3183,'FHF LUT'!$A$5:$H$80,2,FALSE)</f>
        <v>Mountain Pine Beetle</v>
      </c>
      <c r="D3183" s="26">
        <v>1</v>
      </c>
      <c r="E3183" s="26" t="s">
        <v>10</v>
      </c>
      <c r="F3183" s="26">
        <v>390242</v>
      </c>
      <c r="G3183" s="26">
        <v>339330</v>
      </c>
      <c r="H3183" s="26"/>
      <c r="N3183" s="26"/>
    </row>
    <row r="3184" spans="1:14" x14ac:dyDescent="0.25">
      <c r="A3184" s="26">
        <v>2007</v>
      </c>
      <c r="B3184" s="26" t="s">
        <v>187</v>
      </c>
      <c r="C3184" t="str">
        <f>VLOOKUP(B3184,'FHF LUT'!$A$5:$H$80,2,FALSE)</f>
        <v>Spruce Beetle</v>
      </c>
      <c r="D3184" s="26">
        <v>24</v>
      </c>
      <c r="E3184" s="26" t="s">
        <v>17</v>
      </c>
      <c r="F3184" s="26">
        <v>158</v>
      </c>
      <c r="G3184" s="26">
        <v>158</v>
      </c>
      <c r="H3184" s="26"/>
      <c r="N3184" s="26"/>
    </row>
    <row r="3185" spans="1:14" x14ac:dyDescent="0.25">
      <c r="A3185" s="26">
        <v>2007</v>
      </c>
      <c r="B3185" s="26" t="s">
        <v>187</v>
      </c>
      <c r="C3185" t="str">
        <f>VLOOKUP(B3185,'FHF LUT'!$A$5:$H$80,2,FALSE)</f>
        <v>Spruce Beetle</v>
      </c>
      <c r="D3185" s="26">
        <v>44</v>
      </c>
      <c r="E3185" s="26" t="s">
        <v>3</v>
      </c>
      <c r="F3185" s="26">
        <v>0</v>
      </c>
      <c r="G3185" s="26">
        <v>0</v>
      </c>
      <c r="H3185" s="26"/>
      <c r="N3185" s="26"/>
    </row>
    <row r="3186" spans="1:14" x14ac:dyDescent="0.25">
      <c r="A3186" s="26">
        <v>2007</v>
      </c>
      <c r="B3186" s="26" t="s">
        <v>187</v>
      </c>
      <c r="C3186" t="str">
        <f>VLOOKUP(B3186,'FHF LUT'!$A$5:$H$80,2,FALSE)</f>
        <v>Spruce Beetle</v>
      </c>
      <c r="D3186" s="26">
        <v>10</v>
      </c>
      <c r="E3186" s="26" t="s">
        <v>18</v>
      </c>
      <c r="F3186" s="26">
        <v>0</v>
      </c>
      <c r="G3186" s="26">
        <v>0</v>
      </c>
      <c r="H3186" s="26"/>
      <c r="N3186" s="26"/>
    </row>
    <row r="3187" spans="1:14" x14ac:dyDescent="0.25">
      <c r="A3187" s="26">
        <v>2007</v>
      </c>
      <c r="B3187" s="26" t="s">
        <v>187</v>
      </c>
      <c r="C3187" t="str">
        <f>VLOOKUP(B3187,'FHF LUT'!$A$5:$H$80,2,FALSE)</f>
        <v>Spruce Beetle</v>
      </c>
      <c r="D3187" s="26">
        <v>12</v>
      </c>
      <c r="E3187" s="26" t="s">
        <v>11</v>
      </c>
      <c r="F3187" s="26">
        <v>0</v>
      </c>
      <c r="G3187" s="26">
        <v>0</v>
      </c>
      <c r="H3187" s="26"/>
      <c r="N3187" s="26"/>
    </row>
    <row r="3188" spans="1:14" x14ac:dyDescent="0.25">
      <c r="A3188" s="26">
        <v>2007</v>
      </c>
      <c r="B3188" s="26" t="s">
        <v>187</v>
      </c>
      <c r="C3188" t="str">
        <f>VLOOKUP(B3188,'FHF LUT'!$A$5:$H$80,2,FALSE)</f>
        <v>Spruce Beetle</v>
      </c>
      <c r="D3188" s="26">
        <v>22</v>
      </c>
      <c r="E3188" s="26" t="s">
        <v>19</v>
      </c>
      <c r="F3188" s="26">
        <v>168194</v>
      </c>
      <c r="G3188" s="26">
        <v>168194</v>
      </c>
      <c r="H3188" s="26"/>
      <c r="N3188" s="26"/>
    </row>
    <row r="3189" spans="1:14" x14ac:dyDescent="0.25">
      <c r="A3189" s="26">
        <v>2007</v>
      </c>
      <c r="B3189" s="26" t="s">
        <v>187</v>
      </c>
      <c r="C3189" t="str">
        <f>VLOOKUP(B3189,'FHF LUT'!$A$5:$H$80,2,FALSE)</f>
        <v>Spruce Beetle</v>
      </c>
      <c r="D3189" s="26">
        <v>29</v>
      </c>
      <c r="E3189" s="26" t="s">
        <v>9</v>
      </c>
      <c r="F3189" s="26">
        <v>362451</v>
      </c>
      <c r="G3189" s="26">
        <v>316706</v>
      </c>
      <c r="H3189" s="26"/>
      <c r="N3189" s="26"/>
    </row>
    <row r="3190" spans="1:14" x14ac:dyDescent="0.25">
      <c r="A3190" s="26">
        <v>2007</v>
      </c>
      <c r="B3190" s="26" t="s">
        <v>187</v>
      </c>
      <c r="C3190" t="str">
        <f>VLOOKUP(B3190,'FHF LUT'!$A$5:$H$80,2,FALSE)</f>
        <v>Spruce Beetle</v>
      </c>
      <c r="D3190" s="26">
        <v>11</v>
      </c>
      <c r="E3190" s="26" t="s">
        <v>4</v>
      </c>
      <c r="F3190" s="26">
        <v>74607</v>
      </c>
      <c r="G3190" s="26">
        <v>56517</v>
      </c>
      <c r="H3190" s="26"/>
      <c r="N3190" s="26"/>
    </row>
    <row r="3191" spans="1:14" x14ac:dyDescent="0.25">
      <c r="A3191" s="26">
        <v>2007</v>
      </c>
      <c r="B3191" s="26" t="s">
        <v>187</v>
      </c>
      <c r="C3191" t="str">
        <f>VLOOKUP(B3191,'FHF LUT'!$A$5:$H$80,2,FALSE)</f>
        <v>Spruce Beetle</v>
      </c>
      <c r="D3191" s="26">
        <v>45</v>
      </c>
      <c r="E3191" s="26" t="s">
        <v>5</v>
      </c>
      <c r="F3191" s="26">
        <v>67</v>
      </c>
      <c r="G3191" s="26">
        <v>67</v>
      </c>
      <c r="H3191" s="26"/>
      <c r="N3191" s="26"/>
    </row>
    <row r="3192" spans="1:14" x14ac:dyDescent="0.25">
      <c r="A3192" s="26">
        <v>2007</v>
      </c>
      <c r="B3192" s="26" t="s">
        <v>187</v>
      </c>
      <c r="C3192" t="str">
        <f>VLOOKUP(B3192,'FHF LUT'!$A$5:$H$80,2,FALSE)</f>
        <v>Spruce Beetle</v>
      </c>
      <c r="D3192" s="26">
        <v>38</v>
      </c>
      <c r="E3192" s="26" t="s">
        <v>8</v>
      </c>
      <c r="F3192" s="26">
        <v>0</v>
      </c>
      <c r="G3192" s="26">
        <v>0</v>
      </c>
      <c r="H3192" s="26"/>
      <c r="N3192" s="26"/>
    </row>
    <row r="3193" spans="1:14" x14ac:dyDescent="0.25">
      <c r="A3193" s="26">
        <v>2007</v>
      </c>
      <c r="B3193" s="26" t="s">
        <v>187</v>
      </c>
      <c r="C3193" t="str">
        <f>VLOOKUP(B3193,'FHF LUT'!$A$5:$H$80,2,FALSE)</f>
        <v>Spruce Beetle</v>
      </c>
      <c r="D3193" s="26">
        <v>13</v>
      </c>
      <c r="E3193" s="26" t="s">
        <v>24</v>
      </c>
      <c r="F3193" s="26">
        <v>76</v>
      </c>
      <c r="G3193" s="26">
        <v>76</v>
      </c>
      <c r="H3193" s="26"/>
      <c r="N3193" s="26"/>
    </row>
    <row r="3194" spans="1:14" x14ac:dyDescent="0.25">
      <c r="A3194" s="26">
        <v>2007</v>
      </c>
      <c r="B3194" s="26" t="s">
        <v>187</v>
      </c>
      <c r="C3194" t="str">
        <f>VLOOKUP(B3194,'FHF LUT'!$A$5:$H$80,2,FALSE)</f>
        <v>Spruce Beetle</v>
      </c>
      <c r="D3194" s="26">
        <v>18</v>
      </c>
      <c r="E3194" s="26" t="s">
        <v>15</v>
      </c>
      <c r="F3194" s="26">
        <v>2815</v>
      </c>
      <c r="G3194" s="26">
        <v>2659</v>
      </c>
      <c r="H3194" s="26"/>
      <c r="N3194" s="26"/>
    </row>
    <row r="3195" spans="1:14" x14ac:dyDescent="0.25">
      <c r="A3195" s="26">
        <v>2007</v>
      </c>
      <c r="B3195" s="26" t="s">
        <v>187</v>
      </c>
      <c r="C3195" t="str">
        <f>VLOOKUP(B3195,'FHF LUT'!$A$5:$H$80,2,FALSE)</f>
        <v>Spruce Beetle</v>
      </c>
      <c r="D3195" s="26">
        <v>15</v>
      </c>
      <c r="E3195" s="26" t="s">
        <v>33</v>
      </c>
      <c r="F3195" s="26">
        <v>23919</v>
      </c>
      <c r="G3195" s="26">
        <v>23919</v>
      </c>
      <c r="H3195" s="26"/>
      <c r="N3195" s="26"/>
    </row>
    <row r="3196" spans="1:14" x14ac:dyDescent="0.25">
      <c r="A3196" s="26">
        <v>2007</v>
      </c>
      <c r="B3196" s="26" t="s">
        <v>187</v>
      </c>
      <c r="C3196" t="str">
        <f>VLOOKUP(B3196,'FHF LUT'!$A$5:$H$80,2,FALSE)</f>
        <v>Spruce Beetle</v>
      </c>
      <c r="D3196" s="26">
        <v>5</v>
      </c>
      <c r="E3196" s="26" t="s">
        <v>16</v>
      </c>
      <c r="F3196" s="26">
        <v>1392</v>
      </c>
      <c r="G3196" s="26">
        <v>1392</v>
      </c>
      <c r="H3196" s="26"/>
      <c r="N3196" s="26"/>
    </row>
    <row r="3197" spans="1:14" x14ac:dyDescent="0.25">
      <c r="A3197" s="26">
        <v>2007</v>
      </c>
      <c r="B3197" s="26" t="s">
        <v>187</v>
      </c>
      <c r="C3197" t="str">
        <f>VLOOKUP(B3197,'FHF LUT'!$A$5:$H$80,2,FALSE)</f>
        <v>Spruce Beetle</v>
      </c>
      <c r="D3197" s="26">
        <v>2</v>
      </c>
      <c r="E3197" s="26" t="s">
        <v>22</v>
      </c>
      <c r="F3197" s="26">
        <v>0</v>
      </c>
      <c r="G3197" s="26">
        <v>0</v>
      </c>
      <c r="H3197" s="26"/>
      <c r="N3197" s="26"/>
    </row>
    <row r="3198" spans="1:14" x14ac:dyDescent="0.25">
      <c r="A3198" s="26">
        <v>2007</v>
      </c>
      <c r="B3198" s="26" t="s">
        <v>187</v>
      </c>
      <c r="C3198" t="str">
        <f>VLOOKUP(B3198,'FHF LUT'!$A$5:$H$80,2,FALSE)</f>
        <v>Spruce Beetle</v>
      </c>
      <c r="D3198" s="26">
        <v>25</v>
      </c>
      <c r="E3198" s="26" t="s">
        <v>23</v>
      </c>
      <c r="F3198" s="26">
        <v>0</v>
      </c>
      <c r="G3198" s="26">
        <v>0</v>
      </c>
      <c r="H3198" s="26"/>
      <c r="N3198" s="26"/>
    </row>
    <row r="3199" spans="1:14" x14ac:dyDescent="0.25">
      <c r="A3199" s="26">
        <v>2007</v>
      </c>
      <c r="B3199" s="26" t="s">
        <v>187</v>
      </c>
      <c r="C3199" t="str">
        <f>VLOOKUP(B3199,'FHF LUT'!$A$5:$H$80,2,FALSE)</f>
        <v>Spruce Beetle</v>
      </c>
      <c r="D3199" s="26">
        <v>14</v>
      </c>
      <c r="E3199" s="26" t="s">
        <v>30</v>
      </c>
      <c r="F3199" s="26">
        <v>0</v>
      </c>
      <c r="G3199" s="26">
        <v>0</v>
      </c>
      <c r="H3199" s="26"/>
      <c r="N3199" s="26"/>
    </row>
    <row r="3200" spans="1:14" x14ac:dyDescent="0.25">
      <c r="A3200" s="26">
        <v>2007</v>
      </c>
      <c r="B3200" s="26" t="s">
        <v>187</v>
      </c>
      <c r="C3200" t="str">
        <f>VLOOKUP(B3200,'FHF LUT'!$A$5:$H$80,2,FALSE)</f>
        <v>Spruce Beetle</v>
      </c>
      <c r="D3200" s="26">
        <v>16</v>
      </c>
      <c r="E3200" s="26" t="s">
        <v>12</v>
      </c>
      <c r="F3200" s="26">
        <v>168</v>
      </c>
      <c r="G3200" s="26">
        <v>168</v>
      </c>
      <c r="H3200" s="26"/>
      <c r="N3200" s="26"/>
    </row>
    <row r="3201" spans="1:14" x14ac:dyDescent="0.25">
      <c r="A3201" s="26">
        <v>2007</v>
      </c>
      <c r="B3201" s="26" t="s">
        <v>187</v>
      </c>
      <c r="C3201" t="str">
        <f>VLOOKUP(B3201,'FHF LUT'!$A$5:$H$80,2,FALSE)</f>
        <v>Spruce Beetle</v>
      </c>
      <c r="D3201" s="26">
        <v>40</v>
      </c>
      <c r="E3201" s="26" t="s">
        <v>31</v>
      </c>
      <c r="F3201" s="26">
        <v>1286</v>
      </c>
      <c r="G3201" s="26">
        <v>1286</v>
      </c>
      <c r="H3201" s="26"/>
      <c r="N3201" s="26"/>
    </row>
    <row r="3202" spans="1:14" x14ac:dyDescent="0.25">
      <c r="A3202" s="26">
        <v>2007</v>
      </c>
      <c r="B3202" s="26" t="s">
        <v>187</v>
      </c>
      <c r="C3202" t="str">
        <f>VLOOKUP(B3202,'FHF LUT'!$A$5:$H$80,2,FALSE)</f>
        <v>Spruce Beetle</v>
      </c>
      <c r="D3202" s="26">
        <v>20</v>
      </c>
      <c r="E3202" s="26" t="s">
        <v>6</v>
      </c>
      <c r="F3202" s="26">
        <v>0</v>
      </c>
      <c r="G3202" s="26">
        <v>0</v>
      </c>
      <c r="H3202" s="26"/>
      <c r="N3202" s="26"/>
    </row>
    <row r="3203" spans="1:14" x14ac:dyDescent="0.25">
      <c r="A3203" s="26">
        <v>2007</v>
      </c>
      <c r="B3203" s="26" t="s">
        <v>187</v>
      </c>
      <c r="C3203" t="str">
        <f>VLOOKUP(B3203,'FHF LUT'!$A$5:$H$80,2,FALSE)</f>
        <v>Spruce Beetle</v>
      </c>
      <c r="D3203" s="26">
        <v>31</v>
      </c>
      <c r="E3203" s="26" t="s">
        <v>34</v>
      </c>
      <c r="F3203" s="26">
        <v>0</v>
      </c>
      <c r="G3203" s="26">
        <v>0</v>
      </c>
      <c r="H3203" s="26"/>
      <c r="N3203" s="26"/>
    </row>
    <row r="3204" spans="1:14" x14ac:dyDescent="0.25">
      <c r="A3204" s="26">
        <v>2007</v>
      </c>
      <c r="B3204" s="26" t="s">
        <v>187</v>
      </c>
      <c r="C3204" t="str">
        <f>VLOOKUP(B3204,'FHF LUT'!$A$5:$H$80,2,FALSE)</f>
        <v>Spruce Beetle</v>
      </c>
      <c r="D3204" s="26">
        <v>3</v>
      </c>
      <c r="E3204" s="26" t="s">
        <v>13</v>
      </c>
      <c r="F3204" s="26">
        <v>473</v>
      </c>
      <c r="G3204" s="26">
        <v>473</v>
      </c>
      <c r="H3204" s="26"/>
      <c r="N3204" s="26"/>
    </row>
    <row r="3205" spans="1:14" x14ac:dyDescent="0.25">
      <c r="A3205" s="26">
        <v>2007</v>
      </c>
      <c r="B3205" s="26" t="s">
        <v>187</v>
      </c>
      <c r="C3205" t="str">
        <f>VLOOKUP(B3205,'FHF LUT'!$A$5:$H$80,2,FALSE)</f>
        <v>Spruce Beetle</v>
      </c>
      <c r="D3205" s="26">
        <v>26</v>
      </c>
      <c r="E3205" s="26" t="s">
        <v>14</v>
      </c>
      <c r="F3205" s="26">
        <v>5601</v>
      </c>
      <c r="G3205" s="26">
        <v>2947</v>
      </c>
      <c r="H3205" s="26"/>
      <c r="N3205" s="26"/>
    </row>
    <row r="3206" spans="1:14" x14ac:dyDescent="0.25">
      <c r="A3206" s="26">
        <v>2007</v>
      </c>
      <c r="B3206" s="26" t="s">
        <v>187</v>
      </c>
      <c r="C3206" t="str">
        <f>VLOOKUP(B3206,'FHF LUT'!$A$5:$H$80,2,FALSE)</f>
        <v>Spruce Beetle</v>
      </c>
      <c r="D3206" s="26">
        <v>41</v>
      </c>
      <c r="E3206" s="26" t="s">
        <v>26</v>
      </c>
      <c r="F3206" s="26">
        <v>0</v>
      </c>
      <c r="G3206" s="26">
        <v>0</v>
      </c>
      <c r="H3206" s="26"/>
      <c r="N3206" s="26"/>
    </row>
    <row r="3207" spans="1:14" x14ac:dyDescent="0.25">
      <c r="A3207" s="26">
        <v>2007</v>
      </c>
      <c r="B3207" s="26" t="s">
        <v>187</v>
      </c>
      <c r="C3207" t="str">
        <f>VLOOKUP(B3207,'FHF LUT'!$A$5:$H$80,2,FALSE)</f>
        <v>Spruce Beetle</v>
      </c>
      <c r="D3207" s="26">
        <v>23</v>
      </c>
      <c r="E3207" s="26" t="s">
        <v>27</v>
      </c>
      <c r="F3207" s="26">
        <v>64790</v>
      </c>
      <c r="G3207" s="26">
        <v>49650</v>
      </c>
      <c r="H3207" s="26"/>
      <c r="N3207" s="26"/>
    </row>
    <row r="3208" spans="1:14" x14ac:dyDescent="0.25">
      <c r="A3208" s="26">
        <v>2007</v>
      </c>
      <c r="B3208" s="26" t="s">
        <v>187</v>
      </c>
      <c r="C3208" t="str">
        <f>VLOOKUP(B3208,'FHF LUT'!$A$5:$H$80,2,FALSE)</f>
        <v>Spruce Beetle</v>
      </c>
      <c r="D3208" s="26">
        <v>17</v>
      </c>
      <c r="E3208" s="26" t="s">
        <v>32</v>
      </c>
      <c r="F3208" s="26">
        <v>3034</v>
      </c>
      <c r="G3208" s="26">
        <v>2989</v>
      </c>
      <c r="H3208" s="26"/>
      <c r="N3208" s="26"/>
    </row>
    <row r="3209" spans="1:14" x14ac:dyDescent="0.25">
      <c r="A3209" s="26">
        <v>2007</v>
      </c>
      <c r="B3209" s="26" t="s">
        <v>187</v>
      </c>
      <c r="C3209" t="str">
        <f>VLOOKUP(B3209,'FHF LUT'!$A$5:$H$80,2,FALSE)</f>
        <v>Spruce Beetle</v>
      </c>
      <c r="D3209" s="26">
        <v>30</v>
      </c>
      <c r="E3209" s="26" t="s">
        <v>35</v>
      </c>
      <c r="F3209" s="26">
        <v>0</v>
      </c>
      <c r="G3209" s="26">
        <v>0</v>
      </c>
      <c r="H3209" s="26"/>
      <c r="N3209" s="26"/>
    </row>
    <row r="3210" spans="1:14" x14ac:dyDescent="0.25">
      <c r="A3210" s="26">
        <v>2007</v>
      </c>
      <c r="B3210" s="26" t="s">
        <v>187</v>
      </c>
      <c r="C3210" t="str">
        <f>VLOOKUP(B3210,'FHF LUT'!$A$5:$H$80,2,FALSE)</f>
        <v>Spruce Beetle</v>
      </c>
      <c r="D3210" s="26">
        <v>9</v>
      </c>
      <c r="E3210" s="26" t="s">
        <v>7</v>
      </c>
      <c r="F3210" s="26">
        <v>17832</v>
      </c>
      <c r="G3210" s="26">
        <v>17832</v>
      </c>
      <c r="H3210" s="26"/>
      <c r="N3210" s="26"/>
    </row>
    <row r="3211" spans="1:14" x14ac:dyDescent="0.25">
      <c r="A3211" s="26">
        <v>2007</v>
      </c>
      <c r="B3211" s="26" t="s">
        <v>187</v>
      </c>
      <c r="C3211" t="str">
        <f>VLOOKUP(B3211,'FHF LUT'!$A$5:$H$80,2,FALSE)</f>
        <v>Spruce Beetle</v>
      </c>
      <c r="D3211" s="26">
        <v>43</v>
      </c>
      <c r="E3211" s="26" t="s">
        <v>20</v>
      </c>
      <c r="F3211" s="26">
        <v>0</v>
      </c>
      <c r="G3211" s="26">
        <v>0</v>
      </c>
      <c r="H3211" s="26"/>
      <c r="N3211" s="26"/>
    </row>
    <row r="3212" spans="1:14" x14ac:dyDescent="0.25">
      <c r="A3212" s="26">
        <v>2007</v>
      </c>
      <c r="B3212" s="26" t="s">
        <v>187</v>
      </c>
      <c r="C3212" t="str">
        <f>VLOOKUP(B3212,'FHF LUT'!$A$5:$H$80,2,FALSE)</f>
        <v>Spruce Beetle</v>
      </c>
      <c r="D3212" s="26">
        <v>39</v>
      </c>
      <c r="E3212" s="26" t="s">
        <v>36</v>
      </c>
      <c r="F3212" s="26">
        <v>60</v>
      </c>
      <c r="G3212" s="26">
        <v>60</v>
      </c>
      <c r="H3212" s="26"/>
      <c r="N3212" s="26"/>
    </row>
    <row r="3213" spans="1:14" x14ac:dyDescent="0.25">
      <c r="A3213" s="26">
        <v>2007</v>
      </c>
      <c r="B3213" s="26" t="s">
        <v>187</v>
      </c>
      <c r="C3213" t="str">
        <f>VLOOKUP(B3213,'FHF LUT'!$A$5:$H$80,2,FALSE)</f>
        <v>Spruce Beetle</v>
      </c>
      <c r="D3213" s="26">
        <v>4</v>
      </c>
      <c r="E3213" s="26" t="s">
        <v>28</v>
      </c>
      <c r="F3213" s="26">
        <v>34</v>
      </c>
      <c r="G3213" s="26">
        <v>34</v>
      </c>
      <c r="H3213" s="26"/>
      <c r="N3213" s="26"/>
    </row>
    <row r="3214" spans="1:14" x14ac:dyDescent="0.25">
      <c r="A3214" s="26">
        <v>2007</v>
      </c>
      <c r="B3214" s="26" t="s">
        <v>187</v>
      </c>
      <c r="C3214" t="str">
        <f>VLOOKUP(B3214,'FHF LUT'!$A$5:$H$80,2,FALSE)</f>
        <v>Spruce Beetle</v>
      </c>
      <c r="D3214" s="26">
        <v>8</v>
      </c>
      <c r="E3214" s="26" t="s">
        <v>29</v>
      </c>
      <c r="F3214" s="26">
        <v>52</v>
      </c>
      <c r="G3214" s="26">
        <v>52</v>
      </c>
      <c r="H3214" s="26"/>
      <c r="N3214" s="26"/>
    </row>
    <row r="3215" spans="1:14" x14ac:dyDescent="0.25">
      <c r="A3215" s="26">
        <v>2007</v>
      </c>
      <c r="B3215" s="26" t="s">
        <v>187</v>
      </c>
      <c r="C3215" t="str">
        <f>VLOOKUP(B3215,'FHF LUT'!$A$5:$H$80,2,FALSE)</f>
        <v>Spruce Beetle</v>
      </c>
      <c r="D3215" s="26">
        <v>7</v>
      </c>
      <c r="E3215" s="26" t="s">
        <v>25</v>
      </c>
      <c r="F3215" s="26">
        <v>466</v>
      </c>
      <c r="G3215" s="26">
        <v>466</v>
      </c>
      <c r="H3215" s="26"/>
      <c r="N3215" s="26"/>
    </row>
    <row r="3216" spans="1:14" x14ac:dyDescent="0.25">
      <c r="A3216" s="26">
        <v>2007</v>
      </c>
      <c r="B3216" s="26" t="s">
        <v>187</v>
      </c>
      <c r="C3216" t="str">
        <f>VLOOKUP(B3216,'FHF LUT'!$A$5:$H$80,2,FALSE)</f>
        <v>Spruce Beetle</v>
      </c>
      <c r="D3216" s="26">
        <v>27</v>
      </c>
      <c r="E3216" s="26" t="s">
        <v>21</v>
      </c>
      <c r="F3216" s="26">
        <v>0</v>
      </c>
      <c r="G3216" s="26">
        <v>0</v>
      </c>
      <c r="H3216" s="26"/>
      <c r="N3216" s="26"/>
    </row>
    <row r="3217" spans="1:14" x14ac:dyDescent="0.25">
      <c r="A3217" s="26">
        <v>2007</v>
      </c>
      <c r="B3217" s="26" t="s">
        <v>187</v>
      </c>
      <c r="C3217" t="str">
        <f>VLOOKUP(B3217,'FHF LUT'!$A$5:$H$80,2,FALSE)</f>
        <v>Spruce Beetle</v>
      </c>
      <c r="D3217" s="26">
        <v>47</v>
      </c>
      <c r="E3217" s="26" t="s">
        <v>238</v>
      </c>
      <c r="F3217" s="26">
        <v>0</v>
      </c>
      <c r="G3217" s="26">
        <v>0</v>
      </c>
      <c r="H3217" s="26"/>
      <c r="N3217" s="26"/>
    </row>
    <row r="3218" spans="1:14" x14ac:dyDescent="0.25">
      <c r="A3218" s="26">
        <v>2007</v>
      </c>
      <c r="B3218" s="26" t="s">
        <v>187</v>
      </c>
      <c r="C3218" t="str">
        <f>VLOOKUP(B3218,'FHF LUT'!$A$5:$H$80,2,FALSE)</f>
        <v>Spruce Beetle</v>
      </c>
      <c r="D3218" s="26">
        <v>46</v>
      </c>
      <c r="E3218" s="26" t="s">
        <v>239</v>
      </c>
      <c r="F3218" s="26">
        <v>3142</v>
      </c>
      <c r="G3218" s="26">
        <v>3142</v>
      </c>
      <c r="H3218" s="26"/>
      <c r="N3218" s="26"/>
    </row>
    <row r="3219" spans="1:14" x14ac:dyDescent="0.25">
      <c r="A3219" s="26">
        <v>2007</v>
      </c>
      <c r="B3219" s="26" t="s">
        <v>187</v>
      </c>
      <c r="C3219" t="str">
        <f>VLOOKUP(B3219,'FHF LUT'!$A$5:$H$80,2,FALSE)</f>
        <v>Spruce Beetle</v>
      </c>
      <c r="D3219" s="26">
        <v>48</v>
      </c>
      <c r="E3219" s="26" t="s">
        <v>240</v>
      </c>
      <c r="F3219" s="26">
        <v>0</v>
      </c>
      <c r="G3219" s="26">
        <v>0</v>
      </c>
      <c r="H3219" s="26"/>
      <c r="N3219" s="26"/>
    </row>
    <row r="3220" spans="1:14" x14ac:dyDescent="0.25">
      <c r="A3220" s="26">
        <v>2007</v>
      </c>
      <c r="B3220" s="26" t="s">
        <v>187</v>
      </c>
      <c r="C3220" t="str">
        <f>VLOOKUP(B3220,'FHF LUT'!$A$5:$H$80,2,FALSE)</f>
        <v>Spruce Beetle</v>
      </c>
      <c r="D3220" s="26">
        <v>1</v>
      </c>
      <c r="E3220" s="26" t="s">
        <v>10</v>
      </c>
      <c r="F3220" s="26">
        <v>0</v>
      </c>
      <c r="G3220" s="26">
        <v>0</v>
      </c>
      <c r="H3220" s="26"/>
      <c r="N3220" s="26"/>
    </row>
    <row r="3221" spans="1:14" x14ac:dyDescent="0.25">
      <c r="A3221" s="26">
        <v>2007</v>
      </c>
      <c r="B3221" s="26" t="s">
        <v>194</v>
      </c>
      <c r="C3221" t="str">
        <f>VLOOKUP(B3221,'FHF LUT'!$A$5:$H$80,2,FALSE)</f>
        <v>Douglas-fir Tussock Moth</v>
      </c>
      <c r="D3221" s="26">
        <v>24</v>
      </c>
      <c r="E3221" s="26" t="s">
        <v>17</v>
      </c>
      <c r="F3221" s="26">
        <v>0</v>
      </c>
      <c r="G3221" s="26">
        <v>0</v>
      </c>
      <c r="H3221" s="26"/>
      <c r="N3221" s="26"/>
    </row>
    <row r="3222" spans="1:14" x14ac:dyDescent="0.25">
      <c r="A3222" s="26">
        <v>2007</v>
      </c>
      <c r="B3222" s="26" t="s">
        <v>194</v>
      </c>
      <c r="C3222" t="str">
        <f>VLOOKUP(B3222,'FHF LUT'!$A$5:$H$80,2,FALSE)</f>
        <v>Douglas-fir Tussock Moth</v>
      </c>
      <c r="D3222" s="26">
        <v>44</v>
      </c>
      <c r="E3222" s="26" t="s">
        <v>3</v>
      </c>
      <c r="F3222" s="26">
        <v>0</v>
      </c>
      <c r="G3222" s="26">
        <v>0</v>
      </c>
      <c r="H3222" s="26"/>
      <c r="N3222" s="26"/>
    </row>
    <row r="3223" spans="1:14" x14ac:dyDescent="0.25">
      <c r="A3223" s="26">
        <v>2007</v>
      </c>
      <c r="B3223" s="26" t="s">
        <v>194</v>
      </c>
      <c r="C3223" t="str">
        <f>VLOOKUP(B3223,'FHF LUT'!$A$5:$H$80,2,FALSE)</f>
        <v>Douglas-fir Tussock Moth</v>
      </c>
      <c r="D3223" s="26">
        <v>10</v>
      </c>
      <c r="E3223" s="26" t="s">
        <v>18</v>
      </c>
      <c r="F3223" s="26">
        <v>0</v>
      </c>
      <c r="G3223" s="26">
        <v>0</v>
      </c>
      <c r="H3223" s="26"/>
      <c r="N3223" s="26"/>
    </row>
    <row r="3224" spans="1:14" x14ac:dyDescent="0.25">
      <c r="A3224" s="26">
        <v>2007</v>
      </c>
      <c r="B3224" s="26" t="s">
        <v>194</v>
      </c>
      <c r="C3224" t="str">
        <f>VLOOKUP(B3224,'FHF LUT'!$A$5:$H$80,2,FALSE)</f>
        <v>Douglas-fir Tussock Moth</v>
      </c>
      <c r="D3224" s="26">
        <v>12</v>
      </c>
      <c r="E3224" s="26" t="s">
        <v>11</v>
      </c>
      <c r="F3224" s="26">
        <v>0</v>
      </c>
      <c r="G3224" s="26">
        <v>0</v>
      </c>
      <c r="H3224" s="26"/>
      <c r="N3224" s="26"/>
    </row>
    <row r="3225" spans="1:14" x14ac:dyDescent="0.25">
      <c r="A3225" s="26">
        <v>2007</v>
      </c>
      <c r="B3225" s="26" t="s">
        <v>194</v>
      </c>
      <c r="C3225" t="str">
        <f>VLOOKUP(B3225,'FHF LUT'!$A$5:$H$80,2,FALSE)</f>
        <v>Douglas-fir Tussock Moth</v>
      </c>
      <c r="D3225" s="26">
        <v>22</v>
      </c>
      <c r="E3225" s="26" t="s">
        <v>19</v>
      </c>
      <c r="F3225" s="26">
        <v>0</v>
      </c>
      <c r="G3225" s="26">
        <v>0</v>
      </c>
      <c r="H3225" s="26"/>
      <c r="N3225" s="26"/>
    </row>
    <row r="3226" spans="1:14" x14ac:dyDescent="0.25">
      <c r="A3226" s="26">
        <v>2007</v>
      </c>
      <c r="B3226" s="26" t="s">
        <v>194</v>
      </c>
      <c r="C3226" t="str">
        <f>VLOOKUP(B3226,'FHF LUT'!$A$5:$H$80,2,FALSE)</f>
        <v>Douglas-fir Tussock Moth</v>
      </c>
      <c r="D3226" s="26">
        <v>29</v>
      </c>
      <c r="E3226" s="26" t="s">
        <v>9</v>
      </c>
      <c r="F3226" s="26">
        <v>0</v>
      </c>
      <c r="G3226" s="26">
        <v>0</v>
      </c>
      <c r="H3226" s="26"/>
      <c r="N3226" s="26"/>
    </row>
    <row r="3227" spans="1:14" x14ac:dyDescent="0.25">
      <c r="A3227" s="26">
        <v>2007</v>
      </c>
      <c r="B3227" s="26" t="s">
        <v>194</v>
      </c>
      <c r="C3227" t="str">
        <f>VLOOKUP(B3227,'FHF LUT'!$A$5:$H$80,2,FALSE)</f>
        <v>Douglas-fir Tussock Moth</v>
      </c>
      <c r="D3227" s="26">
        <v>11</v>
      </c>
      <c r="E3227" s="26" t="s">
        <v>4</v>
      </c>
      <c r="F3227" s="26">
        <v>617</v>
      </c>
      <c r="G3227" s="26">
        <v>617</v>
      </c>
      <c r="H3227" s="26"/>
      <c r="N3227" s="26"/>
    </row>
    <row r="3228" spans="1:14" x14ac:dyDescent="0.25">
      <c r="A3228" s="26">
        <v>2007</v>
      </c>
      <c r="B3228" s="26" t="s">
        <v>194</v>
      </c>
      <c r="C3228" t="str">
        <f>VLOOKUP(B3228,'FHF LUT'!$A$5:$H$80,2,FALSE)</f>
        <v>Douglas-fir Tussock Moth</v>
      </c>
      <c r="D3228" s="26">
        <v>45</v>
      </c>
      <c r="E3228" s="26" t="s">
        <v>5</v>
      </c>
      <c r="F3228" s="26">
        <v>0</v>
      </c>
      <c r="G3228" s="26">
        <v>0</v>
      </c>
      <c r="H3228" s="26"/>
      <c r="N3228" s="26"/>
    </row>
    <row r="3229" spans="1:14" x14ac:dyDescent="0.25">
      <c r="A3229" s="26">
        <v>2007</v>
      </c>
      <c r="B3229" s="26" t="s">
        <v>194</v>
      </c>
      <c r="C3229" t="str">
        <f>VLOOKUP(B3229,'FHF LUT'!$A$5:$H$80,2,FALSE)</f>
        <v>Douglas-fir Tussock Moth</v>
      </c>
      <c r="D3229" s="26">
        <v>38</v>
      </c>
      <c r="E3229" s="26" t="s">
        <v>8</v>
      </c>
      <c r="F3229" s="26">
        <v>0</v>
      </c>
      <c r="G3229" s="26">
        <v>0</v>
      </c>
      <c r="H3229" s="26"/>
      <c r="N3229" s="26"/>
    </row>
    <row r="3230" spans="1:14" x14ac:dyDescent="0.25">
      <c r="A3230" s="26">
        <v>2007</v>
      </c>
      <c r="B3230" s="26" t="s">
        <v>194</v>
      </c>
      <c r="C3230" t="str">
        <f>VLOOKUP(B3230,'FHF LUT'!$A$5:$H$80,2,FALSE)</f>
        <v>Douglas-fir Tussock Moth</v>
      </c>
      <c r="D3230" s="26">
        <v>13</v>
      </c>
      <c r="E3230" s="26" t="s">
        <v>24</v>
      </c>
      <c r="F3230" s="26">
        <v>0</v>
      </c>
      <c r="G3230" s="26">
        <v>0</v>
      </c>
      <c r="H3230" s="26"/>
      <c r="N3230" s="26"/>
    </row>
    <row r="3231" spans="1:14" x14ac:dyDescent="0.25">
      <c r="A3231" s="26">
        <v>2007</v>
      </c>
      <c r="B3231" s="26" t="s">
        <v>194</v>
      </c>
      <c r="C3231" t="str">
        <f>VLOOKUP(B3231,'FHF LUT'!$A$5:$H$80,2,FALSE)</f>
        <v>Douglas-fir Tussock Moth</v>
      </c>
      <c r="D3231" s="26">
        <v>18</v>
      </c>
      <c r="E3231" s="26" t="s">
        <v>15</v>
      </c>
      <c r="F3231" s="26">
        <v>0</v>
      </c>
      <c r="G3231" s="26">
        <v>0</v>
      </c>
      <c r="H3231" s="26"/>
      <c r="N3231" s="26"/>
    </row>
    <row r="3232" spans="1:14" x14ac:dyDescent="0.25">
      <c r="A3232" s="26">
        <v>2007</v>
      </c>
      <c r="B3232" s="26" t="s">
        <v>194</v>
      </c>
      <c r="C3232" t="str">
        <f>VLOOKUP(B3232,'FHF LUT'!$A$5:$H$80,2,FALSE)</f>
        <v>Douglas-fir Tussock Moth</v>
      </c>
      <c r="D3232" s="26">
        <v>15</v>
      </c>
      <c r="E3232" s="26" t="s">
        <v>33</v>
      </c>
      <c r="F3232" s="26">
        <v>0</v>
      </c>
      <c r="G3232" s="26">
        <v>0</v>
      </c>
      <c r="H3232" s="26"/>
      <c r="N3232" s="26"/>
    </row>
    <row r="3233" spans="1:14" x14ac:dyDescent="0.25">
      <c r="A3233" s="26">
        <v>2007</v>
      </c>
      <c r="B3233" s="26" t="s">
        <v>194</v>
      </c>
      <c r="C3233" t="str">
        <f>VLOOKUP(B3233,'FHF LUT'!$A$5:$H$80,2,FALSE)</f>
        <v>Douglas-fir Tussock Moth</v>
      </c>
      <c r="D3233" s="26">
        <v>5</v>
      </c>
      <c r="E3233" s="26" t="s">
        <v>16</v>
      </c>
      <c r="F3233" s="26">
        <v>0</v>
      </c>
      <c r="G3233" s="26">
        <v>0</v>
      </c>
      <c r="H3233" s="26"/>
      <c r="N3233" s="26"/>
    </row>
    <row r="3234" spans="1:14" x14ac:dyDescent="0.25">
      <c r="A3234" s="26">
        <v>2007</v>
      </c>
      <c r="B3234" s="26" t="s">
        <v>194</v>
      </c>
      <c r="C3234" t="str">
        <f>VLOOKUP(B3234,'FHF LUT'!$A$5:$H$80,2,FALSE)</f>
        <v>Douglas-fir Tussock Moth</v>
      </c>
      <c r="D3234" s="26">
        <v>2</v>
      </c>
      <c r="E3234" s="26" t="s">
        <v>22</v>
      </c>
      <c r="F3234" s="26">
        <v>0</v>
      </c>
      <c r="G3234" s="26">
        <v>0</v>
      </c>
      <c r="H3234" s="26"/>
      <c r="N3234" s="26"/>
    </row>
    <row r="3235" spans="1:14" x14ac:dyDescent="0.25">
      <c r="A3235" s="26">
        <v>2007</v>
      </c>
      <c r="B3235" s="26" t="s">
        <v>194</v>
      </c>
      <c r="C3235" t="str">
        <f>VLOOKUP(B3235,'FHF LUT'!$A$5:$H$80,2,FALSE)</f>
        <v>Douglas-fir Tussock Moth</v>
      </c>
      <c r="D3235" s="26">
        <v>25</v>
      </c>
      <c r="E3235" s="26" t="s">
        <v>23</v>
      </c>
      <c r="F3235" s="26">
        <v>0</v>
      </c>
      <c r="G3235" s="26">
        <v>0</v>
      </c>
      <c r="H3235" s="26"/>
      <c r="N3235" s="26"/>
    </row>
    <row r="3236" spans="1:14" x14ac:dyDescent="0.25">
      <c r="A3236" s="26">
        <v>2007</v>
      </c>
      <c r="B3236" s="26" t="s">
        <v>194</v>
      </c>
      <c r="C3236" t="str">
        <f>VLOOKUP(B3236,'FHF LUT'!$A$5:$H$80,2,FALSE)</f>
        <v>Douglas-fir Tussock Moth</v>
      </c>
      <c r="D3236" s="26">
        <v>14</v>
      </c>
      <c r="E3236" s="26" t="s">
        <v>30</v>
      </c>
      <c r="F3236" s="26">
        <v>0</v>
      </c>
      <c r="G3236" s="26">
        <v>0</v>
      </c>
      <c r="H3236" s="26"/>
      <c r="N3236" s="26"/>
    </row>
    <row r="3237" spans="1:14" x14ac:dyDescent="0.25">
      <c r="A3237" s="26">
        <v>2007</v>
      </c>
      <c r="B3237" s="26" t="s">
        <v>194</v>
      </c>
      <c r="C3237" t="str">
        <f>VLOOKUP(B3237,'FHF LUT'!$A$5:$H$80,2,FALSE)</f>
        <v>Douglas-fir Tussock Moth</v>
      </c>
      <c r="D3237" s="26">
        <v>16</v>
      </c>
      <c r="E3237" s="26" t="s">
        <v>12</v>
      </c>
      <c r="F3237" s="26">
        <v>0</v>
      </c>
      <c r="G3237" s="26">
        <v>0</v>
      </c>
      <c r="H3237" s="26"/>
      <c r="N3237" s="26"/>
    </row>
    <row r="3238" spans="1:14" x14ac:dyDescent="0.25">
      <c r="A3238" s="26">
        <v>2007</v>
      </c>
      <c r="B3238" s="26" t="s">
        <v>194</v>
      </c>
      <c r="C3238" t="str">
        <f>VLOOKUP(B3238,'FHF LUT'!$A$5:$H$80,2,FALSE)</f>
        <v>Douglas-fir Tussock Moth</v>
      </c>
      <c r="D3238" s="26">
        <v>40</v>
      </c>
      <c r="E3238" s="26" t="s">
        <v>31</v>
      </c>
      <c r="F3238" s="26">
        <v>0</v>
      </c>
      <c r="G3238" s="26">
        <v>0</v>
      </c>
      <c r="H3238" s="26"/>
      <c r="N3238" s="26"/>
    </row>
    <row r="3239" spans="1:14" x14ac:dyDescent="0.25">
      <c r="A3239" s="26">
        <v>2007</v>
      </c>
      <c r="B3239" s="26" t="s">
        <v>194</v>
      </c>
      <c r="C3239" t="str">
        <f>VLOOKUP(B3239,'FHF LUT'!$A$5:$H$80,2,FALSE)</f>
        <v>Douglas-fir Tussock Moth</v>
      </c>
      <c r="D3239" s="26">
        <v>20</v>
      </c>
      <c r="E3239" s="26" t="s">
        <v>6</v>
      </c>
      <c r="F3239" s="26">
        <v>0</v>
      </c>
      <c r="G3239" s="26">
        <v>0</v>
      </c>
      <c r="H3239" s="26"/>
      <c r="N3239" s="26"/>
    </row>
    <row r="3240" spans="1:14" x14ac:dyDescent="0.25">
      <c r="A3240" s="26">
        <v>2007</v>
      </c>
      <c r="B3240" s="26" t="s">
        <v>194</v>
      </c>
      <c r="C3240" t="str">
        <f>VLOOKUP(B3240,'FHF LUT'!$A$5:$H$80,2,FALSE)</f>
        <v>Douglas-fir Tussock Moth</v>
      </c>
      <c r="D3240" s="26">
        <v>31</v>
      </c>
      <c r="E3240" s="26" t="s">
        <v>34</v>
      </c>
      <c r="F3240" s="26">
        <v>0</v>
      </c>
      <c r="G3240" s="26">
        <v>0</v>
      </c>
      <c r="H3240" s="26"/>
      <c r="N3240" s="26"/>
    </row>
    <row r="3241" spans="1:14" x14ac:dyDescent="0.25">
      <c r="A3241" s="26">
        <v>2007</v>
      </c>
      <c r="B3241" s="26" t="s">
        <v>194</v>
      </c>
      <c r="C3241" t="str">
        <f>VLOOKUP(B3241,'FHF LUT'!$A$5:$H$80,2,FALSE)</f>
        <v>Douglas-fir Tussock Moth</v>
      </c>
      <c r="D3241" s="26">
        <v>3</v>
      </c>
      <c r="E3241" s="26" t="s">
        <v>13</v>
      </c>
      <c r="F3241" s="26">
        <v>0</v>
      </c>
      <c r="G3241" s="26">
        <v>0</v>
      </c>
      <c r="H3241" s="26"/>
      <c r="N3241" s="26"/>
    </row>
    <row r="3242" spans="1:14" x14ac:dyDescent="0.25">
      <c r="A3242" s="26">
        <v>2007</v>
      </c>
      <c r="B3242" s="26" t="s">
        <v>194</v>
      </c>
      <c r="C3242" t="str">
        <f>VLOOKUP(B3242,'FHF LUT'!$A$5:$H$80,2,FALSE)</f>
        <v>Douglas-fir Tussock Moth</v>
      </c>
      <c r="D3242" s="26">
        <v>26</v>
      </c>
      <c r="E3242" s="26" t="s">
        <v>14</v>
      </c>
      <c r="F3242" s="26">
        <v>0</v>
      </c>
      <c r="G3242" s="26">
        <v>0</v>
      </c>
      <c r="H3242" s="26"/>
      <c r="N3242" s="26"/>
    </row>
    <row r="3243" spans="1:14" x14ac:dyDescent="0.25">
      <c r="A3243" s="26">
        <v>2007</v>
      </c>
      <c r="B3243" s="26" t="s">
        <v>194</v>
      </c>
      <c r="C3243" t="str">
        <f>VLOOKUP(B3243,'FHF LUT'!$A$5:$H$80,2,FALSE)</f>
        <v>Douglas-fir Tussock Moth</v>
      </c>
      <c r="D3243" s="26">
        <v>41</v>
      </c>
      <c r="E3243" s="26" t="s">
        <v>26</v>
      </c>
      <c r="F3243" s="26">
        <v>0</v>
      </c>
      <c r="G3243" s="26">
        <v>0</v>
      </c>
      <c r="H3243" s="26"/>
      <c r="N3243" s="26"/>
    </row>
    <row r="3244" spans="1:14" x14ac:dyDescent="0.25">
      <c r="A3244" s="26">
        <v>2007</v>
      </c>
      <c r="B3244" s="26" t="s">
        <v>194</v>
      </c>
      <c r="C3244" t="str">
        <f>VLOOKUP(B3244,'FHF LUT'!$A$5:$H$80,2,FALSE)</f>
        <v>Douglas-fir Tussock Moth</v>
      </c>
      <c r="D3244" s="26">
        <v>23</v>
      </c>
      <c r="E3244" s="26" t="s">
        <v>27</v>
      </c>
      <c r="F3244" s="26">
        <v>0</v>
      </c>
      <c r="G3244" s="26">
        <v>0</v>
      </c>
      <c r="H3244" s="26"/>
      <c r="N3244" s="26"/>
    </row>
    <row r="3245" spans="1:14" x14ac:dyDescent="0.25">
      <c r="A3245" s="26">
        <v>2007</v>
      </c>
      <c r="B3245" s="26" t="s">
        <v>194</v>
      </c>
      <c r="C3245" t="str">
        <f>VLOOKUP(B3245,'FHF LUT'!$A$5:$H$80,2,FALSE)</f>
        <v>Douglas-fir Tussock Moth</v>
      </c>
      <c r="D3245" s="26">
        <v>17</v>
      </c>
      <c r="E3245" s="26" t="s">
        <v>32</v>
      </c>
      <c r="F3245" s="26">
        <v>0</v>
      </c>
      <c r="G3245" s="26">
        <v>0</v>
      </c>
      <c r="H3245" s="26"/>
      <c r="N3245" s="26"/>
    </row>
    <row r="3246" spans="1:14" x14ac:dyDescent="0.25">
      <c r="A3246" s="26">
        <v>2007</v>
      </c>
      <c r="B3246" s="26" t="s">
        <v>194</v>
      </c>
      <c r="C3246" t="str">
        <f>VLOOKUP(B3246,'FHF LUT'!$A$5:$H$80,2,FALSE)</f>
        <v>Douglas-fir Tussock Moth</v>
      </c>
      <c r="D3246" s="26">
        <v>30</v>
      </c>
      <c r="E3246" s="26" t="s">
        <v>35</v>
      </c>
      <c r="F3246" s="26">
        <v>0</v>
      </c>
      <c r="G3246" s="26">
        <v>0</v>
      </c>
      <c r="H3246" s="26"/>
      <c r="N3246" s="26"/>
    </row>
    <row r="3247" spans="1:14" x14ac:dyDescent="0.25">
      <c r="A3247" s="26">
        <v>2007</v>
      </c>
      <c r="B3247" s="26" t="s">
        <v>194</v>
      </c>
      <c r="C3247" t="str">
        <f>VLOOKUP(B3247,'FHF LUT'!$A$5:$H$80,2,FALSE)</f>
        <v>Douglas-fir Tussock Moth</v>
      </c>
      <c r="D3247" s="26">
        <v>9</v>
      </c>
      <c r="E3247" s="26" t="s">
        <v>7</v>
      </c>
      <c r="F3247" s="26">
        <v>0</v>
      </c>
      <c r="G3247" s="26">
        <v>0</v>
      </c>
      <c r="H3247" s="26"/>
      <c r="N3247" s="26"/>
    </row>
    <row r="3248" spans="1:14" x14ac:dyDescent="0.25">
      <c r="A3248" s="26">
        <v>2007</v>
      </c>
      <c r="B3248" s="26" t="s">
        <v>194</v>
      </c>
      <c r="C3248" t="str">
        <f>VLOOKUP(B3248,'FHF LUT'!$A$5:$H$80,2,FALSE)</f>
        <v>Douglas-fir Tussock Moth</v>
      </c>
      <c r="D3248" s="26">
        <v>43</v>
      </c>
      <c r="E3248" s="26" t="s">
        <v>20</v>
      </c>
      <c r="F3248" s="26">
        <v>0</v>
      </c>
      <c r="G3248" s="26">
        <v>0</v>
      </c>
      <c r="H3248" s="26"/>
      <c r="N3248" s="26"/>
    </row>
    <row r="3249" spans="1:14" x14ac:dyDescent="0.25">
      <c r="A3249" s="26">
        <v>2007</v>
      </c>
      <c r="B3249" s="26" t="s">
        <v>194</v>
      </c>
      <c r="C3249" t="str">
        <f>VLOOKUP(B3249,'FHF LUT'!$A$5:$H$80,2,FALSE)</f>
        <v>Douglas-fir Tussock Moth</v>
      </c>
      <c r="D3249" s="26">
        <v>39</v>
      </c>
      <c r="E3249" s="26" t="s">
        <v>36</v>
      </c>
      <c r="F3249" s="26">
        <v>0</v>
      </c>
      <c r="G3249" s="26">
        <v>0</v>
      </c>
      <c r="H3249" s="26"/>
      <c r="N3249" s="26"/>
    </row>
    <row r="3250" spans="1:14" x14ac:dyDescent="0.25">
      <c r="A3250" s="26">
        <v>2007</v>
      </c>
      <c r="B3250" s="26" t="s">
        <v>194</v>
      </c>
      <c r="C3250" t="str">
        <f>VLOOKUP(B3250,'FHF LUT'!$A$5:$H$80,2,FALSE)</f>
        <v>Douglas-fir Tussock Moth</v>
      </c>
      <c r="D3250" s="26">
        <v>4</v>
      </c>
      <c r="E3250" s="26" t="s">
        <v>28</v>
      </c>
      <c r="F3250" s="26">
        <v>0</v>
      </c>
      <c r="G3250" s="26">
        <v>0</v>
      </c>
      <c r="H3250" s="26"/>
      <c r="N3250" s="26"/>
    </row>
    <row r="3251" spans="1:14" x14ac:dyDescent="0.25">
      <c r="A3251" s="26">
        <v>2007</v>
      </c>
      <c r="B3251" s="26" t="s">
        <v>194</v>
      </c>
      <c r="C3251" t="str">
        <f>VLOOKUP(B3251,'FHF LUT'!$A$5:$H$80,2,FALSE)</f>
        <v>Douglas-fir Tussock Moth</v>
      </c>
      <c r="D3251" s="26">
        <v>8</v>
      </c>
      <c r="E3251" s="26" t="s">
        <v>29</v>
      </c>
      <c r="F3251" s="26">
        <v>0</v>
      </c>
      <c r="G3251" s="26">
        <v>0</v>
      </c>
      <c r="H3251" s="26"/>
      <c r="N3251" s="26"/>
    </row>
    <row r="3252" spans="1:14" x14ac:dyDescent="0.25">
      <c r="A3252" s="26">
        <v>2007</v>
      </c>
      <c r="B3252" s="26" t="s">
        <v>194</v>
      </c>
      <c r="C3252" t="str">
        <f>VLOOKUP(B3252,'FHF LUT'!$A$5:$H$80,2,FALSE)</f>
        <v>Douglas-fir Tussock Moth</v>
      </c>
      <c r="D3252" s="26">
        <v>7</v>
      </c>
      <c r="E3252" s="26" t="s">
        <v>25</v>
      </c>
      <c r="F3252" s="26">
        <v>0</v>
      </c>
      <c r="G3252" s="26">
        <v>0</v>
      </c>
      <c r="H3252" s="26"/>
      <c r="N3252" s="26"/>
    </row>
    <row r="3253" spans="1:14" x14ac:dyDescent="0.25">
      <c r="A3253" s="26">
        <v>2007</v>
      </c>
      <c r="B3253" s="26" t="s">
        <v>194</v>
      </c>
      <c r="C3253" t="str">
        <f>VLOOKUP(B3253,'FHF LUT'!$A$5:$H$80,2,FALSE)</f>
        <v>Douglas-fir Tussock Moth</v>
      </c>
      <c r="D3253" s="26">
        <v>27</v>
      </c>
      <c r="E3253" s="26" t="s">
        <v>21</v>
      </c>
      <c r="F3253" s="26">
        <v>0</v>
      </c>
      <c r="G3253" s="26">
        <v>0</v>
      </c>
      <c r="H3253" s="26"/>
      <c r="N3253" s="26"/>
    </row>
    <row r="3254" spans="1:14" x14ac:dyDescent="0.25">
      <c r="A3254" s="26">
        <v>2007</v>
      </c>
      <c r="B3254" s="26" t="s">
        <v>194</v>
      </c>
      <c r="C3254" t="str">
        <f>VLOOKUP(B3254,'FHF LUT'!$A$5:$H$80,2,FALSE)</f>
        <v>Douglas-fir Tussock Moth</v>
      </c>
      <c r="D3254" s="26">
        <v>47</v>
      </c>
      <c r="E3254" s="26" t="s">
        <v>238</v>
      </c>
      <c r="F3254" s="26">
        <v>0</v>
      </c>
      <c r="G3254" s="26">
        <v>0</v>
      </c>
      <c r="H3254" s="26"/>
      <c r="N3254" s="26"/>
    </row>
    <row r="3255" spans="1:14" x14ac:dyDescent="0.25">
      <c r="A3255" s="26">
        <v>2007</v>
      </c>
      <c r="B3255" s="26" t="s">
        <v>194</v>
      </c>
      <c r="C3255" t="str">
        <f>VLOOKUP(B3255,'FHF LUT'!$A$5:$H$80,2,FALSE)</f>
        <v>Douglas-fir Tussock Moth</v>
      </c>
      <c r="D3255" s="26">
        <v>46</v>
      </c>
      <c r="E3255" s="26" t="s">
        <v>239</v>
      </c>
      <c r="F3255" s="26">
        <v>0</v>
      </c>
      <c r="G3255" s="26">
        <v>0</v>
      </c>
      <c r="H3255" s="26"/>
      <c r="N3255" s="26"/>
    </row>
    <row r="3256" spans="1:14" x14ac:dyDescent="0.25">
      <c r="A3256" s="26">
        <v>2007</v>
      </c>
      <c r="B3256" s="26" t="s">
        <v>194</v>
      </c>
      <c r="C3256" t="str">
        <f>VLOOKUP(B3256,'FHF LUT'!$A$5:$H$80,2,FALSE)</f>
        <v>Douglas-fir Tussock Moth</v>
      </c>
      <c r="D3256" s="26">
        <v>48</v>
      </c>
      <c r="E3256" s="26" t="s">
        <v>240</v>
      </c>
      <c r="F3256" s="26">
        <v>0</v>
      </c>
      <c r="G3256" s="26">
        <v>0</v>
      </c>
      <c r="H3256" s="26"/>
      <c r="N3256" s="26"/>
    </row>
    <row r="3257" spans="1:14" x14ac:dyDescent="0.25">
      <c r="A3257" s="26">
        <v>2007</v>
      </c>
      <c r="B3257" s="26" t="s">
        <v>194</v>
      </c>
      <c r="C3257" t="str">
        <f>VLOOKUP(B3257,'FHF LUT'!$A$5:$H$80,2,FALSE)</f>
        <v>Douglas-fir Tussock Moth</v>
      </c>
      <c r="D3257" s="26">
        <v>1</v>
      </c>
      <c r="E3257" s="26" t="s">
        <v>10</v>
      </c>
      <c r="F3257" s="26">
        <v>0</v>
      </c>
      <c r="G3257" s="26">
        <v>0</v>
      </c>
      <c r="H3257" s="26"/>
      <c r="N3257" s="26"/>
    </row>
    <row r="3258" spans="1:14" x14ac:dyDescent="0.25">
      <c r="A3258" s="26">
        <v>2007</v>
      </c>
      <c r="B3258" s="26" t="s">
        <v>189</v>
      </c>
      <c r="C3258" t="str">
        <f>VLOOKUP(B3258,'FHF LUT'!$A$5:$H$80,2,FALSE)</f>
        <v>Fire</v>
      </c>
      <c r="D3258" s="26">
        <v>24</v>
      </c>
      <c r="E3258" s="26" t="s">
        <v>17</v>
      </c>
      <c r="F3258" s="26">
        <v>2800</v>
      </c>
      <c r="G3258" s="26">
        <v>2687</v>
      </c>
      <c r="H3258" s="26"/>
      <c r="N3258" s="26"/>
    </row>
    <row r="3259" spans="1:14" x14ac:dyDescent="0.25">
      <c r="A3259" s="26">
        <v>2007</v>
      </c>
      <c r="B3259" s="26" t="s">
        <v>189</v>
      </c>
      <c r="C3259" t="str">
        <f>VLOOKUP(B3259,'FHF LUT'!$A$5:$H$80,2,FALSE)</f>
        <v>Fire</v>
      </c>
      <c r="D3259" s="26">
        <v>44</v>
      </c>
      <c r="E3259" s="26" t="s">
        <v>3</v>
      </c>
      <c r="F3259" s="26">
        <v>0</v>
      </c>
      <c r="G3259" s="26">
        <v>0</v>
      </c>
      <c r="H3259" s="26"/>
      <c r="N3259" s="26"/>
    </row>
    <row r="3260" spans="1:14" x14ac:dyDescent="0.25">
      <c r="A3260" s="26">
        <v>2007</v>
      </c>
      <c r="B3260" s="26" t="s">
        <v>189</v>
      </c>
      <c r="C3260" t="str">
        <f>VLOOKUP(B3260,'FHF LUT'!$A$5:$H$80,2,FALSE)</f>
        <v>Fire</v>
      </c>
      <c r="D3260" s="26">
        <v>10</v>
      </c>
      <c r="E3260" s="26" t="s">
        <v>18</v>
      </c>
      <c r="F3260" s="26">
        <v>0</v>
      </c>
      <c r="G3260" s="26">
        <v>0</v>
      </c>
      <c r="H3260" s="26"/>
      <c r="N3260" s="26"/>
    </row>
    <row r="3261" spans="1:14" x14ac:dyDescent="0.25">
      <c r="A3261" s="26">
        <v>2007</v>
      </c>
      <c r="B3261" s="26" t="s">
        <v>189</v>
      </c>
      <c r="C3261" t="str">
        <f>VLOOKUP(B3261,'FHF LUT'!$A$5:$H$80,2,FALSE)</f>
        <v>Fire</v>
      </c>
      <c r="D3261" s="26">
        <v>12</v>
      </c>
      <c r="E3261" s="26" t="s">
        <v>11</v>
      </c>
      <c r="F3261" s="26">
        <v>120</v>
      </c>
      <c r="G3261" s="26">
        <v>120</v>
      </c>
      <c r="H3261" s="26"/>
      <c r="N3261" s="26"/>
    </row>
    <row r="3262" spans="1:14" x14ac:dyDescent="0.25">
      <c r="A3262" s="26">
        <v>2007</v>
      </c>
      <c r="B3262" s="26" t="s">
        <v>189</v>
      </c>
      <c r="C3262" t="str">
        <f>VLOOKUP(B3262,'FHF LUT'!$A$5:$H$80,2,FALSE)</f>
        <v>Fire</v>
      </c>
      <c r="D3262" s="26">
        <v>22</v>
      </c>
      <c r="E3262" s="26" t="s">
        <v>19</v>
      </c>
      <c r="F3262" s="26">
        <v>1218</v>
      </c>
      <c r="G3262" s="26">
        <v>1026</v>
      </c>
      <c r="H3262" s="26"/>
      <c r="N3262" s="26"/>
    </row>
    <row r="3263" spans="1:14" x14ac:dyDescent="0.25">
      <c r="A3263" s="26">
        <v>2007</v>
      </c>
      <c r="B3263" s="26" t="s">
        <v>189</v>
      </c>
      <c r="C3263" t="str">
        <f>VLOOKUP(B3263,'FHF LUT'!$A$5:$H$80,2,FALSE)</f>
        <v>Fire</v>
      </c>
      <c r="D3263" s="26">
        <v>29</v>
      </c>
      <c r="E3263" s="26" t="s">
        <v>9</v>
      </c>
      <c r="F3263" s="26">
        <v>41764</v>
      </c>
      <c r="G3263" s="26">
        <v>41717</v>
      </c>
      <c r="H3263" s="26"/>
      <c r="N3263" s="26"/>
    </row>
    <row r="3264" spans="1:14" x14ac:dyDescent="0.25">
      <c r="A3264" s="26">
        <v>2007</v>
      </c>
      <c r="B3264" s="26" t="s">
        <v>189</v>
      </c>
      <c r="C3264" t="str">
        <f>VLOOKUP(B3264,'FHF LUT'!$A$5:$H$80,2,FALSE)</f>
        <v>Fire</v>
      </c>
      <c r="D3264" s="26">
        <v>11</v>
      </c>
      <c r="E3264" s="26" t="s">
        <v>4</v>
      </c>
      <c r="F3264" s="26">
        <v>19809</v>
      </c>
      <c r="G3264" s="26">
        <v>13038</v>
      </c>
      <c r="H3264" s="26"/>
      <c r="N3264" s="26"/>
    </row>
    <row r="3265" spans="1:14" x14ac:dyDescent="0.25">
      <c r="A3265" s="26">
        <v>2007</v>
      </c>
      <c r="B3265" s="26" t="s">
        <v>189</v>
      </c>
      <c r="C3265" t="str">
        <f>VLOOKUP(B3265,'FHF LUT'!$A$5:$H$80,2,FALSE)</f>
        <v>Fire</v>
      </c>
      <c r="D3265" s="26">
        <v>45</v>
      </c>
      <c r="E3265" s="26" t="s">
        <v>5</v>
      </c>
      <c r="F3265" s="26">
        <v>28500</v>
      </c>
      <c r="G3265" s="26">
        <v>23892</v>
      </c>
      <c r="H3265" s="26"/>
      <c r="N3265" s="26"/>
    </row>
    <row r="3266" spans="1:14" x14ac:dyDescent="0.25">
      <c r="A3266" s="26">
        <v>2007</v>
      </c>
      <c r="B3266" s="26" t="s">
        <v>189</v>
      </c>
      <c r="C3266" t="str">
        <f>VLOOKUP(B3266,'FHF LUT'!$A$5:$H$80,2,FALSE)</f>
        <v>Fire</v>
      </c>
      <c r="D3266" s="26">
        <v>38</v>
      </c>
      <c r="E3266" s="26" t="s">
        <v>8</v>
      </c>
      <c r="F3266" s="26">
        <v>0</v>
      </c>
      <c r="G3266" s="26">
        <v>0</v>
      </c>
      <c r="H3266" s="26"/>
      <c r="N3266" s="26"/>
    </row>
    <row r="3267" spans="1:14" x14ac:dyDescent="0.25">
      <c r="A3267" s="26">
        <v>2007</v>
      </c>
      <c r="B3267" s="26" t="s">
        <v>189</v>
      </c>
      <c r="C3267" t="str">
        <f>VLOOKUP(B3267,'FHF LUT'!$A$5:$H$80,2,FALSE)</f>
        <v>Fire</v>
      </c>
      <c r="D3267" s="26">
        <v>13</v>
      </c>
      <c r="E3267" s="26" t="s">
        <v>24</v>
      </c>
      <c r="F3267" s="26">
        <v>258414</v>
      </c>
      <c r="G3267" s="26">
        <v>255990</v>
      </c>
      <c r="H3267" s="26"/>
      <c r="N3267" s="26"/>
    </row>
    <row r="3268" spans="1:14" x14ac:dyDescent="0.25">
      <c r="A3268" s="26">
        <v>2007</v>
      </c>
      <c r="B3268" s="26" t="s">
        <v>189</v>
      </c>
      <c r="C3268" t="str">
        <f>VLOOKUP(B3268,'FHF LUT'!$A$5:$H$80,2,FALSE)</f>
        <v>Fire</v>
      </c>
      <c r="D3268" s="26">
        <v>18</v>
      </c>
      <c r="E3268" s="26" t="s">
        <v>15</v>
      </c>
      <c r="F3268" s="26">
        <v>6959</v>
      </c>
      <c r="G3268" s="26">
        <v>6884</v>
      </c>
      <c r="H3268" s="26"/>
      <c r="N3268" s="26"/>
    </row>
    <row r="3269" spans="1:14" x14ac:dyDescent="0.25">
      <c r="A3269" s="26">
        <v>2007</v>
      </c>
      <c r="B3269" s="26" t="s">
        <v>189</v>
      </c>
      <c r="C3269" t="str">
        <f>VLOOKUP(B3269,'FHF LUT'!$A$5:$H$80,2,FALSE)</f>
        <v>Fire</v>
      </c>
      <c r="D3269" s="26">
        <v>15</v>
      </c>
      <c r="E3269" s="26" t="s">
        <v>33</v>
      </c>
      <c r="F3269" s="26">
        <v>34</v>
      </c>
      <c r="G3269" s="26">
        <v>34</v>
      </c>
      <c r="H3269" s="26"/>
      <c r="N3269" s="26"/>
    </row>
    <row r="3270" spans="1:14" x14ac:dyDescent="0.25">
      <c r="A3270" s="26">
        <v>2007</v>
      </c>
      <c r="B3270" s="26" t="s">
        <v>189</v>
      </c>
      <c r="C3270" t="str">
        <f>VLOOKUP(B3270,'FHF LUT'!$A$5:$H$80,2,FALSE)</f>
        <v>Fire</v>
      </c>
      <c r="D3270" s="26">
        <v>5</v>
      </c>
      <c r="E3270" s="26" t="s">
        <v>16</v>
      </c>
      <c r="F3270" s="26">
        <v>35775</v>
      </c>
      <c r="G3270" s="26">
        <v>35727</v>
      </c>
      <c r="H3270" s="26"/>
      <c r="N3270" s="26"/>
    </row>
    <row r="3271" spans="1:14" x14ac:dyDescent="0.25">
      <c r="A3271" s="26">
        <v>2007</v>
      </c>
      <c r="B3271" s="26" t="s">
        <v>189</v>
      </c>
      <c r="C3271" t="str">
        <f>VLOOKUP(B3271,'FHF LUT'!$A$5:$H$80,2,FALSE)</f>
        <v>Fire</v>
      </c>
      <c r="D3271" s="26">
        <v>2</v>
      </c>
      <c r="E3271" s="26" t="s">
        <v>22</v>
      </c>
      <c r="F3271" s="26">
        <v>16441</v>
      </c>
      <c r="G3271" s="26">
        <v>16141</v>
      </c>
      <c r="H3271" s="26"/>
      <c r="N3271" s="26"/>
    </row>
    <row r="3272" spans="1:14" x14ac:dyDescent="0.25">
      <c r="A3272" s="26">
        <v>2007</v>
      </c>
      <c r="B3272" s="26" t="s">
        <v>189</v>
      </c>
      <c r="C3272" t="str">
        <f>VLOOKUP(B3272,'FHF LUT'!$A$5:$H$80,2,FALSE)</f>
        <v>Fire</v>
      </c>
      <c r="D3272" s="26">
        <v>25</v>
      </c>
      <c r="E3272" s="26" t="s">
        <v>23</v>
      </c>
      <c r="F3272" s="26">
        <v>0</v>
      </c>
      <c r="G3272" s="26">
        <v>0</v>
      </c>
      <c r="H3272" s="26"/>
      <c r="N3272" s="26"/>
    </row>
    <row r="3273" spans="1:14" x14ac:dyDescent="0.25">
      <c r="A3273" s="26">
        <v>2007</v>
      </c>
      <c r="B3273" s="26" t="s">
        <v>189</v>
      </c>
      <c r="C3273" t="str">
        <f>VLOOKUP(B3273,'FHF LUT'!$A$5:$H$80,2,FALSE)</f>
        <v>Fire</v>
      </c>
      <c r="D3273" s="26">
        <v>14</v>
      </c>
      <c r="E3273" s="26" t="s">
        <v>30</v>
      </c>
      <c r="F3273" s="26">
        <v>0</v>
      </c>
      <c r="G3273" s="26">
        <v>0</v>
      </c>
      <c r="H3273" s="26"/>
      <c r="N3273" s="26"/>
    </row>
    <row r="3274" spans="1:14" x14ac:dyDescent="0.25">
      <c r="A3274" s="26">
        <v>2007</v>
      </c>
      <c r="B3274" s="26" t="s">
        <v>189</v>
      </c>
      <c r="C3274" t="str">
        <f>VLOOKUP(B3274,'FHF LUT'!$A$5:$H$80,2,FALSE)</f>
        <v>Fire</v>
      </c>
      <c r="D3274" s="26">
        <v>16</v>
      </c>
      <c r="E3274" s="26" t="s">
        <v>12</v>
      </c>
      <c r="F3274" s="26">
        <v>462</v>
      </c>
      <c r="G3274" s="26">
        <v>462</v>
      </c>
      <c r="H3274" s="26"/>
      <c r="N3274" s="26"/>
    </row>
    <row r="3275" spans="1:14" x14ac:dyDescent="0.25">
      <c r="A3275" s="26">
        <v>2007</v>
      </c>
      <c r="B3275" s="26" t="s">
        <v>189</v>
      </c>
      <c r="C3275" t="str">
        <f>VLOOKUP(B3275,'FHF LUT'!$A$5:$H$80,2,FALSE)</f>
        <v>Fire</v>
      </c>
      <c r="D3275" s="26">
        <v>40</v>
      </c>
      <c r="E3275" s="26" t="s">
        <v>31</v>
      </c>
      <c r="F3275" s="26">
        <v>16963</v>
      </c>
      <c r="G3275" s="26">
        <v>16517</v>
      </c>
      <c r="H3275" s="26"/>
      <c r="N3275" s="26"/>
    </row>
    <row r="3276" spans="1:14" x14ac:dyDescent="0.25">
      <c r="A3276" s="26">
        <v>2007</v>
      </c>
      <c r="B3276" s="26" t="s">
        <v>189</v>
      </c>
      <c r="C3276" t="str">
        <f>VLOOKUP(B3276,'FHF LUT'!$A$5:$H$80,2,FALSE)</f>
        <v>Fire</v>
      </c>
      <c r="D3276" s="26">
        <v>20</v>
      </c>
      <c r="E3276" s="26" t="s">
        <v>6</v>
      </c>
      <c r="F3276" s="26">
        <v>0</v>
      </c>
      <c r="G3276" s="26">
        <v>0</v>
      </c>
      <c r="H3276" s="26"/>
      <c r="N3276" s="26"/>
    </row>
    <row r="3277" spans="1:14" x14ac:dyDescent="0.25">
      <c r="A3277" s="26">
        <v>2007</v>
      </c>
      <c r="B3277" s="26" t="s">
        <v>189</v>
      </c>
      <c r="C3277" t="str">
        <f>VLOOKUP(B3277,'FHF LUT'!$A$5:$H$80,2,FALSE)</f>
        <v>Fire</v>
      </c>
      <c r="D3277" s="26">
        <v>31</v>
      </c>
      <c r="E3277" s="26" t="s">
        <v>34</v>
      </c>
      <c r="F3277" s="26">
        <v>817</v>
      </c>
      <c r="G3277" s="26">
        <v>817</v>
      </c>
      <c r="H3277" s="26"/>
      <c r="N3277" s="26"/>
    </row>
    <row r="3278" spans="1:14" x14ac:dyDescent="0.25">
      <c r="A3278" s="26">
        <v>2007</v>
      </c>
      <c r="B3278" s="26" t="s">
        <v>189</v>
      </c>
      <c r="C3278" t="str">
        <f>VLOOKUP(B3278,'FHF LUT'!$A$5:$H$80,2,FALSE)</f>
        <v>Fire</v>
      </c>
      <c r="D3278" s="26">
        <v>3</v>
      </c>
      <c r="E3278" s="26" t="s">
        <v>13</v>
      </c>
      <c r="F3278" s="26">
        <v>0</v>
      </c>
      <c r="G3278" s="26">
        <v>0</v>
      </c>
      <c r="H3278" s="26"/>
      <c r="N3278" s="26"/>
    </row>
    <row r="3279" spans="1:14" x14ac:dyDescent="0.25">
      <c r="A3279" s="26">
        <v>2007</v>
      </c>
      <c r="B3279" s="26" t="s">
        <v>189</v>
      </c>
      <c r="C3279" t="str">
        <f>VLOOKUP(B3279,'FHF LUT'!$A$5:$H$80,2,FALSE)</f>
        <v>Fire</v>
      </c>
      <c r="D3279" s="26">
        <v>26</v>
      </c>
      <c r="E3279" s="26" t="s">
        <v>14</v>
      </c>
      <c r="F3279" s="26">
        <v>8414</v>
      </c>
      <c r="G3279" s="26">
        <v>8414</v>
      </c>
      <c r="H3279" s="26"/>
      <c r="N3279" s="26"/>
    </row>
    <row r="3280" spans="1:14" x14ac:dyDescent="0.25">
      <c r="A3280" s="26">
        <v>2007</v>
      </c>
      <c r="B3280" s="26" t="s">
        <v>189</v>
      </c>
      <c r="C3280" t="str">
        <f>VLOOKUP(B3280,'FHF LUT'!$A$5:$H$80,2,FALSE)</f>
        <v>Fire</v>
      </c>
      <c r="D3280" s="26">
        <v>41</v>
      </c>
      <c r="E3280" s="26" t="s">
        <v>26</v>
      </c>
      <c r="F3280" s="26">
        <v>630</v>
      </c>
      <c r="G3280" s="26">
        <v>630</v>
      </c>
      <c r="H3280" s="26"/>
      <c r="N3280" s="26"/>
    </row>
    <row r="3281" spans="1:14" x14ac:dyDescent="0.25">
      <c r="A3281" s="26">
        <v>2007</v>
      </c>
      <c r="B3281" s="26" t="s">
        <v>189</v>
      </c>
      <c r="C3281" t="str">
        <f>VLOOKUP(B3281,'FHF LUT'!$A$5:$H$80,2,FALSE)</f>
        <v>Fire</v>
      </c>
      <c r="D3281" s="26">
        <v>23</v>
      </c>
      <c r="E3281" s="26" t="s">
        <v>27</v>
      </c>
      <c r="F3281" s="26">
        <v>30781</v>
      </c>
      <c r="G3281" s="26">
        <v>30641</v>
      </c>
      <c r="H3281" s="26"/>
      <c r="N3281" s="26"/>
    </row>
    <row r="3282" spans="1:14" x14ac:dyDescent="0.25">
      <c r="A3282" s="26">
        <v>2007</v>
      </c>
      <c r="B3282" s="26" t="s">
        <v>189</v>
      </c>
      <c r="C3282" t="str">
        <f>VLOOKUP(B3282,'FHF LUT'!$A$5:$H$80,2,FALSE)</f>
        <v>Fire</v>
      </c>
      <c r="D3282" s="26">
        <v>17</v>
      </c>
      <c r="E3282" s="26" t="s">
        <v>32</v>
      </c>
      <c r="F3282" s="26">
        <v>52164</v>
      </c>
      <c r="G3282" s="26">
        <v>52164</v>
      </c>
      <c r="H3282" s="26"/>
      <c r="N3282" s="26"/>
    </row>
    <row r="3283" spans="1:14" x14ac:dyDescent="0.25">
      <c r="A3283" s="26">
        <v>2007</v>
      </c>
      <c r="B3283" s="26" t="s">
        <v>189</v>
      </c>
      <c r="C3283" t="str">
        <f>VLOOKUP(B3283,'FHF LUT'!$A$5:$H$80,2,FALSE)</f>
        <v>Fire</v>
      </c>
      <c r="D3283" s="26">
        <v>30</v>
      </c>
      <c r="E3283" s="26" t="s">
        <v>35</v>
      </c>
      <c r="F3283" s="26">
        <v>6767</v>
      </c>
      <c r="G3283" s="26">
        <v>6767</v>
      </c>
      <c r="H3283" s="26"/>
      <c r="N3283" s="26"/>
    </row>
    <row r="3284" spans="1:14" x14ac:dyDescent="0.25">
      <c r="A3284" s="26">
        <v>2007</v>
      </c>
      <c r="B3284" s="26" t="s">
        <v>189</v>
      </c>
      <c r="C3284" t="str">
        <f>VLOOKUP(B3284,'FHF LUT'!$A$5:$H$80,2,FALSE)</f>
        <v>Fire</v>
      </c>
      <c r="D3284" s="26">
        <v>9</v>
      </c>
      <c r="E3284" s="26" t="s">
        <v>7</v>
      </c>
      <c r="F3284" s="26">
        <v>168736</v>
      </c>
      <c r="G3284" s="26">
        <v>168206</v>
      </c>
      <c r="H3284" s="26"/>
      <c r="N3284" s="26"/>
    </row>
    <row r="3285" spans="1:14" x14ac:dyDescent="0.25">
      <c r="A3285" s="26">
        <v>2007</v>
      </c>
      <c r="B3285" s="26" t="s">
        <v>189</v>
      </c>
      <c r="C3285" t="str">
        <f>VLOOKUP(B3285,'FHF LUT'!$A$5:$H$80,2,FALSE)</f>
        <v>Fire</v>
      </c>
      <c r="D3285" s="26">
        <v>43</v>
      </c>
      <c r="E3285" s="26" t="s">
        <v>20</v>
      </c>
      <c r="F3285" s="26">
        <v>0</v>
      </c>
      <c r="G3285" s="26">
        <v>0</v>
      </c>
      <c r="H3285" s="26"/>
      <c r="N3285" s="26"/>
    </row>
    <row r="3286" spans="1:14" x14ac:dyDescent="0.25">
      <c r="A3286" s="26">
        <v>2007</v>
      </c>
      <c r="B3286" s="26" t="s">
        <v>189</v>
      </c>
      <c r="C3286" t="str">
        <f>VLOOKUP(B3286,'FHF LUT'!$A$5:$H$80,2,FALSE)</f>
        <v>Fire</v>
      </c>
      <c r="D3286" s="26">
        <v>39</v>
      </c>
      <c r="E3286" s="26" t="s">
        <v>36</v>
      </c>
      <c r="F3286" s="26">
        <v>0</v>
      </c>
      <c r="G3286" s="26">
        <v>0</v>
      </c>
      <c r="H3286" s="26"/>
      <c r="N3286" s="26"/>
    </row>
    <row r="3287" spans="1:14" x14ac:dyDescent="0.25">
      <c r="A3287" s="26">
        <v>2007</v>
      </c>
      <c r="B3287" s="26" t="s">
        <v>189</v>
      </c>
      <c r="C3287" t="str">
        <f>VLOOKUP(B3287,'FHF LUT'!$A$5:$H$80,2,FALSE)</f>
        <v>Fire</v>
      </c>
      <c r="D3287" s="26">
        <v>4</v>
      </c>
      <c r="E3287" s="26" t="s">
        <v>28</v>
      </c>
      <c r="F3287" s="26">
        <v>0</v>
      </c>
      <c r="G3287" s="26">
        <v>0</v>
      </c>
      <c r="H3287" s="26"/>
      <c r="N3287" s="26"/>
    </row>
    <row r="3288" spans="1:14" x14ac:dyDescent="0.25">
      <c r="A3288" s="26">
        <v>2007</v>
      </c>
      <c r="B3288" s="26" t="s">
        <v>189</v>
      </c>
      <c r="C3288" t="str">
        <f>VLOOKUP(B3288,'FHF LUT'!$A$5:$H$80,2,FALSE)</f>
        <v>Fire</v>
      </c>
      <c r="D3288" s="26">
        <v>8</v>
      </c>
      <c r="E3288" s="26" t="s">
        <v>29</v>
      </c>
      <c r="F3288" s="26">
        <v>244022</v>
      </c>
      <c r="G3288" s="26">
        <v>244022</v>
      </c>
      <c r="H3288" s="26"/>
      <c r="N3288" s="26"/>
    </row>
    <row r="3289" spans="1:14" x14ac:dyDescent="0.25">
      <c r="A3289" s="26">
        <v>2007</v>
      </c>
      <c r="B3289" s="26" t="s">
        <v>189</v>
      </c>
      <c r="C3289" t="str">
        <f>VLOOKUP(B3289,'FHF LUT'!$A$5:$H$80,2,FALSE)</f>
        <v>Fire</v>
      </c>
      <c r="D3289" s="26">
        <v>7</v>
      </c>
      <c r="E3289" s="26" t="s">
        <v>25</v>
      </c>
      <c r="F3289" s="26">
        <v>24814</v>
      </c>
      <c r="G3289" s="26">
        <v>21635</v>
      </c>
      <c r="H3289" s="26"/>
      <c r="N3289" s="26"/>
    </row>
    <row r="3290" spans="1:14" x14ac:dyDescent="0.25">
      <c r="A3290" s="26">
        <v>2007</v>
      </c>
      <c r="B3290" s="26" t="s">
        <v>189</v>
      </c>
      <c r="C3290" t="str">
        <f>VLOOKUP(B3290,'FHF LUT'!$A$5:$H$80,2,FALSE)</f>
        <v>Fire</v>
      </c>
      <c r="D3290" s="26">
        <v>27</v>
      </c>
      <c r="E3290" s="26" t="s">
        <v>21</v>
      </c>
      <c r="F3290" s="26">
        <v>45649</v>
      </c>
      <c r="G3290" s="26">
        <v>45200</v>
      </c>
      <c r="H3290" s="26"/>
      <c r="N3290" s="26"/>
    </row>
    <row r="3291" spans="1:14" x14ac:dyDescent="0.25">
      <c r="A3291" s="26">
        <v>2007</v>
      </c>
      <c r="B3291" s="26" t="s">
        <v>189</v>
      </c>
      <c r="C3291" t="str">
        <f>VLOOKUP(B3291,'FHF LUT'!$A$5:$H$80,2,FALSE)</f>
        <v>Fire</v>
      </c>
      <c r="D3291" s="26">
        <v>47</v>
      </c>
      <c r="E3291" s="26" t="s">
        <v>238</v>
      </c>
      <c r="F3291" s="26">
        <v>0</v>
      </c>
      <c r="G3291" s="26">
        <v>0</v>
      </c>
      <c r="H3291" s="26"/>
      <c r="N3291" s="26"/>
    </row>
    <row r="3292" spans="1:14" x14ac:dyDescent="0.25">
      <c r="A3292" s="26">
        <v>2007</v>
      </c>
      <c r="B3292" s="26" t="s">
        <v>189</v>
      </c>
      <c r="C3292" t="str">
        <f>VLOOKUP(B3292,'FHF LUT'!$A$5:$H$80,2,FALSE)</f>
        <v>Fire</v>
      </c>
      <c r="D3292" s="26">
        <v>46</v>
      </c>
      <c r="E3292" s="26" t="s">
        <v>239</v>
      </c>
      <c r="F3292" s="26">
        <v>169</v>
      </c>
      <c r="G3292" s="26">
        <v>169</v>
      </c>
      <c r="H3292" s="26"/>
      <c r="N3292" s="26"/>
    </row>
    <row r="3293" spans="1:14" x14ac:dyDescent="0.25">
      <c r="A3293" s="26">
        <v>2007</v>
      </c>
      <c r="B3293" s="26" t="s">
        <v>189</v>
      </c>
      <c r="C3293" t="str">
        <f>VLOOKUP(B3293,'FHF LUT'!$A$5:$H$80,2,FALSE)</f>
        <v>Fire</v>
      </c>
      <c r="D3293" s="26">
        <v>48</v>
      </c>
      <c r="E3293" s="26" t="s">
        <v>240</v>
      </c>
      <c r="F3293" s="26">
        <v>0</v>
      </c>
      <c r="G3293" s="26">
        <v>0</v>
      </c>
      <c r="H3293" s="26"/>
      <c r="N3293" s="26"/>
    </row>
    <row r="3294" spans="1:14" x14ac:dyDescent="0.25">
      <c r="A3294" s="26">
        <v>2007</v>
      </c>
      <c r="B3294" s="26" t="s">
        <v>189</v>
      </c>
      <c r="C3294" t="str">
        <f>VLOOKUP(B3294,'FHF LUT'!$A$5:$H$80,2,FALSE)</f>
        <v>Fire</v>
      </c>
      <c r="D3294" s="26">
        <v>1</v>
      </c>
      <c r="E3294" s="26" t="s">
        <v>10</v>
      </c>
      <c r="F3294" s="26">
        <v>263919</v>
      </c>
      <c r="G3294" s="26">
        <v>246589</v>
      </c>
      <c r="H3294" s="26"/>
      <c r="N3294" s="26"/>
    </row>
    <row r="3295" spans="1:14" x14ac:dyDescent="0.25">
      <c r="A3295" s="26">
        <v>2007</v>
      </c>
      <c r="B3295" s="26" t="s">
        <v>197</v>
      </c>
      <c r="C3295" t="str">
        <f>VLOOKUP(B3295,'FHF LUT'!$A$5:$H$80,2,FALSE)</f>
        <v>Yellow cedar decline</v>
      </c>
      <c r="D3295" s="26">
        <v>24</v>
      </c>
      <c r="E3295" s="26" t="s">
        <v>17</v>
      </c>
      <c r="F3295" s="26">
        <v>0</v>
      </c>
      <c r="G3295" s="26">
        <v>0</v>
      </c>
      <c r="H3295" s="26"/>
      <c r="N3295" s="26"/>
    </row>
    <row r="3296" spans="1:14" x14ac:dyDescent="0.25">
      <c r="A3296" s="26">
        <v>2007</v>
      </c>
      <c r="B3296" s="26" t="s">
        <v>197</v>
      </c>
      <c r="C3296" t="str">
        <f>VLOOKUP(B3296,'FHF LUT'!$A$5:$H$80,2,FALSE)</f>
        <v>Yellow cedar decline</v>
      </c>
      <c r="D3296" s="26">
        <v>44</v>
      </c>
      <c r="E3296" s="26" t="s">
        <v>3</v>
      </c>
      <c r="F3296" s="26">
        <v>34754</v>
      </c>
      <c r="G3296" s="26">
        <v>34567</v>
      </c>
      <c r="H3296" s="26"/>
      <c r="N3296" s="26"/>
    </row>
    <row r="3297" spans="1:14" x14ac:dyDescent="0.25">
      <c r="A3297" s="26">
        <v>2007</v>
      </c>
      <c r="B3297" s="26" t="s">
        <v>197</v>
      </c>
      <c r="C3297" t="str">
        <f>VLOOKUP(B3297,'FHF LUT'!$A$5:$H$80,2,FALSE)</f>
        <v>Yellow cedar decline</v>
      </c>
      <c r="D3297" s="26">
        <v>10</v>
      </c>
      <c r="E3297" s="26" t="s">
        <v>18</v>
      </c>
      <c r="F3297" s="26">
        <v>126</v>
      </c>
      <c r="G3297" s="26">
        <v>126</v>
      </c>
      <c r="H3297" s="26"/>
      <c r="N3297" s="26"/>
    </row>
    <row r="3298" spans="1:14" x14ac:dyDescent="0.25">
      <c r="A3298" s="26">
        <v>2007</v>
      </c>
      <c r="B3298" s="26" t="s">
        <v>197</v>
      </c>
      <c r="C3298" t="str">
        <f>VLOOKUP(B3298,'FHF LUT'!$A$5:$H$80,2,FALSE)</f>
        <v>Yellow cedar decline</v>
      </c>
      <c r="D3298" s="26">
        <v>12</v>
      </c>
      <c r="E3298" s="26" t="s">
        <v>11</v>
      </c>
      <c r="F3298" s="26">
        <v>0</v>
      </c>
      <c r="G3298" s="26">
        <v>0</v>
      </c>
      <c r="H3298" s="26"/>
      <c r="N3298" s="26"/>
    </row>
    <row r="3299" spans="1:14" x14ac:dyDescent="0.25">
      <c r="A3299" s="26">
        <v>2007</v>
      </c>
      <c r="B3299" s="26" t="s">
        <v>197</v>
      </c>
      <c r="C3299" t="str">
        <f>VLOOKUP(B3299,'FHF LUT'!$A$5:$H$80,2,FALSE)</f>
        <v>Yellow cedar decline</v>
      </c>
      <c r="D3299" s="26">
        <v>22</v>
      </c>
      <c r="E3299" s="26" t="s">
        <v>19</v>
      </c>
      <c r="F3299" s="26">
        <v>0</v>
      </c>
      <c r="G3299" s="26">
        <v>0</v>
      </c>
      <c r="H3299" s="26"/>
      <c r="N3299" s="26"/>
    </row>
    <row r="3300" spans="1:14" x14ac:dyDescent="0.25">
      <c r="A3300" s="26">
        <v>2007</v>
      </c>
      <c r="B3300" s="26" t="s">
        <v>197</v>
      </c>
      <c r="C3300" t="str">
        <f>VLOOKUP(B3300,'FHF LUT'!$A$5:$H$80,2,FALSE)</f>
        <v>Yellow cedar decline</v>
      </c>
      <c r="D3300" s="26">
        <v>29</v>
      </c>
      <c r="E3300" s="26" t="s">
        <v>9</v>
      </c>
      <c r="F3300" s="26">
        <v>0</v>
      </c>
      <c r="G3300" s="26">
        <v>0</v>
      </c>
      <c r="H3300" s="26"/>
      <c r="N3300" s="26"/>
    </row>
    <row r="3301" spans="1:14" x14ac:dyDescent="0.25">
      <c r="A3301" s="26">
        <v>2007</v>
      </c>
      <c r="B3301" s="26" t="s">
        <v>197</v>
      </c>
      <c r="C3301" t="str">
        <f>VLOOKUP(B3301,'FHF LUT'!$A$5:$H$80,2,FALSE)</f>
        <v>Yellow cedar decline</v>
      </c>
      <c r="D3301" s="26">
        <v>11</v>
      </c>
      <c r="E3301" s="26" t="s">
        <v>4</v>
      </c>
      <c r="F3301" s="26">
        <v>0</v>
      </c>
      <c r="G3301" s="26">
        <v>0</v>
      </c>
      <c r="H3301" s="26"/>
      <c r="N3301" s="26"/>
    </row>
    <row r="3302" spans="1:14" x14ac:dyDescent="0.25">
      <c r="A3302" s="26">
        <v>2007</v>
      </c>
      <c r="B3302" s="26" t="s">
        <v>197</v>
      </c>
      <c r="C3302" t="str">
        <f>VLOOKUP(B3302,'FHF LUT'!$A$5:$H$80,2,FALSE)</f>
        <v>Yellow cedar decline</v>
      </c>
      <c r="D3302" s="26">
        <v>45</v>
      </c>
      <c r="E3302" s="26" t="s">
        <v>5</v>
      </c>
      <c r="F3302" s="26">
        <v>0</v>
      </c>
      <c r="G3302" s="26">
        <v>0</v>
      </c>
      <c r="H3302" s="26"/>
      <c r="N3302" s="26"/>
    </row>
    <row r="3303" spans="1:14" x14ac:dyDescent="0.25">
      <c r="A3303" s="26">
        <v>2007</v>
      </c>
      <c r="B3303" s="26" t="s">
        <v>197</v>
      </c>
      <c r="C3303" t="str">
        <f>VLOOKUP(B3303,'FHF LUT'!$A$5:$H$80,2,FALSE)</f>
        <v>Yellow cedar decline</v>
      </c>
      <c r="D3303" s="26">
        <v>38</v>
      </c>
      <c r="E3303" s="26" t="s">
        <v>8</v>
      </c>
      <c r="F3303" s="26">
        <v>0</v>
      </c>
      <c r="G3303" s="26">
        <v>0</v>
      </c>
      <c r="H3303" s="26"/>
      <c r="N3303" s="26"/>
    </row>
    <row r="3304" spans="1:14" x14ac:dyDescent="0.25">
      <c r="A3304" s="26">
        <v>2007</v>
      </c>
      <c r="B3304" s="26" t="s">
        <v>197</v>
      </c>
      <c r="C3304" t="str">
        <f>VLOOKUP(B3304,'FHF LUT'!$A$5:$H$80,2,FALSE)</f>
        <v>Yellow cedar decline</v>
      </c>
      <c r="D3304" s="26">
        <v>13</v>
      </c>
      <c r="E3304" s="26" t="s">
        <v>24</v>
      </c>
      <c r="F3304" s="26">
        <v>0</v>
      </c>
      <c r="G3304" s="26">
        <v>0</v>
      </c>
      <c r="H3304" s="26"/>
      <c r="N3304" s="26"/>
    </row>
    <row r="3305" spans="1:14" x14ac:dyDescent="0.25">
      <c r="A3305" s="26">
        <v>2007</v>
      </c>
      <c r="B3305" s="26" t="s">
        <v>197</v>
      </c>
      <c r="C3305" t="str">
        <f>VLOOKUP(B3305,'FHF LUT'!$A$5:$H$80,2,FALSE)</f>
        <v>Yellow cedar decline</v>
      </c>
      <c r="D3305" s="26">
        <v>18</v>
      </c>
      <c r="E3305" s="26" t="s">
        <v>15</v>
      </c>
      <c r="F3305" s="26">
        <v>0</v>
      </c>
      <c r="G3305" s="26">
        <v>0</v>
      </c>
      <c r="H3305" s="26"/>
      <c r="N3305" s="26"/>
    </row>
    <row r="3306" spans="1:14" x14ac:dyDescent="0.25">
      <c r="A3306" s="26">
        <v>2007</v>
      </c>
      <c r="B3306" s="26" t="s">
        <v>197</v>
      </c>
      <c r="C3306" t="str">
        <f>VLOOKUP(B3306,'FHF LUT'!$A$5:$H$80,2,FALSE)</f>
        <v>Yellow cedar decline</v>
      </c>
      <c r="D3306" s="26">
        <v>15</v>
      </c>
      <c r="E3306" s="26" t="s">
        <v>33</v>
      </c>
      <c r="F3306" s="26">
        <v>0</v>
      </c>
      <c r="G3306" s="26">
        <v>0</v>
      </c>
      <c r="H3306" s="26"/>
      <c r="N3306" s="26"/>
    </row>
    <row r="3307" spans="1:14" x14ac:dyDescent="0.25">
      <c r="A3307" s="26">
        <v>2007</v>
      </c>
      <c r="B3307" s="26" t="s">
        <v>197</v>
      </c>
      <c r="C3307" t="str">
        <f>VLOOKUP(B3307,'FHF LUT'!$A$5:$H$80,2,FALSE)</f>
        <v>Yellow cedar decline</v>
      </c>
      <c r="D3307" s="26">
        <v>5</v>
      </c>
      <c r="E3307" s="26" t="s">
        <v>16</v>
      </c>
      <c r="F3307" s="26">
        <v>0</v>
      </c>
      <c r="G3307" s="26">
        <v>0</v>
      </c>
      <c r="H3307" s="26"/>
      <c r="N3307" s="26"/>
    </row>
    <row r="3308" spans="1:14" x14ac:dyDescent="0.25">
      <c r="A3308" s="26">
        <v>2007</v>
      </c>
      <c r="B3308" s="26" t="s">
        <v>197</v>
      </c>
      <c r="C3308" t="str">
        <f>VLOOKUP(B3308,'FHF LUT'!$A$5:$H$80,2,FALSE)</f>
        <v>Yellow cedar decline</v>
      </c>
      <c r="D3308" s="26">
        <v>2</v>
      </c>
      <c r="E3308" s="26" t="s">
        <v>22</v>
      </c>
      <c r="F3308" s="26">
        <v>0</v>
      </c>
      <c r="G3308" s="26">
        <v>0</v>
      </c>
      <c r="H3308" s="26"/>
      <c r="N3308" s="26"/>
    </row>
    <row r="3309" spans="1:14" x14ac:dyDescent="0.25">
      <c r="A3309" s="26">
        <v>2007</v>
      </c>
      <c r="B3309" s="26" t="s">
        <v>197</v>
      </c>
      <c r="C3309" t="str">
        <f>VLOOKUP(B3309,'FHF LUT'!$A$5:$H$80,2,FALSE)</f>
        <v>Yellow cedar decline</v>
      </c>
      <c r="D3309" s="26">
        <v>25</v>
      </c>
      <c r="E3309" s="26" t="s">
        <v>23</v>
      </c>
      <c r="F3309" s="26">
        <v>40664</v>
      </c>
      <c r="G3309" s="26">
        <v>40664</v>
      </c>
      <c r="H3309" s="26"/>
      <c r="N3309" s="26"/>
    </row>
    <row r="3310" spans="1:14" x14ac:dyDescent="0.25">
      <c r="A3310" s="26">
        <v>2007</v>
      </c>
      <c r="B3310" s="26" t="s">
        <v>197</v>
      </c>
      <c r="C3310" t="str">
        <f>VLOOKUP(B3310,'FHF LUT'!$A$5:$H$80,2,FALSE)</f>
        <v>Yellow cedar decline</v>
      </c>
      <c r="D3310" s="26">
        <v>14</v>
      </c>
      <c r="E3310" s="26" t="s">
        <v>30</v>
      </c>
      <c r="F3310" s="26">
        <v>0</v>
      </c>
      <c r="G3310" s="26">
        <v>0</v>
      </c>
      <c r="H3310" s="26"/>
      <c r="N3310" s="26"/>
    </row>
    <row r="3311" spans="1:14" x14ac:dyDescent="0.25">
      <c r="A3311" s="26">
        <v>2007</v>
      </c>
      <c r="B3311" s="26" t="s">
        <v>197</v>
      </c>
      <c r="C3311" t="str">
        <f>VLOOKUP(B3311,'FHF LUT'!$A$5:$H$80,2,FALSE)</f>
        <v>Yellow cedar decline</v>
      </c>
      <c r="D3311" s="26">
        <v>16</v>
      </c>
      <c r="E3311" s="26" t="s">
        <v>12</v>
      </c>
      <c r="F3311" s="26">
        <v>0</v>
      </c>
      <c r="G3311" s="26">
        <v>0</v>
      </c>
      <c r="H3311" s="26"/>
      <c r="N3311" s="26"/>
    </row>
    <row r="3312" spans="1:14" x14ac:dyDescent="0.25">
      <c r="A3312" s="26">
        <v>2007</v>
      </c>
      <c r="B3312" s="26" t="s">
        <v>197</v>
      </c>
      <c r="C3312" t="str">
        <f>VLOOKUP(B3312,'FHF LUT'!$A$5:$H$80,2,FALSE)</f>
        <v>Yellow cedar decline</v>
      </c>
      <c r="D3312" s="26">
        <v>40</v>
      </c>
      <c r="E3312" s="26" t="s">
        <v>31</v>
      </c>
      <c r="F3312" s="26">
        <v>0</v>
      </c>
      <c r="G3312" s="26">
        <v>0</v>
      </c>
      <c r="H3312" s="26"/>
      <c r="N3312" s="26"/>
    </row>
    <row r="3313" spans="1:14" x14ac:dyDescent="0.25">
      <c r="A3313" s="26">
        <v>2007</v>
      </c>
      <c r="B3313" s="26" t="s">
        <v>197</v>
      </c>
      <c r="C3313" t="str">
        <f>VLOOKUP(B3313,'FHF LUT'!$A$5:$H$80,2,FALSE)</f>
        <v>Yellow cedar decline</v>
      </c>
      <c r="D3313" s="26">
        <v>20</v>
      </c>
      <c r="E3313" s="26" t="s">
        <v>6</v>
      </c>
      <c r="F3313" s="26">
        <v>0</v>
      </c>
      <c r="G3313" s="26">
        <v>0</v>
      </c>
      <c r="H3313" s="26"/>
      <c r="N3313" s="26"/>
    </row>
    <row r="3314" spans="1:14" x14ac:dyDescent="0.25">
      <c r="A3314" s="26">
        <v>2007</v>
      </c>
      <c r="B3314" s="26" t="s">
        <v>197</v>
      </c>
      <c r="C3314" t="str">
        <f>VLOOKUP(B3314,'FHF LUT'!$A$5:$H$80,2,FALSE)</f>
        <v>Yellow cedar decline</v>
      </c>
      <c r="D3314" s="26">
        <v>31</v>
      </c>
      <c r="E3314" s="26" t="s">
        <v>34</v>
      </c>
      <c r="F3314" s="26">
        <v>0</v>
      </c>
      <c r="G3314" s="26">
        <v>0</v>
      </c>
      <c r="H3314" s="26"/>
      <c r="N3314" s="26"/>
    </row>
    <row r="3315" spans="1:14" x14ac:dyDescent="0.25">
      <c r="A3315" s="26">
        <v>2007</v>
      </c>
      <c r="B3315" s="26" t="s">
        <v>197</v>
      </c>
      <c r="C3315" t="str">
        <f>VLOOKUP(B3315,'FHF LUT'!$A$5:$H$80,2,FALSE)</f>
        <v>Yellow cedar decline</v>
      </c>
      <c r="D3315" s="26">
        <v>3</v>
      </c>
      <c r="E3315" s="26" t="s">
        <v>13</v>
      </c>
      <c r="F3315" s="26">
        <v>0</v>
      </c>
      <c r="G3315" s="26">
        <v>0</v>
      </c>
      <c r="H3315" s="26"/>
      <c r="N3315" s="26"/>
    </row>
    <row r="3316" spans="1:14" x14ac:dyDescent="0.25">
      <c r="A3316" s="26">
        <v>2007</v>
      </c>
      <c r="B3316" s="26" t="s">
        <v>197</v>
      </c>
      <c r="C3316" t="str">
        <f>VLOOKUP(B3316,'FHF LUT'!$A$5:$H$80,2,FALSE)</f>
        <v>Yellow cedar decline</v>
      </c>
      <c r="D3316" s="26">
        <v>26</v>
      </c>
      <c r="E3316" s="26" t="s">
        <v>14</v>
      </c>
      <c r="F3316" s="26">
        <v>0</v>
      </c>
      <c r="G3316" s="26">
        <v>0</v>
      </c>
      <c r="H3316" s="26"/>
      <c r="N3316" s="26"/>
    </row>
    <row r="3317" spans="1:14" x14ac:dyDescent="0.25">
      <c r="A3317" s="26">
        <v>2007</v>
      </c>
      <c r="B3317" s="26" t="s">
        <v>197</v>
      </c>
      <c r="C3317" t="str">
        <f>VLOOKUP(B3317,'FHF LUT'!$A$5:$H$80,2,FALSE)</f>
        <v>Yellow cedar decline</v>
      </c>
      <c r="D3317" s="26">
        <v>41</v>
      </c>
      <c r="E3317" s="26" t="s">
        <v>26</v>
      </c>
      <c r="F3317" s="26">
        <v>0</v>
      </c>
      <c r="G3317" s="26">
        <v>0</v>
      </c>
      <c r="H3317" s="26"/>
      <c r="N3317" s="26"/>
    </row>
    <row r="3318" spans="1:14" x14ac:dyDescent="0.25">
      <c r="A3318" s="26">
        <v>2007</v>
      </c>
      <c r="B3318" s="26" t="s">
        <v>197</v>
      </c>
      <c r="C3318" t="str">
        <f>VLOOKUP(B3318,'FHF LUT'!$A$5:$H$80,2,FALSE)</f>
        <v>Yellow cedar decline</v>
      </c>
      <c r="D3318" s="26">
        <v>23</v>
      </c>
      <c r="E3318" s="26" t="s">
        <v>27</v>
      </c>
      <c r="F3318" s="26">
        <v>0</v>
      </c>
      <c r="G3318" s="26">
        <v>0</v>
      </c>
      <c r="H3318" s="26"/>
      <c r="N3318" s="26"/>
    </row>
    <row r="3319" spans="1:14" x14ac:dyDescent="0.25">
      <c r="A3319" s="26">
        <v>2007</v>
      </c>
      <c r="B3319" s="26" t="s">
        <v>197</v>
      </c>
      <c r="C3319" t="str">
        <f>VLOOKUP(B3319,'FHF LUT'!$A$5:$H$80,2,FALSE)</f>
        <v>Yellow cedar decline</v>
      </c>
      <c r="D3319" s="26">
        <v>17</v>
      </c>
      <c r="E3319" s="26" t="s">
        <v>32</v>
      </c>
      <c r="F3319" s="26">
        <v>0</v>
      </c>
      <c r="G3319" s="26">
        <v>0</v>
      </c>
      <c r="H3319" s="26"/>
      <c r="N3319" s="26"/>
    </row>
    <row r="3320" spans="1:14" x14ac:dyDescent="0.25">
      <c r="A3320" s="26">
        <v>2007</v>
      </c>
      <c r="B3320" s="26" t="s">
        <v>197</v>
      </c>
      <c r="C3320" t="str">
        <f>VLOOKUP(B3320,'FHF LUT'!$A$5:$H$80,2,FALSE)</f>
        <v>Yellow cedar decline</v>
      </c>
      <c r="D3320" s="26">
        <v>30</v>
      </c>
      <c r="E3320" s="26" t="s">
        <v>35</v>
      </c>
      <c r="F3320" s="26">
        <v>0</v>
      </c>
      <c r="G3320" s="26">
        <v>0</v>
      </c>
      <c r="H3320" s="26"/>
      <c r="N3320" s="26"/>
    </row>
    <row r="3321" spans="1:14" x14ac:dyDescent="0.25">
      <c r="A3321" s="26">
        <v>2007</v>
      </c>
      <c r="B3321" s="26" t="s">
        <v>197</v>
      </c>
      <c r="C3321" t="str">
        <f>VLOOKUP(B3321,'FHF LUT'!$A$5:$H$80,2,FALSE)</f>
        <v>Yellow cedar decline</v>
      </c>
      <c r="D3321" s="26">
        <v>9</v>
      </c>
      <c r="E3321" s="26" t="s">
        <v>7</v>
      </c>
      <c r="F3321" s="26">
        <v>0</v>
      </c>
      <c r="G3321" s="26">
        <v>0</v>
      </c>
      <c r="H3321" s="26"/>
      <c r="N3321" s="26"/>
    </row>
    <row r="3322" spans="1:14" x14ac:dyDescent="0.25">
      <c r="A3322" s="26">
        <v>2007</v>
      </c>
      <c r="B3322" s="26" t="s">
        <v>197</v>
      </c>
      <c r="C3322" t="str">
        <f>VLOOKUP(B3322,'FHF LUT'!$A$5:$H$80,2,FALSE)</f>
        <v>Yellow cedar decline</v>
      </c>
      <c r="D3322" s="26">
        <v>43</v>
      </c>
      <c r="E3322" s="26" t="s">
        <v>20</v>
      </c>
      <c r="F3322" s="26">
        <v>0</v>
      </c>
      <c r="G3322" s="26">
        <v>0</v>
      </c>
      <c r="H3322" s="26"/>
      <c r="N3322" s="26"/>
    </row>
    <row r="3323" spans="1:14" x14ac:dyDescent="0.25">
      <c r="A3323" s="26">
        <v>2007</v>
      </c>
      <c r="B3323" s="26" t="s">
        <v>197</v>
      </c>
      <c r="C3323" t="str">
        <f>VLOOKUP(B3323,'FHF LUT'!$A$5:$H$80,2,FALSE)</f>
        <v>Yellow cedar decline</v>
      </c>
      <c r="D3323" s="26">
        <v>39</v>
      </c>
      <c r="E3323" s="26" t="s">
        <v>36</v>
      </c>
      <c r="F3323" s="26">
        <v>0</v>
      </c>
      <c r="G3323" s="26">
        <v>0</v>
      </c>
      <c r="H3323" s="26"/>
      <c r="N3323" s="26"/>
    </row>
    <row r="3324" spans="1:14" x14ac:dyDescent="0.25">
      <c r="A3324" s="26">
        <v>2007</v>
      </c>
      <c r="B3324" s="26" t="s">
        <v>197</v>
      </c>
      <c r="C3324" t="str">
        <f>VLOOKUP(B3324,'FHF LUT'!$A$5:$H$80,2,FALSE)</f>
        <v>Yellow cedar decline</v>
      </c>
      <c r="D3324" s="26">
        <v>4</v>
      </c>
      <c r="E3324" s="26" t="s">
        <v>28</v>
      </c>
      <c r="F3324" s="26">
        <v>0</v>
      </c>
      <c r="G3324" s="26">
        <v>0</v>
      </c>
      <c r="H3324" s="26"/>
      <c r="N3324" s="26"/>
    </row>
    <row r="3325" spans="1:14" x14ac:dyDescent="0.25">
      <c r="A3325" s="26">
        <v>2007</v>
      </c>
      <c r="B3325" s="26" t="s">
        <v>197</v>
      </c>
      <c r="C3325" t="str">
        <f>VLOOKUP(B3325,'FHF LUT'!$A$5:$H$80,2,FALSE)</f>
        <v>Yellow cedar decline</v>
      </c>
      <c r="D3325" s="26">
        <v>8</v>
      </c>
      <c r="E3325" s="26" t="s">
        <v>29</v>
      </c>
      <c r="F3325" s="26">
        <v>0</v>
      </c>
      <c r="G3325" s="26">
        <v>0</v>
      </c>
      <c r="H3325" s="26"/>
      <c r="N3325" s="26"/>
    </row>
    <row r="3326" spans="1:14" x14ac:dyDescent="0.25">
      <c r="A3326" s="26">
        <v>2007</v>
      </c>
      <c r="B3326" s="26" t="s">
        <v>197</v>
      </c>
      <c r="C3326" t="str">
        <f>VLOOKUP(B3326,'FHF LUT'!$A$5:$H$80,2,FALSE)</f>
        <v>Yellow cedar decline</v>
      </c>
      <c r="D3326" s="26">
        <v>7</v>
      </c>
      <c r="E3326" s="26" t="s">
        <v>25</v>
      </c>
      <c r="F3326" s="26">
        <v>0</v>
      </c>
      <c r="G3326" s="26">
        <v>0</v>
      </c>
      <c r="H3326" s="26"/>
      <c r="N3326" s="26"/>
    </row>
    <row r="3327" spans="1:14" x14ac:dyDescent="0.25">
      <c r="A3327" s="26">
        <v>2007</v>
      </c>
      <c r="B3327" s="26" t="s">
        <v>197</v>
      </c>
      <c r="C3327" t="str">
        <f>VLOOKUP(B3327,'FHF LUT'!$A$5:$H$80,2,FALSE)</f>
        <v>Yellow cedar decline</v>
      </c>
      <c r="D3327" s="26">
        <v>27</v>
      </c>
      <c r="E3327" s="26" t="s">
        <v>21</v>
      </c>
      <c r="F3327" s="26">
        <v>0</v>
      </c>
      <c r="G3327" s="26">
        <v>0</v>
      </c>
      <c r="H3327" s="26"/>
      <c r="N3327" s="26"/>
    </row>
    <row r="3328" spans="1:14" x14ac:dyDescent="0.25">
      <c r="A3328" s="26">
        <v>2007</v>
      </c>
      <c r="B3328" s="26" t="s">
        <v>197</v>
      </c>
      <c r="C3328" t="str">
        <f>VLOOKUP(B3328,'FHF LUT'!$A$5:$H$80,2,FALSE)</f>
        <v>Yellow cedar decline</v>
      </c>
      <c r="D3328" s="26">
        <v>47</v>
      </c>
      <c r="E3328" s="26" t="s">
        <v>238</v>
      </c>
      <c r="F3328" s="26">
        <v>0</v>
      </c>
      <c r="G3328" s="26">
        <v>0</v>
      </c>
      <c r="H3328" s="26"/>
      <c r="N3328" s="26"/>
    </row>
    <row r="3329" spans="1:14" x14ac:dyDescent="0.25">
      <c r="A3329" s="26">
        <v>2007</v>
      </c>
      <c r="B3329" s="26" t="s">
        <v>197</v>
      </c>
      <c r="C3329" t="str">
        <f>VLOOKUP(B3329,'FHF LUT'!$A$5:$H$80,2,FALSE)</f>
        <v>Yellow cedar decline</v>
      </c>
      <c r="D3329" s="26">
        <v>46</v>
      </c>
      <c r="E3329" s="26" t="s">
        <v>239</v>
      </c>
      <c r="F3329" s="26">
        <v>328437</v>
      </c>
      <c r="G3329" s="26">
        <v>325887</v>
      </c>
      <c r="H3329" s="26"/>
      <c r="N3329" s="26"/>
    </row>
    <row r="3330" spans="1:14" x14ac:dyDescent="0.25">
      <c r="A3330" s="26">
        <v>2007</v>
      </c>
      <c r="B3330" s="26" t="s">
        <v>197</v>
      </c>
      <c r="C3330" t="str">
        <f>VLOOKUP(B3330,'FHF LUT'!$A$5:$H$80,2,FALSE)</f>
        <v>Yellow cedar decline</v>
      </c>
      <c r="D3330" s="26">
        <v>48</v>
      </c>
      <c r="E3330" s="26" t="s">
        <v>240</v>
      </c>
      <c r="F3330" s="26">
        <v>0</v>
      </c>
      <c r="G3330" s="26">
        <v>0</v>
      </c>
      <c r="H3330" s="26"/>
      <c r="N3330" s="26"/>
    </row>
    <row r="3331" spans="1:14" x14ac:dyDescent="0.25">
      <c r="A3331" s="26">
        <v>2007</v>
      </c>
      <c r="B3331" s="26" t="s">
        <v>197</v>
      </c>
      <c r="C3331" t="str">
        <f>VLOOKUP(B3331,'FHF LUT'!$A$5:$H$80,2,FALSE)</f>
        <v>Yellow cedar decline</v>
      </c>
      <c r="D3331" s="26">
        <v>1</v>
      </c>
      <c r="E3331" s="26" t="s">
        <v>10</v>
      </c>
      <c r="F3331" s="26">
        <v>0</v>
      </c>
      <c r="G3331" s="26">
        <v>0</v>
      </c>
      <c r="H3331" s="26"/>
      <c r="N3331" s="26"/>
    </row>
    <row r="3332" spans="1:14" x14ac:dyDescent="0.25">
      <c r="A3332" s="26">
        <v>2007</v>
      </c>
      <c r="B3332" s="26" t="s">
        <v>190</v>
      </c>
      <c r="C3332" t="str">
        <f>VLOOKUP(B3332,'FHF LUT'!$A$5:$H$80,2,FALSE)</f>
        <v>Drought</v>
      </c>
      <c r="D3332" s="26">
        <v>24</v>
      </c>
      <c r="E3332" s="26" t="s">
        <v>17</v>
      </c>
      <c r="F3332" s="26">
        <v>0</v>
      </c>
      <c r="G3332" s="26">
        <v>0</v>
      </c>
      <c r="H3332" s="26"/>
      <c r="N3332" s="26"/>
    </row>
    <row r="3333" spans="1:14" x14ac:dyDescent="0.25">
      <c r="A3333" s="26">
        <v>2007</v>
      </c>
      <c r="B3333" s="26" t="s">
        <v>190</v>
      </c>
      <c r="C3333" t="str">
        <f>VLOOKUP(B3333,'FHF LUT'!$A$5:$H$80,2,FALSE)</f>
        <v>Drought</v>
      </c>
      <c r="D3333" s="26">
        <v>44</v>
      </c>
      <c r="E3333" s="26" t="s">
        <v>3</v>
      </c>
      <c r="F3333" s="26">
        <v>0</v>
      </c>
      <c r="G3333" s="26">
        <v>0</v>
      </c>
      <c r="H3333" s="26"/>
      <c r="N3333" s="26"/>
    </row>
    <row r="3334" spans="1:14" x14ac:dyDescent="0.25">
      <c r="A3334" s="26">
        <v>2007</v>
      </c>
      <c r="B3334" s="26" t="s">
        <v>190</v>
      </c>
      <c r="C3334" t="str">
        <f>VLOOKUP(B3334,'FHF LUT'!$A$5:$H$80,2,FALSE)</f>
        <v>Drought</v>
      </c>
      <c r="D3334" s="26">
        <v>10</v>
      </c>
      <c r="E3334" s="26" t="s">
        <v>18</v>
      </c>
      <c r="F3334" s="26">
        <v>0</v>
      </c>
      <c r="G3334" s="26">
        <v>0</v>
      </c>
      <c r="H3334" s="26"/>
      <c r="N3334" s="26"/>
    </row>
    <row r="3335" spans="1:14" x14ac:dyDescent="0.25">
      <c r="A3335" s="26">
        <v>2007</v>
      </c>
      <c r="B3335" s="26" t="s">
        <v>190</v>
      </c>
      <c r="C3335" t="str">
        <f>VLOOKUP(B3335,'FHF LUT'!$A$5:$H$80,2,FALSE)</f>
        <v>Drought</v>
      </c>
      <c r="D3335" s="26">
        <v>12</v>
      </c>
      <c r="E3335" s="26" t="s">
        <v>11</v>
      </c>
      <c r="F3335" s="26">
        <v>0</v>
      </c>
      <c r="G3335" s="26">
        <v>0</v>
      </c>
      <c r="H3335" s="26"/>
      <c r="N3335" s="26"/>
    </row>
    <row r="3336" spans="1:14" x14ac:dyDescent="0.25">
      <c r="A3336" s="26">
        <v>2007</v>
      </c>
      <c r="B3336" s="26" t="s">
        <v>190</v>
      </c>
      <c r="C3336" t="str">
        <f>VLOOKUP(B3336,'FHF LUT'!$A$5:$H$80,2,FALSE)</f>
        <v>Drought</v>
      </c>
      <c r="D3336" s="26">
        <v>22</v>
      </c>
      <c r="E3336" s="26" t="s">
        <v>19</v>
      </c>
      <c r="F3336" s="26">
        <v>0</v>
      </c>
      <c r="G3336" s="26">
        <v>0</v>
      </c>
      <c r="H3336" s="26"/>
      <c r="N3336" s="26"/>
    </row>
    <row r="3337" spans="1:14" x14ac:dyDescent="0.25">
      <c r="A3337" s="26">
        <v>2007</v>
      </c>
      <c r="B3337" s="26" t="s">
        <v>190</v>
      </c>
      <c r="C3337" t="str">
        <f>VLOOKUP(B3337,'FHF LUT'!$A$5:$H$80,2,FALSE)</f>
        <v>Drought</v>
      </c>
      <c r="D3337" s="26">
        <v>29</v>
      </c>
      <c r="E3337" s="26" t="s">
        <v>9</v>
      </c>
      <c r="F3337" s="26">
        <v>0</v>
      </c>
      <c r="G3337" s="26">
        <v>0</v>
      </c>
      <c r="H3337" s="26"/>
      <c r="N3337" s="26"/>
    </row>
    <row r="3338" spans="1:14" x14ac:dyDescent="0.25">
      <c r="A3338" s="26">
        <v>2007</v>
      </c>
      <c r="B3338" s="26" t="s">
        <v>190</v>
      </c>
      <c r="C3338" t="str">
        <f>VLOOKUP(B3338,'FHF LUT'!$A$5:$H$80,2,FALSE)</f>
        <v>Drought</v>
      </c>
      <c r="D3338" s="26">
        <v>11</v>
      </c>
      <c r="E3338" s="26" t="s">
        <v>4</v>
      </c>
      <c r="F3338" s="26">
        <v>0</v>
      </c>
      <c r="G3338" s="26">
        <v>0</v>
      </c>
      <c r="H3338" s="26"/>
      <c r="N3338" s="26"/>
    </row>
    <row r="3339" spans="1:14" x14ac:dyDescent="0.25">
      <c r="A3339" s="26">
        <v>2007</v>
      </c>
      <c r="B3339" s="26" t="s">
        <v>190</v>
      </c>
      <c r="C3339" t="str">
        <f>VLOOKUP(B3339,'FHF LUT'!$A$5:$H$80,2,FALSE)</f>
        <v>Drought</v>
      </c>
      <c r="D3339" s="26">
        <v>45</v>
      </c>
      <c r="E3339" s="26" t="s">
        <v>5</v>
      </c>
      <c r="F3339" s="26">
        <v>0</v>
      </c>
      <c r="G3339" s="26">
        <v>0</v>
      </c>
      <c r="H3339" s="26"/>
      <c r="N3339" s="26"/>
    </row>
    <row r="3340" spans="1:14" x14ac:dyDescent="0.25">
      <c r="A3340" s="26">
        <v>2007</v>
      </c>
      <c r="B3340" s="26" t="s">
        <v>190</v>
      </c>
      <c r="C3340" t="str">
        <f>VLOOKUP(B3340,'FHF LUT'!$A$5:$H$80,2,FALSE)</f>
        <v>Drought</v>
      </c>
      <c r="D3340" s="26">
        <v>38</v>
      </c>
      <c r="E3340" s="26" t="s">
        <v>8</v>
      </c>
      <c r="F3340" s="26">
        <v>0</v>
      </c>
      <c r="G3340" s="26">
        <v>0</v>
      </c>
      <c r="H3340" s="26"/>
      <c r="N3340" s="26"/>
    </row>
    <row r="3341" spans="1:14" x14ac:dyDescent="0.25">
      <c r="A3341" s="26">
        <v>2007</v>
      </c>
      <c r="B3341" s="26" t="s">
        <v>190</v>
      </c>
      <c r="C3341" t="str">
        <f>VLOOKUP(B3341,'FHF LUT'!$A$5:$H$80,2,FALSE)</f>
        <v>Drought</v>
      </c>
      <c r="D3341" s="26">
        <v>13</v>
      </c>
      <c r="E3341" s="26" t="s">
        <v>24</v>
      </c>
      <c r="F3341" s="26">
        <v>0</v>
      </c>
      <c r="G3341" s="26">
        <v>0</v>
      </c>
      <c r="H3341" s="26"/>
      <c r="N3341" s="26"/>
    </row>
    <row r="3342" spans="1:14" x14ac:dyDescent="0.25">
      <c r="A3342" s="26">
        <v>2007</v>
      </c>
      <c r="B3342" s="26" t="s">
        <v>190</v>
      </c>
      <c r="C3342" t="str">
        <f>VLOOKUP(B3342,'FHF LUT'!$A$5:$H$80,2,FALSE)</f>
        <v>Drought</v>
      </c>
      <c r="D3342" s="26">
        <v>18</v>
      </c>
      <c r="E3342" s="26" t="s">
        <v>15</v>
      </c>
      <c r="F3342" s="26">
        <v>0</v>
      </c>
      <c r="G3342" s="26">
        <v>0</v>
      </c>
      <c r="H3342" s="26"/>
      <c r="N3342" s="26"/>
    </row>
    <row r="3343" spans="1:14" x14ac:dyDescent="0.25">
      <c r="A3343" s="26">
        <v>2007</v>
      </c>
      <c r="B3343" s="26" t="s">
        <v>190</v>
      </c>
      <c r="C3343" t="str">
        <f>VLOOKUP(B3343,'FHF LUT'!$A$5:$H$80,2,FALSE)</f>
        <v>Drought</v>
      </c>
      <c r="D3343" s="26">
        <v>15</v>
      </c>
      <c r="E3343" s="26" t="s">
        <v>33</v>
      </c>
      <c r="F3343" s="26">
        <v>0</v>
      </c>
      <c r="G3343" s="26">
        <v>0</v>
      </c>
      <c r="H3343" s="26"/>
      <c r="N3343" s="26"/>
    </row>
    <row r="3344" spans="1:14" x14ac:dyDescent="0.25">
      <c r="A3344" s="26">
        <v>2007</v>
      </c>
      <c r="B3344" s="26" t="s">
        <v>190</v>
      </c>
      <c r="C3344" t="str">
        <f>VLOOKUP(B3344,'FHF LUT'!$A$5:$H$80,2,FALSE)</f>
        <v>Drought</v>
      </c>
      <c r="D3344" s="26">
        <v>5</v>
      </c>
      <c r="E3344" s="26" t="s">
        <v>16</v>
      </c>
      <c r="F3344" s="26">
        <v>0</v>
      </c>
      <c r="G3344" s="26">
        <v>0</v>
      </c>
      <c r="H3344" s="26"/>
      <c r="N3344" s="26"/>
    </row>
    <row r="3345" spans="1:14" x14ac:dyDescent="0.25">
      <c r="A3345" s="26">
        <v>2007</v>
      </c>
      <c r="B3345" s="26" t="s">
        <v>190</v>
      </c>
      <c r="C3345" t="str">
        <f>VLOOKUP(B3345,'FHF LUT'!$A$5:$H$80,2,FALSE)</f>
        <v>Drought</v>
      </c>
      <c r="D3345" s="26">
        <v>2</v>
      </c>
      <c r="E3345" s="26" t="s">
        <v>22</v>
      </c>
      <c r="F3345" s="26">
        <v>0</v>
      </c>
      <c r="G3345" s="26">
        <v>0</v>
      </c>
      <c r="H3345" s="26"/>
      <c r="N3345" s="26"/>
    </row>
    <row r="3346" spans="1:14" x14ac:dyDescent="0.25">
      <c r="A3346" s="26">
        <v>2007</v>
      </c>
      <c r="B3346" s="26" t="s">
        <v>190</v>
      </c>
      <c r="C3346" t="str">
        <f>VLOOKUP(B3346,'FHF LUT'!$A$5:$H$80,2,FALSE)</f>
        <v>Drought</v>
      </c>
      <c r="D3346" s="26">
        <v>25</v>
      </c>
      <c r="E3346" s="26" t="s">
        <v>23</v>
      </c>
      <c r="F3346" s="26">
        <v>0</v>
      </c>
      <c r="G3346" s="26">
        <v>0</v>
      </c>
      <c r="H3346" s="26"/>
      <c r="N3346" s="26"/>
    </row>
    <row r="3347" spans="1:14" x14ac:dyDescent="0.25">
      <c r="A3347" s="26">
        <v>2007</v>
      </c>
      <c r="B3347" s="26" t="s">
        <v>190</v>
      </c>
      <c r="C3347" t="str">
        <f>VLOOKUP(B3347,'FHF LUT'!$A$5:$H$80,2,FALSE)</f>
        <v>Drought</v>
      </c>
      <c r="D3347" s="26">
        <v>14</v>
      </c>
      <c r="E3347" s="26" t="s">
        <v>30</v>
      </c>
      <c r="F3347" s="26">
        <v>0</v>
      </c>
      <c r="G3347" s="26">
        <v>0</v>
      </c>
      <c r="H3347" s="26"/>
      <c r="N3347" s="26"/>
    </row>
    <row r="3348" spans="1:14" x14ac:dyDescent="0.25">
      <c r="A3348" s="26">
        <v>2007</v>
      </c>
      <c r="B3348" s="26" t="s">
        <v>190</v>
      </c>
      <c r="C3348" t="str">
        <f>VLOOKUP(B3348,'FHF LUT'!$A$5:$H$80,2,FALSE)</f>
        <v>Drought</v>
      </c>
      <c r="D3348" s="26">
        <v>16</v>
      </c>
      <c r="E3348" s="26" t="s">
        <v>12</v>
      </c>
      <c r="F3348" s="26">
        <v>0</v>
      </c>
      <c r="G3348" s="26">
        <v>0</v>
      </c>
      <c r="H3348" s="26"/>
      <c r="N3348" s="26"/>
    </row>
    <row r="3349" spans="1:14" x14ac:dyDescent="0.25">
      <c r="A3349" s="26">
        <v>2007</v>
      </c>
      <c r="B3349" s="26" t="s">
        <v>190</v>
      </c>
      <c r="C3349" t="str">
        <f>VLOOKUP(B3349,'FHF LUT'!$A$5:$H$80,2,FALSE)</f>
        <v>Drought</v>
      </c>
      <c r="D3349" s="26">
        <v>40</v>
      </c>
      <c r="E3349" s="26" t="s">
        <v>31</v>
      </c>
      <c r="F3349" s="26">
        <v>0</v>
      </c>
      <c r="G3349" s="26">
        <v>0</v>
      </c>
      <c r="H3349" s="26"/>
      <c r="N3349" s="26"/>
    </row>
    <row r="3350" spans="1:14" x14ac:dyDescent="0.25">
      <c r="A3350" s="26">
        <v>2007</v>
      </c>
      <c r="B3350" s="26" t="s">
        <v>190</v>
      </c>
      <c r="C3350" t="str">
        <f>VLOOKUP(B3350,'FHF LUT'!$A$5:$H$80,2,FALSE)</f>
        <v>Drought</v>
      </c>
      <c r="D3350" s="26">
        <v>20</v>
      </c>
      <c r="E3350" s="26" t="s">
        <v>6</v>
      </c>
      <c r="F3350" s="26">
        <v>0</v>
      </c>
      <c r="G3350" s="26">
        <v>0</v>
      </c>
      <c r="H3350" s="26"/>
      <c r="N3350" s="26"/>
    </row>
    <row r="3351" spans="1:14" x14ac:dyDescent="0.25">
      <c r="A3351" s="26">
        <v>2007</v>
      </c>
      <c r="B3351" s="26" t="s">
        <v>190</v>
      </c>
      <c r="C3351" t="str">
        <f>VLOOKUP(B3351,'FHF LUT'!$A$5:$H$80,2,FALSE)</f>
        <v>Drought</v>
      </c>
      <c r="D3351" s="26">
        <v>31</v>
      </c>
      <c r="E3351" s="26" t="s">
        <v>34</v>
      </c>
      <c r="F3351" s="26">
        <v>30</v>
      </c>
      <c r="G3351" s="26">
        <v>30</v>
      </c>
      <c r="H3351" s="26"/>
      <c r="N3351" s="26"/>
    </row>
    <row r="3352" spans="1:14" x14ac:dyDescent="0.25">
      <c r="A3352" s="26">
        <v>2007</v>
      </c>
      <c r="B3352" s="26" t="s">
        <v>190</v>
      </c>
      <c r="C3352" t="str">
        <f>VLOOKUP(B3352,'FHF LUT'!$A$5:$H$80,2,FALSE)</f>
        <v>Drought</v>
      </c>
      <c r="D3352" s="26">
        <v>3</v>
      </c>
      <c r="E3352" s="26" t="s">
        <v>13</v>
      </c>
      <c r="F3352" s="26">
        <v>0</v>
      </c>
      <c r="G3352" s="26">
        <v>0</v>
      </c>
      <c r="H3352" s="26"/>
      <c r="N3352" s="26"/>
    </row>
    <row r="3353" spans="1:14" x14ac:dyDescent="0.25">
      <c r="A3353" s="26">
        <v>2007</v>
      </c>
      <c r="B3353" s="26" t="s">
        <v>190</v>
      </c>
      <c r="C3353" t="str">
        <f>VLOOKUP(B3353,'FHF LUT'!$A$5:$H$80,2,FALSE)</f>
        <v>Drought</v>
      </c>
      <c r="D3353" s="26">
        <v>26</v>
      </c>
      <c r="E3353" s="26" t="s">
        <v>14</v>
      </c>
      <c r="F3353" s="26">
        <v>0</v>
      </c>
      <c r="G3353" s="26">
        <v>0</v>
      </c>
      <c r="H3353" s="26"/>
      <c r="N3353" s="26"/>
    </row>
    <row r="3354" spans="1:14" x14ac:dyDescent="0.25">
      <c r="A3354" s="26">
        <v>2007</v>
      </c>
      <c r="B3354" s="26" t="s">
        <v>190</v>
      </c>
      <c r="C3354" t="str">
        <f>VLOOKUP(B3354,'FHF LUT'!$A$5:$H$80,2,FALSE)</f>
        <v>Drought</v>
      </c>
      <c r="D3354" s="26">
        <v>41</v>
      </c>
      <c r="E3354" s="26" t="s">
        <v>26</v>
      </c>
      <c r="F3354" s="26">
        <v>0</v>
      </c>
      <c r="G3354" s="26">
        <v>0</v>
      </c>
      <c r="H3354" s="26"/>
      <c r="N3354" s="26"/>
    </row>
    <row r="3355" spans="1:14" x14ac:dyDescent="0.25">
      <c r="A3355" s="26">
        <v>2007</v>
      </c>
      <c r="B3355" s="26" t="s">
        <v>190</v>
      </c>
      <c r="C3355" t="str">
        <f>VLOOKUP(B3355,'FHF LUT'!$A$5:$H$80,2,FALSE)</f>
        <v>Drought</v>
      </c>
      <c r="D3355" s="26">
        <v>23</v>
      </c>
      <c r="E3355" s="26" t="s">
        <v>27</v>
      </c>
      <c r="F3355" s="26">
        <v>0</v>
      </c>
      <c r="G3355" s="26">
        <v>0</v>
      </c>
      <c r="H3355" s="26"/>
      <c r="N3355" s="26"/>
    </row>
    <row r="3356" spans="1:14" x14ac:dyDescent="0.25">
      <c r="A3356" s="26">
        <v>2007</v>
      </c>
      <c r="B3356" s="26" t="s">
        <v>190</v>
      </c>
      <c r="C3356" t="str">
        <f>VLOOKUP(B3356,'FHF LUT'!$A$5:$H$80,2,FALSE)</f>
        <v>Drought</v>
      </c>
      <c r="D3356" s="26">
        <v>17</v>
      </c>
      <c r="E3356" s="26" t="s">
        <v>32</v>
      </c>
      <c r="F3356" s="26">
        <v>0</v>
      </c>
      <c r="G3356" s="26">
        <v>0</v>
      </c>
      <c r="H3356" s="26"/>
      <c r="N3356" s="26"/>
    </row>
    <row r="3357" spans="1:14" x14ac:dyDescent="0.25">
      <c r="A3357" s="26">
        <v>2007</v>
      </c>
      <c r="B3357" s="26" t="s">
        <v>190</v>
      </c>
      <c r="C3357" t="str">
        <f>VLOOKUP(B3357,'FHF LUT'!$A$5:$H$80,2,FALSE)</f>
        <v>Drought</v>
      </c>
      <c r="D3357" s="26">
        <v>30</v>
      </c>
      <c r="E3357" s="26" t="s">
        <v>35</v>
      </c>
      <c r="F3357" s="26">
        <v>0</v>
      </c>
      <c r="G3357" s="26">
        <v>0</v>
      </c>
      <c r="H3357" s="26"/>
      <c r="N3357" s="26"/>
    </row>
    <row r="3358" spans="1:14" x14ac:dyDescent="0.25">
      <c r="A3358" s="26">
        <v>2007</v>
      </c>
      <c r="B3358" s="26" t="s">
        <v>190</v>
      </c>
      <c r="C3358" t="str">
        <f>VLOOKUP(B3358,'FHF LUT'!$A$5:$H$80,2,FALSE)</f>
        <v>Drought</v>
      </c>
      <c r="D3358" s="26">
        <v>9</v>
      </c>
      <c r="E3358" s="26" t="s">
        <v>7</v>
      </c>
      <c r="F3358" s="26">
        <v>0</v>
      </c>
      <c r="G3358" s="26">
        <v>0</v>
      </c>
      <c r="H3358" s="26"/>
      <c r="N3358" s="26"/>
    </row>
    <row r="3359" spans="1:14" x14ac:dyDescent="0.25">
      <c r="A3359" s="26">
        <v>2007</v>
      </c>
      <c r="B3359" s="26" t="s">
        <v>190</v>
      </c>
      <c r="C3359" t="str">
        <f>VLOOKUP(B3359,'FHF LUT'!$A$5:$H$80,2,FALSE)</f>
        <v>Drought</v>
      </c>
      <c r="D3359" s="26">
        <v>43</v>
      </c>
      <c r="E3359" s="26" t="s">
        <v>20</v>
      </c>
      <c r="F3359" s="26">
        <v>0</v>
      </c>
      <c r="G3359" s="26">
        <v>0</v>
      </c>
      <c r="H3359" s="26"/>
      <c r="N3359" s="26"/>
    </row>
    <row r="3360" spans="1:14" x14ac:dyDescent="0.25">
      <c r="A3360" s="26">
        <v>2007</v>
      </c>
      <c r="B3360" s="26" t="s">
        <v>190</v>
      </c>
      <c r="C3360" t="str">
        <f>VLOOKUP(B3360,'FHF LUT'!$A$5:$H$80,2,FALSE)</f>
        <v>Drought</v>
      </c>
      <c r="D3360" s="26">
        <v>39</v>
      </c>
      <c r="E3360" s="26" t="s">
        <v>36</v>
      </c>
      <c r="F3360" s="26">
        <v>203</v>
      </c>
      <c r="G3360" s="26">
        <v>203</v>
      </c>
      <c r="H3360" s="26"/>
      <c r="N3360" s="26"/>
    </row>
    <row r="3361" spans="1:14" x14ac:dyDescent="0.25">
      <c r="A3361" s="26">
        <v>2007</v>
      </c>
      <c r="B3361" s="26" t="s">
        <v>190</v>
      </c>
      <c r="C3361" t="str">
        <f>VLOOKUP(B3361,'FHF LUT'!$A$5:$H$80,2,FALSE)</f>
        <v>Drought</v>
      </c>
      <c r="D3361" s="26">
        <v>4</v>
      </c>
      <c r="E3361" s="26" t="s">
        <v>28</v>
      </c>
      <c r="F3361" s="26">
        <v>0</v>
      </c>
      <c r="G3361" s="26">
        <v>0</v>
      </c>
      <c r="H3361" s="26"/>
      <c r="N3361" s="26"/>
    </row>
    <row r="3362" spans="1:14" x14ac:dyDescent="0.25">
      <c r="A3362" s="26">
        <v>2007</v>
      </c>
      <c r="B3362" s="26" t="s">
        <v>190</v>
      </c>
      <c r="C3362" t="str">
        <f>VLOOKUP(B3362,'FHF LUT'!$A$5:$H$80,2,FALSE)</f>
        <v>Drought</v>
      </c>
      <c r="D3362" s="26">
        <v>8</v>
      </c>
      <c r="E3362" s="26" t="s">
        <v>29</v>
      </c>
      <c r="F3362" s="26">
        <v>0</v>
      </c>
      <c r="G3362" s="26">
        <v>0</v>
      </c>
      <c r="H3362" s="26"/>
      <c r="N3362" s="26"/>
    </row>
    <row r="3363" spans="1:14" x14ac:dyDescent="0.25">
      <c r="A3363" s="26">
        <v>2007</v>
      </c>
      <c r="B3363" s="26" t="s">
        <v>190</v>
      </c>
      <c r="C3363" t="str">
        <f>VLOOKUP(B3363,'FHF LUT'!$A$5:$H$80,2,FALSE)</f>
        <v>Drought</v>
      </c>
      <c r="D3363" s="26">
        <v>7</v>
      </c>
      <c r="E3363" s="26" t="s">
        <v>25</v>
      </c>
      <c r="F3363" s="26">
        <v>0</v>
      </c>
      <c r="G3363" s="26">
        <v>0</v>
      </c>
      <c r="H3363" s="26"/>
      <c r="N3363" s="26"/>
    </row>
    <row r="3364" spans="1:14" x14ac:dyDescent="0.25">
      <c r="A3364" s="26">
        <v>2007</v>
      </c>
      <c r="B3364" s="26" t="s">
        <v>190</v>
      </c>
      <c r="C3364" t="str">
        <f>VLOOKUP(B3364,'FHF LUT'!$A$5:$H$80,2,FALSE)</f>
        <v>Drought</v>
      </c>
      <c r="D3364" s="26">
        <v>27</v>
      </c>
      <c r="E3364" s="26" t="s">
        <v>21</v>
      </c>
      <c r="F3364" s="26">
        <v>0</v>
      </c>
      <c r="G3364" s="26">
        <v>0</v>
      </c>
      <c r="H3364" s="26"/>
      <c r="N3364" s="26"/>
    </row>
    <row r="3365" spans="1:14" x14ac:dyDescent="0.25">
      <c r="A3365" s="26">
        <v>2007</v>
      </c>
      <c r="B3365" s="26" t="s">
        <v>190</v>
      </c>
      <c r="C3365" t="str">
        <f>VLOOKUP(B3365,'FHF LUT'!$A$5:$H$80,2,FALSE)</f>
        <v>Drought</v>
      </c>
      <c r="D3365" s="26">
        <v>47</v>
      </c>
      <c r="E3365" s="26" t="s">
        <v>238</v>
      </c>
      <c r="F3365" s="26">
        <v>507</v>
      </c>
      <c r="G3365" s="26">
        <v>507</v>
      </c>
      <c r="H3365" s="26"/>
      <c r="N3365" s="26"/>
    </row>
    <row r="3366" spans="1:14" x14ac:dyDescent="0.25">
      <c r="A3366" s="26">
        <v>2007</v>
      </c>
      <c r="B3366" s="26" t="s">
        <v>190</v>
      </c>
      <c r="C3366" t="str">
        <f>VLOOKUP(B3366,'FHF LUT'!$A$5:$H$80,2,FALSE)</f>
        <v>Drought</v>
      </c>
      <c r="D3366" s="26">
        <v>46</v>
      </c>
      <c r="E3366" s="26" t="s">
        <v>239</v>
      </c>
      <c r="F3366" s="26">
        <v>0</v>
      </c>
      <c r="G3366" s="26">
        <v>0</v>
      </c>
      <c r="H3366" s="26"/>
      <c r="N3366" s="26"/>
    </row>
    <row r="3367" spans="1:14" x14ac:dyDescent="0.25">
      <c r="A3367" s="26">
        <v>2007</v>
      </c>
      <c r="B3367" s="26" t="s">
        <v>190</v>
      </c>
      <c r="C3367" t="str">
        <f>VLOOKUP(B3367,'FHF LUT'!$A$5:$H$80,2,FALSE)</f>
        <v>Drought</v>
      </c>
      <c r="D3367" s="26">
        <v>48</v>
      </c>
      <c r="E3367" s="26" t="s">
        <v>240</v>
      </c>
      <c r="F3367" s="26">
        <v>0</v>
      </c>
      <c r="G3367" s="26">
        <v>0</v>
      </c>
      <c r="H3367" s="26"/>
      <c r="N3367" s="26"/>
    </row>
    <row r="3368" spans="1:14" x14ac:dyDescent="0.25">
      <c r="A3368" s="26">
        <v>2007</v>
      </c>
      <c r="B3368" s="26" t="s">
        <v>190</v>
      </c>
      <c r="C3368" t="str">
        <f>VLOOKUP(B3368,'FHF LUT'!$A$5:$H$80,2,FALSE)</f>
        <v>Drought</v>
      </c>
      <c r="D3368" s="26">
        <v>1</v>
      </c>
      <c r="E3368" s="26" t="s">
        <v>10</v>
      </c>
      <c r="F3368" s="26">
        <v>0</v>
      </c>
      <c r="G3368" s="26">
        <v>0</v>
      </c>
      <c r="H3368" s="26"/>
      <c r="N3368" s="26"/>
    </row>
    <row r="3369" spans="1:14" x14ac:dyDescent="0.25">
      <c r="A3369" s="26">
        <v>2007</v>
      </c>
      <c r="B3369" s="26" t="s">
        <v>191</v>
      </c>
      <c r="C3369" t="str">
        <f>VLOOKUP(B3369,'FHF LUT'!$A$5:$H$80,2,FALSE)</f>
        <v>Flooding</v>
      </c>
      <c r="D3369" s="26">
        <v>24</v>
      </c>
      <c r="E3369" s="26" t="s">
        <v>17</v>
      </c>
      <c r="F3369" s="26">
        <v>653</v>
      </c>
      <c r="G3369" s="26">
        <v>653</v>
      </c>
      <c r="H3369" s="26"/>
      <c r="N3369" s="26"/>
    </row>
    <row r="3370" spans="1:14" x14ac:dyDescent="0.25">
      <c r="A3370" s="26">
        <v>2007</v>
      </c>
      <c r="B3370" s="26" t="s">
        <v>191</v>
      </c>
      <c r="C3370" t="str">
        <f>VLOOKUP(B3370,'FHF LUT'!$A$5:$H$80,2,FALSE)</f>
        <v>Flooding</v>
      </c>
      <c r="D3370" s="26">
        <v>44</v>
      </c>
      <c r="E3370" s="26" t="s">
        <v>3</v>
      </c>
      <c r="F3370" s="26">
        <v>4802</v>
      </c>
      <c r="G3370" s="26">
        <v>4802</v>
      </c>
      <c r="H3370" s="26"/>
      <c r="N3370" s="26"/>
    </row>
    <row r="3371" spans="1:14" x14ac:dyDescent="0.25">
      <c r="A3371" s="26">
        <v>2007</v>
      </c>
      <c r="B3371" s="26" t="s">
        <v>191</v>
      </c>
      <c r="C3371" t="str">
        <f>VLOOKUP(B3371,'FHF LUT'!$A$5:$H$80,2,FALSE)</f>
        <v>Flooding</v>
      </c>
      <c r="D3371" s="26">
        <v>10</v>
      </c>
      <c r="E3371" s="26" t="s">
        <v>18</v>
      </c>
      <c r="F3371" s="26">
        <v>0</v>
      </c>
      <c r="G3371" s="26">
        <v>0</v>
      </c>
      <c r="H3371" s="26"/>
      <c r="N3371" s="26"/>
    </row>
    <row r="3372" spans="1:14" x14ac:dyDescent="0.25">
      <c r="A3372" s="26">
        <v>2007</v>
      </c>
      <c r="B3372" s="26" t="s">
        <v>191</v>
      </c>
      <c r="C3372" t="str">
        <f>VLOOKUP(B3372,'FHF LUT'!$A$5:$H$80,2,FALSE)</f>
        <v>Flooding</v>
      </c>
      <c r="D3372" s="26">
        <v>12</v>
      </c>
      <c r="E3372" s="26" t="s">
        <v>11</v>
      </c>
      <c r="F3372" s="26">
        <v>3267</v>
      </c>
      <c r="G3372" s="26">
        <v>3267</v>
      </c>
      <c r="H3372" s="26"/>
      <c r="N3372" s="26"/>
    </row>
    <row r="3373" spans="1:14" x14ac:dyDescent="0.25">
      <c r="A3373" s="26">
        <v>2007</v>
      </c>
      <c r="B3373" s="26" t="s">
        <v>191</v>
      </c>
      <c r="C3373" t="str">
        <f>VLOOKUP(B3373,'FHF LUT'!$A$5:$H$80,2,FALSE)</f>
        <v>Flooding</v>
      </c>
      <c r="D3373" s="26">
        <v>22</v>
      </c>
      <c r="E3373" s="26" t="s">
        <v>19</v>
      </c>
      <c r="F3373" s="26">
        <v>0</v>
      </c>
      <c r="G3373" s="26">
        <v>0</v>
      </c>
      <c r="H3373" s="26"/>
      <c r="N3373" s="26"/>
    </row>
    <row r="3374" spans="1:14" x14ac:dyDescent="0.25">
      <c r="A3374" s="26">
        <v>2007</v>
      </c>
      <c r="B3374" s="26" t="s">
        <v>191</v>
      </c>
      <c r="C3374" t="str">
        <f>VLOOKUP(B3374,'FHF LUT'!$A$5:$H$80,2,FALSE)</f>
        <v>Flooding</v>
      </c>
      <c r="D3374" s="26">
        <v>29</v>
      </c>
      <c r="E3374" s="26" t="s">
        <v>9</v>
      </c>
      <c r="F3374" s="26">
        <v>73</v>
      </c>
      <c r="G3374" s="26">
        <v>73</v>
      </c>
      <c r="H3374" s="26"/>
      <c r="N3374" s="26"/>
    </row>
    <row r="3375" spans="1:14" x14ac:dyDescent="0.25">
      <c r="A3375" s="26">
        <v>2007</v>
      </c>
      <c r="B3375" s="26" t="s">
        <v>191</v>
      </c>
      <c r="C3375" t="str">
        <f>VLOOKUP(B3375,'FHF LUT'!$A$5:$H$80,2,FALSE)</f>
        <v>Flooding</v>
      </c>
      <c r="D3375" s="26">
        <v>11</v>
      </c>
      <c r="E3375" s="26" t="s">
        <v>4</v>
      </c>
      <c r="F3375" s="26">
        <v>0</v>
      </c>
      <c r="G3375" s="26">
        <v>0</v>
      </c>
      <c r="H3375" s="26"/>
      <c r="N3375" s="26"/>
    </row>
    <row r="3376" spans="1:14" x14ac:dyDescent="0.25">
      <c r="A3376" s="26">
        <v>2007</v>
      </c>
      <c r="B3376" s="26" t="s">
        <v>191</v>
      </c>
      <c r="C3376" t="str">
        <f>VLOOKUP(B3376,'FHF LUT'!$A$5:$H$80,2,FALSE)</f>
        <v>Flooding</v>
      </c>
      <c r="D3376" s="26">
        <v>45</v>
      </c>
      <c r="E3376" s="26" t="s">
        <v>5</v>
      </c>
      <c r="F3376" s="26">
        <v>0</v>
      </c>
      <c r="G3376" s="26">
        <v>0</v>
      </c>
      <c r="H3376" s="26"/>
      <c r="N3376" s="26"/>
    </row>
    <row r="3377" spans="1:14" x14ac:dyDescent="0.25">
      <c r="A3377" s="26">
        <v>2007</v>
      </c>
      <c r="B3377" s="26" t="s">
        <v>191</v>
      </c>
      <c r="C3377" t="str">
        <f>VLOOKUP(B3377,'FHF LUT'!$A$5:$H$80,2,FALSE)</f>
        <v>Flooding</v>
      </c>
      <c r="D3377" s="26">
        <v>38</v>
      </c>
      <c r="E3377" s="26" t="s">
        <v>8</v>
      </c>
      <c r="F3377" s="26">
        <v>0</v>
      </c>
      <c r="G3377" s="26">
        <v>0</v>
      </c>
      <c r="H3377" s="26"/>
      <c r="N3377" s="26"/>
    </row>
    <row r="3378" spans="1:14" x14ac:dyDescent="0.25">
      <c r="A3378" s="26">
        <v>2007</v>
      </c>
      <c r="B3378" s="26" t="s">
        <v>191</v>
      </c>
      <c r="C3378" t="str">
        <f>VLOOKUP(B3378,'FHF LUT'!$A$5:$H$80,2,FALSE)</f>
        <v>Flooding</v>
      </c>
      <c r="D3378" s="26">
        <v>13</v>
      </c>
      <c r="E3378" s="26" t="s">
        <v>24</v>
      </c>
      <c r="F3378" s="26">
        <v>0</v>
      </c>
      <c r="G3378" s="26">
        <v>0</v>
      </c>
      <c r="H3378" s="26"/>
      <c r="N3378" s="26"/>
    </row>
    <row r="3379" spans="1:14" x14ac:dyDescent="0.25">
      <c r="A3379" s="26">
        <v>2007</v>
      </c>
      <c r="B3379" s="26" t="s">
        <v>191</v>
      </c>
      <c r="C3379" t="str">
        <f>VLOOKUP(B3379,'FHF LUT'!$A$5:$H$80,2,FALSE)</f>
        <v>Flooding</v>
      </c>
      <c r="D3379" s="26">
        <v>18</v>
      </c>
      <c r="E3379" s="26" t="s">
        <v>15</v>
      </c>
      <c r="F3379" s="26">
        <v>0</v>
      </c>
      <c r="G3379" s="26">
        <v>0</v>
      </c>
      <c r="H3379" s="26"/>
      <c r="N3379" s="26"/>
    </row>
    <row r="3380" spans="1:14" x14ac:dyDescent="0.25">
      <c r="A3380" s="26">
        <v>2007</v>
      </c>
      <c r="B3380" s="26" t="s">
        <v>191</v>
      </c>
      <c r="C3380" t="str">
        <f>VLOOKUP(B3380,'FHF LUT'!$A$5:$H$80,2,FALSE)</f>
        <v>Flooding</v>
      </c>
      <c r="D3380" s="26">
        <v>15</v>
      </c>
      <c r="E3380" s="26" t="s">
        <v>33</v>
      </c>
      <c r="F3380" s="26">
        <v>0</v>
      </c>
      <c r="G3380" s="26">
        <v>0</v>
      </c>
      <c r="H3380" s="26"/>
      <c r="N3380" s="26"/>
    </row>
    <row r="3381" spans="1:14" x14ac:dyDescent="0.25">
      <c r="A3381" s="26">
        <v>2007</v>
      </c>
      <c r="B3381" s="26" t="s">
        <v>191</v>
      </c>
      <c r="C3381" t="str">
        <f>VLOOKUP(B3381,'FHF LUT'!$A$5:$H$80,2,FALSE)</f>
        <v>Flooding</v>
      </c>
      <c r="D3381" s="26">
        <v>5</v>
      </c>
      <c r="E3381" s="26" t="s">
        <v>16</v>
      </c>
      <c r="F3381" s="26">
        <v>0</v>
      </c>
      <c r="G3381" s="26">
        <v>0</v>
      </c>
      <c r="H3381" s="26"/>
      <c r="N3381" s="26"/>
    </row>
    <row r="3382" spans="1:14" x14ac:dyDescent="0.25">
      <c r="A3382" s="26">
        <v>2007</v>
      </c>
      <c r="B3382" s="26" t="s">
        <v>191</v>
      </c>
      <c r="C3382" t="str">
        <f>VLOOKUP(B3382,'FHF LUT'!$A$5:$H$80,2,FALSE)</f>
        <v>Flooding</v>
      </c>
      <c r="D3382" s="26">
        <v>2</v>
      </c>
      <c r="E3382" s="26" t="s">
        <v>22</v>
      </c>
      <c r="F3382" s="26">
        <v>0</v>
      </c>
      <c r="G3382" s="26">
        <v>0</v>
      </c>
      <c r="H3382" s="26"/>
      <c r="N3382" s="26"/>
    </row>
    <row r="3383" spans="1:14" x14ac:dyDescent="0.25">
      <c r="A3383" s="26">
        <v>2007</v>
      </c>
      <c r="B3383" s="26" t="s">
        <v>191</v>
      </c>
      <c r="C3383" t="str">
        <f>VLOOKUP(B3383,'FHF LUT'!$A$5:$H$80,2,FALSE)</f>
        <v>Flooding</v>
      </c>
      <c r="D3383" s="26">
        <v>25</v>
      </c>
      <c r="E3383" s="26" t="s">
        <v>23</v>
      </c>
      <c r="F3383" s="26">
        <v>0</v>
      </c>
      <c r="G3383" s="26">
        <v>0</v>
      </c>
      <c r="H3383" s="26"/>
      <c r="N3383" s="26"/>
    </row>
    <row r="3384" spans="1:14" x14ac:dyDescent="0.25">
      <c r="A3384" s="26">
        <v>2007</v>
      </c>
      <c r="B3384" s="26" t="s">
        <v>191</v>
      </c>
      <c r="C3384" t="str">
        <f>VLOOKUP(B3384,'FHF LUT'!$A$5:$H$80,2,FALSE)</f>
        <v>Flooding</v>
      </c>
      <c r="D3384" s="26">
        <v>14</v>
      </c>
      <c r="E3384" s="26" t="s">
        <v>30</v>
      </c>
      <c r="F3384" s="26">
        <v>0</v>
      </c>
      <c r="G3384" s="26">
        <v>0</v>
      </c>
      <c r="H3384" s="26"/>
      <c r="N3384" s="26"/>
    </row>
    <row r="3385" spans="1:14" x14ac:dyDescent="0.25">
      <c r="A3385" s="26">
        <v>2007</v>
      </c>
      <c r="B3385" s="26" t="s">
        <v>191</v>
      </c>
      <c r="C3385" t="str">
        <f>VLOOKUP(B3385,'FHF LUT'!$A$5:$H$80,2,FALSE)</f>
        <v>Flooding</v>
      </c>
      <c r="D3385" s="26">
        <v>16</v>
      </c>
      <c r="E3385" s="26" t="s">
        <v>12</v>
      </c>
      <c r="F3385" s="26">
        <v>0</v>
      </c>
      <c r="G3385" s="26">
        <v>0</v>
      </c>
      <c r="H3385" s="26"/>
      <c r="N3385" s="26"/>
    </row>
    <row r="3386" spans="1:14" x14ac:dyDescent="0.25">
      <c r="A3386" s="26">
        <v>2007</v>
      </c>
      <c r="B3386" s="26" t="s">
        <v>191</v>
      </c>
      <c r="C3386" t="str">
        <f>VLOOKUP(B3386,'FHF LUT'!$A$5:$H$80,2,FALSE)</f>
        <v>Flooding</v>
      </c>
      <c r="D3386" s="26">
        <v>40</v>
      </c>
      <c r="E3386" s="26" t="s">
        <v>31</v>
      </c>
      <c r="F3386" s="26">
        <v>10620</v>
      </c>
      <c r="G3386" s="26">
        <v>9856</v>
      </c>
      <c r="H3386" s="26"/>
      <c r="N3386" s="26"/>
    </row>
    <row r="3387" spans="1:14" x14ac:dyDescent="0.25">
      <c r="A3387" s="26">
        <v>2007</v>
      </c>
      <c r="B3387" s="26" t="s">
        <v>191</v>
      </c>
      <c r="C3387" t="str">
        <f>VLOOKUP(B3387,'FHF LUT'!$A$5:$H$80,2,FALSE)</f>
        <v>Flooding</v>
      </c>
      <c r="D3387" s="26">
        <v>20</v>
      </c>
      <c r="E3387" s="26" t="s">
        <v>6</v>
      </c>
      <c r="F3387" s="26">
        <v>997</v>
      </c>
      <c r="G3387" s="26">
        <v>997</v>
      </c>
      <c r="H3387" s="26"/>
      <c r="N3387" s="26"/>
    </row>
    <row r="3388" spans="1:14" x14ac:dyDescent="0.25">
      <c r="A3388" s="26">
        <v>2007</v>
      </c>
      <c r="B3388" s="26" t="s">
        <v>191</v>
      </c>
      <c r="C3388" t="str">
        <f>VLOOKUP(B3388,'FHF LUT'!$A$5:$H$80,2,FALSE)</f>
        <v>Flooding</v>
      </c>
      <c r="D3388" s="26">
        <v>31</v>
      </c>
      <c r="E3388" s="26" t="s">
        <v>34</v>
      </c>
      <c r="F3388" s="26">
        <v>0</v>
      </c>
      <c r="G3388" s="26">
        <v>0</v>
      </c>
      <c r="H3388" s="26"/>
      <c r="N3388" s="26"/>
    </row>
    <row r="3389" spans="1:14" x14ac:dyDescent="0.25">
      <c r="A3389" s="26">
        <v>2007</v>
      </c>
      <c r="B3389" s="26" t="s">
        <v>191</v>
      </c>
      <c r="C3389" t="str">
        <f>VLOOKUP(B3389,'FHF LUT'!$A$5:$H$80,2,FALSE)</f>
        <v>Flooding</v>
      </c>
      <c r="D3389" s="26">
        <v>3</v>
      </c>
      <c r="E3389" s="26" t="s">
        <v>13</v>
      </c>
      <c r="F3389" s="26">
        <v>776</v>
      </c>
      <c r="G3389" s="26">
        <v>776</v>
      </c>
      <c r="H3389" s="26"/>
      <c r="N3389" s="26"/>
    </row>
    <row r="3390" spans="1:14" x14ac:dyDescent="0.25">
      <c r="A3390" s="26">
        <v>2007</v>
      </c>
      <c r="B3390" s="26" t="s">
        <v>191</v>
      </c>
      <c r="C3390" t="str">
        <f>VLOOKUP(B3390,'FHF LUT'!$A$5:$H$80,2,FALSE)</f>
        <v>Flooding</v>
      </c>
      <c r="D3390" s="26">
        <v>26</v>
      </c>
      <c r="E3390" s="26" t="s">
        <v>14</v>
      </c>
      <c r="F3390" s="26">
        <v>0</v>
      </c>
      <c r="G3390" s="26">
        <v>0</v>
      </c>
      <c r="H3390" s="26"/>
      <c r="N3390" s="26"/>
    </row>
    <row r="3391" spans="1:14" x14ac:dyDescent="0.25">
      <c r="A3391" s="26">
        <v>2007</v>
      </c>
      <c r="B3391" s="26" t="s">
        <v>191</v>
      </c>
      <c r="C3391" t="str">
        <f>VLOOKUP(B3391,'FHF LUT'!$A$5:$H$80,2,FALSE)</f>
        <v>Flooding</v>
      </c>
      <c r="D3391" s="26">
        <v>41</v>
      </c>
      <c r="E3391" s="26" t="s">
        <v>26</v>
      </c>
      <c r="F3391" s="26">
        <v>0</v>
      </c>
      <c r="G3391" s="26">
        <v>0</v>
      </c>
      <c r="H3391" s="26"/>
      <c r="N3391" s="26"/>
    </row>
    <row r="3392" spans="1:14" x14ac:dyDescent="0.25">
      <c r="A3392" s="26">
        <v>2007</v>
      </c>
      <c r="B3392" s="26" t="s">
        <v>191</v>
      </c>
      <c r="C3392" t="str">
        <f>VLOOKUP(B3392,'FHF LUT'!$A$5:$H$80,2,FALSE)</f>
        <v>Flooding</v>
      </c>
      <c r="D3392" s="26">
        <v>23</v>
      </c>
      <c r="E3392" s="26" t="s">
        <v>27</v>
      </c>
      <c r="F3392" s="26">
        <v>0</v>
      </c>
      <c r="G3392" s="26">
        <v>0</v>
      </c>
      <c r="H3392" s="26"/>
      <c r="N3392" s="26"/>
    </row>
    <row r="3393" spans="1:14" x14ac:dyDescent="0.25">
      <c r="A3393" s="26">
        <v>2007</v>
      </c>
      <c r="B3393" s="26" t="s">
        <v>191</v>
      </c>
      <c r="C3393" t="str">
        <f>VLOOKUP(B3393,'FHF LUT'!$A$5:$H$80,2,FALSE)</f>
        <v>Flooding</v>
      </c>
      <c r="D3393" s="26">
        <v>17</v>
      </c>
      <c r="E3393" s="26" t="s">
        <v>32</v>
      </c>
      <c r="F3393" s="26">
        <v>0</v>
      </c>
      <c r="G3393" s="26">
        <v>0</v>
      </c>
      <c r="H3393" s="26"/>
      <c r="N3393" s="26"/>
    </row>
    <row r="3394" spans="1:14" x14ac:dyDescent="0.25">
      <c r="A3394" s="26">
        <v>2007</v>
      </c>
      <c r="B3394" s="26" t="s">
        <v>191</v>
      </c>
      <c r="C3394" t="str">
        <f>VLOOKUP(B3394,'FHF LUT'!$A$5:$H$80,2,FALSE)</f>
        <v>Flooding</v>
      </c>
      <c r="D3394" s="26">
        <v>30</v>
      </c>
      <c r="E3394" s="26" t="s">
        <v>35</v>
      </c>
      <c r="F3394" s="26">
        <v>405</v>
      </c>
      <c r="G3394" s="26">
        <v>405</v>
      </c>
      <c r="H3394" s="26"/>
      <c r="N3394" s="26"/>
    </row>
    <row r="3395" spans="1:14" x14ac:dyDescent="0.25">
      <c r="A3395" s="26">
        <v>2007</v>
      </c>
      <c r="B3395" s="26" t="s">
        <v>191</v>
      </c>
      <c r="C3395" t="str">
        <f>VLOOKUP(B3395,'FHF LUT'!$A$5:$H$80,2,FALSE)</f>
        <v>Flooding</v>
      </c>
      <c r="D3395" s="26">
        <v>9</v>
      </c>
      <c r="E3395" s="26" t="s">
        <v>7</v>
      </c>
      <c r="F3395" s="26">
        <v>136</v>
      </c>
      <c r="G3395" s="26">
        <v>136</v>
      </c>
      <c r="H3395" s="26"/>
      <c r="N3395" s="26"/>
    </row>
    <row r="3396" spans="1:14" x14ac:dyDescent="0.25">
      <c r="A3396" s="26">
        <v>2007</v>
      </c>
      <c r="B3396" s="26" t="s">
        <v>191</v>
      </c>
      <c r="C3396" t="str">
        <f>VLOOKUP(B3396,'FHF LUT'!$A$5:$H$80,2,FALSE)</f>
        <v>Flooding</v>
      </c>
      <c r="D3396" s="26">
        <v>43</v>
      </c>
      <c r="E3396" s="26" t="s">
        <v>20</v>
      </c>
      <c r="F3396" s="26">
        <v>2148</v>
      </c>
      <c r="G3396" s="26">
        <v>2148</v>
      </c>
      <c r="H3396" s="26"/>
      <c r="N3396" s="26"/>
    </row>
    <row r="3397" spans="1:14" x14ac:dyDescent="0.25">
      <c r="A3397" s="26">
        <v>2007</v>
      </c>
      <c r="B3397" s="26" t="s">
        <v>191</v>
      </c>
      <c r="C3397" t="str">
        <f>VLOOKUP(B3397,'FHF LUT'!$A$5:$H$80,2,FALSE)</f>
        <v>Flooding</v>
      </c>
      <c r="D3397" s="26">
        <v>39</v>
      </c>
      <c r="E3397" s="26" t="s">
        <v>36</v>
      </c>
      <c r="F3397" s="26">
        <v>0</v>
      </c>
      <c r="G3397" s="26">
        <v>0</v>
      </c>
      <c r="H3397" s="26"/>
      <c r="N3397" s="26"/>
    </row>
    <row r="3398" spans="1:14" x14ac:dyDescent="0.25">
      <c r="A3398" s="26">
        <v>2007</v>
      </c>
      <c r="B3398" s="26" t="s">
        <v>191</v>
      </c>
      <c r="C3398" t="str">
        <f>VLOOKUP(B3398,'FHF LUT'!$A$5:$H$80,2,FALSE)</f>
        <v>Flooding</v>
      </c>
      <c r="D3398" s="26">
        <v>4</v>
      </c>
      <c r="E3398" s="26" t="s">
        <v>28</v>
      </c>
      <c r="F3398" s="26">
        <v>1236</v>
      </c>
      <c r="G3398" s="26">
        <v>1236</v>
      </c>
      <c r="H3398" s="26"/>
      <c r="N3398" s="26"/>
    </row>
    <row r="3399" spans="1:14" x14ac:dyDescent="0.25">
      <c r="A3399" s="26">
        <v>2007</v>
      </c>
      <c r="B3399" s="26" t="s">
        <v>191</v>
      </c>
      <c r="C3399" t="str">
        <f>VLOOKUP(B3399,'FHF LUT'!$A$5:$H$80,2,FALSE)</f>
        <v>Flooding</v>
      </c>
      <c r="D3399" s="26">
        <v>8</v>
      </c>
      <c r="E3399" s="26" t="s">
        <v>29</v>
      </c>
      <c r="F3399" s="26">
        <v>4295</v>
      </c>
      <c r="G3399" s="26">
        <v>4295</v>
      </c>
      <c r="H3399" s="26"/>
      <c r="N3399" s="26"/>
    </row>
    <row r="3400" spans="1:14" x14ac:dyDescent="0.25">
      <c r="A3400" s="26">
        <v>2007</v>
      </c>
      <c r="B3400" s="26" t="s">
        <v>191</v>
      </c>
      <c r="C3400" t="str">
        <f>VLOOKUP(B3400,'FHF LUT'!$A$5:$H$80,2,FALSE)</f>
        <v>Flooding</v>
      </c>
      <c r="D3400" s="26">
        <v>7</v>
      </c>
      <c r="E3400" s="26" t="s">
        <v>25</v>
      </c>
      <c r="F3400" s="26">
        <v>282</v>
      </c>
      <c r="G3400" s="26">
        <v>282</v>
      </c>
      <c r="H3400" s="26"/>
      <c r="N3400" s="26"/>
    </row>
    <row r="3401" spans="1:14" x14ac:dyDescent="0.25">
      <c r="A3401" s="26">
        <v>2007</v>
      </c>
      <c r="B3401" s="26" t="s">
        <v>191</v>
      </c>
      <c r="C3401" t="str">
        <f>VLOOKUP(B3401,'FHF LUT'!$A$5:$H$80,2,FALSE)</f>
        <v>Flooding</v>
      </c>
      <c r="D3401" s="26">
        <v>27</v>
      </c>
      <c r="E3401" s="26" t="s">
        <v>21</v>
      </c>
      <c r="F3401" s="26">
        <v>0</v>
      </c>
      <c r="G3401" s="26">
        <v>0</v>
      </c>
      <c r="H3401" s="26"/>
      <c r="N3401" s="26"/>
    </row>
    <row r="3402" spans="1:14" x14ac:dyDescent="0.25">
      <c r="A3402" s="26">
        <v>2007</v>
      </c>
      <c r="B3402" s="26" t="s">
        <v>191</v>
      </c>
      <c r="C3402" t="str">
        <f>VLOOKUP(B3402,'FHF LUT'!$A$5:$H$80,2,FALSE)</f>
        <v>Flooding</v>
      </c>
      <c r="D3402" s="26">
        <v>47</v>
      </c>
      <c r="E3402" s="26" t="s">
        <v>238</v>
      </c>
      <c r="F3402" s="26">
        <v>10850</v>
      </c>
      <c r="G3402" s="26">
        <v>10850</v>
      </c>
      <c r="H3402" s="26"/>
      <c r="N3402" s="26"/>
    </row>
    <row r="3403" spans="1:14" x14ac:dyDescent="0.25">
      <c r="A3403" s="26">
        <v>2007</v>
      </c>
      <c r="B3403" s="26" t="s">
        <v>191</v>
      </c>
      <c r="C3403" t="str">
        <f>VLOOKUP(B3403,'FHF LUT'!$A$5:$H$80,2,FALSE)</f>
        <v>Flooding</v>
      </c>
      <c r="D3403" s="26">
        <v>46</v>
      </c>
      <c r="E3403" s="26" t="s">
        <v>239</v>
      </c>
      <c r="F3403" s="26">
        <v>18186</v>
      </c>
      <c r="G3403" s="26">
        <v>18186</v>
      </c>
      <c r="H3403" s="26"/>
      <c r="N3403" s="26"/>
    </row>
    <row r="3404" spans="1:14" x14ac:dyDescent="0.25">
      <c r="A3404" s="26">
        <v>2007</v>
      </c>
      <c r="B3404" s="26" t="s">
        <v>191</v>
      </c>
      <c r="C3404" t="str">
        <f>VLOOKUP(B3404,'FHF LUT'!$A$5:$H$80,2,FALSE)</f>
        <v>Flooding</v>
      </c>
      <c r="D3404" s="26">
        <v>48</v>
      </c>
      <c r="E3404" s="26" t="s">
        <v>240</v>
      </c>
      <c r="F3404" s="26">
        <v>0</v>
      </c>
      <c r="G3404" s="26">
        <v>0</v>
      </c>
      <c r="H3404" s="26"/>
      <c r="N3404" s="26"/>
    </row>
    <row r="3405" spans="1:14" x14ac:dyDescent="0.25">
      <c r="A3405" s="26">
        <v>2007</v>
      </c>
      <c r="B3405" s="26" t="s">
        <v>191</v>
      </c>
      <c r="C3405" t="str">
        <f>VLOOKUP(B3405,'FHF LUT'!$A$5:$H$80,2,FALSE)</f>
        <v>Flooding</v>
      </c>
      <c r="D3405" s="26">
        <v>1</v>
      </c>
      <c r="E3405" s="26" t="s">
        <v>10</v>
      </c>
      <c r="F3405" s="26">
        <v>0</v>
      </c>
      <c r="G3405" s="26">
        <v>0</v>
      </c>
      <c r="H3405" s="26"/>
      <c r="N3405" s="26"/>
    </row>
    <row r="3406" spans="1:14" x14ac:dyDescent="0.25">
      <c r="A3406" s="26">
        <v>2008</v>
      </c>
      <c r="B3406" s="26" t="s">
        <v>192</v>
      </c>
      <c r="C3406" t="str">
        <f>VLOOKUP(B3406,'FHF LUT'!$A$5:$H$80,2,FALSE)</f>
        <v>Unknown Beetle</v>
      </c>
      <c r="D3406" s="26">
        <v>24</v>
      </c>
      <c r="E3406" s="26" t="s">
        <v>17</v>
      </c>
      <c r="F3406" s="26">
        <v>0</v>
      </c>
      <c r="G3406" s="26">
        <v>0</v>
      </c>
      <c r="H3406" s="26"/>
      <c r="N3406" s="26"/>
    </row>
    <row r="3407" spans="1:14" x14ac:dyDescent="0.25">
      <c r="A3407" s="26">
        <v>2008</v>
      </c>
      <c r="B3407" s="26" t="s">
        <v>192</v>
      </c>
      <c r="C3407" t="str">
        <f>VLOOKUP(B3407,'FHF LUT'!$A$5:$H$80,2,FALSE)</f>
        <v>Unknown Beetle</v>
      </c>
      <c r="D3407" s="26">
        <v>44</v>
      </c>
      <c r="E3407" s="26" t="s">
        <v>3</v>
      </c>
      <c r="F3407" s="26">
        <v>0</v>
      </c>
      <c r="G3407" s="26">
        <v>0</v>
      </c>
      <c r="H3407" s="26"/>
      <c r="N3407" s="26"/>
    </row>
    <row r="3408" spans="1:14" x14ac:dyDescent="0.25">
      <c r="A3408" s="26">
        <v>2008</v>
      </c>
      <c r="B3408" s="26" t="s">
        <v>192</v>
      </c>
      <c r="C3408" t="str">
        <f>VLOOKUP(B3408,'FHF LUT'!$A$5:$H$80,2,FALSE)</f>
        <v>Unknown Beetle</v>
      </c>
      <c r="D3408" s="26">
        <v>10</v>
      </c>
      <c r="E3408" s="26" t="s">
        <v>18</v>
      </c>
      <c r="F3408" s="26">
        <v>0</v>
      </c>
      <c r="G3408" s="26">
        <v>0</v>
      </c>
      <c r="H3408" s="26"/>
      <c r="N3408" s="26"/>
    </row>
    <row r="3409" spans="1:14" x14ac:dyDescent="0.25">
      <c r="A3409" s="26">
        <v>2008</v>
      </c>
      <c r="B3409" s="26" t="s">
        <v>192</v>
      </c>
      <c r="C3409" t="str">
        <f>VLOOKUP(B3409,'FHF LUT'!$A$5:$H$80,2,FALSE)</f>
        <v>Unknown Beetle</v>
      </c>
      <c r="D3409" s="26">
        <v>12</v>
      </c>
      <c r="E3409" s="26" t="s">
        <v>11</v>
      </c>
      <c r="F3409" s="26">
        <v>0</v>
      </c>
      <c r="G3409" s="26">
        <v>0</v>
      </c>
      <c r="H3409" s="26"/>
      <c r="N3409" s="26"/>
    </row>
    <row r="3410" spans="1:14" x14ac:dyDescent="0.25">
      <c r="A3410" s="26">
        <v>2008</v>
      </c>
      <c r="B3410" s="26" t="s">
        <v>192</v>
      </c>
      <c r="C3410" t="str">
        <f>VLOOKUP(B3410,'FHF LUT'!$A$5:$H$80,2,FALSE)</f>
        <v>Unknown Beetle</v>
      </c>
      <c r="D3410" s="26">
        <v>22</v>
      </c>
      <c r="E3410" s="26" t="s">
        <v>19</v>
      </c>
      <c r="F3410" s="26">
        <v>0</v>
      </c>
      <c r="G3410" s="26">
        <v>0</v>
      </c>
      <c r="H3410" s="26"/>
      <c r="N3410" s="26"/>
    </row>
    <row r="3411" spans="1:14" x14ac:dyDescent="0.25">
      <c r="A3411" s="26">
        <v>2008</v>
      </c>
      <c r="B3411" s="26" t="s">
        <v>192</v>
      </c>
      <c r="C3411" t="str">
        <f>VLOOKUP(B3411,'FHF LUT'!$A$5:$H$80,2,FALSE)</f>
        <v>Unknown Beetle</v>
      </c>
      <c r="D3411" s="26">
        <v>29</v>
      </c>
      <c r="E3411" s="26" t="s">
        <v>9</v>
      </c>
      <c r="F3411" s="26">
        <v>0</v>
      </c>
      <c r="G3411" s="26">
        <v>0</v>
      </c>
      <c r="H3411" s="26"/>
      <c r="N3411" s="26"/>
    </row>
    <row r="3412" spans="1:14" x14ac:dyDescent="0.25">
      <c r="A3412" s="26">
        <v>2008</v>
      </c>
      <c r="B3412" s="26" t="s">
        <v>192</v>
      </c>
      <c r="C3412" t="str">
        <f>VLOOKUP(B3412,'FHF LUT'!$A$5:$H$80,2,FALSE)</f>
        <v>Unknown Beetle</v>
      </c>
      <c r="D3412" s="26">
        <v>11</v>
      </c>
      <c r="E3412" s="26" t="s">
        <v>4</v>
      </c>
      <c r="F3412" s="26">
        <v>0</v>
      </c>
      <c r="G3412" s="26">
        <v>0</v>
      </c>
      <c r="H3412" s="26"/>
      <c r="N3412" s="26"/>
    </row>
    <row r="3413" spans="1:14" x14ac:dyDescent="0.25">
      <c r="A3413" s="26">
        <v>2008</v>
      </c>
      <c r="B3413" s="26" t="s">
        <v>192</v>
      </c>
      <c r="C3413" t="str">
        <f>VLOOKUP(B3413,'FHF LUT'!$A$5:$H$80,2,FALSE)</f>
        <v>Unknown Beetle</v>
      </c>
      <c r="D3413" s="26">
        <v>45</v>
      </c>
      <c r="E3413" s="26" t="s">
        <v>5</v>
      </c>
      <c r="F3413" s="26">
        <v>0</v>
      </c>
      <c r="G3413" s="26">
        <v>0</v>
      </c>
      <c r="H3413" s="26"/>
      <c r="N3413" s="26"/>
    </row>
    <row r="3414" spans="1:14" x14ac:dyDescent="0.25">
      <c r="A3414" s="26">
        <v>2008</v>
      </c>
      <c r="B3414" s="26" t="s">
        <v>192</v>
      </c>
      <c r="C3414" t="str">
        <f>VLOOKUP(B3414,'FHF LUT'!$A$5:$H$80,2,FALSE)</f>
        <v>Unknown Beetle</v>
      </c>
      <c r="D3414" s="26">
        <v>38</v>
      </c>
      <c r="E3414" s="26" t="s">
        <v>8</v>
      </c>
      <c r="F3414" s="26">
        <v>0</v>
      </c>
      <c r="G3414" s="26">
        <v>0</v>
      </c>
      <c r="H3414" s="26"/>
      <c r="N3414" s="26"/>
    </row>
    <row r="3415" spans="1:14" x14ac:dyDescent="0.25">
      <c r="A3415" s="26">
        <v>2008</v>
      </c>
      <c r="B3415" s="26" t="s">
        <v>192</v>
      </c>
      <c r="C3415" t="str">
        <f>VLOOKUP(B3415,'FHF LUT'!$A$5:$H$80,2,FALSE)</f>
        <v>Unknown Beetle</v>
      </c>
      <c r="D3415" s="26">
        <v>13</v>
      </c>
      <c r="E3415" s="26" t="s">
        <v>24</v>
      </c>
      <c r="F3415" s="26">
        <v>0</v>
      </c>
      <c r="G3415" s="26">
        <v>0</v>
      </c>
      <c r="H3415" s="26"/>
      <c r="N3415" s="26"/>
    </row>
    <row r="3416" spans="1:14" x14ac:dyDescent="0.25">
      <c r="A3416" s="26">
        <v>2008</v>
      </c>
      <c r="B3416" s="26" t="s">
        <v>192</v>
      </c>
      <c r="C3416" t="str">
        <f>VLOOKUP(B3416,'FHF LUT'!$A$5:$H$80,2,FALSE)</f>
        <v>Unknown Beetle</v>
      </c>
      <c r="D3416" s="26">
        <v>18</v>
      </c>
      <c r="E3416" s="26" t="s">
        <v>15</v>
      </c>
      <c r="F3416" s="26">
        <v>0</v>
      </c>
      <c r="G3416" s="26">
        <v>0</v>
      </c>
      <c r="H3416" s="26"/>
      <c r="N3416" s="26"/>
    </row>
    <row r="3417" spans="1:14" x14ac:dyDescent="0.25">
      <c r="A3417" s="26">
        <v>2008</v>
      </c>
      <c r="B3417" s="26" t="s">
        <v>192</v>
      </c>
      <c r="C3417" t="str">
        <f>VLOOKUP(B3417,'FHF LUT'!$A$5:$H$80,2,FALSE)</f>
        <v>Unknown Beetle</v>
      </c>
      <c r="D3417" s="26">
        <v>15</v>
      </c>
      <c r="E3417" s="26" t="s">
        <v>33</v>
      </c>
      <c r="F3417" s="26">
        <v>0</v>
      </c>
      <c r="G3417" s="26">
        <v>0</v>
      </c>
      <c r="H3417" s="26"/>
      <c r="N3417" s="26"/>
    </row>
    <row r="3418" spans="1:14" x14ac:dyDescent="0.25">
      <c r="A3418" s="26">
        <v>2008</v>
      </c>
      <c r="B3418" s="26" t="s">
        <v>192</v>
      </c>
      <c r="C3418" t="str">
        <f>VLOOKUP(B3418,'FHF LUT'!$A$5:$H$80,2,FALSE)</f>
        <v>Unknown Beetle</v>
      </c>
      <c r="D3418" s="26">
        <v>5</v>
      </c>
      <c r="E3418" s="26" t="s">
        <v>16</v>
      </c>
      <c r="F3418" s="26">
        <v>0</v>
      </c>
      <c r="G3418" s="26">
        <v>0</v>
      </c>
      <c r="H3418" s="26"/>
      <c r="N3418" s="26"/>
    </row>
    <row r="3419" spans="1:14" x14ac:dyDescent="0.25">
      <c r="A3419" s="26">
        <v>2008</v>
      </c>
      <c r="B3419" s="26" t="s">
        <v>192</v>
      </c>
      <c r="C3419" t="str">
        <f>VLOOKUP(B3419,'FHF LUT'!$A$5:$H$80,2,FALSE)</f>
        <v>Unknown Beetle</v>
      </c>
      <c r="D3419" s="26">
        <v>2</v>
      </c>
      <c r="E3419" s="26" t="s">
        <v>22</v>
      </c>
      <c r="F3419" s="26">
        <v>0</v>
      </c>
      <c r="G3419" s="26">
        <v>0</v>
      </c>
      <c r="H3419" s="26"/>
      <c r="N3419" s="26"/>
    </row>
    <row r="3420" spans="1:14" x14ac:dyDescent="0.25">
      <c r="A3420" s="26">
        <v>2008</v>
      </c>
      <c r="B3420" s="26" t="s">
        <v>192</v>
      </c>
      <c r="C3420" t="str">
        <f>VLOOKUP(B3420,'FHF LUT'!$A$5:$H$80,2,FALSE)</f>
        <v>Unknown Beetle</v>
      </c>
      <c r="D3420" s="26">
        <v>25</v>
      </c>
      <c r="E3420" s="26" t="s">
        <v>23</v>
      </c>
      <c r="F3420" s="26">
        <v>0</v>
      </c>
      <c r="G3420" s="26">
        <v>0</v>
      </c>
      <c r="H3420" s="26"/>
      <c r="N3420" s="26"/>
    </row>
    <row r="3421" spans="1:14" x14ac:dyDescent="0.25">
      <c r="A3421" s="26">
        <v>2008</v>
      </c>
      <c r="B3421" s="26" t="s">
        <v>192</v>
      </c>
      <c r="C3421" t="str">
        <f>VLOOKUP(B3421,'FHF LUT'!$A$5:$H$80,2,FALSE)</f>
        <v>Unknown Beetle</v>
      </c>
      <c r="D3421" s="26">
        <v>14</v>
      </c>
      <c r="E3421" s="26" t="s">
        <v>30</v>
      </c>
      <c r="F3421" s="26">
        <v>0</v>
      </c>
      <c r="G3421" s="26">
        <v>0</v>
      </c>
      <c r="H3421" s="26"/>
      <c r="N3421" s="26"/>
    </row>
    <row r="3422" spans="1:14" x14ac:dyDescent="0.25">
      <c r="A3422" s="26">
        <v>2008</v>
      </c>
      <c r="B3422" s="26" t="s">
        <v>192</v>
      </c>
      <c r="C3422" t="str">
        <f>VLOOKUP(B3422,'FHF LUT'!$A$5:$H$80,2,FALSE)</f>
        <v>Unknown Beetle</v>
      </c>
      <c r="D3422" s="26">
        <v>16</v>
      </c>
      <c r="E3422" s="26" t="s">
        <v>12</v>
      </c>
      <c r="F3422" s="26">
        <v>0</v>
      </c>
      <c r="G3422" s="26">
        <v>0</v>
      </c>
      <c r="H3422" s="26"/>
      <c r="N3422" s="26"/>
    </row>
    <row r="3423" spans="1:14" x14ac:dyDescent="0.25">
      <c r="A3423" s="26">
        <v>2008</v>
      </c>
      <c r="B3423" s="26" t="s">
        <v>192</v>
      </c>
      <c r="C3423" t="str">
        <f>VLOOKUP(B3423,'FHF LUT'!$A$5:$H$80,2,FALSE)</f>
        <v>Unknown Beetle</v>
      </c>
      <c r="D3423" s="26">
        <v>40</v>
      </c>
      <c r="E3423" s="26" t="s">
        <v>31</v>
      </c>
      <c r="F3423" s="26">
        <v>0</v>
      </c>
      <c r="G3423" s="26">
        <v>0</v>
      </c>
      <c r="H3423" s="26"/>
      <c r="N3423" s="26"/>
    </row>
    <row r="3424" spans="1:14" x14ac:dyDescent="0.25">
      <c r="A3424" s="26">
        <v>2008</v>
      </c>
      <c r="B3424" s="26" t="s">
        <v>192</v>
      </c>
      <c r="C3424" t="str">
        <f>VLOOKUP(B3424,'FHF LUT'!$A$5:$H$80,2,FALSE)</f>
        <v>Unknown Beetle</v>
      </c>
      <c r="D3424" s="26">
        <v>20</v>
      </c>
      <c r="E3424" s="26" t="s">
        <v>6</v>
      </c>
      <c r="F3424" s="26">
        <v>0</v>
      </c>
      <c r="G3424" s="26">
        <v>0</v>
      </c>
      <c r="H3424" s="26"/>
      <c r="N3424" s="26"/>
    </row>
    <row r="3425" spans="1:14" x14ac:dyDescent="0.25">
      <c r="A3425" s="26">
        <v>2008</v>
      </c>
      <c r="B3425" s="26" t="s">
        <v>192</v>
      </c>
      <c r="C3425" t="str">
        <f>VLOOKUP(B3425,'FHF LUT'!$A$5:$H$80,2,FALSE)</f>
        <v>Unknown Beetle</v>
      </c>
      <c r="D3425" s="26">
        <v>31</v>
      </c>
      <c r="E3425" s="26" t="s">
        <v>34</v>
      </c>
      <c r="F3425" s="26">
        <v>0</v>
      </c>
      <c r="G3425" s="26">
        <v>0</v>
      </c>
      <c r="H3425" s="26"/>
      <c r="N3425" s="26"/>
    </row>
    <row r="3426" spans="1:14" x14ac:dyDescent="0.25">
      <c r="A3426" s="26">
        <v>2008</v>
      </c>
      <c r="B3426" s="26" t="s">
        <v>192</v>
      </c>
      <c r="C3426" t="str">
        <f>VLOOKUP(B3426,'FHF LUT'!$A$5:$H$80,2,FALSE)</f>
        <v>Unknown Beetle</v>
      </c>
      <c r="D3426" s="26">
        <v>3</v>
      </c>
      <c r="E3426" s="26" t="s">
        <v>13</v>
      </c>
      <c r="F3426" s="26">
        <v>0</v>
      </c>
      <c r="G3426" s="26">
        <v>0</v>
      </c>
      <c r="H3426" s="26"/>
      <c r="N3426" s="26"/>
    </row>
    <row r="3427" spans="1:14" x14ac:dyDescent="0.25">
      <c r="A3427" s="26">
        <v>2008</v>
      </c>
      <c r="B3427" s="26" t="s">
        <v>192</v>
      </c>
      <c r="C3427" t="str">
        <f>VLOOKUP(B3427,'FHF LUT'!$A$5:$H$80,2,FALSE)</f>
        <v>Unknown Beetle</v>
      </c>
      <c r="D3427" s="26">
        <v>26</v>
      </c>
      <c r="E3427" s="26" t="s">
        <v>14</v>
      </c>
      <c r="F3427" s="26">
        <v>0</v>
      </c>
      <c r="G3427" s="26">
        <v>0</v>
      </c>
      <c r="H3427" s="26"/>
      <c r="N3427" s="26"/>
    </row>
    <row r="3428" spans="1:14" x14ac:dyDescent="0.25">
      <c r="A3428" s="26">
        <v>2008</v>
      </c>
      <c r="B3428" s="26" t="s">
        <v>192</v>
      </c>
      <c r="C3428" t="str">
        <f>VLOOKUP(B3428,'FHF LUT'!$A$5:$H$80,2,FALSE)</f>
        <v>Unknown Beetle</v>
      </c>
      <c r="D3428" s="26">
        <v>41</v>
      </c>
      <c r="E3428" s="26" t="s">
        <v>26</v>
      </c>
      <c r="F3428" s="26">
        <v>0</v>
      </c>
      <c r="G3428" s="26">
        <v>0</v>
      </c>
      <c r="H3428" s="26"/>
      <c r="N3428" s="26"/>
    </row>
    <row r="3429" spans="1:14" x14ac:dyDescent="0.25">
      <c r="A3429" s="26">
        <v>2008</v>
      </c>
      <c r="B3429" s="26" t="s">
        <v>192</v>
      </c>
      <c r="C3429" t="str">
        <f>VLOOKUP(B3429,'FHF LUT'!$A$5:$H$80,2,FALSE)</f>
        <v>Unknown Beetle</v>
      </c>
      <c r="D3429" s="26">
        <v>23</v>
      </c>
      <c r="E3429" s="26" t="s">
        <v>27</v>
      </c>
      <c r="F3429" s="26">
        <v>0</v>
      </c>
      <c r="G3429" s="26">
        <v>0</v>
      </c>
      <c r="H3429" s="26"/>
      <c r="N3429" s="26"/>
    </row>
    <row r="3430" spans="1:14" x14ac:dyDescent="0.25">
      <c r="A3430" s="26">
        <v>2008</v>
      </c>
      <c r="B3430" s="26" t="s">
        <v>192</v>
      </c>
      <c r="C3430" t="str">
        <f>VLOOKUP(B3430,'FHF LUT'!$A$5:$H$80,2,FALSE)</f>
        <v>Unknown Beetle</v>
      </c>
      <c r="D3430" s="26">
        <v>17</v>
      </c>
      <c r="E3430" s="26" t="s">
        <v>32</v>
      </c>
      <c r="F3430" s="26">
        <v>0</v>
      </c>
      <c r="G3430" s="26">
        <v>0</v>
      </c>
      <c r="H3430" s="26"/>
      <c r="N3430" s="26"/>
    </row>
    <row r="3431" spans="1:14" x14ac:dyDescent="0.25">
      <c r="A3431" s="26">
        <v>2008</v>
      </c>
      <c r="B3431" s="26" t="s">
        <v>192</v>
      </c>
      <c r="C3431" t="str">
        <f>VLOOKUP(B3431,'FHF LUT'!$A$5:$H$80,2,FALSE)</f>
        <v>Unknown Beetle</v>
      </c>
      <c r="D3431" s="26">
        <v>30</v>
      </c>
      <c r="E3431" s="26" t="s">
        <v>35</v>
      </c>
      <c r="F3431" s="26">
        <v>0</v>
      </c>
      <c r="G3431" s="26">
        <v>0</v>
      </c>
      <c r="H3431" s="26"/>
      <c r="N3431" s="26"/>
    </row>
    <row r="3432" spans="1:14" x14ac:dyDescent="0.25">
      <c r="A3432" s="26">
        <v>2008</v>
      </c>
      <c r="B3432" s="26" t="s">
        <v>192</v>
      </c>
      <c r="C3432" t="str">
        <f>VLOOKUP(B3432,'FHF LUT'!$A$5:$H$80,2,FALSE)</f>
        <v>Unknown Beetle</v>
      </c>
      <c r="D3432" s="26">
        <v>9</v>
      </c>
      <c r="E3432" s="26" t="s">
        <v>7</v>
      </c>
      <c r="F3432" s="26">
        <v>0</v>
      </c>
      <c r="G3432" s="26">
        <v>0</v>
      </c>
      <c r="H3432" s="26"/>
      <c r="N3432" s="26"/>
    </row>
    <row r="3433" spans="1:14" x14ac:dyDescent="0.25">
      <c r="A3433" s="26">
        <v>2008</v>
      </c>
      <c r="B3433" s="26" t="s">
        <v>192</v>
      </c>
      <c r="C3433" t="str">
        <f>VLOOKUP(B3433,'FHF LUT'!$A$5:$H$80,2,FALSE)</f>
        <v>Unknown Beetle</v>
      </c>
      <c r="D3433" s="26">
        <v>43</v>
      </c>
      <c r="E3433" s="26" t="s">
        <v>20</v>
      </c>
      <c r="F3433" s="26">
        <v>0</v>
      </c>
      <c r="G3433" s="26">
        <v>0</v>
      </c>
      <c r="H3433" s="26"/>
      <c r="N3433" s="26"/>
    </row>
    <row r="3434" spans="1:14" x14ac:dyDescent="0.25">
      <c r="A3434" s="26">
        <v>2008</v>
      </c>
      <c r="B3434" s="26" t="s">
        <v>192</v>
      </c>
      <c r="C3434" t="str">
        <f>VLOOKUP(B3434,'FHF LUT'!$A$5:$H$80,2,FALSE)</f>
        <v>Unknown Beetle</v>
      </c>
      <c r="D3434" s="26">
        <v>39</v>
      </c>
      <c r="E3434" s="26" t="s">
        <v>36</v>
      </c>
      <c r="F3434" s="26">
        <v>0</v>
      </c>
      <c r="G3434" s="26">
        <v>0</v>
      </c>
      <c r="H3434" s="26"/>
      <c r="N3434" s="26"/>
    </row>
    <row r="3435" spans="1:14" x14ac:dyDescent="0.25">
      <c r="A3435" s="26">
        <v>2008</v>
      </c>
      <c r="B3435" s="26" t="s">
        <v>192</v>
      </c>
      <c r="C3435" t="str">
        <f>VLOOKUP(B3435,'FHF LUT'!$A$5:$H$80,2,FALSE)</f>
        <v>Unknown Beetle</v>
      </c>
      <c r="D3435" s="26">
        <v>4</v>
      </c>
      <c r="E3435" s="26" t="s">
        <v>28</v>
      </c>
      <c r="F3435" s="26">
        <v>0</v>
      </c>
      <c r="G3435" s="26">
        <v>0</v>
      </c>
      <c r="H3435" s="26"/>
      <c r="N3435" s="26"/>
    </row>
    <row r="3436" spans="1:14" x14ac:dyDescent="0.25">
      <c r="A3436" s="26">
        <v>2008</v>
      </c>
      <c r="B3436" s="26" t="s">
        <v>192</v>
      </c>
      <c r="C3436" t="str">
        <f>VLOOKUP(B3436,'FHF LUT'!$A$5:$H$80,2,FALSE)</f>
        <v>Unknown Beetle</v>
      </c>
      <c r="D3436" s="26">
        <v>8</v>
      </c>
      <c r="E3436" s="26" t="s">
        <v>29</v>
      </c>
      <c r="F3436" s="26">
        <v>0</v>
      </c>
      <c r="G3436" s="26">
        <v>0</v>
      </c>
      <c r="H3436" s="26"/>
      <c r="N3436" s="26"/>
    </row>
    <row r="3437" spans="1:14" x14ac:dyDescent="0.25">
      <c r="A3437" s="26">
        <v>2008</v>
      </c>
      <c r="B3437" s="26" t="s">
        <v>192</v>
      </c>
      <c r="C3437" t="str">
        <f>VLOOKUP(B3437,'FHF LUT'!$A$5:$H$80,2,FALSE)</f>
        <v>Unknown Beetle</v>
      </c>
      <c r="D3437" s="26">
        <v>7</v>
      </c>
      <c r="E3437" s="26" t="s">
        <v>25</v>
      </c>
      <c r="F3437" s="26">
        <v>0</v>
      </c>
      <c r="G3437" s="26">
        <v>0</v>
      </c>
      <c r="H3437" s="26"/>
      <c r="N3437" s="26"/>
    </row>
    <row r="3438" spans="1:14" x14ac:dyDescent="0.25">
      <c r="A3438" s="26">
        <v>2008</v>
      </c>
      <c r="B3438" s="26" t="s">
        <v>192</v>
      </c>
      <c r="C3438" t="str">
        <f>VLOOKUP(B3438,'FHF LUT'!$A$5:$H$80,2,FALSE)</f>
        <v>Unknown Beetle</v>
      </c>
      <c r="D3438" s="26">
        <v>27</v>
      </c>
      <c r="E3438" s="26" t="s">
        <v>21</v>
      </c>
      <c r="F3438" s="26">
        <v>0</v>
      </c>
      <c r="G3438" s="26">
        <v>0</v>
      </c>
      <c r="H3438" s="26"/>
      <c r="N3438" s="26"/>
    </row>
    <row r="3439" spans="1:14" x14ac:dyDescent="0.25">
      <c r="A3439" s="26">
        <v>2008</v>
      </c>
      <c r="B3439" s="26" t="s">
        <v>192</v>
      </c>
      <c r="C3439" t="str">
        <f>VLOOKUP(B3439,'FHF LUT'!$A$5:$H$80,2,FALSE)</f>
        <v>Unknown Beetle</v>
      </c>
      <c r="D3439" s="26">
        <v>47</v>
      </c>
      <c r="E3439" s="26" t="s">
        <v>238</v>
      </c>
      <c r="F3439" s="26">
        <v>474</v>
      </c>
      <c r="G3439" s="26">
        <v>474</v>
      </c>
      <c r="H3439" s="26"/>
      <c r="N3439" s="26"/>
    </row>
    <row r="3440" spans="1:14" x14ac:dyDescent="0.25">
      <c r="A3440" s="26">
        <v>2008</v>
      </c>
      <c r="B3440" s="26" t="s">
        <v>192</v>
      </c>
      <c r="C3440" t="str">
        <f>VLOOKUP(B3440,'FHF LUT'!$A$5:$H$80,2,FALSE)</f>
        <v>Unknown Beetle</v>
      </c>
      <c r="D3440" s="26">
        <v>46</v>
      </c>
      <c r="E3440" s="26" t="s">
        <v>239</v>
      </c>
      <c r="F3440" s="26">
        <v>0</v>
      </c>
      <c r="G3440" s="26">
        <v>0</v>
      </c>
      <c r="H3440" s="26"/>
      <c r="N3440" s="26"/>
    </row>
    <row r="3441" spans="1:14" x14ac:dyDescent="0.25">
      <c r="A3441" s="26">
        <v>2008</v>
      </c>
      <c r="B3441" s="26" t="s">
        <v>192</v>
      </c>
      <c r="C3441" t="str">
        <f>VLOOKUP(B3441,'FHF LUT'!$A$5:$H$80,2,FALSE)</f>
        <v>Unknown Beetle</v>
      </c>
      <c r="D3441" s="26">
        <v>48</v>
      </c>
      <c r="E3441" s="26" t="s">
        <v>240</v>
      </c>
      <c r="F3441" s="26">
        <v>0</v>
      </c>
      <c r="G3441" s="26">
        <v>0</v>
      </c>
      <c r="H3441" s="26"/>
      <c r="N3441" s="26"/>
    </row>
    <row r="3442" spans="1:14" x14ac:dyDescent="0.25">
      <c r="A3442" s="26">
        <v>2008</v>
      </c>
      <c r="B3442" s="26" t="s">
        <v>192</v>
      </c>
      <c r="C3442" t="str">
        <f>VLOOKUP(B3442,'FHF LUT'!$A$5:$H$80,2,FALSE)</f>
        <v>Unknown Beetle</v>
      </c>
      <c r="D3442" s="26">
        <v>1</v>
      </c>
      <c r="E3442" s="26" t="s">
        <v>10</v>
      </c>
      <c r="F3442" s="26">
        <v>0</v>
      </c>
      <c r="G3442" s="26">
        <v>0</v>
      </c>
      <c r="H3442" s="26"/>
      <c r="N3442" s="26"/>
    </row>
    <row r="3443" spans="1:14" x14ac:dyDescent="0.25">
      <c r="A3443" s="26">
        <v>2008</v>
      </c>
      <c r="B3443" s="26" t="s">
        <v>183</v>
      </c>
      <c r="C3443" t="str">
        <f>VLOOKUP(B3443,'FHF LUT'!$A$5:$H$80,2,FALSE)</f>
        <v>Western Balsam Bark Beetle</v>
      </c>
      <c r="D3443" s="26">
        <v>24</v>
      </c>
      <c r="E3443" s="26" t="s">
        <v>17</v>
      </c>
      <c r="F3443" s="26">
        <v>63694</v>
      </c>
      <c r="G3443" s="26">
        <v>62977</v>
      </c>
      <c r="H3443" s="26"/>
      <c r="N3443" s="26"/>
    </row>
    <row r="3444" spans="1:14" x14ac:dyDescent="0.25">
      <c r="A3444" s="26">
        <v>2008</v>
      </c>
      <c r="B3444" s="26" t="s">
        <v>183</v>
      </c>
      <c r="C3444" t="str">
        <f>VLOOKUP(B3444,'FHF LUT'!$A$5:$H$80,2,FALSE)</f>
        <v>Western Balsam Bark Beetle</v>
      </c>
      <c r="D3444" s="26">
        <v>44</v>
      </c>
      <c r="E3444" s="26" t="s">
        <v>3</v>
      </c>
      <c r="F3444" s="26">
        <v>0</v>
      </c>
      <c r="G3444" s="26">
        <v>0</v>
      </c>
      <c r="H3444" s="26"/>
      <c r="N3444" s="26"/>
    </row>
    <row r="3445" spans="1:14" x14ac:dyDescent="0.25">
      <c r="A3445" s="26">
        <v>2008</v>
      </c>
      <c r="B3445" s="26" t="s">
        <v>183</v>
      </c>
      <c r="C3445" t="str">
        <f>VLOOKUP(B3445,'FHF LUT'!$A$5:$H$80,2,FALSE)</f>
        <v>Western Balsam Bark Beetle</v>
      </c>
      <c r="D3445" s="26">
        <v>10</v>
      </c>
      <c r="E3445" s="26" t="s">
        <v>18</v>
      </c>
      <c r="F3445" s="26">
        <v>0</v>
      </c>
      <c r="G3445" s="26">
        <v>0</v>
      </c>
      <c r="H3445" s="26"/>
      <c r="N3445" s="26"/>
    </row>
    <row r="3446" spans="1:14" x14ac:dyDescent="0.25">
      <c r="A3446" s="26">
        <v>2008</v>
      </c>
      <c r="B3446" s="26" t="s">
        <v>183</v>
      </c>
      <c r="C3446" t="str">
        <f>VLOOKUP(B3446,'FHF LUT'!$A$5:$H$80,2,FALSE)</f>
        <v>Western Balsam Bark Beetle</v>
      </c>
      <c r="D3446" s="26">
        <v>12</v>
      </c>
      <c r="E3446" s="26" t="s">
        <v>11</v>
      </c>
      <c r="F3446" s="26">
        <v>27889</v>
      </c>
      <c r="G3446" s="26">
        <v>27818</v>
      </c>
      <c r="H3446" s="26"/>
      <c r="N3446" s="26"/>
    </row>
    <row r="3447" spans="1:14" x14ac:dyDescent="0.25">
      <c r="A3447" s="26">
        <v>2008</v>
      </c>
      <c r="B3447" s="26" t="s">
        <v>183</v>
      </c>
      <c r="C3447" t="str">
        <f>VLOOKUP(B3447,'FHF LUT'!$A$5:$H$80,2,FALSE)</f>
        <v>Western Balsam Bark Beetle</v>
      </c>
      <c r="D3447" s="26">
        <v>22</v>
      </c>
      <c r="E3447" s="26" t="s">
        <v>19</v>
      </c>
      <c r="F3447" s="26">
        <v>7816</v>
      </c>
      <c r="G3447" s="26">
        <v>7061</v>
      </c>
      <c r="H3447" s="26"/>
      <c r="N3447" s="26"/>
    </row>
    <row r="3448" spans="1:14" x14ac:dyDescent="0.25">
      <c r="A3448" s="26">
        <v>2008</v>
      </c>
      <c r="B3448" s="26" t="s">
        <v>183</v>
      </c>
      <c r="C3448" t="str">
        <f>VLOOKUP(B3448,'FHF LUT'!$A$5:$H$80,2,FALSE)</f>
        <v>Western Balsam Bark Beetle</v>
      </c>
      <c r="D3448" s="26">
        <v>29</v>
      </c>
      <c r="E3448" s="26" t="s">
        <v>9</v>
      </c>
      <c r="F3448" s="26">
        <v>12970</v>
      </c>
      <c r="G3448" s="26">
        <v>12926</v>
      </c>
      <c r="H3448" s="26"/>
      <c r="N3448" s="26"/>
    </row>
    <row r="3449" spans="1:14" x14ac:dyDescent="0.25">
      <c r="A3449" s="26">
        <v>2008</v>
      </c>
      <c r="B3449" s="26" t="s">
        <v>183</v>
      </c>
      <c r="C3449" t="str">
        <f>VLOOKUP(B3449,'FHF LUT'!$A$5:$H$80,2,FALSE)</f>
        <v>Western Balsam Bark Beetle</v>
      </c>
      <c r="D3449" s="26">
        <v>11</v>
      </c>
      <c r="E3449" s="26" t="s">
        <v>4</v>
      </c>
      <c r="F3449" s="26">
        <v>13073</v>
      </c>
      <c r="G3449" s="26">
        <v>10891</v>
      </c>
      <c r="H3449" s="26"/>
      <c r="N3449" s="26"/>
    </row>
    <row r="3450" spans="1:14" x14ac:dyDescent="0.25">
      <c r="A3450" s="26">
        <v>2008</v>
      </c>
      <c r="B3450" s="26" t="s">
        <v>183</v>
      </c>
      <c r="C3450" t="str">
        <f>VLOOKUP(B3450,'FHF LUT'!$A$5:$H$80,2,FALSE)</f>
        <v>Western Balsam Bark Beetle</v>
      </c>
      <c r="D3450" s="26">
        <v>45</v>
      </c>
      <c r="E3450" s="26" t="s">
        <v>5</v>
      </c>
      <c r="F3450" s="26">
        <v>236</v>
      </c>
      <c r="G3450" s="26">
        <v>232</v>
      </c>
      <c r="H3450" s="26"/>
      <c r="N3450" s="26"/>
    </row>
    <row r="3451" spans="1:14" x14ac:dyDescent="0.25">
      <c r="A3451" s="26">
        <v>2008</v>
      </c>
      <c r="B3451" s="26" t="s">
        <v>183</v>
      </c>
      <c r="C3451" t="str">
        <f>VLOOKUP(B3451,'FHF LUT'!$A$5:$H$80,2,FALSE)</f>
        <v>Western Balsam Bark Beetle</v>
      </c>
      <c r="D3451" s="26">
        <v>38</v>
      </c>
      <c r="E3451" s="26" t="s">
        <v>8</v>
      </c>
      <c r="F3451" s="26">
        <v>0</v>
      </c>
      <c r="G3451" s="26">
        <v>0</v>
      </c>
      <c r="H3451" s="26"/>
      <c r="N3451" s="26"/>
    </row>
    <row r="3452" spans="1:14" x14ac:dyDescent="0.25">
      <c r="A3452" s="26">
        <v>2008</v>
      </c>
      <c r="B3452" s="26" t="s">
        <v>183</v>
      </c>
      <c r="C3452" t="str">
        <f>VLOOKUP(B3452,'FHF LUT'!$A$5:$H$80,2,FALSE)</f>
        <v>Western Balsam Bark Beetle</v>
      </c>
      <c r="D3452" s="26">
        <v>13</v>
      </c>
      <c r="E3452" s="26" t="s">
        <v>24</v>
      </c>
      <c r="F3452" s="26">
        <v>80</v>
      </c>
      <c r="G3452" s="26">
        <v>80</v>
      </c>
      <c r="H3452" s="26"/>
      <c r="N3452" s="26"/>
    </row>
    <row r="3453" spans="1:14" x14ac:dyDescent="0.25">
      <c r="A3453" s="26">
        <v>2008</v>
      </c>
      <c r="B3453" s="26" t="s">
        <v>183</v>
      </c>
      <c r="C3453" t="str">
        <f>VLOOKUP(B3453,'FHF LUT'!$A$5:$H$80,2,FALSE)</f>
        <v>Western Balsam Bark Beetle</v>
      </c>
      <c r="D3453" s="26">
        <v>18</v>
      </c>
      <c r="E3453" s="26" t="s">
        <v>15</v>
      </c>
      <c r="F3453" s="26">
        <v>807</v>
      </c>
      <c r="G3453" s="26">
        <v>807</v>
      </c>
      <c r="H3453" s="26"/>
      <c r="N3453" s="26"/>
    </row>
    <row r="3454" spans="1:14" x14ac:dyDescent="0.25">
      <c r="A3454" s="26">
        <v>2008</v>
      </c>
      <c r="B3454" s="26" t="s">
        <v>183</v>
      </c>
      <c r="C3454" t="str">
        <f>VLOOKUP(B3454,'FHF LUT'!$A$5:$H$80,2,FALSE)</f>
        <v>Western Balsam Bark Beetle</v>
      </c>
      <c r="D3454" s="26">
        <v>15</v>
      </c>
      <c r="E3454" s="26" t="s">
        <v>33</v>
      </c>
      <c r="F3454" s="26">
        <v>1448</v>
      </c>
      <c r="G3454" s="26">
        <v>1438</v>
      </c>
      <c r="H3454" s="26"/>
      <c r="N3454" s="26"/>
    </row>
    <row r="3455" spans="1:14" x14ac:dyDescent="0.25">
      <c r="A3455" s="26">
        <v>2008</v>
      </c>
      <c r="B3455" s="26" t="s">
        <v>183</v>
      </c>
      <c r="C3455" t="str">
        <f>VLOOKUP(B3455,'FHF LUT'!$A$5:$H$80,2,FALSE)</f>
        <v>Western Balsam Bark Beetle</v>
      </c>
      <c r="D3455" s="26">
        <v>5</v>
      </c>
      <c r="E3455" s="26" t="s">
        <v>16</v>
      </c>
      <c r="F3455" s="26">
        <v>3408</v>
      </c>
      <c r="G3455" s="26">
        <v>3394</v>
      </c>
      <c r="H3455" s="26"/>
      <c r="N3455" s="26"/>
    </row>
    <row r="3456" spans="1:14" x14ac:dyDescent="0.25">
      <c r="A3456" s="26">
        <v>2008</v>
      </c>
      <c r="B3456" s="26" t="s">
        <v>183</v>
      </c>
      <c r="C3456" t="str">
        <f>VLOOKUP(B3456,'FHF LUT'!$A$5:$H$80,2,FALSE)</f>
        <v>Western Balsam Bark Beetle</v>
      </c>
      <c r="D3456" s="26">
        <v>2</v>
      </c>
      <c r="E3456" s="26" t="s">
        <v>22</v>
      </c>
      <c r="F3456" s="26">
        <v>3173</v>
      </c>
      <c r="G3456" s="26">
        <v>3171</v>
      </c>
      <c r="H3456" s="26"/>
      <c r="N3456" s="26"/>
    </row>
    <row r="3457" spans="1:14" x14ac:dyDescent="0.25">
      <c r="A3457" s="26">
        <v>2008</v>
      </c>
      <c r="B3457" s="26" t="s">
        <v>183</v>
      </c>
      <c r="C3457" t="str">
        <f>VLOOKUP(B3457,'FHF LUT'!$A$5:$H$80,2,FALSE)</f>
        <v>Western Balsam Bark Beetle</v>
      </c>
      <c r="D3457" s="26">
        <v>25</v>
      </c>
      <c r="E3457" s="26" t="s">
        <v>23</v>
      </c>
      <c r="F3457" s="26">
        <v>0</v>
      </c>
      <c r="G3457" s="26">
        <v>0</v>
      </c>
      <c r="H3457" s="26"/>
      <c r="N3457" s="26"/>
    </row>
    <row r="3458" spans="1:14" x14ac:dyDescent="0.25">
      <c r="A3458" s="26">
        <v>2008</v>
      </c>
      <c r="B3458" s="26" t="s">
        <v>183</v>
      </c>
      <c r="C3458" t="str">
        <f>VLOOKUP(B3458,'FHF LUT'!$A$5:$H$80,2,FALSE)</f>
        <v>Western Balsam Bark Beetle</v>
      </c>
      <c r="D3458" s="26">
        <v>14</v>
      </c>
      <c r="E3458" s="26" t="s">
        <v>30</v>
      </c>
      <c r="F3458" s="26">
        <v>1395</v>
      </c>
      <c r="G3458" s="26">
        <v>1395</v>
      </c>
      <c r="H3458" s="26"/>
      <c r="N3458" s="26"/>
    </row>
    <row r="3459" spans="1:14" x14ac:dyDescent="0.25">
      <c r="A3459" s="26">
        <v>2008</v>
      </c>
      <c r="B3459" s="26" t="s">
        <v>183</v>
      </c>
      <c r="C3459" t="str">
        <f>VLOOKUP(B3459,'FHF LUT'!$A$5:$H$80,2,FALSE)</f>
        <v>Western Balsam Bark Beetle</v>
      </c>
      <c r="D3459" s="26">
        <v>16</v>
      </c>
      <c r="E3459" s="26" t="s">
        <v>12</v>
      </c>
      <c r="F3459" s="26">
        <v>25251</v>
      </c>
      <c r="G3459" s="26">
        <v>25242</v>
      </c>
      <c r="H3459" s="26"/>
      <c r="N3459" s="26"/>
    </row>
    <row r="3460" spans="1:14" x14ac:dyDescent="0.25">
      <c r="A3460" s="26">
        <v>2008</v>
      </c>
      <c r="B3460" s="26" t="s">
        <v>183</v>
      </c>
      <c r="C3460" t="str">
        <f>VLOOKUP(B3460,'FHF LUT'!$A$5:$H$80,2,FALSE)</f>
        <v>Western Balsam Bark Beetle</v>
      </c>
      <c r="D3460" s="26">
        <v>40</v>
      </c>
      <c r="E3460" s="26" t="s">
        <v>31</v>
      </c>
      <c r="F3460" s="26">
        <v>654</v>
      </c>
      <c r="G3460" s="26">
        <v>654</v>
      </c>
      <c r="H3460" s="26"/>
      <c r="N3460" s="26"/>
    </row>
    <row r="3461" spans="1:14" x14ac:dyDescent="0.25">
      <c r="A3461" s="26">
        <v>2008</v>
      </c>
      <c r="B3461" s="26" t="s">
        <v>183</v>
      </c>
      <c r="C3461" t="str">
        <f>VLOOKUP(B3461,'FHF LUT'!$A$5:$H$80,2,FALSE)</f>
        <v>Western Balsam Bark Beetle</v>
      </c>
      <c r="D3461" s="26">
        <v>20</v>
      </c>
      <c r="E3461" s="26" t="s">
        <v>6</v>
      </c>
      <c r="F3461" s="26">
        <v>5793</v>
      </c>
      <c r="G3461" s="26">
        <v>5746</v>
      </c>
      <c r="H3461" s="26"/>
      <c r="N3461" s="26"/>
    </row>
    <row r="3462" spans="1:14" x14ac:dyDescent="0.25">
      <c r="A3462" s="26">
        <v>2008</v>
      </c>
      <c r="B3462" s="26" t="s">
        <v>183</v>
      </c>
      <c r="C3462" t="str">
        <f>VLOOKUP(B3462,'FHF LUT'!$A$5:$H$80,2,FALSE)</f>
        <v>Western Balsam Bark Beetle</v>
      </c>
      <c r="D3462" s="26">
        <v>31</v>
      </c>
      <c r="E3462" s="26" t="s">
        <v>34</v>
      </c>
      <c r="F3462" s="26">
        <v>635</v>
      </c>
      <c r="G3462" s="26">
        <v>635</v>
      </c>
      <c r="H3462" s="26"/>
      <c r="N3462" s="26"/>
    </row>
    <row r="3463" spans="1:14" x14ac:dyDescent="0.25">
      <c r="A3463" s="26">
        <v>2008</v>
      </c>
      <c r="B3463" s="26" t="s">
        <v>183</v>
      </c>
      <c r="C3463" t="str">
        <f>VLOOKUP(B3463,'FHF LUT'!$A$5:$H$80,2,FALSE)</f>
        <v>Western Balsam Bark Beetle</v>
      </c>
      <c r="D3463" s="26">
        <v>3</v>
      </c>
      <c r="E3463" s="26" t="s">
        <v>13</v>
      </c>
      <c r="F3463" s="26">
        <v>3646</v>
      </c>
      <c r="G3463" s="26">
        <v>3646</v>
      </c>
      <c r="H3463" s="26"/>
      <c r="N3463" s="26"/>
    </row>
    <row r="3464" spans="1:14" x14ac:dyDescent="0.25">
      <c r="A3464" s="26">
        <v>2008</v>
      </c>
      <c r="B3464" s="26" t="s">
        <v>183</v>
      </c>
      <c r="C3464" t="str">
        <f>VLOOKUP(B3464,'FHF LUT'!$A$5:$H$80,2,FALSE)</f>
        <v>Western Balsam Bark Beetle</v>
      </c>
      <c r="D3464" s="26">
        <v>26</v>
      </c>
      <c r="E3464" s="26" t="s">
        <v>14</v>
      </c>
      <c r="F3464" s="26">
        <v>3362</v>
      </c>
      <c r="G3464" s="26">
        <v>3077</v>
      </c>
      <c r="H3464" s="26"/>
      <c r="N3464" s="26"/>
    </row>
    <row r="3465" spans="1:14" x14ac:dyDescent="0.25">
      <c r="A3465" s="26">
        <v>2008</v>
      </c>
      <c r="B3465" s="26" t="s">
        <v>183</v>
      </c>
      <c r="C3465" t="str">
        <f>VLOOKUP(B3465,'FHF LUT'!$A$5:$H$80,2,FALSE)</f>
        <v>Western Balsam Bark Beetle</v>
      </c>
      <c r="D3465" s="26">
        <v>41</v>
      </c>
      <c r="E3465" s="26" t="s">
        <v>26</v>
      </c>
      <c r="F3465" s="26">
        <v>111</v>
      </c>
      <c r="G3465" s="26">
        <v>111</v>
      </c>
      <c r="H3465" s="26"/>
      <c r="N3465" s="26"/>
    </row>
    <row r="3466" spans="1:14" x14ac:dyDescent="0.25">
      <c r="A3466" s="26">
        <v>2008</v>
      </c>
      <c r="B3466" s="26" t="s">
        <v>183</v>
      </c>
      <c r="C3466" t="str">
        <f>VLOOKUP(B3466,'FHF LUT'!$A$5:$H$80,2,FALSE)</f>
        <v>Western Balsam Bark Beetle</v>
      </c>
      <c r="D3466" s="26">
        <v>23</v>
      </c>
      <c r="E3466" s="26" t="s">
        <v>27</v>
      </c>
      <c r="F3466" s="26">
        <v>64</v>
      </c>
      <c r="G3466" s="26">
        <v>54</v>
      </c>
      <c r="H3466" s="26"/>
      <c r="N3466" s="26"/>
    </row>
    <row r="3467" spans="1:14" x14ac:dyDescent="0.25">
      <c r="A3467" s="26">
        <v>2008</v>
      </c>
      <c r="B3467" s="26" t="s">
        <v>183</v>
      </c>
      <c r="C3467" t="str">
        <f>VLOOKUP(B3467,'FHF LUT'!$A$5:$H$80,2,FALSE)</f>
        <v>Western Balsam Bark Beetle</v>
      </c>
      <c r="D3467" s="26">
        <v>17</v>
      </c>
      <c r="E3467" s="26" t="s">
        <v>32</v>
      </c>
      <c r="F3467" s="26">
        <v>6021</v>
      </c>
      <c r="G3467" s="26">
        <v>6021</v>
      </c>
      <c r="H3467" s="26"/>
      <c r="N3467" s="26"/>
    </row>
    <row r="3468" spans="1:14" x14ac:dyDescent="0.25">
      <c r="A3468" s="26">
        <v>2008</v>
      </c>
      <c r="B3468" s="26" t="s">
        <v>183</v>
      </c>
      <c r="C3468" t="str">
        <f>VLOOKUP(B3468,'FHF LUT'!$A$5:$H$80,2,FALSE)</f>
        <v>Western Balsam Bark Beetle</v>
      </c>
      <c r="D3468" s="26">
        <v>30</v>
      </c>
      <c r="E3468" s="26" t="s">
        <v>35</v>
      </c>
      <c r="F3468" s="26">
        <v>24852</v>
      </c>
      <c r="G3468" s="26">
        <v>24772</v>
      </c>
      <c r="H3468" s="26"/>
      <c r="N3468" s="26"/>
    </row>
    <row r="3469" spans="1:14" x14ac:dyDescent="0.25">
      <c r="A3469" s="26">
        <v>2008</v>
      </c>
      <c r="B3469" s="26" t="s">
        <v>183</v>
      </c>
      <c r="C3469" t="str">
        <f>VLOOKUP(B3469,'FHF LUT'!$A$5:$H$80,2,FALSE)</f>
        <v>Western Balsam Bark Beetle</v>
      </c>
      <c r="D3469" s="26">
        <v>9</v>
      </c>
      <c r="E3469" s="26" t="s">
        <v>7</v>
      </c>
      <c r="F3469" s="26">
        <v>4187</v>
      </c>
      <c r="G3469" s="26">
        <v>4107</v>
      </c>
      <c r="H3469" s="26"/>
      <c r="N3469" s="26"/>
    </row>
    <row r="3470" spans="1:14" x14ac:dyDescent="0.25">
      <c r="A3470" s="26">
        <v>2008</v>
      </c>
      <c r="B3470" s="26" t="s">
        <v>183</v>
      </c>
      <c r="C3470" t="str">
        <f>VLOOKUP(B3470,'FHF LUT'!$A$5:$H$80,2,FALSE)</f>
        <v>Western Balsam Bark Beetle</v>
      </c>
      <c r="D3470" s="26">
        <v>43</v>
      </c>
      <c r="E3470" s="26" t="s">
        <v>20</v>
      </c>
      <c r="F3470" s="26">
        <v>0</v>
      </c>
      <c r="G3470" s="26">
        <v>0</v>
      </c>
      <c r="H3470" s="26"/>
      <c r="N3470" s="26"/>
    </row>
    <row r="3471" spans="1:14" x14ac:dyDescent="0.25">
      <c r="A3471" s="26">
        <v>2008</v>
      </c>
      <c r="B3471" s="26" t="s">
        <v>183</v>
      </c>
      <c r="C3471" t="str">
        <f>VLOOKUP(B3471,'FHF LUT'!$A$5:$H$80,2,FALSE)</f>
        <v>Western Balsam Bark Beetle</v>
      </c>
      <c r="D3471" s="26">
        <v>39</v>
      </c>
      <c r="E3471" s="26" t="s">
        <v>36</v>
      </c>
      <c r="F3471" s="26">
        <v>0</v>
      </c>
      <c r="G3471" s="26">
        <v>0</v>
      </c>
      <c r="H3471" s="26"/>
      <c r="N3471" s="26"/>
    </row>
    <row r="3472" spans="1:14" x14ac:dyDescent="0.25">
      <c r="A3472" s="26">
        <v>2008</v>
      </c>
      <c r="B3472" s="26" t="s">
        <v>183</v>
      </c>
      <c r="C3472" t="str">
        <f>VLOOKUP(B3472,'FHF LUT'!$A$5:$H$80,2,FALSE)</f>
        <v>Western Balsam Bark Beetle</v>
      </c>
      <c r="D3472" s="26">
        <v>4</v>
      </c>
      <c r="E3472" s="26" t="s">
        <v>28</v>
      </c>
      <c r="F3472" s="26">
        <v>0</v>
      </c>
      <c r="G3472" s="26">
        <v>0</v>
      </c>
      <c r="H3472" s="26"/>
      <c r="N3472" s="26"/>
    </row>
    <row r="3473" spans="1:14" x14ac:dyDescent="0.25">
      <c r="A3473" s="26">
        <v>2008</v>
      </c>
      <c r="B3473" s="26" t="s">
        <v>183</v>
      </c>
      <c r="C3473" t="str">
        <f>VLOOKUP(B3473,'FHF LUT'!$A$5:$H$80,2,FALSE)</f>
        <v>Western Balsam Bark Beetle</v>
      </c>
      <c r="D3473" s="26">
        <v>8</v>
      </c>
      <c r="E3473" s="26" t="s">
        <v>29</v>
      </c>
      <c r="F3473" s="26">
        <v>5</v>
      </c>
      <c r="G3473" s="26">
        <v>5</v>
      </c>
      <c r="H3473" s="26"/>
      <c r="N3473" s="26"/>
    </row>
    <row r="3474" spans="1:14" x14ac:dyDescent="0.25">
      <c r="A3474" s="26">
        <v>2008</v>
      </c>
      <c r="B3474" s="26" t="s">
        <v>183</v>
      </c>
      <c r="C3474" t="str">
        <f>VLOOKUP(B3474,'FHF LUT'!$A$5:$H$80,2,FALSE)</f>
        <v>Western Balsam Bark Beetle</v>
      </c>
      <c r="D3474" s="26">
        <v>7</v>
      </c>
      <c r="E3474" s="26" t="s">
        <v>25</v>
      </c>
      <c r="F3474" s="26">
        <v>5886</v>
      </c>
      <c r="G3474" s="26">
        <v>5886</v>
      </c>
      <c r="H3474" s="26"/>
      <c r="N3474" s="26"/>
    </row>
    <row r="3475" spans="1:14" x14ac:dyDescent="0.25">
      <c r="A3475" s="26">
        <v>2008</v>
      </c>
      <c r="B3475" s="26" t="s">
        <v>183</v>
      </c>
      <c r="C3475" t="str">
        <f>VLOOKUP(B3475,'FHF LUT'!$A$5:$H$80,2,FALSE)</f>
        <v>Western Balsam Bark Beetle</v>
      </c>
      <c r="D3475" s="26">
        <v>27</v>
      </c>
      <c r="E3475" s="26" t="s">
        <v>21</v>
      </c>
      <c r="F3475" s="26">
        <v>0</v>
      </c>
      <c r="G3475" s="26">
        <v>0</v>
      </c>
      <c r="H3475" s="26"/>
      <c r="N3475" s="26"/>
    </row>
    <row r="3476" spans="1:14" x14ac:dyDescent="0.25">
      <c r="A3476" s="26">
        <v>2008</v>
      </c>
      <c r="B3476" s="26" t="s">
        <v>183</v>
      </c>
      <c r="C3476" t="str">
        <f>VLOOKUP(B3476,'FHF LUT'!$A$5:$H$80,2,FALSE)</f>
        <v>Western Balsam Bark Beetle</v>
      </c>
      <c r="D3476" s="26">
        <v>47</v>
      </c>
      <c r="E3476" s="26" t="s">
        <v>238</v>
      </c>
      <c r="F3476" s="26">
        <v>0</v>
      </c>
      <c r="G3476" s="26">
        <v>0</v>
      </c>
      <c r="H3476" s="26"/>
      <c r="N3476" s="26"/>
    </row>
    <row r="3477" spans="1:14" x14ac:dyDescent="0.25">
      <c r="A3477" s="26">
        <v>2008</v>
      </c>
      <c r="B3477" s="26" t="s">
        <v>183</v>
      </c>
      <c r="C3477" t="str">
        <f>VLOOKUP(B3477,'FHF LUT'!$A$5:$H$80,2,FALSE)</f>
        <v>Western Balsam Bark Beetle</v>
      </c>
      <c r="D3477" s="26">
        <v>46</v>
      </c>
      <c r="E3477" s="26" t="s">
        <v>239</v>
      </c>
      <c r="F3477" s="26">
        <v>0</v>
      </c>
      <c r="G3477" s="26">
        <v>0</v>
      </c>
      <c r="H3477" s="26"/>
      <c r="N3477" s="26"/>
    </row>
    <row r="3478" spans="1:14" x14ac:dyDescent="0.25">
      <c r="A3478" s="26">
        <v>2008</v>
      </c>
      <c r="B3478" s="26" t="s">
        <v>183</v>
      </c>
      <c r="C3478" t="str">
        <f>VLOOKUP(B3478,'FHF LUT'!$A$5:$H$80,2,FALSE)</f>
        <v>Western Balsam Bark Beetle</v>
      </c>
      <c r="D3478" s="26">
        <v>48</v>
      </c>
      <c r="E3478" s="26" t="s">
        <v>240</v>
      </c>
      <c r="F3478" s="26">
        <v>0</v>
      </c>
      <c r="G3478" s="26">
        <v>0</v>
      </c>
      <c r="H3478" s="26"/>
      <c r="N3478" s="26"/>
    </row>
    <row r="3479" spans="1:14" x14ac:dyDescent="0.25">
      <c r="A3479" s="26">
        <v>2008</v>
      </c>
      <c r="B3479" s="26" t="s">
        <v>183</v>
      </c>
      <c r="C3479" t="str">
        <f>VLOOKUP(B3479,'FHF LUT'!$A$5:$H$80,2,FALSE)</f>
        <v>Western Balsam Bark Beetle</v>
      </c>
      <c r="D3479" s="26">
        <v>1</v>
      </c>
      <c r="E3479" s="26" t="s">
        <v>10</v>
      </c>
      <c r="F3479" s="26">
        <v>5800</v>
      </c>
      <c r="G3479" s="26">
        <v>5054</v>
      </c>
      <c r="H3479" s="26"/>
      <c r="N3479" s="26"/>
    </row>
    <row r="3480" spans="1:14" x14ac:dyDescent="0.25">
      <c r="A3480" s="26">
        <v>2008</v>
      </c>
      <c r="B3480" s="26" t="s">
        <v>184</v>
      </c>
      <c r="C3480" t="str">
        <f>VLOOKUP(B3480,'FHF LUT'!$A$5:$H$80,2,FALSE)</f>
        <v>Douglas-fir Beetle</v>
      </c>
      <c r="D3480" s="26">
        <v>24</v>
      </c>
      <c r="E3480" s="26" t="s">
        <v>17</v>
      </c>
      <c r="F3480" s="26">
        <v>18500</v>
      </c>
      <c r="G3480" s="26">
        <v>18209</v>
      </c>
      <c r="H3480" s="26"/>
      <c r="N3480" s="26"/>
    </row>
    <row r="3481" spans="1:14" x14ac:dyDescent="0.25">
      <c r="A3481" s="26">
        <v>2008</v>
      </c>
      <c r="B3481" s="26" t="s">
        <v>184</v>
      </c>
      <c r="C3481" t="str">
        <f>VLOOKUP(B3481,'FHF LUT'!$A$5:$H$80,2,FALSE)</f>
        <v>Douglas-fir Beetle</v>
      </c>
      <c r="D3481" s="26">
        <v>44</v>
      </c>
      <c r="E3481" s="26" t="s">
        <v>3</v>
      </c>
      <c r="F3481" s="26">
        <v>0</v>
      </c>
      <c r="G3481" s="26">
        <v>0</v>
      </c>
      <c r="H3481" s="26"/>
      <c r="N3481" s="26"/>
    </row>
    <row r="3482" spans="1:14" x14ac:dyDescent="0.25">
      <c r="A3482" s="26">
        <v>2008</v>
      </c>
      <c r="B3482" s="26" t="s">
        <v>184</v>
      </c>
      <c r="C3482" t="str">
        <f>VLOOKUP(B3482,'FHF LUT'!$A$5:$H$80,2,FALSE)</f>
        <v>Douglas-fir Beetle</v>
      </c>
      <c r="D3482" s="26">
        <v>10</v>
      </c>
      <c r="E3482" s="26" t="s">
        <v>18</v>
      </c>
      <c r="F3482" s="26">
        <v>0</v>
      </c>
      <c r="G3482" s="26">
        <v>0</v>
      </c>
      <c r="H3482" s="26"/>
      <c r="N3482" s="26"/>
    </row>
    <row r="3483" spans="1:14" x14ac:dyDescent="0.25">
      <c r="A3483" s="26">
        <v>2008</v>
      </c>
      <c r="B3483" s="26" t="s">
        <v>184</v>
      </c>
      <c r="C3483" t="str">
        <f>VLOOKUP(B3483,'FHF LUT'!$A$5:$H$80,2,FALSE)</f>
        <v>Douglas-fir Beetle</v>
      </c>
      <c r="D3483" s="26">
        <v>12</v>
      </c>
      <c r="E3483" s="26" t="s">
        <v>11</v>
      </c>
      <c r="F3483" s="26">
        <v>0</v>
      </c>
      <c r="G3483" s="26">
        <v>0</v>
      </c>
      <c r="H3483" s="26"/>
      <c r="N3483" s="26"/>
    </row>
    <row r="3484" spans="1:14" x14ac:dyDescent="0.25">
      <c r="A3484" s="26">
        <v>2008</v>
      </c>
      <c r="B3484" s="26" t="s">
        <v>184</v>
      </c>
      <c r="C3484" t="str">
        <f>VLOOKUP(B3484,'FHF LUT'!$A$5:$H$80,2,FALSE)</f>
        <v>Douglas-fir Beetle</v>
      </c>
      <c r="D3484" s="26">
        <v>22</v>
      </c>
      <c r="E3484" s="26" t="s">
        <v>19</v>
      </c>
      <c r="F3484" s="26">
        <v>6711</v>
      </c>
      <c r="G3484" s="26">
        <v>5970</v>
      </c>
      <c r="H3484" s="26"/>
      <c r="N3484" s="26"/>
    </row>
    <row r="3485" spans="1:14" x14ac:dyDescent="0.25">
      <c r="A3485" s="26">
        <v>2008</v>
      </c>
      <c r="B3485" s="26" t="s">
        <v>184</v>
      </c>
      <c r="C3485" t="str">
        <f>VLOOKUP(B3485,'FHF LUT'!$A$5:$H$80,2,FALSE)</f>
        <v>Douglas-fir Beetle</v>
      </c>
      <c r="D3485" s="26">
        <v>29</v>
      </c>
      <c r="E3485" s="26" t="s">
        <v>9</v>
      </c>
      <c r="F3485" s="26">
        <v>243819</v>
      </c>
      <c r="G3485" s="26">
        <v>241235</v>
      </c>
      <c r="H3485" s="26"/>
      <c r="N3485" s="26"/>
    </row>
    <row r="3486" spans="1:14" x14ac:dyDescent="0.25">
      <c r="A3486" s="26">
        <v>2008</v>
      </c>
      <c r="B3486" s="26" t="s">
        <v>184</v>
      </c>
      <c r="C3486" t="str">
        <f>VLOOKUP(B3486,'FHF LUT'!$A$5:$H$80,2,FALSE)</f>
        <v>Douglas-fir Beetle</v>
      </c>
      <c r="D3486" s="26">
        <v>11</v>
      </c>
      <c r="E3486" s="26" t="s">
        <v>4</v>
      </c>
      <c r="F3486" s="26">
        <v>17993</v>
      </c>
      <c r="G3486" s="26">
        <v>16507</v>
      </c>
      <c r="H3486" s="26"/>
      <c r="N3486" s="26"/>
    </row>
    <row r="3487" spans="1:14" x14ac:dyDescent="0.25">
      <c r="A3487" s="26">
        <v>2008</v>
      </c>
      <c r="B3487" s="26" t="s">
        <v>184</v>
      </c>
      <c r="C3487" t="str">
        <f>VLOOKUP(B3487,'FHF LUT'!$A$5:$H$80,2,FALSE)</f>
        <v>Douglas-fir Beetle</v>
      </c>
      <c r="D3487" s="26">
        <v>45</v>
      </c>
      <c r="E3487" s="26" t="s">
        <v>5</v>
      </c>
      <c r="F3487" s="26">
        <v>3475</v>
      </c>
      <c r="G3487" s="26">
        <v>3475</v>
      </c>
      <c r="H3487" s="26"/>
      <c r="N3487" s="26"/>
    </row>
    <row r="3488" spans="1:14" x14ac:dyDescent="0.25">
      <c r="A3488" s="26">
        <v>2008</v>
      </c>
      <c r="B3488" s="26" t="s">
        <v>184</v>
      </c>
      <c r="C3488" t="str">
        <f>VLOOKUP(B3488,'FHF LUT'!$A$5:$H$80,2,FALSE)</f>
        <v>Douglas-fir Beetle</v>
      </c>
      <c r="D3488" s="26">
        <v>38</v>
      </c>
      <c r="E3488" s="26" t="s">
        <v>8</v>
      </c>
      <c r="F3488" s="26">
        <v>0</v>
      </c>
      <c r="G3488" s="26">
        <v>0</v>
      </c>
      <c r="H3488" s="26"/>
      <c r="N3488" s="26"/>
    </row>
    <row r="3489" spans="1:14" x14ac:dyDescent="0.25">
      <c r="A3489" s="26">
        <v>2008</v>
      </c>
      <c r="B3489" s="26" t="s">
        <v>184</v>
      </c>
      <c r="C3489" t="str">
        <f>VLOOKUP(B3489,'FHF LUT'!$A$5:$H$80,2,FALSE)</f>
        <v>Douglas-fir Beetle</v>
      </c>
      <c r="D3489" s="26">
        <v>13</v>
      </c>
      <c r="E3489" s="26" t="s">
        <v>24</v>
      </c>
      <c r="F3489" s="26">
        <v>3990</v>
      </c>
      <c r="G3489" s="26">
        <v>3444</v>
      </c>
      <c r="H3489" s="26"/>
      <c r="N3489" s="26"/>
    </row>
    <row r="3490" spans="1:14" x14ac:dyDescent="0.25">
      <c r="A3490" s="26">
        <v>2008</v>
      </c>
      <c r="B3490" s="26" t="s">
        <v>184</v>
      </c>
      <c r="C3490" t="str">
        <f>VLOOKUP(B3490,'FHF LUT'!$A$5:$H$80,2,FALSE)</f>
        <v>Douglas-fir Beetle</v>
      </c>
      <c r="D3490" s="26">
        <v>18</v>
      </c>
      <c r="E3490" s="26" t="s">
        <v>15</v>
      </c>
      <c r="F3490" s="26">
        <v>94</v>
      </c>
      <c r="G3490" s="26">
        <v>94</v>
      </c>
      <c r="H3490" s="26"/>
      <c r="N3490" s="26"/>
    </row>
    <row r="3491" spans="1:14" x14ac:dyDescent="0.25">
      <c r="A3491" s="26">
        <v>2008</v>
      </c>
      <c r="B3491" s="26" t="s">
        <v>184</v>
      </c>
      <c r="C3491" t="str">
        <f>VLOOKUP(B3491,'FHF LUT'!$A$5:$H$80,2,FALSE)</f>
        <v>Douglas-fir Beetle</v>
      </c>
      <c r="D3491" s="26">
        <v>15</v>
      </c>
      <c r="E3491" s="26" t="s">
        <v>33</v>
      </c>
      <c r="F3491" s="26">
        <v>2243</v>
      </c>
      <c r="G3491" s="26">
        <v>2194</v>
      </c>
      <c r="H3491" s="26"/>
      <c r="N3491" s="26"/>
    </row>
    <row r="3492" spans="1:14" x14ac:dyDescent="0.25">
      <c r="A3492" s="26">
        <v>2008</v>
      </c>
      <c r="B3492" s="26" t="s">
        <v>184</v>
      </c>
      <c r="C3492" t="str">
        <f>VLOOKUP(B3492,'FHF LUT'!$A$5:$H$80,2,FALSE)</f>
        <v>Douglas-fir Beetle</v>
      </c>
      <c r="D3492" s="26">
        <v>5</v>
      </c>
      <c r="E3492" s="26" t="s">
        <v>16</v>
      </c>
      <c r="F3492" s="26">
        <v>9768</v>
      </c>
      <c r="G3492" s="26">
        <v>9690</v>
      </c>
      <c r="H3492" s="26"/>
      <c r="N3492" s="26"/>
    </row>
    <row r="3493" spans="1:14" x14ac:dyDescent="0.25">
      <c r="A3493" s="26">
        <v>2008</v>
      </c>
      <c r="B3493" s="26" t="s">
        <v>184</v>
      </c>
      <c r="C3493" t="str">
        <f>VLOOKUP(B3493,'FHF LUT'!$A$5:$H$80,2,FALSE)</f>
        <v>Douglas-fir Beetle</v>
      </c>
      <c r="D3493" s="26">
        <v>2</v>
      </c>
      <c r="E3493" s="26" t="s">
        <v>22</v>
      </c>
      <c r="F3493" s="26">
        <v>139</v>
      </c>
      <c r="G3493" s="26">
        <v>139</v>
      </c>
      <c r="H3493" s="26"/>
      <c r="N3493" s="26"/>
    </row>
    <row r="3494" spans="1:14" x14ac:dyDescent="0.25">
      <c r="A3494" s="26">
        <v>2008</v>
      </c>
      <c r="B3494" s="26" t="s">
        <v>184</v>
      </c>
      <c r="C3494" t="str">
        <f>VLOOKUP(B3494,'FHF LUT'!$A$5:$H$80,2,FALSE)</f>
        <v>Douglas-fir Beetle</v>
      </c>
      <c r="D3494" s="26">
        <v>25</v>
      </c>
      <c r="E3494" s="26" t="s">
        <v>23</v>
      </c>
      <c r="F3494" s="26">
        <v>0</v>
      </c>
      <c r="G3494" s="26">
        <v>0</v>
      </c>
      <c r="H3494" s="26"/>
      <c r="N3494" s="26"/>
    </row>
    <row r="3495" spans="1:14" x14ac:dyDescent="0.25">
      <c r="A3495" s="26">
        <v>2008</v>
      </c>
      <c r="B3495" s="26" t="s">
        <v>184</v>
      </c>
      <c r="C3495" t="str">
        <f>VLOOKUP(B3495,'FHF LUT'!$A$5:$H$80,2,FALSE)</f>
        <v>Douglas-fir Beetle</v>
      </c>
      <c r="D3495" s="26">
        <v>14</v>
      </c>
      <c r="E3495" s="26" t="s">
        <v>30</v>
      </c>
      <c r="F3495" s="26">
        <v>0</v>
      </c>
      <c r="G3495" s="26">
        <v>0</v>
      </c>
      <c r="H3495" s="26"/>
      <c r="N3495" s="26"/>
    </row>
    <row r="3496" spans="1:14" x14ac:dyDescent="0.25">
      <c r="A3496" s="26">
        <v>2008</v>
      </c>
      <c r="B3496" s="26" t="s">
        <v>184</v>
      </c>
      <c r="C3496" t="str">
        <f>VLOOKUP(B3496,'FHF LUT'!$A$5:$H$80,2,FALSE)</f>
        <v>Douglas-fir Beetle</v>
      </c>
      <c r="D3496" s="26">
        <v>16</v>
      </c>
      <c r="E3496" s="26" t="s">
        <v>12</v>
      </c>
      <c r="F3496" s="26">
        <v>0</v>
      </c>
      <c r="G3496" s="26">
        <v>0</v>
      </c>
      <c r="H3496" s="26"/>
      <c r="N3496" s="26"/>
    </row>
    <row r="3497" spans="1:14" x14ac:dyDescent="0.25">
      <c r="A3497" s="26">
        <v>2008</v>
      </c>
      <c r="B3497" s="26" t="s">
        <v>184</v>
      </c>
      <c r="C3497" t="str">
        <f>VLOOKUP(B3497,'FHF LUT'!$A$5:$H$80,2,FALSE)</f>
        <v>Douglas-fir Beetle</v>
      </c>
      <c r="D3497" s="26">
        <v>40</v>
      </c>
      <c r="E3497" s="26" t="s">
        <v>31</v>
      </c>
      <c r="F3497" s="26">
        <v>0</v>
      </c>
      <c r="G3497" s="26">
        <v>0</v>
      </c>
      <c r="H3497" s="26"/>
      <c r="N3497" s="26"/>
    </row>
    <row r="3498" spans="1:14" x14ac:dyDescent="0.25">
      <c r="A3498" s="26">
        <v>2008</v>
      </c>
      <c r="B3498" s="26" t="s">
        <v>184</v>
      </c>
      <c r="C3498" t="str">
        <f>VLOOKUP(B3498,'FHF LUT'!$A$5:$H$80,2,FALSE)</f>
        <v>Douglas-fir Beetle</v>
      </c>
      <c r="D3498" s="26">
        <v>20</v>
      </c>
      <c r="E3498" s="26" t="s">
        <v>6</v>
      </c>
      <c r="F3498" s="26">
        <v>0</v>
      </c>
      <c r="G3498" s="26">
        <v>0</v>
      </c>
      <c r="H3498" s="26"/>
      <c r="N3498" s="26"/>
    </row>
    <row r="3499" spans="1:14" x14ac:dyDescent="0.25">
      <c r="A3499" s="26">
        <v>2008</v>
      </c>
      <c r="B3499" s="26" t="s">
        <v>184</v>
      </c>
      <c r="C3499" t="str">
        <f>VLOOKUP(B3499,'FHF LUT'!$A$5:$H$80,2,FALSE)</f>
        <v>Douglas-fir Beetle</v>
      </c>
      <c r="D3499" s="26">
        <v>31</v>
      </c>
      <c r="E3499" s="26" t="s">
        <v>34</v>
      </c>
      <c r="F3499" s="26">
        <v>713</v>
      </c>
      <c r="G3499" s="26">
        <v>713</v>
      </c>
      <c r="H3499" s="26"/>
      <c r="N3499" s="26"/>
    </row>
    <row r="3500" spans="1:14" x14ac:dyDescent="0.25">
      <c r="A3500" s="26">
        <v>2008</v>
      </c>
      <c r="B3500" s="26" t="s">
        <v>184</v>
      </c>
      <c r="C3500" t="str">
        <f>VLOOKUP(B3500,'FHF LUT'!$A$5:$H$80,2,FALSE)</f>
        <v>Douglas-fir Beetle</v>
      </c>
      <c r="D3500" s="26">
        <v>3</v>
      </c>
      <c r="E3500" s="26" t="s">
        <v>13</v>
      </c>
      <c r="F3500" s="26">
        <v>0</v>
      </c>
      <c r="G3500" s="26">
        <v>0</v>
      </c>
      <c r="H3500" s="26"/>
      <c r="N3500" s="26"/>
    </row>
    <row r="3501" spans="1:14" x14ac:dyDescent="0.25">
      <c r="A3501" s="26">
        <v>2008</v>
      </c>
      <c r="B3501" s="26" t="s">
        <v>184</v>
      </c>
      <c r="C3501" t="str">
        <f>VLOOKUP(B3501,'FHF LUT'!$A$5:$H$80,2,FALSE)</f>
        <v>Douglas-fir Beetle</v>
      </c>
      <c r="D3501" s="26">
        <v>26</v>
      </c>
      <c r="E3501" s="26" t="s">
        <v>14</v>
      </c>
      <c r="F3501" s="26">
        <v>23357</v>
      </c>
      <c r="G3501" s="26">
        <v>22444</v>
      </c>
      <c r="H3501" s="26"/>
      <c r="N3501" s="26"/>
    </row>
    <row r="3502" spans="1:14" x14ac:dyDescent="0.25">
      <c r="A3502" s="26">
        <v>2008</v>
      </c>
      <c r="B3502" s="26" t="s">
        <v>184</v>
      </c>
      <c r="C3502" t="str">
        <f>VLOOKUP(B3502,'FHF LUT'!$A$5:$H$80,2,FALSE)</f>
        <v>Douglas-fir Beetle</v>
      </c>
      <c r="D3502" s="26">
        <v>41</v>
      </c>
      <c r="E3502" s="26" t="s">
        <v>26</v>
      </c>
      <c r="F3502" s="26">
        <v>0</v>
      </c>
      <c r="G3502" s="26">
        <v>0</v>
      </c>
      <c r="H3502" s="26"/>
      <c r="N3502" s="26"/>
    </row>
    <row r="3503" spans="1:14" x14ac:dyDescent="0.25">
      <c r="A3503" s="26">
        <v>2008</v>
      </c>
      <c r="B3503" s="26" t="s">
        <v>184</v>
      </c>
      <c r="C3503" t="str">
        <f>VLOOKUP(B3503,'FHF LUT'!$A$5:$H$80,2,FALSE)</f>
        <v>Douglas-fir Beetle</v>
      </c>
      <c r="D3503" s="26">
        <v>23</v>
      </c>
      <c r="E3503" s="26" t="s">
        <v>27</v>
      </c>
      <c r="F3503" s="26">
        <v>36957</v>
      </c>
      <c r="G3503" s="26">
        <v>36303</v>
      </c>
      <c r="H3503" s="26"/>
      <c r="N3503" s="26"/>
    </row>
    <row r="3504" spans="1:14" x14ac:dyDescent="0.25">
      <c r="A3504" s="26">
        <v>2008</v>
      </c>
      <c r="B3504" s="26" t="s">
        <v>184</v>
      </c>
      <c r="C3504" t="str">
        <f>VLOOKUP(B3504,'FHF LUT'!$A$5:$H$80,2,FALSE)</f>
        <v>Douglas-fir Beetle</v>
      </c>
      <c r="D3504" s="26">
        <v>17</v>
      </c>
      <c r="E3504" s="26" t="s">
        <v>32</v>
      </c>
      <c r="F3504" s="26">
        <v>659</v>
      </c>
      <c r="G3504" s="26">
        <v>659</v>
      </c>
      <c r="H3504" s="26"/>
      <c r="N3504" s="26"/>
    </row>
    <row r="3505" spans="1:14" x14ac:dyDescent="0.25">
      <c r="A3505" s="26">
        <v>2008</v>
      </c>
      <c r="B3505" s="26" t="s">
        <v>184</v>
      </c>
      <c r="C3505" t="str">
        <f>VLOOKUP(B3505,'FHF LUT'!$A$5:$H$80,2,FALSE)</f>
        <v>Douglas-fir Beetle</v>
      </c>
      <c r="D3505" s="26">
        <v>30</v>
      </c>
      <c r="E3505" s="26" t="s">
        <v>35</v>
      </c>
      <c r="F3505" s="26">
        <v>2832</v>
      </c>
      <c r="G3505" s="26">
        <v>2817</v>
      </c>
      <c r="H3505" s="26"/>
      <c r="N3505" s="26"/>
    </row>
    <row r="3506" spans="1:14" x14ac:dyDescent="0.25">
      <c r="A3506" s="26">
        <v>2008</v>
      </c>
      <c r="B3506" s="26" t="s">
        <v>184</v>
      </c>
      <c r="C3506" t="str">
        <f>VLOOKUP(B3506,'FHF LUT'!$A$5:$H$80,2,FALSE)</f>
        <v>Douglas-fir Beetle</v>
      </c>
      <c r="D3506" s="26">
        <v>9</v>
      </c>
      <c r="E3506" s="26" t="s">
        <v>7</v>
      </c>
      <c r="F3506" s="26">
        <v>12606</v>
      </c>
      <c r="G3506" s="26">
        <v>10361</v>
      </c>
      <c r="H3506" s="26"/>
      <c r="N3506" s="26"/>
    </row>
    <row r="3507" spans="1:14" x14ac:dyDescent="0.25">
      <c r="A3507" s="26">
        <v>2008</v>
      </c>
      <c r="B3507" s="26" t="s">
        <v>184</v>
      </c>
      <c r="C3507" t="str">
        <f>VLOOKUP(B3507,'FHF LUT'!$A$5:$H$80,2,FALSE)</f>
        <v>Douglas-fir Beetle</v>
      </c>
      <c r="D3507" s="26">
        <v>43</v>
      </c>
      <c r="E3507" s="26" t="s">
        <v>20</v>
      </c>
      <c r="F3507" s="26">
        <v>0</v>
      </c>
      <c r="G3507" s="26">
        <v>0</v>
      </c>
      <c r="H3507" s="26"/>
      <c r="N3507" s="26"/>
    </row>
    <row r="3508" spans="1:14" x14ac:dyDescent="0.25">
      <c r="A3508" s="26">
        <v>2008</v>
      </c>
      <c r="B3508" s="26" t="s">
        <v>184</v>
      </c>
      <c r="C3508" t="str">
        <f>VLOOKUP(B3508,'FHF LUT'!$A$5:$H$80,2,FALSE)</f>
        <v>Douglas-fir Beetle</v>
      </c>
      <c r="D3508" s="26">
        <v>39</v>
      </c>
      <c r="E3508" s="26" t="s">
        <v>36</v>
      </c>
      <c r="F3508" s="26">
        <v>0</v>
      </c>
      <c r="G3508" s="26">
        <v>0</v>
      </c>
      <c r="H3508" s="26"/>
      <c r="N3508" s="26"/>
    </row>
    <row r="3509" spans="1:14" x14ac:dyDescent="0.25">
      <c r="A3509" s="26">
        <v>2008</v>
      </c>
      <c r="B3509" s="26" t="s">
        <v>184</v>
      </c>
      <c r="C3509" t="str">
        <f>VLOOKUP(B3509,'FHF LUT'!$A$5:$H$80,2,FALSE)</f>
        <v>Douglas-fir Beetle</v>
      </c>
      <c r="D3509" s="26">
        <v>4</v>
      </c>
      <c r="E3509" s="26" t="s">
        <v>28</v>
      </c>
      <c r="F3509" s="26">
        <v>0</v>
      </c>
      <c r="G3509" s="26">
        <v>0</v>
      </c>
      <c r="H3509" s="26"/>
      <c r="N3509" s="26"/>
    </row>
    <row r="3510" spans="1:14" x14ac:dyDescent="0.25">
      <c r="A3510" s="26">
        <v>2008</v>
      </c>
      <c r="B3510" s="26" t="s">
        <v>184</v>
      </c>
      <c r="C3510" t="str">
        <f>VLOOKUP(B3510,'FHF LUT'!$A$5:$H$80,2,FALSE)</f>
        <v>Douglas-fir Beetle</v>
      </c>
      <c r="D3510" s="26">
        <v>8</v>
      </c>
      <c r="E3510" s="26" t="s">
        <v>29</v>
      </c>
      <c r="F3510" s="26">
        <v>0</v>
      </c>
      <c r="G3510" s="26">
        <v>0</v>
      </c>
      <c r="H3510" s="26"/>
      <c r="N3510" s="26"/>
    </row>
    <row r="3511" spans="1:14" x14ac:dyDescent="0.25">
      <c r="A3511" s="26">
        <v>2008</v>
      </c>
      <c r="B3511" s="26" t="s">
        <v>184</v>
      </c>
      <c r="C3511" t="str">
        <f>VLOOKUP(B3511,'FHF LUT'!$A$5:$H$80,2,FALSE)</f>
        <v>Douglas-fir Beetle</v>
      </c>
      <c r="D3511" s="26">
        <v>7</v>
      </c>
      <c r="E3511" s="26" t="s">
        <v>25</v>
      </c>
      <c r="F3511" s="26">
        <v>1602</v>
      </c>
      <c r="G3511" s="26">
        <v>1142</v>
      </c>
      <c r="H3511" s="26"/>
      <c r="N3511" s="26"/>
    </row>
    <row r="3512" spans="1:14" x14ac:dyDescent="0.25">
      <c r="A3512" s="26">
        <v>2008</v>
      </c>
      <c r="B3512" s="26" t="s">
        <v>184</v>
      </c>
      <c r="C3512" t="str">
        <f>VLOOKUP(B3512,'FHF LUT'!$A$5:$H$80,2,FALSE)</f>
        <v>Douglas-fir Beetle</v>
      </c>
      <c r="D3512" s="26">
        <v>27</v>
      </c>
      <c r="E3512" s="26" t="s">
        <v>21</v>
      </c>
      <c r="F3512" s="26">
        <v>3504</v>
      </c>
      <c r="G3512" s="26">
        <v>3445</v>
      </c>
      <c r="H3512" s="26"/>
      <c r="N3512" s="26"/>
    </row>
    <row r="3513" spans="1:14" x14ac:dyDescent="0.25">
      <c r="A3513" s="26">
        <v>2008</v>
      </c>
      <c r="B3513" s="26" t="s">
        <v>184</v>
      </c>
      <c r="C3513" t="str">
        <f>VLOOKUP(B3513,'FHF LUT'!$A$5:$H$80,2,FALSE)</f>
        <v>Douglas-fir Beetle</v>
      </c>
      <c r="D3513" s="26">
        <v>47</v>
      </c>
      <c r="E3513" s="26" t="s">
        <v>238</v>
      </c>
      <c r="F3513" s="26">
        <v>6740</v>
      </c>
      <c r="G3513" s="26">
        <v>6740</v>
      </c>
      <c r="H3513" s="26"/>
      <c r="N3513" s="26"/>
    </row>
    <row r="3514" spans="1:14" x14ac:dyDescent="0.25">
      <c r="A3514" s="26">
        <v>2008</v>
      </c>
      <c r="B3514" s="26" t="s">
        <v>184</v>
      </c>
      <c r="C3514" t="str">
        <f>VLOOKUP(B3514,'FHF LUT'!$A$5:$H$80,2,FALSE)</f>
        <v>Douglas-fir Beetle</v>
      </c>
      <c r="D3514" s="26">
        <v>46</v>
      </c>
      <c r="E3514" s="26" t="s">
        <v>239</v>
      </c>
      <c r="F3514" s="26">
        <v>966</v>
      </c>
      <c r="G3514" s="26">
        <v>966</v>
      </c>
      <c r="H3514" s="26"/>
      <c r="N3514" s="26"/>
    </row>
    <row r="3515" spans="1:14" x14ac:dyDescent="0.25">
      <c r="A3515" s="26">
        <v>2008</v>
      </c>
      <c r="B3515" s="26" t="s">
        <v>184</v>
      </c>
      <c r="C3515" t="str">
        <f>VLOOKUP(B3515,'FHF LUT'!$A$5:$H$80,2,FALSE)</f>
        <v>Douglas-fir Beetle</v>
      </c>
      <c r="D3515" s="26">
        <v>48</v>
      </c>
      <c r="E3515" s="26" t="s">
        <v>240</v>
      </c>
      <c r="F3515" s="26">
        <v>0</v>
      </c>
      <c r="G3515" s="26">
        <v>0</v>
      </c>
      <c r="H3515" s="26"/>
      <c r="N3515" s="26"/>
    </row>
    <row r="3516" spans="1:14" x14ac:dyDescent="0.25">
      <c r="A3516" s="26">
        <v>2008</v>
      </c>
      <c r="B3516" s="26" t="s">
        <v>184</v>
      </c>
      <c r="C3516" t="str">
        <f>VLOOKUP(B3516,'FHF LUT'!$A$5:$H$80,2,FALSE)</f>
        <v>Douglas-fir Beetle</v>
      </c>
      <c r="D3516" s="26">
        <v>1</v>
      </c>
      <c r="E3516" s="26" t="s">
        <v>10</v>
      </c>
      <c r="F3516" s="26">
        <v>2410</v>
      </c>
      <c r="G3516" s="26">
        <v>2156</v>
      </c>
      <c r="H3516" s="26"/>
      <c r="N3516" s="26"/>
    </row>
    <row r="3517" spans="1:14" x14ac:dyDescent="0.25">
      <c r="A3517" s="26">
        <v>2008</v>
      </c>
      <c r="B3517" s="26" t="s">
        <v>185</v>
      </c>
      <c r="C3517" t="str">
        <f>VLOOKUP(B3517,'FHF LUT'!$A$5:$H$80,2,FALSE)</f>
        <v>Engraver Beetle (Ips species)</v>
      </c>
      <c r="D3517" s="26">
        <v>24</v>
      </c>
      <c r="E3517" s="26" t="s">
        <v>17</v>
      </c>
      <c r="F3517" s="26">
        <v>0</v>
      </c>
      <c r="G3517" s="26">
        <v>0</v>
      </c>
      <c r="H3517" s="26"/>
      <c r="N3517" s="26"/>
    </row>
    <row r="3518" spans="1:14" x14ac:dyDescent="0.25">
      <c r="A3518" s="26">
        <v>2008</v>
      </c>
      <c r="B3518" s="26" t="s">
        <v>185</v>
      </c>
      <c r="C3518" t="str">
        <f>VLOOKUP(B3518,'FHF LUT'!$A$5:$H$80,2,FALSE)</f>
        <v>Engraver Beetle (Ips species)</v>
      </c>
      <c r="D3518" s="26">
        <v>44</v>
      </c>
      <c r="E3518" s="26" t="s">
        <v>3</v>
      </c>
      <c r="F3518" s="26">
        <v>0</v>
      </c>
      <c r="G3518" s="26">
        <v>0</v>
      </c>
      <c r="H3518" s="26"/>
      <c r="N3518" s="26"/>
    </row>
    <row r="3519" spans="1:14" x14ac:dyDescent="0.25">
      <c r="A3519" s="26">
        <v>2008</v>
      </c>
      <c r="B3519" s="26" t="s">
        <v>185</v>
      </c>
      <c r="C3519" t="str">
        <f>VLOOKUP(B3519,'FHF LUT'!$A$5:$H$80,2,FALSE)</f>
        <v>Engraver Beetle (Ips species)</v>
      </c>
      <c r="D3519" s="26">
        <v>10</v>
      </c>
      <c r="E3519" s="26" t="s">
        <v>18</v>
      </c>
      <c r="F3519" s="26">
        <v>0</v>
      </c>
      <c r="G3519" s="26">
        <v>0</v>
      </c>
      <c r="H3519" s="26"/>
      <c r="N3519" s="26"/>
    </row>
    <row r="3520" spans="1:14" x14ac:dyDescent="0.25">
      <c r="A3520" s="26">
        <v>2008</v>
      </c>
      <c r="B3520" s="26" t="s">
        <v>185</v>
      </c>
      <c r="C3520" t="str">
        <f>VLOOKUP(B3520,'FHF LUT'!$A$5:$H$80,2,FALSE)</f>
        <v>Engraver Beetle (Ips species)</v>
      </c>
      <c r="D3520" s="26">
        <v>12</v>
      </c>
      <c r="E3520" s="26" t="s">
        <v>11</v>
      </c>
      <c r="F3520" s="26">
        <v>0</v>
      </c>
      <c r="G3520" s="26">
        <v>0</v>
      </c>
      <c r="H3520" s="26"/>
      <c r="N3520" s="26"/>
    </row>
    <row r="3521" spans="1:14" x14ac:dyDescent="0.25">
      <c r="A3521" s="26">
        <v>2008</v>
      </c>
      <c r="B3521" s="26" t="s">
        <v>185</v>
      </c>
      <c r="C3521" t="str">
        <f>VLOOKUP(B3521,'FHF LUT'!$A$5:$H$80,2,FALSE)</f>
        <v>Engraver Beetle (Ips species)</v>
      </c>
      <c r="D3521" s="26">
        <v>22</v>
      </c>
      <c r="E3521" s="26" t="s">
        <v>19</v>
      </c>
      <c r="F3521" s="26">
        <v>0</v>
      </c>
      <c r="G3521" s="26">
        <v>0</v>
      </c>
      <c r="H3521" s="26"/>
      <c r="N3521" s="26"/>
    </row>
    <row r="3522" spans="1:14" x14ac:dyDescent="0.25">
      <c r="A3522" s="26">
        <v>2008</v>
      </c>
      <c r="B3522" s="26" t="s">
        <v>185</v>
      </c>
      <c r="C3522" t="str">
        <f>VLOOKUP(B3522,'FHF LUT'!$A$5:$H$80,2,FALSE)</f>
        <v>Engraver Beetle (Ips species)</v>
      </c>
      <c r="D3522" s="26">
        <v>29</v>
      </c>
      <c r="E3522" s="26" t="s">
        <v>9</v>
      </c>
      <c r="F3522" s="26">
        <v>0</v>
      </c>
      <c r="G3522" s="26">
        <v>0</v>
      </c>
      <c r="H3522" s="26"/>
      <c r="N3522" s="26"/>
    </row>
    <row r="3523" spans="1:14" x14ac:dyDescent="0.25">
      <c r="A3523" s="26">
        <v>2008</v>
      </c>
      <c r="B3523" s="26" t="s">
        <v>185</v>
      </c>
      <c r="C3523" t="str">
        <f>VLOOKUP(B3523,'FHF LUT'!$A$5:$H$80,2,FALSE)</f>
        <v>Engraver Beetle (Ips species)</v>
      </c>
      <c r="D3523" s="26">
        <v>11</v>
      </c>
      <c r="E3523" s="26" t="s">
        <v>4</v>
      </c>
      <c r="F3523" s="26">
        <v>0</v>
      </c>
      <c r="G3523" s="26">
        <v>0</v>
      </c>
      <c r="H3523" s="26"/>
      <c r="N3523" s="26"/>
    </row>
    <row r="3524" spans="1:14" x14ac:dyDescent="0.25">
      <c r="A3524" s="26">
        <v>2008</v>
      </c>
      <c r="B3524" s="26" t="s">
        <v>185</v>
      </c>
      <c r="C3524" t="str">
        <f>VLOOKUP(B3524,'FHF LUT'!$A$5:$H$80,2,FALSE)</f>
        <v>Engraver Beetle (Ips species)</v>
      </c>
      <c r="D3524" s="26">
        <v>45</v>
      </c>
      <c r="E3524" s="26" t="s">
        <v>5</v>
      </c>
      <c r="F3524" s="26">
        <v>0</v>
      </c>
      <c r="G3524" s="26">
        <v>0</v>
      </c>
      <c r="H3524" s="26"/>
      <c r="N3524" s="26"/>
    </row>
    <row r="3525" spans="1:14" x14ac:dyDescent="0.25">
      <c r="A3525" s="26">
        <v>2008</v>
      </c>
      <c r="B3525" s="26" t="s">
        <v>185</v>
      </c>
      <c r="C3525" t="str">
        <f>VLOOKUP(B3525,'FHF LUT'!$A$5:$H$80,2,FALSE)</f>
        <v>Engraver Beetle (Ips species)</v>
      </c>
      <c r="D3525" s="26">
        <v>38</v>
      </c>
      <c r="E3525" s="26" t="s">
        <v>8</v>
      </c>
      <c r="F3525" s="26">
        <v>0</v>
      </c>
      <c r="G3525" s="26">
        <v>0</v>
      </c>
      <c r="H3525" s="26"/>
      <c r="N3525" s="26"/>
    </row>
    <row r="3526" spans="1:14" x14ac:dyDescent="0.25">
      <c r="A3526" s="26">
        <v>2008</v>
      </c>
      <c r="B3526" s="26" t="s">
        <v>185</v>
      </c>
      <c r="C3526" t="str">
        <f>VLOOKUP(B3526,'FHF LUT'!$A$5:$H$80,2,FALSE)</f>
        <v>Engraver Beetle (Ips species)</v>
      </c>
      <c r="D3526" s="26">
        <v>13</v>
      </c>
      <c r="E3526" s="26" t="s">
        <v>24</v>
      </c>
      <c r="F3526" s="26">
        <v>0</v>
      </c>
      <c r="G3526" s="26">
        <v>0</v>
      </c>
      <c r="H3526" s="26"/>
      <c r="N3526" s="26"/>
    </row>
    <row r="3527" spans="1:14" x14ac:dyDescent="0.25">
      <c r="A3527" s="26">
        <v>2008</v>
      </c>
      <c r="B3527" s="26" t="s">
        <v>185</v>
      </c>
      <c r="C3527" t="str">
        <f>VLOOKUP(B3527,'FHF LUT'!$A$5:$H$80,2,FALSE)</f>
        <v>Engraver Beetle (Ips species)</v>
      </c>
      <c r="D3527" s="26">
        <v>18</v>
      </c>
      <c r="E3527" s="26" t="s">
        <v>15</v>
      </c>
      <c r="F3527" s="26">
        <v>0</v>
      </c>
      <c r="G3527" s="26">
        <v>0</v>
      </c>
      <c r="H3527" s="26"/>
      <c r="N3527" s="26"/>
    </row>
    <row r="3528" spans="1:14" x14ac:dyDescent="0.25">
      <c r="A3528" s="26">
        <v>2008</v>
      </c>
      <c r="B3528" s="26" t="s">
        <v>185</v>
      </c>
      <c r="C3528" t="str">
        <f>VLOOKUP(B3528,'FHF LUT'!$A$5:$H$80,2,FALSE)</f>
        <v>Engraver Beetle (Ips species)</v>
      </c>
      <c r="D3528" s="26">
        <v>15</v>
      </c>
      <c r="E3528" s="26" t="s">
        <v>33</v>
      </c>
      <c r="F3528" s="26">
        <v>0</v>
      </c>
      <c r="G3528" s="26">
        <v>0</v>
      </c>
      <c r="H3528" s="26"/>
      <c r="N3528" s="26"/>
    </row>
    <row r="3529" spans="1:14" x14ac:dyDescent="0.25">
      <c r="A3529" s="26">
        <v>2008</v>
      </c>
      <c r="B3529" s="26" t="s">
        <v>185</v>
      </c>
      <c r="C3529" t="str">
        <f>VLOOKUP(B3529,'FHF LUT'!$A$5:$H$80,2,FALSE)</f>
        <v>Engraver Beetle (Ips species)</v>
      </c>
      <c r="D3529" s="26">
        <v>5</v>
      </c>
      <c r="E3529" s="26" t="s">
        <v>16</v>
      </c>
      <c r="F3529" s="26">
        <v>0</v>
      </c>
      <c r="G3529" s="26">
        <v>0</v>
      </c>
      <c r="H3529" s="26"/>
      <c r="N3529" s="26"/>
    </row>
    <row r="3530" spans="1:14" x14ac:dyDescent="0.25">
      <c r="A3530" s="26">
        <v>2008</v>
      </c>
      <c r="B3530" s="26" t="s">
        <v>185</v>
      </c>
      <c r="C3530" t="str">
        <f>VLOOKUP(B3530,'FHF LUT'!$A$5:$H$80,2,FALSE)</f>
        <v>Engraver Beetle (Ips species)</v>
      </c>
      <c r="D3530" s="26">
        <v>2</v>
      </c>
      <c r="E3530" s="26" t="s">
        <v>22</v>
      </c>
      <c r="F3530" s="26">
        <v>0</v>
      </c>
      <c r="G3530" s="26">
        <v>0</v>
      </c>
      <c r="H3530" s="26"/>
      <c r="N3530" s="26"/>
    </row>
    <row r="3531" spans="1:14" x14ac:dyDescent="0.25">
      <c r="A3531" s="26">
        <v>2008</v>
      </c>
      <c r="B3531" s="26" t="s">
        <v>185</v>
      </c>
      <c r="C3531" t="str">
        <f>VLOOKUP(B3531,'FHF LUT'!$A$5:$H$80,2,FALSE)</f>
        <v>Engraver Beetle (Ips species)</v>
      </c>
      <c r="D3531" s="26">
        <v>25</v>
      </c>
      <c r="E3531" s="26" t="s">
        <v>23</v>
      </c>
      <c r="F3531" s="26">
        <v>0</v>
      </c>
      <c r="G3531" s="26">
        <v>0</v>
      </c>
      <c r="H3531" s="26"/>
      <c r="N3531" s="26"/>
    </row>
    <row r="3532" spans="1:14" x14ac:dyDescent="0.25">
      <c r="A3532" s="26">
        <v>2008</v>
      </c>
      <c r="B3532" s="26" t="s">
        <v>185</v>
      </c>
      <c r="C3532" t="str">
        <f>VLOOKUP(B3532,'FHF LUT'!$A$5:$H$80,2,FALSE)</f>
        <v>Engraver Beetle (Ips species)</v>
      </c>
      <c r="D3532" s="26">
        <v>14</v>
      </c>
      <c r="E3532" s="26" t="s">
        <v>30</v>
      </c>
      <c r="F3532" s="26">
        <v>0</v>
      </c>
      <c r="G3532" s="26">
        <v>0</v>
      </c>
      <c r="H3532" s="26"/>
      <c r="N3532" s="26"/>
    </row>
    <row r="3533" spans="1:14" x14ac:dyDescent="0.25">
      <c r="A3533" s="26">
        <v>2008</v>
      </c>
      <c r="B3533" s="26" t="s">
        <v>185</v>
      </c>
      <c r="C3533" t="str">
        <f>VLOOKUP(B3533,'FHF LUT'!$A$5:$H$80,2,FALSE)</f>
        <v>Engraver Beetle (Ips species)</v>
      </c>
      <c r="D3533" s="26">
        <v>16</v>
      </c>
      <c r="E3533" s="26" t="s">
        <v>12</v>
      </c>
      <c r="F3533" s="26">
        <v>0</v>
      </c>
      <c r="G3533" s="26">
        <v>0</v>
      </c>
      <c r="H3533" s="26"/>
      <c r="N3533" s="26"/>
    </row>
    <row r="3534" spans="1:14" x14ac:dyDescent="0.25">
      <c r="A3534" s="26">
        <v>2008</v>
      </c>
      <c r="B3534" s="26" t="s">
        <v>185</v>
      </c>
      <c r="C3534" t="str">
        <f>VLOOKUP(B3534,'FHF LUT'!$A$5:$H$80,2,FALSE)</f>
        <v>Engraver Beetle (Ips species)</v>
      </c>
      <c r="D3534" s="26">
        <v>40</v>
      </c>
      <c r="E3534" s="26" t="s">
        <v>31</v>
      </c>
      <c r="F3534" s="26">
        <v>0</v>
      </c>
      <c r="G3534" s="26">
        <v>0</v>
      </c>
      <c r="H3534" s="26"/>
      <c r="N3534" s="26"/>
    </row>
    <row r="3535" spans="1:14" x14ac:dyDescent="0.25">
      <c r="A3535" s="26">
        <v>2008</v>
      </c>
      <c r="B3535" s="26" t="s">
        <v>185</v>
      </c>
      <c r="C3535" t="str">
        <f>VLOOKUP(B3535,'FHF LUT'!$A$5:$H$80,2,FALSE)</f>
        <v>Engraver Beetle (Ips species)</v>
      </c>
      <c r="D3535" s="26">
        <v>20</v>
      </c>
      <c r="E3535" s="26" t="s">
        <v>6</v>
      </c>
      <c r="F3535" s="26">
        <v>0</v>
      </c>
      <c r="G3535" s="26">
        <v>0</v>
      </c>
      <c r="H3535" s="26"/>
      <c r="N3535" s="26"/>
    </row>
    <row r="3536" spans="1:14" x14ac:dyDescent="0.25">
      <c r="A3536" s="26">
        <v>2008</v>
      </c>
      <c r="B3536" s="26" t="s">
        <v>185</v>
      </c>
      <c r="C3536" t="str">
        <f>VLOOKUP(B3536,'FHF LUT'!$A$5:$H$80,2,FALSE)</f>
        <v>Engraver Beetle (Ips species)</v>
      </c>
      <c r="D3536" s="26">
        <v>31</v>
      </c>
      <c r="E3536" s="26" t="s">
        <v>34</v>
      </c>
      <c r="F3536" s="26">
        <v>0</v>
      </c>
      <c r="G3536" s="26">
        <v>0</v>
      </c>
      <c r="H3536" s="26"/>
      <c r="N3536" s="26"/>
    </row>
    <row r="3537" spans="1:14" x14ac:dyDescent="0.25">
      <c r="A3537" s="26">
        <v>2008</v>
      </c>
      <c r="B3537" s="26" t="s">
        <v>185</v>
      </c>
      <c r="C3537" t="str">
        <f>VLOOKUP(B3537,'FHF LUT'!$A$5:$H$80,2,FALSE)</f>
        <v>Engraver Beetle (Ips species)</v>
      </c>
      <c r="D3537" s="26">
        <v>3</v>
      </c>
      <c r="E3537" s="26" t="s">
        <v>13</v>
      </c>
      <c r="F3537" s="26">
        <v>0</v>
      </c>
      <c r="G3537" s="26">
        <v>0</v>
      </c>
      <c r="H3537" s="26"/>
      <c r="N3537" s="26"/>
    </row>
    <row r="3538" spans="1:14" x14ac:dyDescent="0.25">
      <c r="A3538" s="26">
        <v>2008</v>
      </c>
      <c r="B3538" s="26" t="s">
        <v>185</v>
      </c>
      <c r="C3538" t="str">
        <f>VLOOKUP(B3538,'FHF LUT'!$A$5:$H$80,2,FALSE)</f>
        <v>Engraver Beetle (Ips species)</v>
      </c>
      <c r="D3538" s="26">
        <v>26</v>
      </c>
      <c r="E3538" s="26" t="s">
        <v>14</v>
      </c>
      <c r="F3538" s="26">
        <v>0</v>
      </c>
      <c r="G3538" s="26">
        <v>0</v>
      </c>
      <c r="H3538" s="26"/>
      <c r="N3538" s="26"/>
    </row>
    <row r="3539" spans="1:14" x14ac:dyDescent="0.25">
      <c r="A3539" s="26">
        <v>2008</v>
      </c>
      <c r="B3539" s="26" t="s">
        <v>185</v>
      </c>
      <c r="C3539" t="str">
        <f>VLOOKUP(B3539,'FHF LUT'!$A$5:$H$80,2,FALSE)</f>
        <v>Engraver Beetle (Ips species)</v>
      </c>
      <c r="D3539" s="26">
        <v>41</v>
      </c>
      <c r="E3539" s="26" t="s">
        <v>26</v>
      </c>
      <c r="F3539" s="26">
        <v>0</v>
      </c>
      <c r="G3539" s="26">
        <v>0</v>
      </c>
      <c r="H3539" s="26"/>
      <c r="N3539" s="26"/>
    </row>
    <row r="3540" spans="1:14" x14ac:dyDescent="0.25">
      <c r="A3540" s="26">
        <v>2008</v>
      </c>
      <c r="B3540" s="26" t="s">
        <v>185</v>
      </c>
      <c r="C3540" t="str">
        <f>VLOOKUP(B3540,'FHF LUT'!$A$5:$H$80,2,FALSE)</f>
        <v>Engraver Beetle (Ips species)</v>
      </c>
      <c r="D3540" s="26">
        <v>23</v>
      </c>
      <c r="E3540" s="26" t="s">
        <v>27</v>
      </c>
      <c r="F3540" s="26">
        <v>0</v>
      </c>
      <c r="G3540" s="26">
        <v>0</v>
      </c>
      <c r="H3540" s="26"/>
      <c r="N3540" s="26"/>
    </row>
    <row r="3541" spans="1:14" x14ac:dyDescent="0.25">
      <c r="A3541" s="26">
        <v>2008</v>
      </c>
      <c r="B3541" s="26" t="s">
        <v>185</v>
      </c>
      <c r="C3541" t="str">
        <f>VLOOKUP(B3541,'FHF LUT'!$A$5:$H$80,2,FALSE)</f>
        <v>Engraver Beetle (Ips species)</v>
      </c>
      <c r="D3541" s="26">
        <v>17</v>
      </c>
      <c r="E3541" s="26" t="s">
        <v>32</v>
      </c>
      <c r="F3541" s="26">
        <v>0</v>
      </c>
      <c r="G3541" s="26">
        <v>0</v>
      </c>
      <c r="H3541" s="26"/>
      <c r="N3541" s="26"/>
    </row>
    <row r="3542" spans="1:14" x14ac:dyDescent="0.25">
      <c r="A3542" s="26">
        <v>2008</v>
      </c>
      <c r="B3542" s="26" t="s">
        <v>185</v>
      </c>
      <c r="C3542" t="str">
        <f>VLOOKUP(B3542,'FHF LUT'!$A$5:$H$80,2,FALSE)</f>
        <v>Engraver Beetle (Ips species)</v>
      </c>
      <c r="D3542" s="26">
        <v>30</v>
      </c>
      <c r="E3542" s="26" t="s">
        <v>35</v>
      </c>
      <c r="F3542" s="26">
        <v>0</v>
      </c>
      <c r="G3542" s="26">
        <v>0</v>
      </c>
      <c r="H3542" s="26"/>
      <c r="N3542" s="26"/>
    </row>
    <row r="3543" spans="1:14" x14ac:dyDescent="0.25">
      <c r="A3543" s="26">
        <v>2008</v>
      </c>
      <c r="B3543" s="26" t="s">
        <v>185</v>
      </c>
      <c r="C3543" t="str">
        <f>VLOOKUP(B3543,'FHF LUT'!$A$5:$H$80,2,FALSE)</f>
        <v>Engraver Beetle (Ips species)</v>
      </c>
      <c r="D3543" s="26">
        <v>9</v>
      </c>
      <c r="E3543" s="26" t="s">
        <v>7</v>
      </c>
      <c r="F3543" s="26">
        <v>0</v>
      </c>
      <c r="G3543" s="26">
        <v>0</v>
      </c>
      <c r="H3543" s="26"/>
      <c r="N3543" s="26"/>
    </row>
    <row r="3544" spans="1:14" x14ac:dyDescent="0.25">
      <c r="A3544" s="26">
        <v>2008</v>
      </c>
      <c r="B3544" s="26" t="s">
        <v>185</v>
      </c>
      <c r="C3544" t="str">
        <f>VLOOKUP(B3544,'FHF LUT'!$A$5:$H$80,2,FALSE)</f>
        <v>Engraver Beetle (Ips species)</v>
      </c>
      <c r="D3544" s="26">
        <v>43</v>
      </c>
      <c r="E3544" s="26" t="s">
        <v>20</v>
      </c>
      <c r="F3544" s="26">
        <v>0</v>
      </c>
      <c r="G3544" s="26">
        <v>0</v>
      </c>
      <c r="H3544" s="26"/>
      <c r="N3544" s="26"/>
    </row>
    <row r="3545" spans="1:14" x14ac:dyDescent="0.25">
      <c r="A3545" s="26">
        <v>2008</v>
      </c>
      <c r="B3545" s="26" t="s">
        <v>185</v>
      </c>
      <c r="C3545" t="str">
        <f>VLOOKUP(B3545,'FHF LUT'!$A$5:$H$80,2,FALSE)</f>
        <v>Engraver Beetle (Ips species)</v>
      </c>
      <c r="D3545" s="26">
        <v>39</v>
      </c>
      <c r="E3545" s="26" t="s">
        <v>36</v>
      </c>
      <c r="F3545" s="26">
        <v>0</v>
      </c>
      <c r="G3545" s="26">
        <v>0</v>
      </c>
      <c r="H3545" s="26"/>
      <c r="N3545" s="26"/>
    </row>
    <row r="3546" spans="1:14" x14ac:dyDescent="0.25">
      <c r="A3546" s="26">
        <v>2008</v>
      </c>
      <c r="B3546" s="26" t="s">
        <v>185</v>
      </c>
      <c r="C3546" t="str">
        <f>VLOOKUP(B3546,'FHF LUT'!$A$5:$H$80,2,FALSE)</f>
        <v>Engraver Beetle (Ips species)</v>
      </c>
      <c r="D3546" s="26">
        <v>4</v>
      </c>
      <c r="E3546" s="26" t="s">
        <v>28</v>
      </c>
      <c r="F3546" s="26">
        <v>0</v>
      </c>
      <c r="G3546" s="26">
        <v>0</v>
      </c>
      <c r="H3546" s="26"/>
      <c r="N3546" s="26"/>
    </row>
    <row r="3547" spans="1:14" x14ac:dyDescent="0.25">
      <c r="A3547" s="26">
        <v>2008</v>
      </c>
      <c r="B3547" s="26" t="s">
        <v>185</v>
      </c>
      <c r="C3547" t="str">
        <f>VLOOKUP(B3547,'FHF LUT'!$A$5:$H$80,2,FALSE)</f>
        <v>Engraver Beetle (Ips species)</v>
      </c>
      <c r="D3547" s="26">
        <v>8</v>
      </c>
      <c r="E3547" s="26" t="s">
        <v>29</v>
      </c>
      <c r="F3547" s="26">
        <v>0</v>
      </c>
      <c r="G3547" s="26">
        <v>0</v>
      </c>
      <c r="H3547" s="26"/>
      <c r="N3547" s="26"/>
    </row>
    <row r="3548" spans="1:14" x14ac:dyDescent="0.25">
      <c r="A3548" s="26">
        <v>2008</v>
      </c>
      <c r="B3548" s="26" t="s">
        <v>185</v>
      </c>
      <c r="C3548" t="str">
        <f>VLOOKUP(B3548,'FHF LUT'!$A$5:$H$80,2,FALSE)</f>
        <v>Engraver Beetle (Ips species)</v>
      </c>
      <c r="D3548" s="26">
        <v>7</v>
      </c>
      <c r="E3548" s="26" t="s">
        <v>25</v>
      </c>
      <c r="F3548" s="26">
        <v>0</v>
      </c>
      <c r="G3548" s="26">
        <v>0</v>
      </c>
      <c r="H3548" s="26"/>
      <c r="N3548" s="26"/>
    </row>
    <row r="3549" spans="1:14" x14ac:dyDescent="0.25">
      <c r="A3549" s="26">
        <v>2008</v>
      </c>
      <c r="B3549" s="26" t="s">
        <v>185</v>
      </c>
      <c r="C3549" t="str">
        <f>VLOOKUP(B3549,'FHF LUT'!$A$5:$H$80,2,FALSE)</f>
        <v>Engraver Beetle (Ips species)</v>
      </c>
      <c r="D3549" s="26">
        <v>27</v>
      </c>
      <c r="E3549" s="26" t="s">
        <v>21</v>
      </c>
      <c r="F3549" s="26">
        <v>0</v>
      </c>
      <c r="G3549" s="26">
        <v>0</v>
      </c>
      <c r="H3549" s="26"/>
      <c r="N3549" s="26"/>
    </row>
    <row r="3550" spans="1:14" x14ac:dyDescent="0.25">
      <c r="A3550" s="26">
        <v>2008</v>
      </c>
      <c r="B3550" s="26" t="s">
        <v>185</v>
      </c>
      <c r="C3550" t="str">
        <f>VLOOKUP(B3550,'FHF LUT'!$A$5:$H$80,2,FALSE)</f>
        <v>Engraver Beetle (Ips species)</v>
      </c>
      <c r="D3550" s="26">
        <v>47</v>
      </c>
      <c r="E3550" s="26" t="s">
        <v>238</v>
      </c>
      <c r="F3550" s="26">
        <v>0</v>
      </c>
      <c r="G3550" s="26">
        <v>0</v>
      </c>
      <c r="H3550" s="26"/>
      <c r="N3550" s="26"/>
    </row>
    <row r="3551" spans="1:14" x14ac:dyDescent="0.25">
      <c r="A3551" s="26">
        <v>2008</v>
      </c>
      <c r="B3551" s="26" t="s">
        <v>185</v>
      </c>
      <c r="C3551" t="str">
        <f>VLOOKUP(B3551,'FHF LUT'!$A$5:$H$80,2,FALSE)</f>
        <v>Engraver Beetle (Ips species)</v>
      </c>
      <c r="D3551" s="26">
        <v>46</v>
      </c>
      <c r="E3551" s="26" t="s">
        <v>239</v>
      </c>
      <c r="F3551" s="26">
        <v>0</v>
      </c>
      <c r="G3551" s="26">
        <v>0</v>
      </c>
      <c r="H3551" s="26"/>
      <c r="N3551" s="26"/>
    </row>
    <row r="3552" spans="1:14" x14ac:dyDescent="0.25">
      <c r="A3552" s="26">
        <v>2008</v>
      </c>
      <c r="B3552" s="26" t="s">
        <v>185</v>
      </c>
      <c r="C3552" t="str">
        <f>VLOOKUP(B3552,'FHF LUT'!$A$5:$H$80,2,FALSE)</f>
        <v>Engraver Beetle (Ips species)</v>
      </c>
      <c r="D3552" s="26">
        <v>48</v>
      </c>
      <c r="E3552" s="26" t="s">
        <v>240</v>
      </c>
      <c r="F3552" s="26">
        <v>0</v>
      </c>
      <c r="G3552" s="26">
        <v>0</v>
      </c>
      <c r="H3552" s="26"/>
      <c r="N3552" s="26"/>
    </row>
    <row r="3553" spans="1:14" x14ac:dyDescent="0.25">
      <c r="A3553" s="26">
        <v>2008</v>
      </c>
      <c r="B3553" s="26" t="s">
        <v>185</v>
      </c>
      <c r="C3553" t="str">
        <f>VLOOKUP(B3553,'FHF LUT'!$A$5:$H$80,2,FALSE)</f>
        <v>Engraver Beetle (Ips species)</v>
      </c>
      <c r="D3553" s="26">
        <v>1</v>
      </c>
      <c r="E3553" s="26" t="s">
        <v>10</v>
      </c>
      <c r="F3553" s="26">
        <v>0</v>
      </c>
      <c r="G3553" s="26">
        <v>0</v>
      </c>
      <c r="H3553" s="26"/>
      <c r="N3553" s="26"/>
    </row>
    <row r="3554" spans="1:14" x14ac:dyDescent="0.25">
      <c r="A3554" s="26">
        <v>2008</v>
      </c>
      <c r="B3554" s="26" t="s">
        <v>186</v>
      </c>
      <c r="C3554" t="str">
        <f>VLOOKUP(B3554,'FHF LUT'!$A$5:$H$80,2,FALSE)</f>
        <v>Mountain Pine Beetle</v>
      </c>
      <c r="D3554" s="26">
        <v>24</v>
      </c>
      <c r="E3554" s="26" t="s">
        <v>17</v>
      </c>
      <c r="F3554" s="26">
        <v>19371950</v>
      </c>
      <c r="G3554" s="26">
        <v>15379147</v>
      </c>
      <c r="H3554" s="26"/>
      <c r="N3554" s="26"/>
    </row>
    <row r="3555" spans="1:14" x14ac:dyDescent="0.25">
      <c r="A3555" s="26">
        <v>2008</v>
      </c>
      <c r="B3555" s="26" t="s">
        <v>186</v>
      </c>
      <c r="C3555" t="str">
        <f>VLOOKUP(B3555,'FHF LUT'!$A$5:$H$80,2,FALSE)</f>
        <v>Mountain Pine Beetle</v>
      </c>
      <c r="D3555" s="26">
        <v>44</v>
      </c>
      <c r="E3555" s="26" t="s">
        <v>3</v>
      </c>
      <c r="F3555" s="26">
        <v>2208</v>
      </c>
      <c r="G3555" s="26">
        <v>2208</v>
      </c>
      <c r="H3555" s="26"/>
      <c r="N3555" s="26"/>
    </row>
    <row r="3556" spans="1:14" x14ac:dyDescent="0.25">
      <c r="A3556" s="26">
        <v>2008</v>
      </c>
      <c r="B3556" s="26" t="s">
        <v>186</v>
      </c>
      <c r="C3556" t="str">
        <f>VLOOKUP(B3556,'FHF LUT'!$A$5:$H$80,2,FALSE)</f>
        <v>Mountain Pine Beetle</v>
      </c>
      <c r="D3556" s="26">
        <v>10</v>
      </c>
      <c r="E3556" s="26" t="s">
        <v>18</v>
      </c>
      <c r="F3556" s="26">
        <v>35292</v>
      </c>
      <c r="G3556" s="26">
        <v>32931</v>
      </c>
      <c r="H3556" s="26"/>
      <c r="N3556" s="26"/>
    </row>
    <row r="3557" spans="1:14" x14ac:dyDescent="0.25">
      <c r="A3557" s="26">
        <v>2008</v>
      </c>
      <c r="B3557" s="26" t="s">
        <v>186</v>
      </c>
      <c r="C3557" t="str">
        <f>VLOOKUP(B3557,'FHF LUT'!$A$5:$H$80,2,FALSE)</f>
        <v>Mountain Pine Beetle</v>
      </c>
      <c r="D3557" s="26">
        <v>12</v>
      </c>
      <c r="E3557" s="26" t="s">
        <v>11</v>
      </c>
      <c r="F3557" s="26">
        <v>185609</v>
      </c>
      <c r="G3557" s="26">
        <v>174862</v>
      </c>
      <c r="H3557" s="26"/>
      <c r="N3557" s="26"/>
    </row>
    <row r="3558" spans="1:14" x14ac:dyDescent="0.25">
      <c r="A3558" s="26">
        <v>2008</v>
      </c>
      <c r="B3558" s="26" t="s">
        <v>186</v>
      </c>
      <c r="C3558" t="str">
        <f>VLOOKUP(B3558,'FHF LUT'!$A$5:$H$80,2,FALSE)</f>
        <v>Mountain Pine Beetle</v>
      </c>
      <c r="D3558" s="26">
        <v>22</v>
      </c>
      <c r="E3558" s="26" t="s">
        <v>19</v>
      </c>
      <c r="F3558" s="26">
        <v>2298491</v>
      </c>
      <c r="G3558" s="26">
        <v>1731578</v>
      </c>
      <c r="H3558" s="26"/>
      <c r="N3558" s="26"/>
    </row>
    <row r="3559" spans="1:14" x14ac:dyDescent="0.25">
      <c r="A3559" s="26">
        <v>2008</v>
      </c>
      <c r="B3559" s="26" t="s">
        <v>186</v>
      </c>
      <c r="C3559" t="str">
        <f>VLOOKUP(B3559,'FHF LUT'!$A$5:$H$80,2,FALSE)</f>
        <v>Mountain Pine Beetle</v>
      </c>
      <c r="D3559" s="26">
        <v>29</v>
      </c>
      <c r="E3559" s="26" t="s">
        <v>9</v>
      </c>
      <c r="F3559" s="26">
        <v>8135715</v>
      </c>
      <c r="G3559" s="26">
        <v>7341910</v>
      </c>
      <c r="H3559" s="26"/>
      <c r="N3559" s="26"/>
    </row>
    <row r="3560" spans="1:14" x14ac:dyDescent="0.25">
      <c r="A3560" s="26">
        <v>2008</v>
      </c>
      <c r="B3560" s="26" t="s">
        <v>186</v>
      </c>
      <c r="C3560" t="str">
        <f>VLOOKUP(B3560,'FHF LUT'!$A$5:$H$80,2,FALSE)</f>
        <v>Mountain Pine Beetle</v>
      </c>
      <c r="D3560" s="26">
        <v>11</v>
      </c>
      <c r="E3560" s="26" t="s">
        <v>4</v>
      </c>
      <c r="F3560" s="26">
        <v>2868299</v>
      </c>
      <c r="G3560" s="26">
        <v>2212009</v>
      </c>
      <c r="H3560" s="26"/>
      <c r="N3560" s="26"/>
    </row>
    <row r="3561" spans="1:14" x14ac:dyDescent="0.25">
      <c r="A3561" s="26">
        <v>2008</v>
      </c>
      <c r="B3561" s="26" t="s">
        <v>186</v>
      </c>
      <c r="C3561" t="str">
        <f>VLOOKUP(B3561,'FHF LUT'!$A$5:$H$80,2,FALSE)</f>
        <v>Mountain Pine Beetle</v>
      </c>
      <c r="D3561" s="26">
        <v>45</v>
      </c>
      <c r="E3561" s="26" t="s">
        <v>5</v>
      </c>
      <c r="F3561" s="26">
        <v>55357</v>
      </c>
      <c r="G3561" s="26">
        <v>52603</v>
      </c>
      <c r="H3561" s="26"/>
      <c r="N3561" s="26"/>
    </row>
    <row r="3562" spans="1:14" x14ac:dyDescent="0.25">
      <c r="A3562" s="26">
        <v>2008</v>
      </c>
      <c r="B3562" s="26" t="s">
        <v>186</v>
      </c>
      <c r="C3562" t="str">
        <f>VLOOKUP(B3562,'FHF LUT'!$A$5:$H$80,2,FALSE)</f>
        <v>Mountain Pine Beetle</v>
      </c>
      <c r="D3562" s="26">
        <v>38</v>
      </c>
      <c r="E3562" s="26" t="s">
        <v>8</v>
      </c>
      <c r="F3562" s="26">
        <v>0</v>
      </c>
      <c r="G3562" s="26">
        <v>0</v>
      </c>
      <c r="H3562" s="26"/>
      <c r="N3562" s="26"/>
    </row>
    <row r="3563" spans="1:14" x14ac:dyDescent="0.25">
      <c r="A3563" s="26">
        <v>2008</v>
      </c>
      <c r="B3563" s="26" t="s">
        <v>186</v>
      </c>
      <c r="C3563" t="str">
        <f>VLOOKUP(B3563,'FHF LUT'!$A$5:$H$80,2,FALSE)</f>
        <v>Mountain Pine Beetle</v>
      </c>
      <c r="D3563" s="26">
        <v>13</v>
      </c>
      <c r="E3563" s="26" t="s">
        <v>24</v>
      </c>
      <c r="F3563" s="26">
        <v>1077101</v>
      </c>
      <c r="G3563" s="26">
        <v>1022156</v>
      </c>
      <c r="H3563" s="26"/>
      <c r="N3563" s="26"/>
    </row>
    <row r="3564" spans="1:14" x14ac:dyDescent="0.25">
      <c r="A3564" s="26">
        <v>2008</v>
      </c>
      <c r="B3564" s="26" t="s">
        <v>186</v>
      </c>
      <c r="C3564" t="str">
        <f>VLOOKUP(B3564,'FHF LUT'!$A$5:$H$80,2,FALSE)</f>
        <v>Mountain Pine Beetle</v>
      </c>
      <c r="D3564" s="26">
        <v>18</v>
      </c>
      <c r="E3564" s="26" t="s">
        <v>15</v>
      </c>
      <c r="F3564" s="26">
        <v>3939214</v>
      </c>
      <c r="G3564" s="26">
        <v>2597135</v>
      </c>
      <c r="H3564" s="26"/>
      <c r="N3564" s="26"/>
    </row>
    <row r="3565" spans="1:14" x14ac:dyDescent="0.25">
      <c r="A3565" s="26">
        <v>2008</v>
      </c>
      <c r="B3565" s="26" t="s">
        <v>186</v>
      </c>
      <c r="C3565" t="str">
        <f>VLOOKUP(B3565,'FHF LUT'!$A$5:$H$80,2,FALSE)</f>
        <v>Mountain Pine Beetle</v>
      </c>
      <c r="D3565" s="26">
        <v>15</v>
      </c>
      <c r="E3565" s="26" t="s">
        <v>33</v>
      </c>
      <c r="F3565" s="26">
        <v>1957566</v>
      </c>
      <c r="G3565" s="26">
        <v>1912620</v>
      </c>
      <c r="H3565" s="26"/>
      <c r="N3565" s="26"/>
    </row>
    <row r="3566" spans="1:14" x14ac:dyDescent="0.25">
      <c r="A3566" s="26">
        <v>2008</v>
      </c>
      <c r="B3566" s="26" t="s">
        <v>186</v>
      </c>
      <c r="C3566" t="str">
        <f>VLOOKUP(B3566,'FHF LUT'!$A$5:$H$80,2,FALSE)</f>
        <v>Mountain Pine Beetle</v>
      </c>
      <c r="D3566" s="26">
        <v>5</v>
      </c>
      <c r="E3566" s="26" t="s">
        <v>16</v>
      </c>
      <c r="F3566" s="26">
        <v>1006268</v>
      </c>
      <c r="G3566" s="26">
        <v>892513</v>
      </c>
      <c r="H3566" s="26"/>
      <c r="N3566" s="26"/>
    </row>
    <row r="3567" spans="1:14" x14ac:dyDescent="0.25">
      <c r="A3567" s="26">
        <v>2008</v>
      </c>
      <c r="B3567" s="26" t="s">
        <v>186</v>
      </c>
      <c r="C3567" t="str">
        <f>VLOOKUP(B3567,'FHF LUT'!$A$5:$H$80,2,FALSE)</f>
        <v>Mountain Pine Beetle</v>
      </c>
      <c r="D3567" s="26">
        <v>2</v>
      </c>
      <c r="E3567" s="26" t="s">
        <v>22</v>
      </c>
      <c r="F3567" s="26">
        <v>303881</v>
      </c>
      <c r="G3567" s="26">
        <v>301609</v>
      </c>
      <c r="H3567" s="26"/>
      <c r="N3567" s="26"/>
    </row>
    <row r="3568" spans="1:14" x14ac:dyDescent="0.25">
      <c r="A3568" s="26">
        <v>2008</v>
      </c>
      <c r="B3568" s="26" t="s">
        <v>186</v>
      </c>
      <c r="C3568" t="str">
        <f>VLOOKUP(B3568,'FHF LUT'!$A$5:$H$80,2,FALSE)</f>
        <v>Mountain Pine Beetle</v>
      </c>
      <c r="D3568" s="26">
        <v>25</v>
      </c>
      <c r="E3568" s="26" t="s">
        <v>23</v>
      </c>
      <c r="F3568" s="26">
        <v>0</v>
      </c>
      <c r="G3568" s="26">
        <v>0</v>
      </c>
      <c r="H3568" s="26"/>
      <c r="N3568" s="26"/>
    </row>
    <row r="3569" spans="1:14" x14ac:dyDescent="0.25">
      <c r="A3569" s="26">
        <v>2008</v>
      </c>
      <c r="B3569" s="26" t="s">
        <v>186</v>
      </c>
      <c r="C3569" t="str">
        <f>VLOOKUP(B3569,'FHF LUT'!$A$5:$H$80,2,FALSE)</f>
        <v>Mountain Pine Beetle</v>
      </c>
      <c r="D3569" s="26">
        <v>14</v>
      </c>
      <c r="E3569" s="26" t="s">
        <v>30</v>
      </c>
      <c r="F3569" s="26">
        <v>3793676</v>
      </c>
      <c r="G3569" s="26">
        <v>3128612</v>
      </c>
      <c r="H3569" s="26"/>
      <c r="N3569" s="26"/>
    </row>
    <row r="3570" spans="1:14" x14ac:dyDescent="0.25">
      <c r="A3570" s="26">
        <v>2008</v>
      </c>
      <c r="B3570" s="26" t="s">
        <v>186</v>
      </c>
      <c r="C3570" t="str">
        <f>VLOOKUP(B3570,'FHF LUT'!$A$5:$H$80,2,FALSE)</f>
        <v>Mountain Pine Beetle</v>
      </c>
      <c r="D3570" s="26">
        <v>16</v>
      </c>
      <c r="E3570" s="26" t="s">
        <v>12</v>
      </c>
      <c r="F3570" s="26">
        <v>14099237</v>
      </c>
      <c r="G3570" s="26">
        <v>12141055</v>
      </c>
      <c r="H3570" s="26"/>
      <c r="N3570" s="26"/>
    </row>
    <row r="3571" spans="1:14" x14ac:dyDescent="0.25">
      <c r="A3571" s="26">
        <v>2008</v>
      </c>
      <c r="B3571" s="26" t="s">
        <v>186</v>
      </c>
      <c r="C3571" t="str">
        <f>VLOOKUP(B3571,'FHF LUT'!$A$5:$H$80,2,FALSE)</f>
        <v>Mountain Pine Beetle</v>
      </c>
      <c r="D3571" s="26">
        <v>40</v>
      </c>
      <c r="E3571" s="26" t="s">
        <v>31</v>
      </c>
      <c r="F3571" s="26">
        <v>701069</v>
      </c>
      <c r="G3571" s="26">
        <v>617912</v>
      </c>
      <c r="H3571" s="26"/>
      <c r="N3571" s="26"/>
    </row>
    <row r="3572" spans="1:14" x14ac:dyDescent="0.25">
      <c r="A3572" s="26">
        <v>2008</v>
      </c>
      <c r="B3572" s="26" t="s">
        <v>186</v>
      </c>
      <c r="C3572" t="str">
        <f>VLOOKUP(B3572,'FHF LUT'!$A$5:$H$80,2,FALSE)</f>
        <v>Mountain Pine Beetle</v>
      </c>
      <c r="D3572" s="26">
        <v>20</v>
      </c>
      <c r="E3572" s="26" t="s">
        <v>6</v>
      </c>
      <c r="F3572" s="26">
        <v>9160436</v>
      </c>
      <c r="G3572" s="26">
        <v>6858791</v>
      </c>
      <c r="H3572" s="26"/>
      <c r="N3572" s="26"/>
    </row>
    <row r="3573" spans="1:14" x14ac:dyDescent="0.25">
      <c r="A3573" s="26">
        <v>2008</v>
      </c>
      <c r="B3573" s="26" t="s">
        <v>186</v>
      </c>
      <c r="C3573" t="str">
        <f>VLOOKUP(B3573,'FHF LUT'!$A$5:$H$80,2,FALSE)</f>
        <v>Mountain Pine Beetle</v>
      </c>
      <c r="D3573" s="26">
        <v>31</v>
      </c>
      <c r="E3573" s="26" t="s">
        <v>34</v>
      </c>
      <c r="F3573" s="26">
        <v>108693</v>
      </c>
      <c r="G3573" s="26">
        <v>106651</v>
      </c>
      <c r="H3573" s="26"/>
      <c r="N3573" s="26"/>
    </row>
    <row r="3574" spans="1:14" x14ac:dyDescent="0.25">
      <c r="A3574" s="26">
        <v>2008</v>
      </c>
      <c r="B3574" s="26" t="s">
        <v>186</v>
      </c>
      <c r="C3574" t="str">
        <f>VLOOKUP(B3574,'FHF LUT'!$A$5:$H$80,2,FALSE)</f>
        <v>Mountain Pine Beetle</v>
      </c>
      <c r="D3574" s="26">
        <v>3</v>
      </c>
      <c r="E3574" s="26" t="s">
        <v>13</v>
      </c>
      <c r="F3574" s="26">
        <v>811548</v>
      </c>
      <c r="G3574" s="26">
        <v>705256</v>
      </c>
      <c r="H3574" s="26"/>
      <c r="N3574" s="26"/>
    </row>
    <row r="3575" spans="1:14" x14ac:dyDescent="0.25">
      <c r="A3575" s="26">
        <v>2008</v>
      </c>
      <c r="B3575" s="26" t="s">
        <v>186</v>
      </c>
      <c r="C3575" t="str">
        <f>VLOOKUP(B3575,'FHF LUT'!$A$5:$H$80,2,FALSE)</f>
        <v>Mountain Pine Beetle</v>
      </c>
      <c r="D3575" s="26">
        <v>26</v>
      </c>
      <c r="E3575" s="26" t="s">
        <v>14</v>
      </c>
      <c r="F3575" s="26">
        <v>1661391</v>
      </c>
      <c r="G3575" s="26">
        <v>1403077</v>
      </c>
      <c r="H3575" s="26"/>
      <c r="N3575" s="26"/>
    </row>
    <row r="3576" spans="1:14" x14ac:dyDescent="0.25">
      <c r="A3576" s="26">
        <v>2008</v>
      </c>
      <c r="B3576" s="26" t="s">
        <v>186</v>
      </c>
      <c r="C3576" t="str">
        <f>VLOOKUP(B3576,'FHF LUT'!$A$5:$H$80,2,FALSE)</f>
        <v>Mountain Pine Beetle</v>
      </c>
      <c r="D3576" s="26">
        <v>41</v>
      </c>
      <c r="E3576" s="26" t="s">
        <v>26</v>
      </c>
      <c r="F3576" s="26">
        <v>5908108</v>
      </c>
      <c r="G3576" s="26">
        <v>5309087</v>
      </c>
      <c r="H3576" s="26"/>
      <c r="N3576" s="26"/>
    </row>
    <row r="3577" spans="1:14" x14ac:dyDescent="0.25">
      <c r="A3577" s="26">
        <v>2008</v>
      </c>
      <c r="B3577" s="26" t="s">
        <v>186</v>
      </c>
      <c r="C3577" t="str">
        <f>VLOOKUP(B3577,'FHF LUT'!$A$5:$H$80,2,FALSE)</f>
        <v>Mountain Pine Beetle</v>
      </c>
      <c r="D3577" s="26">
        <v>23</v>
      </c>
      <c r="E3577" s="26" t="s">
        <v>27</v>
      </c>
      <c r="F3577" s="26">
        <v>2537356</v>
      </c>
      <c r="G3577" s="26">
        <v>1920354</v>
      </c>
      <c r="H3577" s="26"/>
      <c r="N3577" s="26"/>
    </row>
    <row r="3578" spans="1:14" x14ac:dyDescent="0.25">
      <c r="A3578" s="26">
        <v>2008</v>
      </c>
      <c r="B3578" s="26" t="s">
        <v>186</v>
      </c>
      <c r="C3578" t="str">
        <f>VLOOKUP(B3578,'FHF LUT'!$A$5:$H$80,2,FALSE)</f>
        <v>Mountain Pine Beetle</v>
      </c>
      <c r="D3578" s="26">
        <v>17</v>
      </c>
      <c r="E3578" s="26" t="s">
        <v>32</v>
      </c>
      <c r="F3578" s="26">
        <v>843950</v>
      </c>
      <c r="G3578" s="26">
        <v>748329</v>
      </c>
      <c r="H3578" s="26"/>
      <c r="N3578" s="26"/>
    </row>
    <row r="3579" spans="1:14" x14ac:dyDescent="0.25">
      <c r="A3579" s="26">
        <v>2008</v>
      </c>
      <c r="B3579" s="26" t="s">
        <v>186</v>
      </c>
      <c r="C3579" t="str">
        <f>VLOOKUP(B3579,'FHF LUT'!$A$5:$H$80,2,FALSE)</f>
        <v>Mountain Pine Beetle</v>
      </c>
      <c r="D3579" s="26">
        <v>30</v>
      </c>
      <c r="E3579" s="26" t="s">
        <v>35</v>
      </c>
      <c r="F3579" s="26">
        <v>309399</v>
      </c>
      <c r="G3579" s="26">
        <v>304237</v>
      </c>
      <c r="H3579" s="26"/>
      <c r="N3579" s="26"/>
    </row>
    <row r="3580" spans="1:14" x14ac:dyDescent="0.25">
      <c r="A3580" s="26">
        <v>2008</v>
      </c>
      <c r="B3580" s="26" t="s">
        <v>186</v>
      </c>
      <c r="C3580" t="str">
        <f>VLOOKUP(B3580,'FHF LUT'!$A$5:$H$80,2,FALSE)</f>
        <v>Mountain Pine Beetle</v>
      </c>
      <c r="D3580" s="26">
        <v>9</v>
      </c>
      <c r="E3580" s="26" t="s">
        <v>7</v>
      </c>
      <c r="F3580" s="26">
        <v>1032372</v>
      </c>
      <c r="G3580" s="26">
        <v>927975</v>
      </c>
      <c r="H3580" s="26"/>
      <c r="N3580" s="26"/>
    </row>
    <row r="3581" spans="1:14" x14ac:dyDescent="0.25">
      <c r="A3581" s="26">
        <v>2008</v>
      </c>
      <c r="B3581" s="26" t="s">
        <v>186</v>
      </c>
      <c r="C3581" t="str">
        <f>VLOOKUP(B3581,'FHF LUT'!$A$5:$H$80,2,FALSE)</f>
        <v>Mountain Pine Beetle</v>
      </c>
      <c r="D3581" s="26">
        <v>43</v>
      </c>
      <c r="E3581" s="26" t="s">
        <v>20</v>
      </c>
      <c r="F3581" s="26">
        <v>4775</v>
      </c>
      <c r="G3581" s="26">
        <v>4775</v>
      </c>
      <c r="H3581" s="26"/>
      <c r="N3581" s="26"/>
    </row>
    <row r="3582" spans="1:14" x14ac:dyDescent="0.25">
      <c r="A3582" s="26">
        <v>2008</v>
      </c>
      <c r="B3582" s="26" t="s">
        <v>186</v>
      </c>
      <c r="C3582" t="str">
        <f>VLOOKUP(B3582,'FHF LUT'!$A$5:$H$80,2,FALSE)</f>
        <v>Mountain Pine Beetle</v>
      </c>
      <c r="D3582" s="26">
        <v>39</v>
      </c>
      <c r="E3582" s="26" t="s">
        <v>36</v>
      </c>
      <c r="F3582" s="26">
        <v>96</v>
      </c>
      <c r="G3582" s="26">
        <v>96</v>
      </c>
      <c r="H3582" s="26"/>
      <c r="N3582" s="26"/>
    </row>
    <row r="3583" spans="1:14" x14ac:dyDescent="0.25">
      <c r="A3583" s="26">
        <v>2008</v>
      </c>
      <c r="B3583" s="26" t="s">
        <v>186</v>
      </c>
      <c r="C3583" t="str">
        <f>VLOOKUP(B3583,'FHF LUT'!$A$5:$H$80,2,FALSE)</f>
        <v>Mountain Pine Beetle</v>
      </c>
      <c r="D3583" s="26">
        <v>4</v>
      </c>
      <c r="E3583" s="26" t="s">
        <v>28</v>
      </c>
      <c r="F3583" s="26">
        <v>4688</v>
      </c>
      <c r="G3583" s="26">
        <v>4688</v>
      </c>
      <c r="H3583" s="26"/>
      <c r="N3583" s="26"/>
    </row>
    <row r="3584" spans="1:14" x14ac:dyDescent="0.25">
      <c r="A3584" s="26">
        <v>2008</v>
      </c>
      <c r="B3584" s="26" t="s">
        <v>186</v>
      </c>
      <c r="C3584" t="str">
        <f>VLOOKUP(B3584,'FHF LUT'!$A$5:$H$80,2,FALSE)</f>
        <v>Mountain Pine Beetle</v>
      </c>
      <c r="D3584" s="26">
        <v>8</v>
      </c>
      <c r="E3584" s="26" t="s">
        <v>29</v>
      </c>
      <c r="F3584" s="26">
        <v>2512</v>
      </c>
      <c r="G3584" s="26">
        <v>2512</v>
      </c>
      <c r="H3584" s="26"/>
      <c r="N3584" s="26"/>
    </row>
    <row r="3585" spans="1:14" x14ac:dyDescent="0.25">
      <c r="A3585" s="26">
        <v>2008</v>
      </c>
      <c r="B3585" s="26" t="s">
        <v>186</v>
      </c>
      <c r="C3585" t="str">
        <f>VLOOKUP(B3585,'FHF LUT'!$A$5:$H$80,2,FALSE)</f>
        <v>Mountain Pine Beetle</v>
      </c>
      <c r="D3585" s="26">
        <v>7</v>
      </c>
      <c r="E3585" s="26" t="s">
        <v>25</v>
      </c>
      <c r="F3585" s="26">
        <v>274665</v>
      </c>
      <c r="G3585" s="26">
        <v>234929</v>
      </c>
      <c r="H3585" s="26"/>
      <c r="N3585" s="26"/>
    </row>
    <row r="3586" spans="1:14" x14ac:dyDescent="0.25">
      <c r="A3586" s="26">
        <v>2008</v>
      </c>
      <c r="B3586" s="26" t="s">
        <v>186</v>
      </c>
      <c r="C3586" t="str">
        <f>VLOOKUP(B3586,'FHF LUT'!$A$5:$H$80,2,FALSE)</f>
        <v>Mountain Pine Beetle</v>
      </c>
      <c r="D3586" s="26">
        <v>27</v>
      </c>
      <c r="E3586" s="26" t="s">
        <v>21</v>
      </c>
      <c r="F3586" s="26">
        <v>8594</v>
      </c>
      <c r="G3586" s="26">
        <v>7586</v>
      </c>
      <c r="H3586" s="26"/>
      <c r="N3586" s="26"/>
    </row>
    <row r="3587" spans="1:14" x14ac:dyDescent="0.25">
      <c r="A3587" s="26">
        <v>2008</v>
      </c>
      <c r="B3587" s="26" t="s">
        <v>186</v>
      </c>
      <c r="C3587" t="str">
        <f>VLOOKUP(B3587,'FHF LUT'!$A$5:$H$80,2,FALSE)</f>
        <v>Mountain Pine Beetle</v>
      </c>
      <c r="D3587" s="26">
        <v>47</v>
      </c>
      <c r="E3587" s="26" t="s">
        <v>238</v>
      </c>
      <c r="F3587" s="26">
        <v>13952</v>
      </c>
      <c r="G3587" s="26">
        <v>13952</v>
      </c>
      <c r="H3587" s="26"/>
      <c r="N3587" s="26"/>
    </row>
    <row r="3588" spans="1:14" x14ac:dyDescent="0.25">
      <c r="A3588" s="26">
        <v>2008</v>
      </c>
      <c r="B3588" s="26" t="s">
        <v>186</v>
      </c>
      <c r="C3588" t="str">
        <f>VLOOKUP(B3588,'FHF LUT'!$A$5:$H$80,2,FALSE)</f>
        <v>Mountain Pine Beetle</v>
      </c>
      <c r="D3588" s="26">
        <v>46</v>
      </c>
      <c r="E3588" s="26" t="s">
        <v>239</v>
      </c>
      <c r="F3588" s="26">
        <v>452277</v>
      </c>
      <c r="G3588" s="26">
        <v>452243</v>
      </c>
      <c r="H3588" s="26"/>
      <c r="N3588" s="26"/>
    </row>
    <row r="3589" spans="1:14" x14ac:dyDescent="0.25">
      <c r="A3589" s="26">
        <v>2008</v>
      </c>
      <c r="B3589" s="26" t="s">
        <v>186</v>
      </c>
      <c r="C3589" t="str">
        <f>VLOOKUP(B3589,'FHF LUT'!$A$5:$H$80,2,FALSE)</f>
        <v>Mountain Pine Beetle</v>
      </c>
      <c r="D3589" s="26">
        <v>48</v>
      </c>
      <c r="E3589" s="26" t="s">
        <v>240</v>
      </c>
      <c r="F3589" s="26">
        <v>0</v>
      </c>
      <c r="G3589" s="26">
        <v>0</v>
      </c>
      <c r="H3589" s="26"/>
      <c r="N3589" s="26"/>
    </row>
    <row r="3590" spans="1:14" x14ac:dyDescent="0.25">
      <c r="A3590" s="26">
        <v>2008</v>
      </c>
      <c r="B3590" s="26" t="s">
        <v>186</v>
      </c>
      <c r="C3590" t="str">
        <f>VLOOKUP(B3590,'FHF LUT'!$A$5:$H$80,2,FALSE)</f>
        <v>Mountain Pine Beetle</v>
      </c>
      <c r="D3590" s="26">
        <v>1</v>
      </c>
      <c r="E3590" s="26" t="s">
        <v>10</v>
      </c>
      <c r="F3590" s="26">
        <v>454481</v>
      </c>
      <c r="G3590" s="26">
        <v>403990</v>
      </c>
      <c r="H3590" s="26"/>
      <c r="N3590" s="26"/>
    </row>
    <row r="3591" spans="1:14" x14ac:dyDescent="0.25">
      <c r="A3591" s="26">
        <v>2008</v>
      </c>
      <c r="B3591" s="26" t="s">
        <v>187</v>
      </c>
      <c r="C3591" t="str">
        <f>VLOOKUP(B3591,'FHF LUT'!$A$5:$H$80,2,FALSE)</f>
        <v>Spruce Beetle</v>
      </c>
      <c r="D3591" s="26">
        <v>24</v>
      </c>
      <c r="E3591" s="26" t="s">
        <v>17</v>
      </c>
      <c r="F3591" s="26">
        <v>1235</v>
      </c>
      <c r="G3591" s="26">
        <v>1085</v>
      </c>
      <c r="H3591" s="26"/>
      <c r="N3591" s="26"/>
    </row>
    <row r="3592" spans="1:14" x14ac:dyDescent="0.25">
      <c r="A3592" s="26">
        <v>2008</v>
      </c>
      <c r="B3592" s="26" t="s">
        <v>187</v>
      </c>
      <c r="C3592" t="str">
        <f>VLOOKUP(B3592,'FHF LUT'!$A$5:$H$80,2,FALSE)</f>
        <v>Spruce Beetle</v>
      </c>
      <c r="D3592" s="26">
        <v>44</v>
      </c>
      <c r="E3592" s="26" t="s">
        <v>3</v>
      </c>
      <c r="F3592" s="26">
        <v>0</v>
      </c>
      <c r="G3592" s="26">
        <v>0</v>
      </c>
      <c r="H3592" s="26"/>
      <c r="N3592" s="26"/>
    </row>
    <row r="3593" spans="1:14" x14ac:dyDescent="0.25">
      <c r="A3593" s="26">
        <v>2008</v>
      </c>
      <c r="B3593" s="26" t="s">
        <v>187</v>
      </c>
      <c r="C3593" t="str">
        <f>VLOOKUP(B3593,'FHF LUT'!$A$5:$H$80,2,FALSE)</f>
        <v>Spruce Beetle</v>
      </c>
      <c r="D3593" s="26">
        <v>10</v>
      </c>
      <c r="E3593" s="26" t="s">
        <v>18</v>
      </c>
      <c r="F3593" s="26">
        <v>0</v>
      </c>
      <c r="G3593" s="26">
        <v>0</v>
      </c>
      <c r="H3593" s="26"/>
      <c r="N3593" s="26"/>
    </row>
    <row r="3594" spans="1:14" x14ac:dyDescent="0.25">
      <c r="A3594" s="26">
        <v>2008</v>
      </c>
      <c r="B3594" s="26" t="s">
        <v>187</v>
      </c>
      <c r="C3594" t="str">
        <f>VLOOKUP(B3594,'FHF LUT'!$A$5:$H$80,2,FALSE)</f>
        <v>Spruce Beetle</v>
      </c>
      <c r="D3594" s="26">
        <v>12</v>
      </c>
      <c r="E3594" s="26" t="s">
        <v>11</v>
      </c>
      <c r="F3594" s="26">
        <v>0</v>
      </c>
      <c r="G3594" s="26">
        <v>0</v>
      </c>
      <c r="H3594" s="26"/>
      <c r="N3594" s="26"/>
    </row>
    <row r="3595" spans="1:14" x14ac:dyDescent="0.25">
      <c r="A3595" s="26">
        <v>2008</v>
      </c>
      <c r="B3595" s="26" t="s">
        <v>187</v>
      </c>
      <c r="C3595" t="str">
        <f>VLOOKUP(B3595,'FHF LUT'!$A$5:$H$80,2,FALSE)</f>
        <v>Spruce Beetle</v>
      </c>
      <c r="D3595" s="26">
        <v>22</v>
      </c>
      <c r="E3595" s="26" t="s">
        <v>19</v>
      </c>
      <c r="F3595" s="26">
        <v>52388</v>
      </c>
      <c r="G3595" s="26">
        <v>52286</v>
      </c>
      <c r="H3595" s="26"/>
      <c r="N3595" s="26"/>
    </row>
    <row r="3596" spans="1:14" x14ac:dyDescent="0.25">
      <c r="A3596" s="26">
        <v>2008</v>
      </c>
      <c r="B3596" s="26" t="s">
        <v>187</v>
      </c>
      <c r="C3596" t="str">
        <f>VLOOKUP(B3596,'FHF LUT'!$A$5:$H$80,2,FALSE)</f>
        <v>Spruce Beetle</v>
      </c>
      <c r="D3596" s="26">
        <v>29</v>
      </c>
      <c r="E3596" s="26" t="s">
        <v>9</v>
      </c>
      <c r="F3596" s="26">
        <v>68179</v>
      </c>
      <c r="G3596" s="26">
        <v>65794</v>
      </c>
      <c r="H3596" s="26"/>
      <c r="N3596" s="26"/>
    </row>
    <row r="3597" spans="1:14" x14ac:dyDescent="0.25">
      <c r="A3597" s="26">
        <v>2008</v>
      </c>
      <c r="B3597" s="26" t="s">
        <v>187</v>
      </c>
      <c r="C3597" t="str">
        <f>VLOOKUP(B3597,'FHF LUT'!$A$5:$H$80,2,FALSE)</f>
        <v>Spruce Beetle</v>
      </c>
      <c r="D3597" s="26">
        <v>11</v>
      </c>
      <c r="E3597" s="26" t="s">
        <v>4</v>
      </c>
      <c r="F3597" s="26">
        <v>37974</v>
      </c>
      <c r="G3597" s="26">
        <v>29189</v>
      </c>
      <c r="H3597" s="26"/>
      <c r="N3597" s="26"/>
    </row>
    <row r="3598" spans="1:14" x14ac:dyDescent="0.25">
      <c r="A3598" s="26">
        <v>2008</v>
      </c>
      <c r="B3598" s="26" t="s">
        <v>187</v>
      </c>
      <c r="C3598" t="str">
        <f>VLOOKUP(B3598,'FHF LUT'!$A$5:$H$80,2,FALSE)</f>
        <v>Spruce Beetle</v>
      </c>
      <c r="D3598" s="26">
        <v>45</v>
      </c>
      <c r="E3598" s="26" t="s">
        <v>5</v>
      </c>
      <c r="F3598" s="26">
        <v>0</v>
      </c>
      <c r="G3598" s="26">
        <v>0</v>
      </c>
      <c r="H3598" s="26"/>
      <c r="N3598" s="26"/>
    </row>
    <row r="3599" spans="1:14" x14ac:dyDescent="0.25">
      <c r="A3599" s="26">
        <v>2008</v>
      </c>
      <c r="B3599" s="26" t="s">
        <v>187</v>
      </c>
      <c r="C3599" t="str">
        <f>VLOOKUP(B3599,'FHF LUT'!$A$5:$H$80,2,FALSE)</f>
        <v>Spruce Beetle</v>
      </c>
      <c r="D3599" s="26">
        <v>38</v>
      </c>
      <c r="E3599" s="26" t="s">
        <v>8</v>
      </c>
      <c r="F3599" s="26">
        <v>0</v>
      </c>
      <c r="G3599" s="26">
        <v>0</v>
      </c>
      <c r="H3599" s="26"/>
      <c r="N3599" s="26"/>
    </row>
    <row r="3600" spans="1:14" x14ac:dyDescent="0.25">
      <c r="A3600" s="26">
        <v>2008</v>
      </c>
      <c r="B3600" s="26" t="s">
        <v>187</v>
      </c>
      <c r="C3600" t="str">
        <f>VLOOKUP(B3600,'FHF LUT'!$A$5:$H$80,2,FALSE)</f>
        <v>Spruce Beetle</v>
      </c>
      <c r="D3600" s="26">
        <v>13</v>
      </c>
      <c r="E3600" s="26" t="s">
        <v>24</v>
      </c>
      <c r="F3600" s="26">
        <v>0</v>
      </c>
      <c r="G3600" s="26">
        <v>0</v>
      </c>
      <c r="H3600" s="26"/>
      <c r="N3600" s="26"/>
    </row>
    <row r="3601" spans="1:14" x14ac:dyDescent="0.25">
      <c r="A3601" s="26">
        <v>2008</v>
      </c>
      <c r="B3601" s="26" t="s">
        <v>187</v>
      </c>
      <c r="C3601" t="str">
        <f>VLOOKUP(B3601,'FHF LUT'!$A$5:$H$80,2,FALSE)</f>
        <v>Spruce Beetle</v>
      </c>
      <c r="D3601" s="26">
        <v>18</v>
      </c>
      <c r="E3601" s="26" t="s">
        <v>15</v>
      </c>
      <c r="F3601" s="26">
        <v>6569</v>
      </c>
      <c r="G3601" s="26">
        <v>6246</v>
      </c>
      <c r="H3601" s="26"/>
      <c r="N3601" s="26"/>
    </row>
    <row r="3602" spans="1:14" x14ac:dyDescent="0.25">
      <c r="A3602" s="26">
        <v>2008</v>
      </c>
      <c r="B3602" s="26" t="s">
        <v>187</v>
      </c>
      <c r="C3602" t="str">
        <f>VLOOKUP(B3602,'FHF LUT'!$A$5:$H$80,2,FALSE)</f>
        <v>Spruce Beetle</v>
      </c>
      <c r="D3602" s="26">
        <v>15</v>
      </c>
      <c r="E3602" s="26" t="s">
        <v>33</v>
      </c>
      <c r="F3602" s="26">
        <v>68551</v>
      </c>
      <c r="G3602" s="26">
        <v>68136</v>
      </c>
      <c r="H3602" s="26"/>
      <c r="N3602" s="26"/>
    </row>
    <row r="3603" spans="1:14" x14ac:dyDescent="0.25">
      <c r="A3603" s="26">
        <v>2008</v>
      </c>
      <c r="B3603" s="26" t="s">
        <v>187</v>
      </c>
      <c r="C3603" t="str">
        <f>VLOOKUP(B3603,'FHF LUT'!$A$5:$H$80,2,FALSE)</f>
        <v>Spruce Beetle</v>
      </c>
      <c r="D3603" s="26">
        <v>5</v>
      </c>
      <c r="E3603" s="26" t="s">
        <v>16</v>
      </c>
      <c r="F3603" s="26">
        <v>10</v>
      </c>
      <c r="G3603" s="26">
        <v>10</v>
      </c>
      <c r="H3603" s="26"/>
      <c r="N3603" s="26"/>
    </row>
    <row r="3604" spans="1:14" x14ac:dyDescent="0.25">
      <c r="A3604" s="26">
        <v>2008</v>
      </c>
      <c r="B3604" s="26" t="s">
        <v>187</v>
      </c>
      <c r="C3604" t="str">
        <f>VLOOKUP(B3604,'FHF LUT'!$A$5:$H$80,2,FALSE)</f>
        <v>Spruce Beetle</v>
      </c>
      <c r="D3604" s="26">
        <v>2</v>
      </c>
      <c r="E3604" s="26" t="s">
        <v>22</v>
      </c>
      <c r="F3604" s="26">
        <v>0</v>
      </c>
      <c r="G3604" s="26">
        <v>0</v>
      </c>
      <c r="H3604" s="26"/>
      <c r="N3604" s="26"/>
    </row>
    <row r="3605" spans="1:14" x14ac:dyDescent="0.25">
      <c r="A3605" s="26">
        <v>2008</v>
      </c>
      <c r="B3605" s="26" t="s">
        <v>187</v>
      </c>
      <c r="C3605" t="str">
        <f>VLOOKUP(B3605,'FHF LUT'!$A$5:$H$80,2,FALSE)</f>
        <v>Spruce Beetle</v>
      </c>
      <c r="D3605" s="26">
        <v>25</v>
      </c>
      <c r="E3605" s="26" t="s">
        <v>23</v>
      </c>
      <c r="F3605" s="26">
        <v>0</v>
      </c>
      <c r="G3605" s="26">
        <v>0</v>
      </c>
      <c r="H3605" s="26"/>
      <c r="N3605" s="26"/>
    </row>
    <row r="3606" spans="1:14" x14ac:dyDescent="0.25">
      <c r="A3606" s="26">
        <v>2008</v>
      </c>
      <c r="B3606" s="26" t="s">
        <v>187</v>
      </c>
      <c r="C3606" t="str">
        <f>VLOOKUP(B3606,'FHF LUT'!$A$5:$H$80,2,FALSE)</f>
        <v>Spruce Beetle</v>
      </c>
      <c r="D3606" s="26">
        <v>14</v>
      </c>
      <c r="E3606" s="26" t="s">
        <v>30</v>
      </c>
      <c r="F3606" s="26">
        <v>159</v>
      </c>
      <c r="G3606" s="26">
        <v>159</v>
      </c>
      <c r="H3606" s="26"/>
      <c r="N3606" s="26"/>
    </row>
    <row r="3607" spans="1:14" x14ac:dyDescent="0.25">
      <c r="A3607" s="26">
        <v>2008</v>
      </c>
      <c r="B3607" s="26" t="s">
        <v>187</v>
      </c>
      <c r="C3607" t="str">
        <f>VLOOKUP(B3607,'FHF LUT'!$A$5:$H$80,2,FALSE)</f>
        <v>Spruce Beetle</v>
      </c>
      <c r="D3607" s="26">
        <v>16</v>
      </c>
      <c r="E3607" s="26" t="s">
        <v>12</v>
      </c>
      <c r="F3607" s="26">
        <v>0</v>
      </c>
      <c r="G3607" s="26">
        <v>0</v>
      </c>
      <c r="H3607" s="26"/>
      <c r="N3607" s="26"/>
    </row>
    <row r="3608" spans="1:14" x14ac:dyDescent="0.25">
      <c r="A3608" s="26">
        <v>2008</v>
      </c>
      <c r="B3608" s="26" t="s">
        <v>187</v>
      </c>
      <c r="C3608" t="str">
        <f>VLOOKUP(B3608,'FHF LUT'!$A$5:$H$80,2,FALSE)</f>
        <v>Spruce Beetle</v>
      </c>
      <c r="D3608" s="26">
        <v>40</v>
      </c>
      <c r="E3608" s="26" t="s">
        <v>31</v>
      </c>
      <c r="F3608" s="26">
        <v>7024</v>
      </c>
      <c r="G3608" s="26">
        <v>6900</v>
      </c>
      <c r="H3608" s="26"/>
      <c r="N3608" s="26"/>
    </row>
    <row r="3609" spans="1:14" x14ac:dyDescent="0.25">
      <c r="A3609" s="26">
        <v>2008</v>
      </c>
      <c r="B3609" s="26" t="s">
        <v>187</v>
      </c>
      <c r="C3609" t="str">
        <f>VLOOKUP(B3609,'FHF LUT'!$A$5:$H$80,2,FALSE)</f>
        <v>Spruce Beetle</v>
      </c>
      <c r="D3609" s="26">
        <v>20</v>
      </c>
      <c r="E3609" s="26" t="s">
        <v>6</v>
      </c>
      <c r="F3609" s="26">
        <v>0</v>
      </c>
      <c r="G3609" s="26">
        <v>0</v>
      </c>
      <c r="H3609" s="26"/>
      <c r="N3609" s="26"/>
    </row>
    <row r="3610" spans="1:14" x14ac:dyDescent="0.25">
      <c r="A3610" s="26">
        <v>2008</v>
      </c>
      <c r="B3610" s="26" t="s">
        <v>187</v>
      </c>
      <c r="C3610" t="str">
        <f>VLOOKUP(B3610,'FHF LUT'!$A$5:$H$80,2,FALSE)</f>
        <v>Spruce Beetle</v>
      </c>
      <c r="D3610" s="26">
        <v>31</v>
      </c>
      <c r="E3610" s="26" t="s">
        <v>34</v>
      </c>
      <c r="F3610" s="26">
        <v>2917</v>
      </c>
      <c r="G3610" s="26">
        <v>2917</v>
      </c>
      <c r="H3610" s="26"/>
      <c r="N3610" s="26"/>
    </row>
    <row r="3611" spans="1:14" x14ac:dyDescent="0.25">
      <c r="A3611" s="26">
        <v>2008</v>
      </c>
      <c r="B3611" s="26" t="s">
        <v>187</v>
      </c>
      <c r="C3611" t="str">
        <f>VLOOKUP(B3611,'FHF LUT'!$A$5:$H$80,2,FALSE)</f>
        <v>Spruce Beetle</v>
      </c>
      <c r="D3611" s="26">
        <v>3</v>
      </c>
      <c r="E3611" s="26" t="s">
        <v>13</v>
      </c>
      <c r="F3611" s="26">
        <v>0</v>
      </c>
      <c r="G3611" s="26">
        <v>0</v>
      </c>
      <c r="H3611" s="26"/>
      <c r="N3611" s="26"/>
    </row>
    <row r="3612" spans="1:14" x14ac:dyDescent="0.25">
      <c r="A3612" s="26">
        <v>2008</v>
      </c>
      <c r="B3612" s="26" t="s">
        <v>187</v>
      </c>
      <c r="C3612" t="str">
        <f>VLOOKUP(B3612,'FHF LUT'!$A$5:$H$80,2,FALSE)</f>
        <v>Spruce Beetle</v>
      </c>
      <c r="D3612" s="26">
        <v>26</v>
      </c>
      <c r="E3612" s="26" t="s">
        <v>14</v>
      </c>
      <c r="F3612" s="26">
        <v>0</v>
      </c>
      <c r="G3612" s="26">
        <v>0</v>
      </c>
      <c r="H3612" s="26"/>
      <c r="N3612" s="26"/>
    </row>
    <row r="3613" spans="1:14" x14ac:dyDescent="0.25">
      <c r="A3613" s="26">
        <v>2008</v>
      </c>
      <c r="B3613" s="26" t="s">
        <v>187</v>
      </c>
      <c r="C3613" t="str">
        <f>VLOOKUP(B3613,'FHF LUT'!$A$5:$H$80,2,FALSE)</f>
        <v>Spruce Beetle</v>
      </c>
      <c r="D3613" s="26">
        <v>41</v>
      </c>
      <c r="E3613" s="26" t="s">
        <v>26</v>
      </c>
      <c r="F3613" s="26">
        <v>0</v>
      </c>
      <c r="G3613" s="26">
        <v>0</v>
      </c>
      <c r="H3613" s="26"/>
      <c r="N3613" s="26"/>
    </row>
    <row r="3614" spans="1:14" x14ac:dyDescent="0.25">
      <c r="A3614" s="26">
        <v>2008</v>
      </c>
      <c r="B3614" s="26" t="s">
        <v>187</v>
      </c>
      <c r="C3614" t="str">
        <f>VLOOKUP(B3614,'FHF LUT'!$A$5:$H$80,2,FALSE)</f>
        <v>Spruce Beetle</v>
      </c>
      <c r="D3614" s="26">
        <v>23</v>
      </c>
      <c r="E3614" s="26" t="s">
        <v>27</v>
      </c>
      <c r="F3614" s="26">
        <v>13607</v>
      </c>
      <c r="G3614" s="26">
        <v>9480</v>
      </c>
      <c r="H3614" s="26"/>
      <c r="N3614" s="26"/>
    </row>
    <row r="3615" spans="1:14" x14ac:dyDescent="0.25">
      <c r="A3615" s="26">
        <v>2008</v>
      </c>
      <c r="B3615" s="26" t="s">
        <v>187</v>
      </c>
      <c r="C3615" t="str">
        <f>VLOOKUP(B3615,'FHF LUT'!$A$5:$H$80,2,FALSE)</f>
        <v>Spruce Beetle</v>
      </c>
      <c r="D3615" s="26">
        <v>17</v>
      </c>
      <c r="E3615" s="26" t="s">
        <v>32</v>
      </c>
      <c r="F3615" s="26">
        <v>37305</v>
      </c>
      <c r="G3615" s="26">
        <v>37305</v>
      </c>
      <c r="H3615" s="26"/>
      <c r="N3615" s="26"/>
    </row>
    <row r="3616" spans="1:14" x14ac:dyDescent="0.25">
      <c r="A3616" s="26">
        <v>2008</v>
      </c>
      <c r="B3616" s="26" t="s">
        <v>187</v>
      </c>
      <c r="C3616" t="str">
        <f>VLOOKUP(B3616,'FHF LUT'!$A$5:$H$80,2,FALSE)</f>
        <v>Spruce Beetle</v>
      </c>
      <c r="D3616" s="26">
        <v>30</v>
      </c>
      <c r="E3616" s="26" t="s">
        <v>35</v>
      </c>
      <c r="F3616" s="26">
        <v>268</v>
      </c>
      <c r="G3616" s="26">
        <v>268</v>
      </c>
      <c r="H3616" s="26"/>
      <c r="N3616" s="26"/>
    </row>
    <row r="3617" spans="1:14" x14ac:dyDescent="0.25">
      <c r="A3617" s="26">
        <v>2008</v>
      </c>
      <c r="B3617" s="26" t="s">
        <v>187</v>
      </c>
      <c r="C3617" t="str">
        <f>VLOOKUP(B3617,'FHF LUT'!$A$5:$H$80,2,FALSE)</f>
        <v>Spruce Beetle</v>
      </c>
      <c r="D3617" s="26">
        <v>9</v>
      </c>
      <c r="E3617" s="26" t="s">
        <v>7</v>
      </c>
      <c r="F3617" s="26">
        <v>39529</v>
      </c>
      <c r="G3617" s="26">
        <v>39529</v>
      </c>
      <c r="H3617" s="26"/>
      <c r="N3617" s="26"/>
    </row>
    <row r="3618" spans="1:14" x14ac:dyDescent="0.25">
      <c r="A3618" s="26">
        <v>2008</v>
      </c>
      <c r="B3618" s="26" t="s">
        <v>187</v>
      </c>
      <c r="C3618" t="str">
        <f>VLOOKUP(B3618,'FHF LUT'!$A$5:$H$80,2,FALSE)</f>
        <v>Spruce Beetle</v>
      </c>
      <c r="D3618" s="26">
        <v>43</v>
      </c>
      <c r="E3618" s="26" t="s">
        <v>20</v>
      </c>
      <c r="F3618" s="26">
        <v>0</v>
      </c>
      <c r="G3618" s="26">
        <v>0</v>
      </c>
      <c r="H3618" s="26"/>
      <c r="N3618" s="26"/>
    </row>
    <row r="3619" spans="1:14" x14ac:dyDescent="0.25">
      <c r="A3619" s="26">
        <v>2008</v>
      </c>
      <c r="B3619" s="26" t="s">
        <v>187</v>
      </c>
      <c r="C3619" t="str">
        <f>VLOOKUP(B3619,'FHF LUT'!$A$5:$H$80,2,FALSE)</f>
        <v>Spruce Beetle</v>
      </c>
      <c r="D3619" s="26">
        <v>39</v>
      </c>
      <c r="E3619" s="26" t="s">
        <v>36</v>
      </c>
      <c r="F3619" s="26">
        <v>0</v>
      </c>
      <c r="G3619" s="26">
        <v>0</v>
      </c>
      <c r="H3619" s="26"/>
      <c r="N3619" s="26"/>
    </row>
    <row r="3620" spans="1:14" x14ac:dyDescent="0.25">
      <c r="A3620" s="26">
        <v>2008</v>
      </c>
      <c r="B3620" s="26" t="s">
        <v>187</v>
      </c>
      <c r="C3620" t="str">
        <f>VLOOKUP(B3620,'FHF LUT'!$A$5:$H$80,2,FALSE)</f>
        <v>Spruce Beetle</v>
      </c>
      <c r="D3620" s="26">
        <v>4</v>
      </c>
      <c r="E3620" s="26" t="s">
        <v>28</v>
      </c>
      <c r="F3620" s="26">
        <v>0</v>
      </c>
      <c r="G3620" s="26">
        <v>0</v>
      </c>
      <c r="H3620" s="26"/>
      <c r="N3620" s="26"/>
    </row>
    <row r="3621" spans="1:14" x14ac:dyDescent="0.25">
      <c r="A3621" s="26">
        <v>2008</v>
      </c>
      <c r="B3621" s="26" t="s">
        <v>187</v>
      </c>
      <c r="C3621" t="str">
        <f>VLOOKUP(B3621,'FHF LUT'!$A$5:$H$80,2,FALSE)</f>
        <v>Spruce Beetle</v>
      </c>
      <c r="D3621" s="26">
        <v>8</v>
      </c>
      <c r="E3621" s="26" t="s">
        <v>29</v>
      </c>
      <c r="F3621" s="26">
        <v>109</v>
      </c>
      <c r="G3621" s="26">
        <v>109</v>
      </c>
      <c r="H3621" s="26"/>
      <c r="N3621" s="26"/>
    </row>
    <row r="3622" spans="1:14" x14ac:dyDescent="0.25">
      <c r="A3622" s="26">
        <v>2008</v>
      </c>
      <c r="B3622" s="26" t="s">
        <v>187</v>
      </c>
      <c r="C3622" t="str">
        <f>VLOOKUP(B3622,'FHF LUT'!$A$5:$H$80,2,FALSE)</f>
        <v>Spruce Beetle</v>
      </c>
      <c r="D3622" s="26">
        <v>7</v>
      </c>
      <c r="E3622" s="26" t="s">
        <v>25</v>
      </c>
      <c r="F3622" s="26">
        <v>966</v>
      </c>
      <c r="G3622" s="26">
        <v>966</v>
      </c>
      <c r="H3622" s="26"/>
      <c r="N3622" s="26"/>
    </row>
    <row r="3623" spans="1:14" x14ac:dyDescent="0.25">
      <c r="A3623" s="26">
        <v>2008</v>
      </c>
      <c r="B3623" s="26" t="s">
        <v>187</v>
      </c>
      <c r="C3623" t="str">
        <f>VLOOKUP(B3623,'FHF LUT'!$A$5:$H$80,2,FALSE)</f>
        <v>Spruce Beetle</v>
      </c>
      <c r="D3623" s="26">
        <v>27</v>
      </c>
      <c r="E3623" s="26" t="s">
        <v>21</v>
      </c>
      <c r="F3623" s="26">
        <v>0</v>
      </c>
      <c r="G3623" s="26">
        <v>0</v>
      </c>
      <c r="H3623" s="26"/>
      <c r="N3623" s="26"/>
    </row>
    <row r="3624" spans="1:14" x14ac:dyDescent="0.25">
      <c r="A3624" s="26">
        <v>2008</v>
      </c>
      <c r="B3624" s="26" t="s">
        <v>187</v>
      </c>
      <c r="C3624" t="str">
        <f>VLOOKUP(B3624,'FHF LUT'!$A$5:$H$80,2,FALSE)</f>
        <v>Spruce Beetle</v>
      </c>
      <c r="D3624" s="26">
        <v>47</v>
      </c>
      <c r="E3624" s="26" t="s">
        <v>238</v>
      </c>
      <c r="F3624" s="26">
        <v>0</v>
      </c>
      <c r="G3624" s="26">
        <v>0</v>
      </c>
      <c r="H3624" s="26"/>
      <c r="N3624" s="26"/>
    </row>
    <row r="3625" spans="1:14" x14ac:dyDescent="0.25">
      <c r="A3625" s="26">
        <v>2008</v>
      </c>
      <c r="B3625" s="26" t="s">
        <v>187</v>
      </c>
      <c r="C3625" t="str">
        <f>VLOOKUP(B3625,'FHF LUT'!$A$5:$H$80,2,FALSE)</f>
        <v>Spruce Beetle</v>
      </c>
      <c r="D3625" s="26">
        <v>46</v>
      </c>
      <c r="E3625" s="26" t="s">
        <v>239</v>
      </c>
      <c r="F3625" s="26">
        <v>1554</v>
      </c>
      <c r="G3625" s="26">
        <v>1554</v>
      </c>
      <c r="H3625" s="26"/>
      <c r="N3625" s="26"/>
    </row>
    <row r="3626" spans="1:14" x14ac:dyDescent="0.25">
      <c r="A3626" s="26">
        <v>2008</v>
      </c>
      <c r="B3626" s="26" t="s">
        <v>187</v>
      </c>
      <c r="C3626" t="str">
        <f>VLOOKUP(B3626,'FHF LUT'!$A$5:$H$80,2,FALSE)</f>
        <v>Spruce Beetle</v>
      </c>
      <c r="D3626" s="26">
        <v>48</v>
      </c>
      <c r="E3626" s="26" t="s">
        <v>240</v>
      </c>
      <c r="F3626" s="26">
        <v>0</v>
      </c>
      <c r="G3626" s="26">
        <v>0</v>
      </c>
      <c r="H3626" s="26"/>
      <c r="N3626" s="26"/>
    </row>
    <row r="3627" spans="1:14" x14ac:dyDescent="0.25">
      <c r="A3627" s="26">
        <v>2008</v>
      </c>
      <c r="B3627" s="26" t="s">
        <v>187</v>
      </c>
      <c r="C3627" t="str">
        <f>VLOOKUP(B3627,'FHF LUT'!$A$5:$H$80,2,FALSE)</f>
        <v>Spruce Beetle</v>
      </c>
      <c r="D3627" s="26">
        <v>1</v>
      </c>
      <c r="E3627" s="26" t="s">
        <v>10</v>
      </c>
      <c r="F3627" s="26">
        <v>0</v>
      </c>
      <c r="G3627" s="26">
        <v>0</v>
      </c>
      <c r="H3627" s="26"/>
      <c r="N3627" s="26"/>
    </row>
    <row r="3628" spans="1:14" x14ac:dyDescent="0.25">
      <c r="A3628" s="26">
        <v>2008</v>
      </c>
      <c r="B3628" s="26" t="s">
        <v>194</v>
      </c>
      <c r="C3628" t="str">
        <f>VLOOKUP(B3628,'FHF LUT'!$A$5:$H$80,2,FALSE)</f>
        <v>Douglas-fir Tussock Moth</v>
      </c>
      <c r="D3628" s="26">
        <v>24</v>
      </c>
      <c r="E3628" s="26" t="s">
        <v>17</v>
      </c>
      <c r="F3628" s="26">
        <v>0</v>
      </c>
      <c r="G3628" s="26">
        <v>0</v>
      </c>
      <c r="H3628" s="26"/>
      <c r="N3628" s="26"/>
    </row>
    <row r="3629" spans="1:14" x14ac:dyDescent="0.25">
      <c r="A3629" s="26">
        <v>2008</v>
      </c>
      <c r="B3629" s="26" t="s">
        <v>194</v>
      </c>
      <c r="C3629" t="str">
        <f>VLOOKUP(B3629,'FHF LUT'!$A$5:$H$80,2,FALSE)</f>
        <v>Douglas-fir Tussock Moth</v>
      </c>
      <c r="D3629" s="26">
        <v>44</v>
      </c>
      <c r="E3629" s="26" t="s">
        <v>3</v>
      </c>
      <c r="F3629" s="26">
        <v>0</v>
      </c>
      <c r="G3629" s="26">
        <v>0</v>
      </c>
      <c r="H3629" s="26"/>
      <c r="N3629" s="26"/>
    </row>
    <row r="3630" spans="1:14" x14ac:dyDescent="0.25">
      <c r="A3630" s="26">
        <v>2008</v>
      </c>
      <c r="B3630" s="26" t="s">
        <v>194</v>
      </c>
      <c r="C3630" t="str">
        <f>VLOOKUP(B3630,'FHF LUT'!$A$5:$H$80,2,FALSE)</f>
        <v>Douglas-fir Tussock Moth</v>
      </c>
      <c r="D3630" s="26">
        <v>10</v>
      </c>
      <c r="E3630" s="26" t="s">
        <v>18</v>
      </c>
      <c r="F3630" s="26">
        <v>0</v>
      </c>
      <c r="G3630" s="26">
        <v>0</v>
      </c>
      <c r="H3630" s="26"/>
      <c r="N3630" s="26"/>
    </row>
    <row r="3631" spans="1:14" x14ac:dyDescent="0.25">
      <c r="A3631" s="26">
        <v>2008</v>
      </c>
      <c r="B3631" s="26" t="s">
        <v>194</v>
      </c>
      <c r="C3631" t="str">
        <f>VLOOKUP(B3631,'FHF LUT'!$A$5:$H$80,2,FALSE)</f>
        <v>Douglas-fir Tussock Moth</v>
      </c>
      <c r="D3631" s="26">
        <v>12</v>
      </c>
      <c r="E3631" s="26" t="s">
        <v>11</v>
      </c>
      <c r="F3631" s="26">
        <v>0</v>
      </c>
      <c r="G3631" s="26">
        <v>0</v>
      </c>
      <c r="H3631" s="26"/>
      <c r="N3631" s="26"/>
    </row>
    <row r="3632" spans="1:14" x14ac:dyDescent="0.25">
      <c r="A3632" s="26">
        <v>2008</v>
      </c>
      <c r="B3632" s="26" t="s">
        <v>194</v>
      </c>
      <c r="C3632" t="str">
        <f>VLOOKUP(B3632,'FHF LUT'!$A$5:$H$80,2,FALSE)</f>
        <v>Douglas-fir Tussock Moth</v>
      </c>
      <c r="D3632" s="26">
        <v>22</v>
      </c>
      <c r="E3632" s="26" t="s">
        <v>19</v>
      </c>
      <c r="F3632" s="26">
        <v>506</v>
      </c>
      <c r="G3632" s="26">
        <v>506</v>
      </c>
      <c r="H3632" s="26"/>
      <c r="N3632" s="26"/>
    </row>
    <row r="3633" spans="1:14" x14ac:dyDescent="0.25">
      <c r="A3633" s="26">
        <v>2008</v>
      </c>
      <c r="B3633" s="26" t="s">
        <v>194</v>
      </c>
      <c r="C3633" t="str">
        <f>VLOOKUP(B3633,'FHF LUT'!$A$5:$H$80,2,FALSE)</f>
        <v>Douglas-fir Tussock Moth</v>
      </c>
      <c r="D3633" s="26">
        <v>29</v>
      </c>
      <c r="E3633" s="26" t="s">
        <v>9</v>
      </c>
      <c r="F3633" s="26">
        <v>0</v>
      </c>
      <c r="G3633" s="26">
        <v>0</v>
      </c>
      <c r="H3633" s="26"/>
      <c r="N3633" s="26"/>
    </row>
    <row r="3634" spans="1:14" x14ac:dyDescent="0.25">
      <c r="A3634" s="26">
        <v>2008</v>
      </c>
      <c r="B3634" s="26" t="s">
        <v>194</v>
      </c>
      <c r="C3634" t="str">
        <f>VLOOKUP(B3634,'FHF LUT'!$A$5:$H$80,2,FALSE)</f>
        <v>Douglas-fir Tussock Moth</v>
      </c>
      <c r="D3634" s="26">
        <v>11</v>
      </c>
      <c r="E3634" s="26" t="s">
        <v>4</v>
      </c>
      <c r="F3634" s="26">
        <v>13423</v>
      </c>
      <c r="G3634" s="26">
        <v>12410</v>
      </c>
      <c r="H3634" s="26"/>
      <c r="N3634" s="26"/>
    </row>
    <row r="3635" spans="1:14" x14ac:dyDescent="0.25">
      <c r="A3635" s="26">
        <v>2008</v>
      </c>
      <c r="B3635" s="26" t="s">
        <v>194</v>
      </c>
      <c r="C3635" t="str">
        <f>VLOOKUP(B3635,'FHF LUT'!$A$5:$H$80,2,FALSE)</f>
        <v>Douglas-fir Tussock Moth</v>
      </c>
      <c r="D3635" s="26">
        <v>45</v>
      </c>
      <c r="E3635" s="26" t="s">
        <v>5</v>
      </c>
      <c r="F3635" s="26">
        <v>0</v>
      </c>
      <c r="G3635" s="26">
        <v>0</v>
      </c>
      <c r="H3635" s="26"/>
      <c r="N3635" s="26"/>
    </row>
    <row r="3636" spans="1:14" x14ac:dyDescent="0.25">
      <c r="A3636" s="26">
        <v>2008</v>
      </c>
      <c r="B3636" s="26" t="s">
        <v>194</v>
      </c>
      <c r="C3636" t="str">
        <f>VLOOKUP(B3636,'FHF LUT'!$A$5:$H$80,2,FALSE)</f>
        <v>Douglas-fir Tussock Moth</v>
      </c>
      <c r="D3636" s="26">
        <v>38</v>
      </c>
      <c r="E3636" s="26" t="s">
        <v>8</v>
      </c>
      <c r="F3636" s="26">
        <v>0</v>
      </c>
      <c r="G3636" s="26">
        <v>0</v>
      </c>
      <c r="H3636" s="26"/>
      <c r="N3636" s="26"/>
    </row>
    <row r="3637" spans="1:14" x14ac:dyDescent="0.25">
      <c r="A3637" s="26">
        <v>2008</v>
      </c>
      <c r="B3637" s="26" t="s">
        <v>194</v>
      </c>
      <c r="C3637" t="str">
        <f>VLOOKUP(B3637,'FHF LUT'!$A$5:$H$80,2,FALSE)</f>
        <v>Douglas-fir Tussock Moth</v>
      </c>
      <c r="D3637" s="26">
        <v>13</v>
      </c>
      <c r="E3637" s="26" t="s">
        <v>24</v>
      </c>
      <c r="F3637" s="26">
        <v>0</v>
      </c>
      <c r="G3637" s="26">
        <v>0</v>
      </c>
      <c r="H3637" s="26"/>
      <c r="N3637" s="26"/>
    </row>
    <row r="3638" spans="1:14" x14ac:dyDescent="0.25">
      <c r="A3638" s="26">
        <v>2008</v>
      </c>
      <c r="B3638" s="26" t="s">
        <v>194</v>
      </c>
      <c r="C3638" t="str">
        <f>VLOOKUP(B3638,'FHF LUT'!$A$5:$H$80,2,FALSE)</f>
        <v>Douglas-fir Tussock Moth</v>
      </c>
      <c r="D3638" s="26">
        <v>18</v>
      </c>
      <c r="E3638" s="26" t="s">
        <v>15</v>
      </c>
      <c r="F3638" s="26">
        <v>111</v>
      </c>
      <c r="G3638" s="26">
        <v>111</v>
      </c>
      <c r="H3638" s="26"/>
      <c r="N3638" s="26"/>
    </row>
    <row r="3639" spans="1:14" x14ac:dyDescent="0.25">
      <c r="A3639" s="26">
        <v>2008</v>
      </c>
      <c r="B3639" s="26" t="s">
        <v>194</v>
      </c>
      <c r="C3639" t="str">
        <f>VLOOKUP(B3639,'FHF LUT'!$A$5:$H$80,2,FALSE)</f>
        <v>Douglas-fir Tussock Moth</v>
      </c>
      <c r="D3639" s="26">
        <v>15</v>
      </c>
      <c r="E3639" s="26" t="s">
        <v>33</v>
      </c>
      <c r="F3639" s="26">
        <v>0</v>
      </c>
      <c r="G3639" s="26">
        <v>0</v>
      </c>
      <c r="H3639" s="26"/>
      <c r="N3639" s="26"/>
    </row>
    <row r="3640" spans="1:14" x14ac:dyDescent="0.25">
      <c r="A3640" s="26">
        <v>2008</v>
      </c>
      <c r="B3640" s="26" t="s">
        <v>194</v>
      </c>
      <c r="C3640" t="str">
        <f>VLOOKUP(B3640,'FHF LUT'!$A$5:$H$80,2,FALSE)</f>
        <v>Douglas-fir Tussock Moth</v>
      </c>
      <c r="D3640" s="26">
        <v>5</v>
      </c>
      <c r="E3640" s="26" t="s">
        <v>16</v>
      </c>
      <c r="F3640" s="26">
        <v>0</v>
      </c>
      <c r="G3640" s="26">
        <v>0</v>
      </c>
      <c r="H3640" s="26"/>
      <c r="N3640" s="26"/>
    </row>
    <row r="3641" spans="1:14" x14ac:dyDescent="0.25">
      <c r="A3641" s="26">
        <v>2008</v>
      </c>
      <c r="B3641" s="26" t="s">
        <v>194</v>
      </c>
      <c r="C3641" t="str">
        <f>VLOOKUP(B3641,'FHF LUT'!$A$5:$H$80,2,FALSE)</f>
        <v>Douglas-fir Tussock Moth</v>
      </c>
      <c r="D3641" s="26">
        <v>2</v>
      </c>
      <c r="E3641" s="26" t="s">
        <v>22</v>
      </c>
      <c r="F3641" s="26">
        <v>0</v>
      </c>
      <c r="G3641" s="26">
        <v>0</v>
      </c>
      <c r="H3641" s="26"/>
      <c r="N3641" s="26"/>
    </row>
    <row r="3642" spans="1:14" x14ac:dyDescent="0.25">
      <c r="A3642" s="26">
        <v>2008</v>
      </c>
      <c r="B3642" s="26" t="s">
        <v>194</v>
      </c>
      <c r="C3642" t="str">
        <f>VLOOKUP(B3642,'FHF LUT'!$A$5:$H$80,2,FALSE)</f>
        <v>Douglas-fir Tussock Moth</v>
      </c>
      <c r="D3642" s="26">
        <v>25</v>
      </c>
      <c r="E3642" s="26" t="s">
        <v>23</v>
      </c>
      <c r="F3642" s="26">
        <v>0</v>
      </c>
      <c r="G3642" s="26">
        <v>0</v>
      </c>
      <c r="H3642" s="26"/>
      <c r="N3642" s="26"/>
    </row>
    <row r="3643" spans="1:14" x14ac:dyDescent="0.25">
      <c r="A3643" s="26">
        <v>2008</v>
      </c>
      <c r="B3643" s="26" t="s">
        <v>194</v>
      </c>
      <c r="C3643" t="str">
        <f>VLOOKUP(B3643,'FHF LUT'!$A$5:$H$80,2,FALSE)</f>
        <v>Douglas-fir Tussock Moth</v>
      </c>
      <c r="D3643" s="26">
        <v>14</v>
      </c>
      <c r="E3643" s="26" t="s">
        <v>30</v>
      </c>
      <c r="F3643" s="26">
        <v>0</v>
      </c>
      <c r="G3643" s="26">
        <v>0</v>
      </c>
      <c r="H3643" s="26"/>
      <c r="N3643" s="26"/>
    </row>
    <row r="3644" spans="1:14" x14ac:dyDescent="0.25">
      <c r="A3644" s="26">
        <v>2008</v>
      </c>
      <c r="B3644" s="26" t="s">
        <v>194</v>
      </c>
      <c r="C3644" t="str">
        <f>VLOOKUP(B3644,'FHF LUT'!$A$5:$H$80,2,FALSE)</f>
        <v>Douglas-fir Tussock Moth</v>
      </c>
      <c r="D3644" s="26">
        <v>16</v>
      </c>
      <c r="E3644" s="26" t="s">
        <v>12</v>
      </c>
      <c r="F3644" s="26">
        <v>0</v>
      </c>
      <c r="G3644" s="26">
        <v>0</v>
      </c>
      <c r="H3644" s="26"/>
      <c r="N3644" s="26"/>
    </row>
    <row r="3645" spans="1:14" x14ac:dyDescent="0.25">
      <c r="A3645" s="26">
        <v>2008</v>
      </c>
      <c r="B3645" s="26" t="s">
        <v>194</v>
      </c>
      <c r="C3645" t="str">
        <f>VLOOKUP(B3645,'FHF LUT'!$A$5:$H$80,2,FALSE)</f>
        <v>Douglas-fir Tussock Moth</v>
      </c>
      <c r="D3645" s="26">
        <v>40</v>
      </c>
      <c r="E3645" s="26" t="s">
        <v>31</v>
      </c>
      <c r="F3645" s="26">
        <v>0</v>
      </c>
      <c r="G3645" s="26">
        <v>0</v>
      </c>
      <c r="H3645" s="26"/>
      <c r="N3645" s="26"/>
    </row>
    <row r="3646" spans="1:14" x14ac:dyDescent="0.25">
      <c r="A3646" s="26">
        <v>2008</v>
      </c>
      <c r="B3646" s="26" t="s">
        <v>194</v>
      </c>
      <c r="C3646" t="str">
        <f>VLOOKUP(B3646,'FHF LUT'!$A$5:$H$80,2,FALSE)</f>
        <v>Douglas-fir Tussock Moth</v>
      </c>
      <c r="D3646" s="26">
        <v>20</v>
      </c>
      <c r="E3646" s="26" t="s">
        <v>6</v>
      </c>
      <c r="F3646" s="26">
        <v>0</v>
      </c>
      <c r="G3646" s="26">
        <v>0</v>
      </c>
      <c r="H3646" s="26"/>
      <c r="N3646" s="26"/>
    </row>
    <row r="3647" spans="1:14" x14ac:dyDescent="0.25">
      <c r="A3647" s="26">
        <v>2008</v>
      </c>
      <c r="B3647" s="26" t="s">
        <v>194</v>
      </c>
      <c r="C3647" t="str">
        <f>VLOOKUP(B3647,'FHF LUT'!$A$5:$H$80,2,FALSE)</f>
        <v>Douglas-fir Tussock Moth</v>
      </c>
      <c r="D3647" s="26">
        <v>31</v>
      </c>
      <c r="E3647" s="26" t="s">
        <v>34</v>
      </c>
      <c r="F3647" s="26">
        <v>0</v>
      </c>
      <c r="G3647" s="26">
        <v>0</v>
      </c>
      <c r="H3647" s="26"/>
      <c r="N3647" s="26"/>
    </row>
    <row r="3648" spans="1:14" x14ac:dyDescent="0.25">
      <c r="A3648" s="26">
        <v>2008</v>
      </c>
      <c r="B3648" s="26" t="s">
        <v>194</v>
      </c>
      <c r="C3648" t="str">
        <f>VLOOKUP(B3648,'FHF LUT'!$A$5:$H$80,2,FALSE)</f>
        <v>Douglas-fir Tussock Moth</v>
      </c>
      <c r="D3648" s="26">
        <v>3</v>
      </c>
      <c r="E3648" s="26" t="s">
        <v>13</v>
      </c>
      <c r="F3648" s="26">
        <v>0</v>
      </c>
      <c r="G3648" s="26">
        <v>0</v>
      </c>
      <c r="H3648" s="26"/>
      <c r="N3648" s="26"/>
    </row>
    <row r="3649" spans="1:14" x14ac:dyDescent="0.25">
      <c r="A3649" s="26">
        <v>2008</v>
      </c>
      <c r="B3649" s="26" t="s">
        <v>194</v>
      </c>
      <c r="C3649" t="str">
        <f>VLOOKUP(B3649,'FHF LUT'!$A$5:$H$80,2,FALSE)</f>
        <v>Douglas-fir Tussock Moth</v>
      </c>
      <c r="D3649" s="26">
        <v>26</v>
      </c>
      <c r="E3649" s="26" t="s">
        <v>14</v>
      </c>
      <c r="F3649" s="26">
        <v>0</v>
      </c>
      <c r="G3649" s="26">
        <v>0</v>
      </c>
      <c r="H3649" s="26"/>
      <c r="N3649" s="26"/>
    </row>
    <row r="3650" spans="1:14" x14ac:dyDescent="0.25">
      <c r="A3650" s="26">
        <v>2008</v>
      </c>
      <c r="B3650" s="26" t="s">
        <v>194</v>
      </c>
      <c r="C3650" t="str">
        <f>VLOOKUP(B3650,'FHF LUT'!$A$5:$H$80,2,FALSE)</f>
        <v>Douglas-fir Tussock Moth</v>
      </c>
      <c r="D3650" s="26">
        <v>41</v>
      </c>
      <c r="E3650" s="26" t="s">
        <v>26</v>
      </c>
      <c r="F3650" s="26">
        <v>0</v>
      </c>
      <c r="G3650" s="26">
        <v>0</v>
      </c>
      <c r="H3650" s="26"/>
      <c r="N3650" s="26"/>
    </row>
    <row r="3651" spans="1:14" x14ac:dyDescent="0.25">
      <c r="A3651" s="26">
        <v>2008</v>
      </c>
      <c r="B3651" s="26" t="s">
        <v>194</v>
      </c>
      <c r="C3651" t="str">
        <f>VLOOKUP(B3651,'FHF LUT'!$A$5:$H$80,2,FALSE)</f>
        <v>Douglas-fir Tussock Moth</v>
      </c>
      <c r="D3651" s="26">
        <v>23</v>
      </c>
      <c r="E3651" s="26" t="s">
        <v>27</v>
      </c>
      <c r="F3651" s="26">
        <v>0</v>
      </c>
      <c r="G3651" s="26">
        <v>0</v>
      </c>
      <c r="H3651" s="26"/>
      <c r="N3651" s="26"/>
    </row>
    <row r="3652" spans="1:14" x14ac:dyDescent="0.25">
      <c r="A3652" s="26">
        <v>2008</v>
      </c>
      <c r="B3652" s="26" t="s">
        <v>194</v>
      </c>
      <c r="C3652" t="str">
        <f>VLOOKUP(B3652,'FHF LUT'!$A$5:$H$80,2,FALSE)</f>
        <v>Douglas-fir Tussock Moth</v>
      </c>
      <c r="D3652" s="26">
        <v>17</v>
      </c>
      <c r="E3652" s="26" t="s">
        <v>32</v>
      </c>
      <c r="F3652" s="26">
        <v>0</v>
      </c>
      <c r="G3652" s="26">
        <v>0</v>
      </c>
      <c r="H3652" s="26"/>
      <c r="N3652" s="26"/>
    </row>
    <row r="3653" spans="1:14" x14ac:dyDescent="0.25">
      <c r="A3653" s="26">
        <v>2008</v>
      </c>
      <c r="B3653" s="26" t="s">
        <v>194</v>
      </c>
      <c r="C3653" t="str">
        <f>VLOOKUP(B3653,'FHF LUT'!$A$5:$H$80,2,FALSE)</f>
        <v>Douglas-fir Tussock Moth</v>
      </c>
      <c r="D3653" s="26">
        <v>30</v>
      </c>
      <c r="E3653" s="26" t="s">
        <v>35</v>
      </c>
      <c r="F3653" s="26">
        <v>0</v>
      </c>
      <c r="G3653" s="26">
        <v>0</v>
      </c>
      <c r="H3653" s="26"/>
      <c r="N3653" s="26"/>
    </row>
    <row r="3654" spans="1:14" x14ac:dyDescent="0.25">
      <c r="A3654" s="26">
        <v>2008</v>
      </c>
      <c r="B3654" s="26" t="s">
        <v>194</v>
      </c>
      <c r="C3654" t="str">
        <f>VLOOKUP(B3654,'FHF LUT'!$A$5:$H$80,2,FALSE)</f>
        <v>Douglas-fir Tussock Moth</v>
      </c>
      <c r="D3654" s="26">
        <v>9</v>
      </c>
      <c r="E3654" s="26" t="s">
        <v>7</v>
      </c>
      <c r="F3654" s="26">
        <v>0</v>
      </c>
      <c r="G3654" s="26">
        <v>0</v>
      </c>
      <c r="H3654" s="26"/>
      <c r="N3654" s="26"/>
    </row>
    <row r="3655" spans="1:14" x14ac:dyDescent="0.25">
      <c r="A3655" s="26">
        <v>2008</v>
      </c>
      <c r="B3655" s="26" t="s">
        <v>194</v>
      </c>
      <c r="C3655" t="str">
        <f>VLOOKUP(B3655,'FHF LUT'!$A$5:$H$80,2,FALSE)</f>
        <v>Douglas-fir Tussock Moth</v>
      </c>
      <c r="D3655" s="26">
        <v>43</v>
      </c>
      <c r="E3655" s="26" t="s">
        <v>20</v>
      </c>
      <c r="F3655" s="26">
        <v>0</v>
      </c>
      <c r="G3655" s="26">
        <v>0</v>
      </c>
      <c r="H3655" s="26"/>
      <c r="N3655" s="26"/>
    </row>
    <row r="3656" spans="1:14" x14ac:dyDescent="0.25">
      <c r="A3656" s="26">
        <v>2008</v>
      </c>
      <c r="B3656" s="26" t="s">
        <v>194</v>
      </c>
      <c r="C3656" t="str">
        <f>VLOOKUP(B3656,'FHF LUT'!$A$5:$H$80,2,FALSE)</f>
        <v>Douglas-fir Tussock Moth</v>
      </c>
      <c r="D3656" s="26">
        <v>39</v>
      </c>
      <c r="E3656" s="26" t="s">
        <v>36</v>
      </c>
      <c r="F3656" s="26">
        <v>0</v>
      </c>
      <c r="G3656" s="26">
        <v>0</v>
      </c>
      <c r="H3656" s="26"/>
      <c r="N3656" s="26"/>
    </row>
    <row r="3657" spans="1:14" x14ac:dyDescent="0.25">
      <c r="A3657" s="26">
        <v>2008</v>
      </c>
      <c r="B3657" s="26" t="s">
        <v>194</v>
      </c>
      <c r="C3657" t="str">
        <f>VLOOKUP(B3657,'FHF LUT'!$A$5:$H$80,2,FALSE)</f>
        <v>Douglas-fir Tussock Moth</v>
      </c>
      <c r="D3657" s="26">
        <v>4</v>
      </c>
      <c r="E3657" s="26" t="s">
        <v>28</v>
      </c>
      <c r="F3657" s="26">
        <v>0</v>
      </c>
      <c r="G3657" s="26">
        <v>0</v>
      </c>
      <c r="H3657" s="26"/>
      <c r="N3657" s="26"/>
    </row>
    <row r="3658" spans="1:14" x14ac:dyDescent="0.25">
      <c r="A3658" s="26">
        <v>2008</v>
      </c>
      <c r="B3658" s="26" t="s">
        <v>194</v>
      </c>
      <c r="C3658" t="str">
        <f>VLOOKUP(B3658,'FHF LUT'!$A$5:$H$80,2,FALSE)</f>
        <v>Douglas-fir Tussock Moth</v>
      </c>
      <c r="D3658" s="26">
        <v>8</v>
      </c>
      <c r="E3658" s="26" t="s">
        <v>29</v>
      </c>
      <c r="F3658" s="26">
        <v>0</v>
      </c>
      <c r="G3658" s="26">
        <v>0</v>
      </c>
      <c r="H3658" s="26"/>
      <c r="N3658" s="26"/>
    </row>
    <row r="3659" spans="1:14" x14ac:dyDescent="0.25">
      <c r="A3659" s="26">
        <v>2008</v>
      </c>
      <c r="B3659" s="26" t="s">
        <v>194</v>
      </c>
      <c r="C3659" t="str">
        <f>VLOOKUP(B3659,'FHF LUT'!$A$5:$H$80,2,FALSE)</f>
        <v>Douglas-fir Tussock Moth</v>
      </c>
      <c r="D3659" s="26">
        <v>7</v>
      </c>
      <c r="E3659" s="26" t="s">
        <v>25</v>
      </c>
      <c r="F3659" s="26">
        <v>0</v>
      </c>
      <c r="G3659" s="26">
        <v>0</v>
      </c>
      <c r="H3659" s="26"/>
      <c r="N3659" s="26"/>
    </row>
    <row r="3660" spans="1:14" x14ac:dyDescent="0.25">
      <c r="A3660" s="26">
        <v>2008</v>
      </c>
      <c r="B3660" s="26" t="s">
        <v>194</v>
      </c>
      <c r="C3660" t="str">
        <f>VLOOKUP(B3660,'FHF LUT'!$A$5:$H$80,2,FALSE)</f>
        <v>Douglas-fir Tussock Moth</v>
      </c>
      <c r="D3660" s="26">
        <v>27</v>
      </c>
      <c r="E3660" s="26" t="s">
        <v>21</v>
      </c>
      <c r="F3660" s="26">
        <v>0</v>
      </c>
      <c r="G3660" s="26">
        <v>0</v>
      </c>
      <c r="H3660" s="26"/>
      <c r="N3660" s="26"/>
    </row>
    <row r="3661" spans="1:14" x14ac:dyDescent="0.25">
      <c r="A3661" s="26">
        <v>2008</v>
      </c>
      <c r="B3661" s="26" t="s">
        <v>194</v>
      </c>
      <c r="C3661" t="str">
        <f>VLOOKUP(B3661,'FHF LUT'!$A$5:$H$80,2,FALSE)</f>
        <v>Douglas-fir Tussock Moth</v>
      </c>
      <c r="D3661" s="26">
        <v>47</v>
      </c>
      <c r="E3661" s="26" t="s">
        <v>238</v>
      </c>
      <c r="F3661" s="26">
        <v>0</v>
      </c>
      <c r="G3661" s="26">
        <v>0</v>
      </c>
      <c r="H3661" s="26"/>
      <c r="N3661" s="26"/>
    </row>
    <row r="3662" spans="1:14" x14ac:dyDescent="0.25">
      <c r="A3662" s="26">
        <v>2008</v>
      </c>
      <c r="B3662" s="26" t="s">
        <v>194</v>
      </c>
      <c r="C3662" t="str">
        <f>VLOOKUP(B3662,'FHF LUT'!$A$5:$H$80,2,FALSE)</f>
        <v>Douglas-fir Tussock Moth</v>
      </c>
      <c r="D3662" s="26">
        <v>46</v>
      </c>
      <c r="E3662" s="26" t="s">
        <v>239</v>
      </c>
      <c r="F3662" s="26">
        <v>0</v>
      </c>
      <c r="G3662" s="26">
        <v>0</v>
      </c>
      <c r="H3662" s="26"/>
      <c r="N3662" s="26"/>
    </row>
    <row r="3663" spans="1:14" x14ac:dyDescent="0.25">
      <c r="A3663" s="26">
        <v>2008</v>
      </c>
      <c r="B3663" s="26" t="s">
        <v>194</v>
      </c>
      <c r="C3663" t="str">
        <f>VLOOKUP(B3663,'FHF LUT'!$A$5:$H$80,2,FALSE)</f>
        <v>Douglas-fir Tussock Moth</v>
      </c>
      <c r="D3663" s="26">
        <v>48</v>
      </c>
      <c r="E3663" s="26" t="s">
        <v>240</v>
      </c>
      <c r="F3663" s="26">
        <v>0</v>
      </c>
      <c r="G3663" s="26">
        <v>0</v>
      </c>
      <c r="H3663" s="26"/>
      <c r="N3663" s="26"/>
    </row>
    <row r="3664" spans="1:14" x14ac:dyDescent="0.25">
      <c r="A3664" s="26">
        <v>2008</v>
      </c>
      <c r="B3664" s="26" t="s">
        <v>194</v>
      </c>
      <c r="C3664" t="str">
        <f>VLOOKUP(B3664,'FHF LUT'!$A$5:$H$80,2,FALSE)</f>
        <v>Douglas-fir Tussock Moth</v>
      </c>
      <c r="D3664" s="26">
        <v>1</v>
      </c>
      <c r="E3664" s="26" t="s">
        <v>10</v>
      </c>
      <c r="F3664" s="26">
        <v>0</v>
      </c>
      <c r="G3664" s="26">
        <v>0</v>
      </c>
      <c r="H3664" s="26"/>
      <c r="N3664" s="26"/>
    </row>
    <row r="3665" spans="1:14" x14ac:dyDescent="0.25">
      <c r="A3665" s="26">
        <v>2008</v>
      </c>
      <c r="B3665" s="26" t="s">
        <v>189</v>
      </c>
      <c r="C3665" t="str">
        <f>VLOOKUP(B3665,'FHF LUT'!$A$5:$H$80,2,FALSE)</f>
        <v>Fire</v>
      </c>
      <c r="D3665" s="26">
        <v>24</v>
      </c>
      <c r="E3665" s="26" t="s">
        <v>17</v>
      </c>
      <c r="F3665" s="26">
        <v>29675</v>
      </c>
      <c r="G3665" s="26">
        <v>29675</v>
      </c>
      <c r="H3665" s="26"/>
      <c r="N3665" s="26"/>
    </row>
    <row r="3666" spans="1:14" x14ac:dyDescent="0.25">
      <c r="A3666" s="26">
        <v>2008</v>
      </c>
      <c r="B3666" s="26" t="s">
        <v>189</v>
      </c>
      <c r="C3666" t="str">
        <f>VLOOKUP(B3666,'FHF LUT'!$A$5:$H$80,2,FALSE)</f>
        <v>Fire</v>
      </c>
      <c r="D3666" s="26">
        <v>44</v>
      </c>
      <c r="E3666" s="26" t="s">
        <v>3</v>
      </c>
      <c r="F3666" s="26">
        <v>0</v>
      </c>
      <c r="G3666" s="26">
        <v>0</v>
      </c>
      <c r="H3666" s="26"/>
      <c r="N3666" s="26"/>
    </row>
    <row r="3667" spans="1:14" x14ac:dyDescent="0.25">
      <c r="A3667" s="26">
        <v>2008</v>
      </c>
      <c r="B3667" s="26" t="s">
        <v>189</v>
      </c>
      <c r="C3667" t="str">
        <f>VLOOKUP(B3667,'FHF LUT'!$A$5:$H$80,2,FALSE)</f>
        <v>Fire</v>
      </c>
      <c r="D3667" s="26">
        <v>10</v>
      </c>
      <c r="E3667" s="26" t="s">
        <v>18</v>
      </c>
      <c r="F3667" s="26">
        <v>0</v>
      </c>
      <c r="G3667" s="26">
        <v>0</v>
      </c>
      <c r="H3667" s="26"/>
      <c r="N3667" s="26"/>
    </row>
    <row r="3668" spans="1:14" x14ac:dyDescent="0.25">
      <c r="A3668" s="26">
        <v>2008</v>
      </c>
      <c r="B3668" s="26" t="s">
        <v>189</v>
      </c>
      <c r="C3668" t="str">
        <f>VLOOKUP(B3668,'FHF LUT'!$A$5:$H$80,2,FALSE)</f>
        <v>Fire</v>
      </c>
      <c r="D3668" s="26">
        <v>12</v>
      </c>
      <c r="E3668" s="26" t="s">
        <v>11</v>
      </c>
      <c r="F3668" s="26">
        <v>0</v>
      </c>
      <c r="G3668" s="26">
        <v>0</v>
      </c>
      <c r="H3668" s="26"/>
      <c r="N3668" s="26"/>
    </row>
    <row r="3669" spans="1:14" x14ac:dyDescent="0.25">
      <c r="A3669" s="26">
        <v>2008</v>
      </c>
      <c r="B3669" s="26" t="s">
        <v>189</v>
      </c>
      <c r="C3669" t="str">
        <f>VLOOKUP(B3669,'FHF LUT'!$A$5:$H$80,2,FALSE)</f>
        <v>Fire</v>
      </c>
      <c r="D3669" s="26">
        <v>22</v>
      </c>
      <c r="E3669" s="26" t="s">
        <v>19</v>
      </c>
      <c r="F3669" s="26">
        <v>10882</v>
      </c>
      <c r="G3669" s="26">
        <v>10882</v>
      </c>
      <c r="H3669" s="26"/>
      <c r="N3669" s="26"/>
    </row>
    <row r="3670" spans="1:14" x14ac:dyDescent="0.25">
      <c r="A3670" s="26">
        <v>2008</v>
      </c>
      <c r="B3670" s="26" t="s">
        <v>189</v>
      </c>
      <c r="C3670" t="str">
        <f>VLOOKUP(B3670,'FHF LUT'!$A$5:$H$80,2,FALSE)</f>
        <v>Fire</v>
      </c>
      <c r="D3670" s="26">
        <v>29</v>
      </c>
      <c r="E3670" s="26" t="s">
        <v>9</v>
      </c>
      <c r="F3670" s="26">
        <v>22693</v>
      </c>
      <c r="G3670" s="26">
        <v>22693</v>
      </c>
      <c r="H3670" s="26"/>
      <c r="N3670" s="26"/>
    </row>
    <row r="3671" spans="1:14" x14ac:dyDescent="0.25">
      <c r="A3671" s="26">
        <v>2008</v>
      </c>
      <c r="B3671" s="26" t="s">
        <v>189</v>
      </c>
      <c r="C3671" t="str">
        <f>VLOOKUP(B3671,'FHF LUT'!$A$5:$H$80,2,FALSE)</f>
        <v>Fire</v>
      </c>
      <c r="D3671" s="26">
        <v>11</v>
      </c>
      <c r="E3671" s="26" t="s">
        <v>4</v>
      </c>
      <c r="F3671" s="26">
        <v>15488</v>
      </c>
      <c r="G3671" s="26">
        <v>15403</v>
      </c>
      <c r="H3671" s="26"/>
      <c r="N3671" s="26"/>
    </row>
    <row r="3672" spans="1:14" x14ac:dyDescent="0.25">
      <c r="A3672" s="26">
        <v>2008</v>
      </c>
      <c r="B3672" s="26" t="s">
        <v>189</v>
      </c>
      <c r="C3672" t="str">
        <f>VLOOKUP(B3672,'FHF LUT'!$A$5:$H$80,2,FALSE)</f>
        <v>Fire</v>
      </c>
      <c r="D3672" s="26">
        <v>45</v>
      </c>
      <c r="E3672" s="26" t="s">
        <v>5</v>
      </c>
      <c r="F3672" s="26">
        <v>0</v>
      </c>
      <c r="G3672" s="26">
        <v>0</v>
      </c>
      <c r="H3672" s="26"/>
      <c r="N3672" s="26"/>
    </row>
    <row r="3673" spans="1:14" x14ac:dyDescent="0.25">
      <c r="A3673" s="26">
        <v>2008</v>
      </c>
      <c r="B3673" s="26" t="s">
        <v>189</v>
      </c>
      <c r="C3673" t="str">
        <f>VLOOKUP(B3673,'FHF LUT'!$A$5:$H$80,2,FALSE)</f>
        <v>Fire</v>
      </c>
      <c r="D3673" s="26">
        <v>38</v>
      </c>
      <c r="E3673" s="26" t="s">
        <v>8</v>
      </c>
      <c r="F3673" s="26">
        <v>0</v>
      </c>
      <c r="G3673" s="26">
        <v>0</v>
      </c>
      <c r="H3673" s="26"/>
      <c r="N3673" s="26"/>
    </row>
    <row r="3674" spans="1:14" x14ac:dyDescent="0.25">
      <c r="A3674" s="26">
        <v>2008</v>
      </c>
      <c r="B3674" s="26" t="s">
        <v>189</v>
      </c>
      <c r="C3674" t="str">
        <f>VLOOKUP(B3674,'FHF LUT'!$A$5:$H$80,2,FALSE)</f>
        <v>Fire</v>
      </c>
      <c r="D3674" s="26">
        <v>13</v>
      </c>
      <c r="E3674" s="26" t="s">
        <v>24</v>
      </c>
      <c r="F3674" s="26">
        <v>29542</v>
      </c>
      <c r="G3674" s="26">
        <v>27743</v>
      </c>
      <c r="H3674" s="26"/>
      <c r="N3674" s="26"/>
    </row>
    <row r="3675" spans="1:14" x14ac:dyDescent="0.25">
      <c r="A3675" s="26">
        <v>2008</v>
      </c>
      <c r="B3675" s="26" t="s">
        <v>189</v>
      </c>
      <c r="C3675" t="str">
        <f>VLOOKUP(B3675,'FHF LUT'!$A$5:$H$80,2,FALSE)</f>
        <v>Fire</v>
      </c>
      <c r="D3675" s="26">
        <v>18</v>
      </c>
      <c r="E3675" s="26" t="s">
        <v>15</v>
      </c>
      <c r="F3675" s="26">
        <v>588</v>
      </c>
      <c r="G3675" s="26">
        <v>588</v>
      </c>
      <c r="H3675" s="26"/>
      <c r="N3675" s="26"/>
    </row>
    <row r="3676" spans="1:14" x14ac:dyDescent="0.25">
      <c r="A3676" s="26">
        <v>2008</v>
      </c>
      <c r="B3676" s="26" t="s">
        <v>189</v>
      </c>
      <c r="C3676" t="str">
        <f>VLOOKUP(B3676,'FHF LUT'!$A$5:$H$80,2,FALSE)</f>
        <v>Fire</v>
      </c>
      <c r="D3676" s="26">
        <v>15</v>
      </c>
      <c r="E3676" s="26" t="s">
        <v>33</v>
      </c>
      <c r="F3676" s="26">
        <v>2748</v>
      </c>
      <c r="G3676" s="26">
        <v>2748</v>
      </c>
      <c r="H3676" s="26"/>
      <c r="N3676" s="26"/>
    </row>
    <row r="3677" spans="1:14" x14ac:dyDescent="0.25">
      <c r="A3677" s="26">
        <v>2008</v>
      </c>
      <c r="B3677" s="26" t="s">
        <v>189</v>
      </c>
      <c r="C3677" t="str">
        <f>VLOOKUP(B3677,'FHF LUT'!$A$5:$H$80,2,FALSE)</f>
        <v>Fire</v>
      </c>
      <c r="D3677" s="26">
        <v>5</v>
      </c>
      <c r="E3677" s="26" t="s">
        <v>16</v>
      </c>
      <c r="F3677" s="26">
        <v>6517</v>
      </c>
      <c r="G3677" s="26">
        <v>6467</v>
      </c>
      <c r="H3677" s="26"/>
      <c r="N3677" s="26"/>
    </row>
    <row r="3678" spans="1:14" x14ac:dyDescent="0.25">
      <c r="A3678" s="26">
        <v>2008</v>
      </c>
      <c r="B3678" s="26" t="s">
        <v>189</v>
      </c>
      <c r="C3678" t="str">
        <f>VLOOKUP(B3678,'FHF LUT'!$A$5:$H$80,2,FALSE)</f>
        <v>Fire</v>
      </c>
      <c r="D3678" s="26">
        <v>2</v>
      </c>
      <c r="E3678" s="26" t="s">
        <v>22</v>
      </c>
      <c r="F3678" s="26">
        <v>0</v>
      </c>
      <c r="G3678" s="26">
        <v>0</v>
      </c>
      <c r="H3678" s="26"/>
      <c r="N3678" s="26"/>
    </row>
    <row r="3679" spans="1:14" x14ac:dyDescent="0.25">
      <c r="A3679" s="26">
        <v>2008</v>
      </c>
      <c r="B3679" s="26" t="s">
        <v>189</v>
      </c>
      <c r="C3679" t="str">
        <f>VLOOKUP(B3679,'FHF LUT'!$A$5:$H$80,2,FALSE)</f>
        <v>Fire</v>
      </c>
      <c r="D3679" s="26">
        <v>25</v>
      </c>
      <c r="E3679" s="26" t="s">
        <v>23</v>
      </c>
      <c r="F3679" s="26">
        <v>0</v>
      </c>
      <c r="G3679" s="26">
        <v>0</v>
      </c>
      <c r="H3679" s="26"/>
      <c r="N3679" s="26"/>
    </row>
    <row r="3680" spans="1:14" x14ac:dyDescent="0.25">
      <c r="A3680" s="26">
        <v>2008</v>
      </c>
      <c r="B3680" s="26" t="s">
        <v>189</v>
      </c>
      <c r="C3680" t="str">
        <f>VLOOKUP(B3680,'FHF LUT'!$A$5:$H$80,2,FALSE)</f>
        <v>Fire</v>
      </c>
      <c r="D3680" s="26">
        <v>14</v>
      </c>
      <c r="E3680" s="26" t="s">
        <v>30</v>
      </c>
      <c r="F3680" s="26">
        <v>3755</v>
      </c>
      <c r="G3680" s="26">
        <v>3492</v>
      </c>
      <c r="H3680" s="26"/>
      <c r="N3680" s="26"/>
    </row>
    <row r="3681" spans="1:14" x14ac:dyDescent="0.25">
      <c r="A3681" s="26">
        <v>2008</v>
      </c>
      <c r="B3681" s="26" t="s">
        <v>189</v>
      </c>
      <c r="C3681" t="str">
        <f>VLOOKUP(B3681,'FHF LUT'!$A$5:$H$80,2,FALSE)</f>
        <v>Fire</v>
      </c>
      <c r="D3681" s="26">
        <v>16</v>
      </c>
      <c r="E3681" s="26" t="s">
        <v>12</v>
      </c>
      <c r="F3681" s="26">
        <v>35732</v>
      </c>
      <c r="G3681" s="26">
        <v>31956</v>
      </c>
      <c r="H3681" s="26"/>
      <c r="N3681" s="26"/>
    </row>
    <row r="3682" spans="1:14" x14ac:dyDescent="0.25">
      <c r="A3682" s="26">
        <v>2008</v>
      </c>
      <c r="B3682" s="26" t="s">
        <v>189</v>
      </c>
      <c r="C3682" t="str">
        <f>VLOOKUP(B3682,'FHF LUT'!$A$5:$H$80,2,FALSE)</f>
        <v>Fire</v>
      </c>
      <c r="D3682" s="26">
        <v>40</v>
      </c>
      <c r="E3682" s="26" t="s">
        <v>31</v>
      </c>
      <c r="F3682" s="26">
        <v>110239</v>
      </c>
      <c r="G3682" s="26">
        <v>106047</v>
      </c>
      <c r="H3682" s="26"/>
      <c r="N3682" s="26"/>
    </row>
    <row r="3683" spans="1:14" x14ac:dyDescent="0.25">
      <c r="A3683" s="26">
        <v>2008</v>
      </c>
      <c r="B3683" s="26" t="s">
        <v>189</v>
      </c>
      <c r="C3683" t="str">
        <f>VLOOKUP(B3683,'FHF LUT'!$A$5:$H$80,2,FALSE)</f>
        <v>Fire</v>
      </c>
      <c r="D3683" s="26">
        <v>20</v>
      </c>
      <c r="E3683" s="26" t="s">
        <v>6</v>
      </c>
      <c r="F3683" s="26">
        <v>0</v>
      </c>
      <c r="G3683" s="26">
        <v>0</v>
      </c>
      <c r="H3683" s="26"/>
      <c r="N3683" s="26"/>
    </row>
    <row r="3684" spans="1:14" x14ac:dyDescent="0.25">
      <c r="A3684" s="26">
        <v>2008</v>
      </c>
      <c r="B3684" s="26" t="s">
        <v>189</v>
      </c>
      <c r="C3684" t="str">
        <f>VLOOKUP(B3684,'FHF LUT'!$A$5:$H$80,2,FALSE)</f>
        <v>Fire</v>
      </c>
      <c r="D3684" s="26">
        <v>31</v>
      </c>
      <c r="E3684" s="26" t="s">
        <v>34</v>
      </c>
      <c r="F3684" s="26">
        <v>368</v>
      </c>
      <c r="G3684" s="26">
        <v>368</v>
      </c>
      <c r="H3684" s="26"/>
      <c r="N3684" s="26"/>
    </row>
    <row r="3685" spans="1:14" x14ac:dyDescent="0.25">
      <c r="A3685" s="26">
        <v>2008</v>
      </c>
      <c r="B3685" s="26" t="s">
        <v>189</v>
      </c>
      <c r="C3685" t="str">
        <f>VLOOKUP(B3685,'FHF LUT'!$A$5:$H$80,2,FALSE)</f>
        <v>Fire</v>
      </c>
      <c r="D3685" s="26">
        <v>3</v>
      </c>
      <c r="E3685" s="26" t="s">
        <v>13</v>
      </c>
      <c r="F3685" s="26">
        <v>1699</v>
      </c>
      <c r="G3685" s="26">
        <v>1699</v>
      </c>
      <c r="H3685" s="26"/>
      <c r="N3685" s="26"/>
    </row>
    <row r="3686" spans="1:14" x14ac:dyDescent="0.25">
      <c r="A3686" s="26">
        <v>2008</v>
      </c>
      <c r="B3686" s="26" t="s">
        <v>189</v>
      </c>
      <c r="C3686" t="str">
        <f>VLOOKUP(B3686,'FHF LUT'!$A$5:$H$80,2,FALSE)</f>
        <v>Fire</v>
      </c>
      <c r="D3686" s="26">
        <v>26</v>
      </c>
      <c r="E3686" s="26" t="s">
        <v>14</v>
      </c>
      <c r="F3686" s="26">
        <v>5960</v>
      </c>
      <c r="G3686" s="26">
        <v>5940</v>
      </c>
      <c r="H3686" s="26"/>
      <c r="N3686" s="26"/>
    </row>
    <row r="3687" spans="1:14" x14ac:dyDescent="0.25">
      <c r="A3687" s="26">
        <v>2008</v>
      </c>
      <c r="B3687" s="26" t="s">
        <v>189</v>
      </c>
      <c r="C3687" t="str">
        <f>VLOOKUP(B3687,'FHF LUT'!$A$5:$H$80,2,FALSE)</f>
        <v>Fire</v>
      </c>
      <c r="D3687" s="26">
        <v>41</v>
      </c>
      <c r="E3687" s="26" t="s">
        <v>26</v>
      </c>
      <c r="F3687" s="26">
        <v>301194</v>
      </c>
      <c r="G3687" s="26">
        <v>241706</v>
      </c>
      <c r="H3687" s="26"/>
      <c r="N3687" s="26"/>
    </row>
    <row r="3688" spans="1:14" x14ac:dyDescent="0.25">
      <c r="A3688" s="26">
        <v>2008</v>
      </c>
      <c r="B3688" s="26" t="s">
        <v>189</v>
      </c>
      <c r="C3688" t="str">
        <f>VLOOKUP(B3688,'FHF LUT'!$A$5:$H$80,2,FALSE)</f>
        <v>Fire</v>
      </c>
      <c r="D3688" s="26">
        <v>23</v>
      </c>
      <c r="E3688" s="26" t="s">
        <v>27</v>
      </c>
      <c r="F3688" s="26">
        <v>5354</v>
      </c>
      <c r="G3688" s="26">
        <v>5354</v>
      </c>
      <c r="H3688" s="26"/>
      <c r="N3688" s="26"/>
    </row>
    <row r="3689" spans="1:14" x14ac:dyDescent="0.25">
      <c r="A3689" s="26">
        <v>2008</v>
      </c>
      <c r="B3689" s="26" t="s">
        <v>189</v>
      </c>
      <c r="C3689" t="str">
        <f>VLOOKUP(B3689,'FHF LUT'!$A$5:$H$80,2,FALSE)</f>
        <v>Fire</v>
      </c>
      <c r="D3689" s="26">
        <v>17</v>
      </c>
      <c r="E3689" s="26" t="s">
        <v>32</v>
      </c>
      <c r="F3689" s="26">
        <v>0</v>
      </c>
      <c r="G3689" s="26">
        <v>0</v>
      </c>
      <c r="H3689" s="26"/>
      <c r="N3689" s="26"/>
    </row>
    <row r="3690" spans="1:14" x14ac:dyDescent="0.25">
      <c r="A3690" s="26">
        <v>2008</v>
      </c>
      <c r="B3690" s="26" t="s">
        <v>189</v>
      </c>
      <c r="C3690" t="str">
        <f>VLOOKUP(B3690,'FHF LUT'!$A$5:$H$80,2,FALSE)</f>
        <v>Fire</v>
      </c>
      <c r="D3690" s="26">
        <v>30</v>
      </c>
      <c r="E3690" s="26" t="s">
        <v>35</v>
      </c>
      <c r="F3690" s="26">
        <v>1670</v>
      </c>
      <c r="G3690" s="26">
        <v>1670</v>
      </c>
      <c r="H3690" s="26"/>
      <c r="N3690" s="26"/>
    </row>
    <row r="3691" spans="1:14" x14ac:dyDescent="0.25">
      <c r="A3691" s="26">
        <v>2008</v>
      </c>
      <c r="B3691" s="26" t="s">
        <v>189</v>
      </c>
      <c r="C3691" t="str">
        <f>VLOOKUP(B3691,'FHF LUT'!$A$5:$H$80,2,FALSE)</f>
        <v>Fire</v>
      </c>
      <c r="D3691" s="26">
        <v>9</v>
      </c>
      <c r="E3691" s="26" t="s">
        <v>7</v>
      </c>
      <c r="F3691" s="26">
        <v>2706</v>
      </c>
      <c r="G3691" s="26">
        <v>2603</v>
      </c>
      <c r="H3691" s="26"/>
      <c r="N3691" s="26"/>
    </row>
    <row r="3692" spans="1:14" x14ac:dyDescent="0.25">
      <c r="A3692" s="26">
        <v>2008</v>
      </c>
      <c r="B3692" s="26" t="s">
        <v>189</v>
      </c>
      <c r="C3692" t="str">
        <f>VLOOKUP(B3692,'FHF LUT'!$A$5:$H$80,2,FALSE)</f>
        <v>Fire</v>
      </c>
      <c r="D3692" s="26">
        <v>43</v>
      </c>
      <c r="E3692" s="26" t="s">
        <v>20</v>
      </c>
      <c r="F3692" s="26">
        <v>523</v>
      </c>
      <c r="G3692" s="26">
        <v>192</v>
      </c>
      <c r="H3692" s="26"/>
      <c r="N3692" s="26"/>
    </row>
    <row r="3693" spans="1:14" x14ac:dyDescent="0.25">
      <c r="A3693" s="26">
        <v>2008</v>
      </c>
      <c r="B3693" s="26" t="s">
        <v>189</v>
      </c>
      <c r="C3693" t="str">
        <f>VLOOKUP(B3693,'FHF LUT'!$A$5:$H$80,2,FALSE)</f>
        <v>Fire</v>
      </c>
      <c r="D3693" s="26">
        <v>39</v>
      </c>
      <c r="E3693" s="26" t="s">
        <v>36</v>
      </c>
      <c r="F3693" s="26">
        <v>6336</v>
      </c>
      <c r="G3693" s="26">
        <v>6336</v>
      </c>
      <c r="H3693" s="26"/>
      <c r="N3693" s="26"/>
    </row>
    <row r="3694" spans="1:14" x14ac:dyDescent="0.25">
      <c r="A3694" s="26">
        <v>2008</v>
      </c>
      <c r="B3694" s="26" t="s">
        <v>189</v>
      </c>
      <c r="C3694" t="str">
        <f>VLOOKUP(B3694,'FHF LUT'!$A$5:$H$80,2,FALSE)</f>
        <v>Fire</v>
      </c>
      <c r="D3694" s="26">
        <v>4</v>
      </c>
      <c r="E3694" s="26" t="s">
        <v>28</v>
      </c>
      <c r="F3694" s="26">
        <v>0</v>
      </c>
      <c r="G3694" s="26">
        <v>0</v>
      </c>
      <c r="H3694" s="26"/>
      <c r="N3694" s="26"/>
    </row>
    <row r="3695" spans="1:14" x14ac:dyDescent="0.25">
      <c r="A3695" s="26">
        <v>2008</v>
      </c>
      <c r="B3695" s="26" t="s">
        <v>189</v>
      </c>
      <c r="C3695" t="str">
        <f>VLOOKUP(B3695,'FHF LUT'!$A$5:$H$80,2,FALSE)</f>
        <v>Fire</v>
      </c>
      <c r="D3695" s="26">
        <v>8</v>
      </c>
      <c r="E3695" s="26" t="s">
        <v>29</v>
      </c>
      <c r="F3695" s="26">
        <v>143763</v>
      </c>
      <c r="G3695" s="26">
        <v>143763</v>
      </c>
      <c r="H3695" s="26"/>
      <c r="N3695" s="26"/>
    </row>
    <row r="3696" spans="1:14" x14ac:dyDescent="0.25">
      <c r="A3696" s="26">
        <v>2008</v>
      </c>
      <c r="B3696" s="26" t="s">
        <v>189</v>
      </c>
      <c r="C3696" t="str">
        <f>VLOOKUP(B3696,'FHF LUT'!$A$5:$H$80,2,FALSE)</f>
        <v>Fire</v>
      </c>
      <c r="D3696" s="26">
        <v>7</v>
      </c>
      <c r="E3696" s="26" t="s">
        <v>25</v>
      </c>
      <c r="F3696" s="26">
        <v>0</v>
      </c>
      <c r="G3696" s="26">
        <v>0</v>
      </c>
      <c r="H3696" s="26"/>
      <c r="N3696" s="26"/>
    </row>
    <row r="3697" spans="1:14" x14ac:dyDescent="0.25">
      <c r="A3697" s="26">
        <v>2008</v>
      </c>
      <c r="B3697" s="26" t="s">
        <v>189</v>
      </c>
      <c r="C3697" t="str">
        <f>VLOOKUP(B3697,'FHF LUT'!$A$5:$H$80,2,FALSE)</f>
        <v>Fire</v>
      </c>
      <c r="D3697" s="26">
        <v>27</v>
      </c>
      <c r="E3697" s="26" t="s">
        <v>21</v>
      </c>
      <c r="F3697" s="26">
        <v>0</v>
      </c>
      <c r="G3697" s="26">
        <v>0</v>
      </c>
      <c r="H3697" s="26"/>
      <c r="N3697" s="26"/>
    </row>
    <row r="3698" spans="1:14" x14ac:dyDescent="0.25">
      <c r="A3698" s="26">
        <v>2008</v>
      </c>
      <c r="B3698" s="26" t="s">
        <v>189</v>
      </c>
      <c r="C3698" t="str">
        <f>VLOOKUP(B3698,'FHF LUT'!$A$5:$H$80,2,FALSE)</f>
        <v>Fire</v>
      </c>
      <c r="D3698" s="26">
        <v>47</v>
      </c>
      <c r="E3698" s="26" t="s">
        <v>238</v>
      </c>
      <c r="F3698" s="26">
        <v>0</v>
      </c>
      <c r="G3698" s="26">
        <v>0</v>
      </c>
      <c r="H3698" s="26"/>
      <c r="N3698" s="26"/>
    </row>
    <row r="3699" spans="1:14" x14ac:dyDescent="0.25">
      <c r="A3699" s="26">
        <v>2008</v>
      </c>
      <c r="B3699" s="26" t="s">
        <v>189</v>
      </c>
      <c r="C3699" t="str">
        <f>VLOOKUP(B3699,'FHF LUT'!$A$5:$H$80,2,FALSE)</f>
        <v>Fire</v>
      </c>
      <c r="D3699" s="26">
        <v>46</v>
      </c>
      <c r="E3699" s="26" t="s">
        <v>239</v>
      </c>
      <c r="F3699" s="26">
        <v>0</v>
      </c>
      <c r="G3699" s="26">
        <v>0</v>
      </c>
      <c r="H3699" s="26"/>
      <c r="N3699" s="26"/>
    </row>
    <row r="3700" spans="1:14" x14ac:dyDescent="0.25">
      <c r="A3700" s="26">
        <v>2008</v>
      </c>
      <c r="B3700" s="26" t="s">
        <v>189</v>
      </c>
      <c r="C3700" t="str">
        <f>VLOOKUP(B3700,'FHF LUT'!$A$5:$H$80,2,FALSE)</f>
        <v>Fire</v>
      </c>
      <c r="D3700" s="26">
        <v>48</v>
      </c>
      <c r="E3700" s="26" t="s">
        <v>240</v>
      </c>
      <c r="F3700" s="26">
        <v>0</v>
      </c>
      <c r="G3700" s="26">
        <v>0</v>
      </c>
      <c r="H3700" s="26"/>
      <c r="N3700" s="26"/>
    </row>
    <row r="3701" spans="1:14" x14ac:dyDescent="0.25">
      <c r="A3701" s="26">
        <v>2008</v>
      </c>
      <c r="B3701" s="26" t="s">
        <v>189</v>
      </c>
      <c r="C3701" t="str">
        <f>VLOOKUP(B3701,'FHF LUT'!$A$5:$H$80,2,FALSE)</f>
        <v>Fire</v>
      </c>
      <c r="D3701" s="26">
        <v>1</v>
      </c>
      <c r="E3701" s="26" t="s">
        <v>10</v>
      </c>
      <c r="F3701" s="26">
        <v>23193</v>
      </c>
      <c r="G3701" s="26">
        <v>23193</v>
      </c>
      <c r="H3701" s="26"/>
      <c r="N3701" s="26"/>
    </row>
    <row r="3702" spans="1:14" x14ac:dyDescent="0.25">
      <c r="A3702" s="26">
        <v>2008</v>
      </c>
      <c r="B3702" s="26" t="s">
        <v>197</v>
      </c>
      <c r="C3702" t="str">
        <f>VLOOKUP(B3702,'FHF LUT'!$A$5:$H$80,2,FALSE)</f>
        <v>Yellow cedar decline</v>
      </c>
      <c r="D3702" s="26">
        <v>24</v>
      </c>
      <c r="E3702" s="26" t="s">
        <v>17</v>
      </c>
      <c r="F3702" s="26">
        <v>0</v>
      </c>
      <c r="G3702" s="26">
        <v>0</v>
      </c>
      <c r="H3702" s="26"/>
      <c r="N3702" s="26"/>
    </row>
    <row r="3703" spans="1:14" x14ac:dyDescent="0.25">
      <c r="A3703" s="26">
        <v>2008</v>
      </c>
      <c r="B3703" s="26" t="s">
        <v>197</v>
      </c>
      <c r="C3703" t="str">
        <f>VLOOKUP(B3703,'FHF LUT'!$A$5:$H$80,2,FALSE)</f>
        <v>Yellow cedar decline</v>
      </c>
      <c r="D3703" s="26">
        <v>44</v>
      </c>
      <c r="E3703" s="26" t="s">
        <v>3</v>
      </c>
      <c r="F3703" s="26">
        <v>24751</v>
      </c>
      <c r="G3703" s="26">
        <v>24554</v>
      </c>
      <c r="H3703" s="26"/>
      <c r="N3703" s="26"/>
    </row>
    <row r="3704" spans="1:14" x14ac:dyDescent="0.25">
      <c r="A3704" s="26">
        <v>2008</v>
      </c>
      <c r="B3704" s="26" t="s">
        <v>197</v>
      </c>
      <c r="C3704" t="str">
        <f>VLOOKUP(B3704,'FHF LUT'!$A$5:$H$80,2,FALSE)</f>
        <v>Yellow cedar decline</v>
      </c>
      <c r="D3704" s="26">
        <v>10</v>
      </c>
      <c r="E3704" s="26" t="s">
        <v>18</v>
      </c>
      <c r="F3704" s="26">
        <v>830</v>
      </c>
      <c r="G3704" s="26">
        <v>830</v>
      </c>
      <c r="H3704" s="26"/>
      <c r="N3704" s="26"/>
    </row>
    <row r="3705" spans="1:14" x14ac:dyDescent="0.25">
      <c r="A3705" s="26">
        <v>2008</v>
      </c>
      <c r="B3705" s="26" t="s">
        <v>197</v>
      </c>
      <c r="C3705" t="str">
        <f>VLOOKUP(B3705,'FHF LUT'!$A$5:$H$80,2,FALSE)</f>
        <v>Yellow cedar decline</v>
      </c>
      <c r="D3705" s="26">
        <v>12</v>
      </c>
      <c r="E3705" s="26" t="s">
        <v>11</v>
      </c>
      <c r="F3705" s="26">
        <v>0</v>
      </c>
      <c r="G3705" s="26">
        <v>0</v>
      </c>
      <c r="H3705" s="26"/>
      <c r="N3705" s="26"/>
    </row>
    <row r="3706" spans="1:14" x14ac:dyDescent="0.25">
      <c r="A3706" s="26">
        <v>2008</v>
      </c>
      <c r="B3706" s="26" t="s">
        <v>197</v>
      </c>
      <c r="C3706" t="str">
        <f>VLOOKUP(B3706,'FHF LUT'!$A$5:$H$80,2,FALSE)</f>
        <v>Yellow cedar decline</v>
      </c>
      <c r="D3706" s="26">
        <v>22</v>
      </c>
      <c r="E3706" s="26" t="s">
        <v>19</v>
      </c>
      <c r="F3706" s="26">
        <v>0</v>
      </c>
      <c r="G3706" s="26">
        <v>0</v>
      </c>
      <c r="H3706" s="26"/>
      <c r="N3706" s="26"/>
    </row>
    <row r="3707" spans="1:14" x14ac:dyDescent="0.25">
      <c r="A3707" s="26">
        <v>2008</v>
      </c>
      <c r="B3707" s="26" t="s">
        <v>197</v>
      </c>
      <c r="C3707" t="str">
        <f>VLOOKUP(B3707,'FHF LUT'!$A$5:$H$80,2,FALSE)</f>
        <v>Yellow cedar decline</v>
      </c>
      <c r="D3707" s="26">
        <v>29</v>
      </c>
      <c r="E3707" s="26" t="s">
        <v>9</v>
      </c>
      <c r="F3707" s="26">
        <v>0</v>
      </c>
      <c r="G3707" s="26">
        <v>0</v>
      </c>
      <c r="H3707" s="26"/>
      <c r="N3707" s="26"/>
    </row>
    <row r="3708" spans="1:14" x14ac:dyDescent="0.25">
      <c r="A3708" s="26">
        <v>2008</v>
      </c>
      <c r="B3708" s="26" t="s">
        <v>197</v>
      </c>
      <c r="C3708" t="str">
        <f>VLOOKUP(B3708,'FHF LUT'!$A$5:$H$80,2,FALSE)</f>
        <v>Yellow cedar decline</v>
      </c>
      <c r="D3708" s="26">
        <v>11</v>
      </c>
      <c r="E3708" s="26" t="s">
        <v>4</v>
      </c>
      <c r="F3708" s="26">
        <v>0</v>
      </c>
      <c r="G3708" s="26">
        <v>0</v>
      </c>
      <c r="H3708" s="26"/>
      <c r="N3708" s="26"/>
    </row>
    <row r="3709" spans="1:14" x14ac:dyDescent="0.25">
      <c r="A3709" s="26">
        <v>2008</v>
      </c>
      <c r="B3709" s="26" t="s">
        <v>197</v>
      </c>
      <c r="C3709" t="str">
        <f>VLOOKUP(B3709,'FHF LUT'!$A$5:$H$80,2,FALSE)</f>
        <v>Yellow cedar decline</v>
      </c>
      <c r="D3709" s="26">
        <v>45</v>
      </c>
      <c r="E3709" s="26" t="s">
        <v>5</v>
      </c>
      <c r="F3709" s="26">
        <v>0</v>
      </c>
      <c r="G3709" s="26">
        <v>0</v>
      </c>
      <c r="H3709" s="26"/>
      <c r="N3709" s="26"/>
    </row>
    <row r="3710" spans="1:14" x14ac:dyDescent="0.25">
      <c r="A3710" s="26">
        <v>2008</v>
      </c>
      <c r="B3710" s="26" t="s">
        <v>197</v>
      </c>
      <c r="C3710" t="str">
        <f>VLOOKUP(B3710,'FHF LUT'!$A$5:$H$80,2,FALSE)</f>
        <v>Yellow cedar decline</v>
      </c>
      <c r="D3710" s="26">
        <v>38</v>
      </c>
      <c r="E3710" s="26" t="s">
        <v>8</v>
      </c>
      <c r="F3710" s="26">
        <v>0</v>
      </c>
      <c r="G3710" s="26">
        <v>0</v>
      </c>
      <c r="H3710" s="26"/>
      <c r="N3710" s="26"/>
    </row>
    <row r="3711" spans="1:14" x14ac:dyDescent="0.25">
      <c r="A3711" s="26">
        <v>2008</v>
      </c>
      <c r="B3711" s="26" t="s">
        <v>197</v>
      </c>
      <c r="C3711" t="str">
        <f>VLOOKUP(B3711,'FHF LUT'!$A$5:$H$80,2,FALSE)</f>
        <v>Yellow cedar decline</v>
      </c>
      <c r="D3711" s="26">
        <v>13</v>
      </c>
      <c r="E3711" s="26" t="s">
        <v>24</v>
      </c>
      <c r="F3711" s="26">
        <v>0</v>
      </c>
      <c r="G3711" s="26">
        <v>0</v>
      </c>
      <c r="H3711" s="26"/>
      <c r="N3711" s="26"/>
    </row>
    <row r="3712" spans="1:14" x14ac:dyDescent="0.25">
      <c r="A3712" s="26">
        <v>2008</v>
      </c>
      <c r="B3712" s="26" t="s">
        <v>197</v>
      </c>
      <c r="C3712" t="str">
        <f>VLOOKUP(B3712,'FHF LUT'!$A$5:$H$80,2,FALSE)</f>
        <v>Yellow cedar decline</v>
      </c>
      <c r="D3712" s="26">
        <v>18</v>
      </c>
      <c r="E3712" s="26" t="s">
        <v>15</v>
      </c>
      <c r="F3712" s="26">
        <v>0</v>
      </c>
      <c r="G3712" s="26">
        <v>0</v>
      </c>
      <c r="H3712" s="26"/>
      <c r="N3712" s="26"/>
    </row>
    <row r="3713" spans="1:14" x14ac:dyDescent="0.25">
      <c r="A3713" s="26">
        <v>2008</v>
      </c>
      <c r="B3713" s="26" t="s">
        <v>197</v>
      </c>
      <c r="C3713" t="str">
        <f>VLOOKUP(B3713,'FHF LUT'!$A$5:$H$80,2,FALSE)</f>
        <v>Yellow cedar decline</v>
      </c>
      <c r="D3713" s="26">
        <v>15</v>
      </c>
      <c r="E3713" s="26" t="s">
        <v>33</v>
      </c>
      <c r="F3713" s="26">
        <v>0</v>
      </c>
      <c r="G3713" s="26">
        <v>0</v>
      </c>
      <c r="H3713" s="26"/>
      <c r="N3713" s="26"/>
    </row>
    <row r="3714" spans="1:14" x14ac:dyDescent="0.25">
      <c r="A3714" s="26">
        <v>2008</v>
      </c>
      <c r="B3714" s="26" t="s">
        <v>197</v>
      </c>
      <c r="C3714" t="str">
        <f>VLOOKUP(B3714,'FHF LUT'!$A$5:$H$80,2,FALSE)</f>
        <v>Yellow cedar decline</v>
      </c>
      <c r="D3714" s="26">
        <v>5</v>
      </c>
      <c r="E3714" s="26" t="s">
        <v>16</v>
      </c>
      <c r="F3714" s="26">
        <v>0</v>
      </c>
      <c r="G3714" s="26">
        <v>0</v>
      </c>
      <c r="H3714" s="26"/>
      <c r="N3714" s="26"/>
    </row>
    <row r="3715" spans="1:14" x14ac:dyDescent="0.25">
      <c r="A3715" s="26">
        <v>2008</v>
      </c>
      <c r="B3715" s="26" t="s">
        <v>197</v>
      </c>
      <c r="C3715" t="str">
        <f>VLOOKUP(B3715,'FHF LUT'!$A$5:$H$80,2,FALSE)</f>
        <v>Yellow cedar decline</v>
      </c>
      <c r="D3715" s="26">
        <v>2</v>
      </c>
      <c r="E3715" s="26" t="s">
        <v>22</v>
      </c>
      <c r="F3715" s="26">
        <v>0</v>
      </c>
      <c r="G3715" s="26">
        <v>0</v>
      </c>
      <c r="H3715" s="26"/>
      <c r="N3715" s="26"/>
    </row>
    <row r="3716" spans="1:14" x14ac:dyDescent="0.25">
      <c r="A3716" s="26">
        <v>2008</v>
      </c>
      <c r="B3716" s="26" t="s">
        <v>197</v>
      </c>
      <c r="C3716" t="str">
        <f>VLOOKUP(B3716,'FHF LUT'!$A$5:$H$80,2,FALSE)</f>
        <v>Yellow cedar decline</v>
      </c>
      <c r="D3716" s="26">
        <v>25</v>
      </c>
      <c r="E3716" s="26" t="s">
        <v>23</v>
      </c>
      <c r="F3716" s="26">
        <v>16626</v>
      </c>
      <c r="G3716" s="26">
        <v>16626</v>
      </c>
      <c r="H3716" s="26"/>
      <c r="N3716" s="26"/>
    </row>
    <row r="3717" spans="1:14" x14ac:dyDescent="0.25">
      <c r="A3717" s="26">
        <v>2008</v>
      </c>
      <c r="B3717" s="26" t="s">
        <v>197</v>
      </c>
      <c r="C3717" t="str">
        <f>VLOOKUP(B3717,'FHF LUT'!$A$5:$H$80,2,FALSE)</f>
        <v>Yellow cedar decline</v>
      </c>
      <c r="D3717" s="26">
        <v>14</v>
      </c>
      <c r="E3717" s="26" t="s">
        <v>30</v>
      </c>
      <c r="F3717" s="26">
        <v>0</v>
      </c>
      <c r="G3717" s="26">
        <v>0</v>
      </c>
      <c r="H3717" s="26"/>
      <c r="N3717" s="26"/>
    </row>
    <row r="3718" spans="1:14" x14ac:dyDescent="0.25">
      <c r="A3718" s="26">
        <v>2008</v>
      </c>
      <c r="B3718" s="26" t="s">
        <v>197</v>
      </c>
      <c r="C3718" t="str">
        <f>VLOOKUP(B3718,'FHF LUT'!$A$5:$H$80,2,FALSE)</f>
        <v>Yellow cedar decline</v>
      </c>
      <c r="D3718" s="26">
        <v>16</v>
      </c>
      <c r="E3718" s="26" t="s">
        <v>12</v>
      </c>
      <c r="F3718" s="26">
        <v>0</v>
      </c>
      <c r="G3718" s="26">
        <v>0</v>
      </c>
      <c r="H3718" s="26"/>
      <c r="N3718" s="26"/>
    </row>
    <row r="3719" spans="1:14" x14ac:dyDescent="0.25">
      <c r="A3719" s="26">
        <v>2008</v>
      </c>
      <c r="B3719" s="26" t="s">
        <v>197</v>
      </c>
      <c r="C3719" t="str">
        <f>VLOOKUP(B3719,'FHF LUT'!$A$5:$H$80,2,FALSE)</f>
        <v>Yellow cedar decline</v>
      </c>
      <c r="D3719" s="26">
        <v>40</v>
      </c>
      <c r="E3719" s="26" t="s">
        <v>31</v>
      </c>
      <c r="F3719" s="26">
        <v>0</v>
      </c>
      <c r="G3719" s="26">
        <v>0</v>
      </c>
      <c r="H3719" s="26"/>
      <c r="N3719" s="26"/>
    </row>
    <row r="3720" spans="1:14" x14ac:dyDescent="0.25">
      <c r="A3720" s="26">
        <v>2008</v>
      </c>
      <c r="B3720" s="26" t="s">
        <v>197</v>
      </c>
      <c r="C3720" t="str">
        <f>VLOOKUP(B3720,'FHF LUT'!$A$5:$H$80,2,FALSE)</f>
        <v>Yellow cedar decline</v>
      </c>
      <c r="D3720" s="26">
        <v>20</v>
      </c>
      <c r="E3720" s="26" t="s">
        <v>6</v>
      </c>
      <c r="F3720" s="26">
        <v>0</v>
      </c>
      <c r="G3720" s="26">
        <v>0</v>
      </c>
      <c r="H3720" s="26"/>
      <c r="N3720" s="26"/>
    </row>
    <row r="3721" spans="1:14" x14ac:dyDescent="0.25">
      <c r="A3721" s="26">
        <v>2008</v>
      </c>
      <c r="B3721" s="26" t="s">
        <v>197</v>
      </c>
      <c r="C3721" t="str">
        <f>VLOOKUP(B3721,'FHF LUT'!$A$5:$H$80,2,FALSE)</f>
        <v>Yellow cedar decline</v>
      </c>
      <c r="D3721" s="26">
        <v>31</v>
      </c>
      <c r="E3721" s="26" t="s">
        <v>34</v>
      </c>
      <c r="F3721" s="26">
        <v>0</v>
      </c>
      <c r="G3721" s="26">
        <v>0</v>
      </c>
      <c r="H3721" s="26"/>
      <c r="N3721" s="26"/>
    </row>
    <row r="3722" spans="1:14" x14ac:dyDescent="0.25">
      <c r="A3722" s="26">
        <v>2008</v>
      </c>
      <c r="B3722" s="26" t="s">
        <v>197</v>
      </c>
      <c r="C3722" t="str">
        <f>VLOOKUP(B3722,'FHF LUT'!$A$5:$H$80,2,FALSE)</f>
        <v>Yellow cedar decline</v>
      </c>
      <c r="D3722" s="26">
        <v>3</v>
      </c>
      <c r="E3722" s="26" t="s">
        <v>13</v>
      </c>
      <c r="F3722" s="26">
        <v>0</v>
      </c>
      <c r="G3722" s="26">
        <v>0</v>
      </c>
      <c r="H3722" s="26"/>
      <c r="N3722" s="26"/>
    </row>
    <row r="3723" spans="1:14" x14ac:dyDescent="0.25">
      <c r="A3723" s="26">
        <v>2008</v>
      </c>
      <c r="B3723" s="26" t="s">
        <v>197</v>
      </c>
      <c r="C3723" t="str">
        <f>VLOOKUP(B3723,'FHF LUT'!$A$5:$H$80,2,FALSE)</f>
        <v>Yellow cedar decline</v>
      </c>
      <c r="D3723" s="26">
        <v>26</v>
      </c>
      <c r="E3723" s="26" t="s">
        <v>14</v>
      </c>
      <c r="F3723" s="26">
        <v>0</v>
      </c>
      <c r="G3723" s="26">
        <v>0</v>
      </c>
      <c r="H3723" s="26"/>
      <c r="N3723" s="26"/>
    </row>
    <row r="3724" spans="1:14" x14ac:dyDescent="0.25">
      <c r="A3724" s="26">
        <v>2008</v>
      </c>
      <c r="B3724" s="26" t="s">
        <v>197</v>
      </c>
      <c r="C3724" t="str">
        <f>VLOOKUP(B3724,'FHF LUT'!$A$5:$H$80,2,FALSE)</f>
        <v>Yellow cedar decline</v>
      </c>
      <c r="D3724" s="26">
        <v>41</v>
      </c>
      <c r="E3724" s="26" t="s">
        <v>26</v>
      </c>
      <c r="F3724" s="26">
        <v>0</v>
      </c>
      <c r="G3724" s="26">
        <v>0</v>
      </c>
      <c r="H3724" s="26"/>
      <c r="N3724" s="26"/>
    </row>
    <row r="3725" spans="1:14" x14ac:dyDescent="0.25">
      <c r="A3725" s="26">
        <v>2008</v>
      </c>
      <c r="B3725" s="26" t="s">
        <v>197</v>
      </c>
      <c r="C3725" t="str">
        <f>VLOOKUP(B3725,'FHF LUT'!$A$5:$H$80,2,FALSE)</f>
        <v>Yellow cedar decline</v>
      </c>
      <c r="D3725" s="26">
        <v>23</v>
      </c>
      <c r="E3725" s="26" t="s">
        <v>27</v>
      </c>
      <c r="F3725" s="26">
        <v>0</v>
      </c>
      <c r="G3725" s="26">
        <v>0</v>
      </c>
      <c r="H3725" s="26"/>
      <c r="N3725" s="26"/>
    </row>
    <row r="3726" spans="1:14" x14ac:dyDescent="0.25">
      <c r="A3726" s="26">
        <v>2008</v>
      </c>
      <c r="B3726" s="26" t="s">
        <v>197</v>
      </c>
      <c r="C3726" t="str">
        <f>VLOOKUP(B3726,'FHF LUT'!$A$5:$H$80,2,FALSE)</f>
        <v>Yellow cedar decline</v>
      </c>
      <c r="D3726" s="26">
        <v>17</v>
      </c>
      <c r="E3726" s="26" t="s">
        <v>32</v>
      </c>
      <c r="F3726" s="26">
        <v>0</v>
      </c>
      <c r="G3726" s="26">
        <v>0</v>
      </c>
      <c r="H3726" s="26"/>
      <c r="N3726" s="26"/>
    </row>
    <row r="3727" spans="1:14" x14ac:dyDescent="0.25">
      <c r="A3727" s="26">
        <v>2008</v>
      </c>
      <c r="B3727" s="26" t="s">
        <v>197</v>
      </c>
      <c r="C3727" t="str">
        <f>VLOOKUP(B3727,'FHF LUT'!$A$5:$H$80,2,FALSE)</f>
        <v>Yellow cedar decline</v>
      </c>
      <c r="D3727" s="26">
        <v>30</v>
      </c>
      <c r="E3727" s="26" t="s">
        <v>35</v>
      </c>
      <c r="F3727" s="26">
        <v>0</v>
      </c>
      <c r="G3727" s="26">
        <v>0</v>
      </c>
      <c r="H3727" s="26"/>
      <c r="N3727" s="26"/>
    </row>
    <row r="3728" spans="1:14" x14ac:dyDescent="0.25">
      <c r="A3728" s="26">
        <v>2008</v>
      </c>
      <c r="B3728" s="26" t="s">
        <v>197</v>
      </c>
      <c r="C3728" t="str">
        <f>VLOOKUP(B3728,'FHF LUT'!$A$5:$H$80,2,FALSE)</f>
        <v>Yellow cedar decline</v>
      </c>
      <c r="D3728" s="26">
        <v>9</v>
      </c>
      <c r="E3728" s="26" t="s">
        <v>7</v>
      </c>
      <c r="F3728" s="26">
        <v>0</v>
      </c>
      <c r="G3728" s="26">
        <v>0</v>
      </c>
      <c r="H3728" s="26"/>
      <c r="N3728" s="26"/>
    </row>
    <row r="3729" spans="1:14" x14ac:dyDescent="0.25">
      <c r="A3729" s="26">
        <v>2008</v>
      </c>
      <c r="B3729" s="26" t="s">
        <v>197</v>
      </c>
      <c r="C3729" t="str">
        <f>VLOOKUP(B3729,'FHF LUT'!$A$5:$H$80,2,FALSE)</f>
        <v>Yellow cedar decline</v>
      </c>
      <c r="D3729" s="26">
        <v>43</v>
      </c>
      <c r="E3729" s="26" t="s">
        <v>20</v>
      </c>
      <c r="F3729" s="26">
        <v>0</v>
      </c>
      <c r="G3729" s="26">
        <v>0</v>
      </c>
      <c r="H3729" s="26"/>
      <c r="N3729" s="26"/>
    </row>
    <row r="3730" spans="1:14" x14ac:dyDescent="0.25">
      <c r="A3730" s="26">
        <v>2008</v>
      </c>
      <c r="B3730" s="26" t="s">
        <v>197</v>
      </c>
      <c r="C3730" t="str">
        <f>VLOOKUP(B3730,'FHF LUT'!$A$5:$H$80,2,FALSE)</f>
        <v>Yellow cedar decline</v>
      </c>
      <c r="D3730" s="26">
        <v>39</v>
      </c>
      <c r="E3730" s="26" t="s">
        <v>36</v>
      </c>
      <c r="F3730" s="26">
        <v>0</v>
      </c>
      <c r="G3730" s="26">
        <v>0</v>
      </c>
      <c r="H3730" s="26"/>
      <c r="N3730" s="26"/>
    </row>
    <row r="3731" spans="1:14" x14ac:dyDescent="0.25">
      <c r="A3731" s="26">
        <v>2008</v>
      </c>
      <c r="B3731" s="26" t="s">
        <v>197</v>
      </c>
      <c r="C3731" t="str">
        <f>VLOOKUP(B3731,'FHF LUT'!$A$5:$H$80,2,FALSE)</f>
        <v>Yellow cedar decline</v>
      </c>
      <c r="D3731" s="26">
        <v>4</v>
      </c>
      <c r="E3731" s="26" t="s">
        <v>28</v>
      </c>
      <c r="F3731" s="26">
        <v>0</v>
      </c>
      <c r="G3731" s="26">
        <v>0</v>
      </c>
      <c r="H3731" s="26"/>
      <c r="N3731" s="26"/>
    </row>
    <row r="3732" spans="1:14" x14ac:dyDescent="0.25">
      <c r="A3732" s="26">
        <v>2008</v>
      </c>
      <c r="B3732" s="26" t="s">
        <v>197</v>
      </c>
      <c r="C3732" t="str">
        <f>VLOOKUP(B3732,'FHF LUT'!$A$5:$H$80,2,FALSE)</f>
        <v>Yellow cedar decline</v>
      </c>
      <c r="D3732" s="26">
        <v>8</v>
      </c>
      <c r="E3732" s="26" t="s">
        <v>29</v>
      </c>
      <c r="F3732" s="26">
        <v>0</v>
      </c>
      <c r="G3732" s="26">
        <v>0</v>
      </c>
      <c r="H3732" s="26"/>
      <c r="N3732" s="26"/>
    </row>
    <row r="3733" spans="1:14" x14ac:dyDescent="0.25">
      <c r="A3733" s="26">
        <v>2008</v>
      </c>
      <c r="B3733" s="26" t="s">
        <v>197</v>
      </c>
      <c r="C3733" t="str">
        <f>VLOOKUP(B3733,'FHF LUT'!$A$5:$H$80,2,FALSE)</f>
        <v>Yellow cedar decline</v>
      </c>
      <c r="D3733" s="26">
        <v>7</v>
      </c>
      <c r="E3733" s="26" t="s">
        <v>25</v>
      </c>
      <c r="F3733" s="26">
        <v>0</v>
      </c>
      <c r="G3733" s="26">
        <v>0</v>
      </c>
      <c r="H3733" s="26"/>
      <c r="N3733" s="26"/>
    </row>
    <row r="3734" spans="1:14" x14ac:dyDescent="0.25">
      <c r="A3734" s="26">
        <v>2008</v>
      </c>
      <c r="B3734" s="26" t="s">
        <v>197</v>
      </c>
      <c r="C3734" t="str">
        <f>VLOOKUP(B3734,'FHF LUT'!$A$5:$H$80,2,FALSE)</f>
        <v>Yellow cedar decline</v>
      </c>
      <c r="D3734" s="26">
        <v>27</v>
      </c>
      <c r="E3734" s="26" t="s">
        <v>21</v>
      </c>
      <c r="F3734" s="26">
        <v>0</v>
      </c>
      <c r="G3734" s="26">
        <v>0</v>
      </c>
      <c r="H3734" s="26"/>
      <c r="N3734" s="26"/>
    </row>
    <row r="3735" spans="1:14" x14ac:dyDescent="0.25">
      <c r="A3735" s="26">
        <v>2008</v>
      </c>
      <c r="B3735" s="26" t="s">
        <v>197</v>
      </c>
      <c r="C3735" t="str">
        <f>VLOOKUP(B3735,'FHF LUT'!$A$5:$H$80,2,FALSE)</f>
        <v>Yellow cedar decline</v>
      </c>
      <c r="D3735" s="26">
        <v>47</v>
      </c>
      <c r="E3735" s="26" t="s">
        <v>238</v>
      </c>
      <c r="F3735" s="26">
        <v>170527</v>
      </c>
      <c r="G3735" s="26">
        <v>168597</v>
      </c>
      <c r="H3735" s="26"/>
      <c r="N3735" s="26"/>
    </row>
    <row r="3736" spans="1:14" x14ac:dyDescent="0.25">
      <c r="A3736" s="26">
        <v>2008</v>
      </c>
      <c r="B3736" s="26" t="s">
        <v>197</v>
      </c>
      <c r="C3736" t="str">
        <f>VLOOKUP(B3736,'FHF LUT'!$A$5:$H$80,2,FALSE)</f>
        <v>Yellow cedar decline</v>
      </c>
      <c r="D3736" s="26">
        <v>46</v>
      </c>
      <c r="E3736" s="26" t="s">
        <v>239</v>
      </c>
      <c r="F3736" s="26">
        <v>319943</v>
      </c>
      <c r="G3736" s="26">
        <v>319059</v>
      </c>
      <c r="H3736" s="26"/>
      <c r="N3736" s="26"/>
    </row>
    <row r="3737" spans="1:14" x14ac:dyDescent="0.25">
      <c r="A3737" s="26">
        <v>2008</v>
      </c>
      <c r="B3737" s="26" t="s">
        <v>197</v>
      </c>
      <c r="C3737" t="str">
        <f>VLOOKUP(B3737,'FHF LUT'!$A$5:$H$80,2,FALSE)</f>
        <v>Yellow cedar decline</v>
      </c>
      <c r="D3737" s="26">
        <v>48</v>
      </c>
      <c r="E3737" s="26" t="s">
        <v>240</v>
      </c>
      <c r="F3737" s="26">
        <v>0</v>
      </c>
      <c r="G3737" s="26">
        <v>0</v>
      </c>
      <c r="H3737" s="26"/>
      <c r="N3737" s="26"/>
    </row>
    <row r="3738" spans="1:14" x14ac:dyDescent="0.25">
      <c r="A3738" s="26">
        <v>2008</v>
      </c>
      <c r="B3738" s="26" t="s">
        <v>197</v>
      </c>
      <c r="C3738" t="str">
        <f>VLOOKUP(B3738,'FHF LUT'!$A$5:$H$80,2,FALSE)</f>
        <v>Yellow cedar decline</v>
      </c>
      <c r="D3738" s="26">
        <v>1</v>
      </c>
      <c r="E3738" s="26" t="s">
        <v>10</v>
      </c>
      <c r="F3738" s="26">
        <v>0</v>
      </c>
      <c r="G3738" s="26">
        <v>0</v>
      </c>
      <c r="H3738" s="26"/>
      <c r="N3738" s="26"/>
    </row>
    <row r="3739" spans="1:14" x14ac:dyDescent="0.25">
      <c r="A3739" s="26">
        <v>2008</v>
      </c>
      <c r="B3739" s="26" t="s">
        <v>190</v>
      </c>
      <c r="C3739" t="str">
        <f>VLOOKUP(B3739,'FHF LUT'!$A$5:$H$80,2,FALSE)</f>
        <v>Drought</v>
      </c>
      <c r="D3739" s="26">
        <v>24</v>
      </c>
      <c r="E3739" s="26" t="s">
        <v>17</v>
      </c>
      <c r="F3739" s="26">
        <v>0</v>
      </c>
      <c r="G3739" s="26">
        <v>0</v>
      </c>
      <c r="H3739" s="26"/>
      <c r="N3739" s="26"/>
    </row>
    <row r="3740" spans="1:14" x14ac:dyDescent="0.25">
      <c r="A3740" s="26">
        <v>2008</v>
      </c>
      <c r="B3740" s="26" t="s">
        <v>190</v>
      </c>
      <c r="C3740" t="str">
        <f>VLOOKUP(B3740,'FHF LUT'!$A$5:$H$80,2,FALSE)</f>
        <v>Drought</v>
      </c>
      <c r="D3740" s="26">
        <v>44</v>
      </c>
      <c r="E3740" s="26" t="s">
        <v>3</v>
      </c>
      <c r="F3740" s="26">
        <v>1480</v>
      </c>
      <c r="G3740" s="26">
        <v>1480</v>
      </c>
      <c r="H3740" s="26"/>
      <c r="N3740" s="26"/>
    </row>
    <row r="3741" spans="1:14" x14ac:dyDescent="0.25">
      <c r="A3741" s="26">
        <v>2008</v>
      </c>
      <c r="B3741" s="26" t="s">
        <v>190</v>
      </c>
      <c r="C3741" t="str">
        <f>VLOOKUP(B3741,'FHF LUT'!$A$5:$H$80,2,FALSE)</f>
        <v>Drought</v>
      </c>
      <c r="D3741" s="26">
        <v>10</v>
      </c>
      <c r="E3741" s="26" t="s">
        <v>18</v>
      </c>
      <c r="F3741" s="26">
        <v>0</v>
      </c>
      <c r="G3741" s="26">
        <v>0</v>
      </c>
      <c r="H3741" s="26"/>
      <c r="N3741" s="26"/>
    </row>
    <row r="3742" spans="1:14" x14ac:dyDescent="0.25">
      <c r="A3742" s="26">
        <v>2008</v>
      </c>
      <c r="B3742" s="26" t="s">
        <v>190</v>
      </c>
      <c r="C3742" t="str">
        <f>VLOOKUP(B3742,'FHF LUT'!$A$5:$H$80,2,FALSE)</f>
        <v>Drought</v>
      </c>
      <c r="D3742" s="26">
        <v>12</v>
      </c>
      <c r="E3742" s="26" t="s">
        <v>11</v>
      </c>
      <c r="F3742" s="26">
        <v>0</v>
      </c>
      <c r="G3742" s="26">
        <v>0</v>
      </c>
      <c r="H3742" s="26"/>
      <c r="N3742" s="26"/>
    </row>
    <row r="3743" spans="1:14" x14ac:dyDescent="0.25">
      <c r="A3743" s="26">
        <v>2008</v>
      </c>
      <c r="B3743" s="26" t="s">
        <v>190</v>
      </c>
      <c r="C3743" t="str">
        <f>VLOOKUP(B3743,'FHF LUT'!$A$5:$H$80,2,FALSE)</f>
        <v>Drought</v>
      </c>
      <c r="D3743" s="26">
        <v>22</v>
      </c>
      <c r="E3743" s="26" t="s">
        <v>19</v>
      </c>
      <c r="F3743" s="26">
        <v>0</v>
      </c>
      <c r="G3743" s="26">
        <v>0</v>
      </c>
      <c r="H3743" s="26"/>
      <c r="N3743" s="26"/>
    </row>
    <row r="3744" spans="1:14" x14ac:dyDescent="0.25">
      <c r="A3744" s="26">
        <v>2008</v>
      </c>
      <c r="B3744" s="26" t="s">
        <v>190</v>
      </c>
      <c r="C3744" t="str">
        <f>VLOOKUP(B3744,'FHF LUT'!$A$5:$H$80,2,FALSE)</f>
        <v>Drought</v>
      </c>
      <c r="D3744" s="26">
        <v>29</v>
      </c>
      <c r="E3744" s="26" t="s">
        <v>9</v>
      </c>
      <c r="F3744" s="26">
        <v>0</v>
      </c>
      <c r="G3744" s="26">
        <v>0</v>
      </c>
      <c r="H3744" s="26"/>
      <c r="N3744" s="26"/>
    </row>
    <row r="3745" spans="1:14" x14ac:dyDescent="0.25">
      <c r="A3745" s="26">
        <v>2008</v>
      </c>
      <c r="B3745" s="26" t="s">
        <v>190</v>
      </c>
      <c r="C3745" t="str">
        <f>VLOOKUP(B3745,'FHF LUT'!$A$5:$H$80,2,FALSE)</f>
        <v>Drought</v>
      </c>
      <c r="D3745" s="26">
        <v>11</v>
      </c>
      <c r="E3745" s="26" t="s">
        <v>4</v>
      </c>
      <c r="F3745" s="26">
        <v>0</v>
      </c>
      <c r="G3745" s="26">
        <v>0</v>
      </c>
      <c r="H3745" s="26"/>
      <c r="N3745" s="26"/>
    </row>
    <row r="3746" spans="1:14" x14ac:dyDescent="0.25">
      <c r="A3746" s="26">
        <v>2008</v>
      </c>
      <c r="B3746" s="26" t="s">
        <v>190</v>
      </c>
      <c r="C3746" t="str">
        <f>VLOOKUP(B3746,'FHF LUT'!$A$5:$H$80,2,FALSE)</f>
        <v>Drought</v>
      </c>
      <c r="D3746" s="26">
        <v>45</v>
      </c>
      <c r="E3746" s="26" t="s">
        <v>5</v>
      </c>
      <c r="F3746" s="26">
        <v>0</v>
      </c>
      <c r="G3746" s="26">
        <v>0</v>
      </c>
      <c r="H3746" s="26"/>
      <c r="N3746" s="26"/>
    </row>
    <row r="3747" spans="1:14" x14ac:dyDescent="0.25">
      <c r="A3747" s="26">
        <v>2008</v>
      </c>
      <c r="B3747" s="26" t="s">
        <v>190</v>
      </c>
      <c r="C3747" t="str">
        <f>VLOOKUP(B3747,'FHF LUT'!$A$5:$H$80,2,FALSE)</f>
        <v>Drought</v>
      </c>
      <c r="D3747" s="26">
        <v>38</v>
      </c>
      <c r="E3747" s="26" t="s">
        <v>8</v>
      </c>
      <c r="F3747" s="26">
        <v>0</v>
      </c>
      <c r="G3747" s="26">
        <v>0</v>
      </c>
      <c r="H3747" s="26"/>
      <c r="N3747" s="26"/>
    </row>
    <row r="3748" spans="1:14" x14ac:dyDescent="0.25">
      <c r="A3748" s="26">
        <v>2008</v>
      </c>
      <c r="B3748" s="26" t="s">
        <v>190</v>
      </c>
      <c r="C3748" t="str">
        <f>VLOOKUP(B3748,'FHF LUT'!$A$5:$H$80,2,FALSE)</f>
        <v>Drought</v>
      </c>
      <c r="D3748" s="26">
        <v>13</v>
      </c>
      <c r="E3748" s="26" t="s">
        <v>24</v>
      </c>
      <c r="F3748" s="26">
        <v>0</v>
      </c>
      <c r="G3748" s="26">
        <v>0</v>
      </c>
      <c r="H3748" s="26"/>
      <c r="N3748" s="26"/>
    </row>
    <row r="3749" spans="1:14" x14ac:dyDescent="0.25">
      <c r="A3749" s="26">
        <v>2008</v>
      </c>
      <c r="B3749" s="26" t="s">
        <v>190</v>
      </c>
      <c r="C3749" t="str">
        <f>VLOOKUP(B3749,'FHF LUT'!$A$5:$H$80,2,FALSE)</f>
        <v>Drought</v>
      </c>
      <c r="D3749" s="26">
        <v>18</v>
      </c>
      <c r="E3749" s="26" t="s">
        <v>15</v>
      </c>
      <c r="F3749" s="26">
        <v>0</v>
      </c>
      <c r="G3749" s="26">
        <v>0</v>
      </c>
      <c r="H3749" s="26"/>
      <c r="N3749" s="26"/>
    </row>
    <row r="3750" spans="1:14" x14ac:dyDescent="0.25">
      <c r="A3750" s="26">
        <v>2008</v>
      </c>
      <c r="B3750" s="26" t="s">
        <v>190</v>
      </c>
      <c r="C3750" t="str">
        <f>VLOOKUP(B3750,'FHF LUT'!$A$5:$H$80,2,FALSE)</f>
        <v>Drought</v>
      </c>
      <c r="D3750" s="26">
        <v>15</v>
      </c>
      <c r="E3750" s="26" t="s">
        <v>33</v>
      </c>
      <c r="F3750" s="26">
        <v>0</v>
      </c>
      <c r="G3750" s="26">
        <v>0</v>
      </c>
      <c r="H3750" s="26"/>
      <c r="N3750" s="26"/>
    </row>
    <row r="3751" spans="1:14" x14ac:dyDescent="0.25">
      <c r="A3751" s="26">
        <v>2008</v>
      </c>
      <c r="B3751" s="26" t="s">
        <v>190</v>
      </c>
      <c r="C3751" t="str">
        <f>VLOOKUP(B3751,'FHF LUT'!$A$5:$H$80,2,FALSE)</f>
        <v>Drought</v>
      </c>
      <c r="D3751" s="26">
        <v>5</v>
      </c>
      <c r="E3751" s="26" t="s">
        <v>16</v>
      </c>
      <c r="F3751" s="26">
        <v>0</v>
      </c>
      <c r="G3751" s="26">
        <v>0</v>
      </c>
      <c r="H3751" s="26"/>
      <c r="N3751" s="26"/>
    </row>
    <row r="3752" spans="1:14" x14ac:dyDescent="0.25">
      <c r="A3752" s="26">
        <v>2008</v>
      </c>
      <c r="B3752" s="26" t="s">
        <v>190</v>
      </c>
      <c r="C3752" t="str">
        <f>VLOOKUP(B3752,'FHF LUT'!$A$5:$H$80,2,FALSE)</f>
        <v>Drought</v>
      </c>
      <c r="D3752" s="26">
        <v>2</v>
      </c>
      <c r="E3752" s="26" t="s">
        <v>22</v>
      </c>
      <c r="F3752" s="26">
        <v>0</v>
      </c>
      <c r="G3752" s="26">
        <v>0</v>
      </c>
      <c r="H3752" s="26"/>
      <c r="N3752" s="26"/>
    </row>
    <row r="3753" spans="1:14" x14ac:dyDescent="0.25">
      <c r="A3753" s="26">
        <v>2008</v>
      </c>
      <c r="B3753" s="26" t="s">
        <v>190</v>
      </c>
      <c r="C3753" t="str">
        <f>VLOOKUP(B3753,'FHF LUT'!$A$5:$H$80,2,FALSE)</f>
        <v>Drought</v>
      </c>
      <c r="D3753" s="26">
        <v>25</v>
      </c>
      <c r="E3753" s="26" t="s">
        <v>23</v>
      </c>
      <c r="F3753" s="26">
        <v>0</v>
      </c>
      <c r="G3753" s="26">
        <v>0</v>
      </c>
      <c r="H3753" s="26"/>
      <c r="N3753" s="26"/>
    </row>
    <row r="3754" spans="1:14" x14ac:dyDescent="0.25">
      <c r="A3754" s="26">
        <v>2008</v>
      </c>
      <c r="B3754" s="26" t="s">
        <v>190</v>
      </c>
      <c r="C3754" t="str">
        <f>VLOOKUP(B3754,'FHF LUT'!$A$5:$H$80,2,FALSE)</f>
        <v>Drought</v>
      </c>
      <c r="D3754" s="26">
        <v>14</v>
      </c>
      <c r="E3754" s="26" t="s">
        <v>30</v>
      </c>
      <c r="F3754" s="26">
        <v>0</v>
      </c>
      <c r="G3754" s="26">
        <v>0</v>
      </c>
      <c r="H3754" s="26"/>
      <c r="N3754" s="26"/>
    </row>
    <row r="3755" spans="1:14" x14ac:dyDescent="0.25">
      <c r="A3755" s="26">
        <v>2008</v>
      </c>
      <c r="B3755" s="26" t="s">
        <v>190</v>
      </c>
      <c r="C3755" t="str">
        <f>VLOOKUP(B3755,'FHF LUT'!$A$5:$H$80,2,FALSE)</f>
        <v>Drought</v>
      </c>
      <c r="D3755" s="26">
        <v>16</v>
      </c>
      <c r="E3755" s="26" t="s">
        <v>12</v>
      </c>
      <c r="F3755" s="26">
        <v>0</v>
      </c>
      <c r="G3755" s="26">
        <v>0</v>
      </c>
      <c r="H3755" s="26"/>
      <c r="N3755" s="26"/>
    </row>
    <row r="3756" spans="1:14" x14ac:dyDescent="0.25">
      <c r="A3756" s="26">
        <v>2008</v>
      </c>
      <c r="B3756" s="26" t="s">
        <v>190</v>
      </c>
      <c r="C3756" t="str">
        <f>VLOOKUP(B3756,'FHF LUT'!$A$5:$H$80,2,FALSE)</f>
        <v>Drought</v>
      </c>
      <c r="D3756" s="26">
        <v>40</v>
      </c>
      <c r="E3756" s="26" t="s">
        <v>31</v>
      </c>
      <c r="F3756" s="26">
        <v>1572</v>
      </c>
      <c r="G3756" s="26">
        <v>1572</v>
      </c>
      <c r="H3756" s="26"/>
      <c r="N3756" s="26"/>
    </row>
    <row r="3757" spans="1:14" x14ac:dyDescent="0.25">
      <c r="A3757" s="26">
        <v>2008</v>
      </c>
      <c r="B3757" s="26" t="s">
        <v>190</v>
      </c>
      <c r="C3757" t="str">
        <f>VLOOKUP(B3757,'FHF LUT'!$A$5:$H$80,2,FALSE)</f>
        <v>Drought</v>
      </c>
      <c r="D3757" s="26">
        <v>20</v>
      </c>
      <c r="E3757" s="26" t="s">
        <v>6</v>
      </c>
      <c r="F3757" s="26">
        <v>0</v>
      </c>
      <c r="G3757" s="26">
        <v>0</v>
      </c>
      <c r="H3757" s="26"/>
      <c r="N3757" s="26"/>
    </row>
    <row r="3758" spans="1:14" x14ac:dyDescent="0.25">
      <c r="A3758" s="26">
        <v>2008</v>
      </c>
      <c r="B3758" s="26" t="s">
        <v>190</v>
      </c>
      <c r="C3758" t="str">
        <f>VLOOKUP(B3758,'FHF LUT'!$A$5:$H$80,2,FALSE)</f>
        <v>Drought</v>
      </c>
      <c r="D3758" s="26">
        <v>31</v>
      </c>
      <c r="E3758" s="26" t="s">
        <v>34</v>
      </c>
      <c r="F3758" s="26">
        <v>0</v>
      </c>
      <c r="G3758" s="26">
        <v>0</v>
      </c>
      <c r="H3758" s="26"/>
      <c r="N3758" s="26"/>
    </row>
    <row r="3759" spans="1:14" x14ac:dyDescent="0.25">
      <c r="A3759" s="26">
        <v>2008</v>
      </c>
      <c r="B3759" s="26" t="s">
        <v>190</v>
      </c>
      <c r="C3759" t="str">
        <f>VLOOKUP(B3759,'FHF LUT'!$A$5:$H$80,2,FALSE)</f>
        <v>Drought</v>
      </c>
      <c r="D3759" s="26">
        <v>3</v>
      </c>
      <c r="E3759" s="26" t="s">
        <v>13</v>
      </c>
      <c r="F3759" s="26">
        <v>0</v>
      </c>
      <c r="G3759" s="26">
        <v>0</v>
      </c>
      <c r="H3759" s="26"/>
      <c r="N3759" s="26"/>
    </row>
    <row r="3760" spans="1:14" x14ac:dyDescent="0.25">
      <c r="A3760" s="26">
        <v>2008</v>
      </c>
      <c r="B3760" s="26" t="s">
        <v>190</v>
      </c>
      <c r="C3760" t="str">
        <f>VLOOKUP(B3760,'FHF LUT'!$A$5:$H$80,2,FALSE)</f>
        <v>Drought</v>
      </c>
      <c r="D3760" s="26">
        <v>26</v>
      </c>
      <c r="E3760" s="26" t="s">
        <v>14</v>
      </c>
      <c r="F3760" s="26">
        <v>0</v>
      </c>
      <c r="G3760" s="26">
        <v>0</v>
      </c>
      <c r="H3760" s="26"/>
      <c r="N3760" s="26"/>
    </row>
    <row r="3761" spans="1:14" x14ac:dyDescent="0.25">
      <c r="A3761" s="26">
        <v>2008</v>
      </c>
      <c r="B3761" s="26" t="s">
        <v>190</v>
      </c>
      <c r="C3761" t="str">
        <f>VLOOKUP(B3761,'FHF LUT'!$A$5:$H$80,2,FALSE)</f>
        <v>Drought</v>
      </c>
      <c r="D3761" s="26">
        <v>41</v>
      </c>
      <c r="E3761" s="26" t="s">
        <v>26</v>
      </c>
      <c r="F3761" s="26">
        <v>0</v>
      </c>
      <c r="G3761" s="26">
        <v>0</v>
      </c>
      <c r="H3761" s="26"/>
      <c r="N3761" s="26"/>
    </row>
    <row r="3762" spans="1:14" x14ac:dyDescent="0.25">
      <c r="A3762" s="26">
        <v>2008</v>
      </c>
      <c r="B3762" s="26" t="s">
        <v>190</v>
      </c>
      <c r="C3762" t="str">
        <f>VLOOKUP(B3762,'FHF LUT'!$A$5:$H$80,2,FALSE)</f>
        <v>Drought</v>
      </c>
      <c r="D3762" s="26">
        <v>23</v>
      </c>
      <c r="E3762" s="26" t="s">
        <v>27</v>
      </c>
      <c r="F3762" s="26">
        <v>0</v>
      </c>
      <c r="G3762" s="26">
        <v>0</v>
      </c>
      <c r="H3762" s="26"/>
      <c r="N3762" s="26"/>
    </row>
    <row r="3763" spans="1:14" x14ac:dyDescent="0.25">
      <c r="A3763" s="26">
        <v>2008</v>
      </c>
      <c r="B3763" s="26" t="s">
        <v>190</v>
      </c>
      <c r="C3763" t="str">
        <f>VLOOKUP(B3763,'FHF LUT'!$A$5:$H$80,2,FALSE)</f>
        <v>Drought</v>
      </c>
      <c r="D3763" s="26">
        <v>17</v>
      </c>
      <c r="E3763" s="26" t="s">
        <v>32</v>
      </c>
      <c r="F3763" s="26">
        <v>0</v>
      </c>
      <c r="G3763" s="26">
        <v>0</v>
      </c>
      <c r="H3763" s="26"/>
      <c r="N3763" s="26"/>
    </row>
    <row r="3764" spans="1:14" x14ac:dyDescent="0.25">
      <c r="A3764" s="26">
        <v>2008</v>
      </c>
      <c r="B3764" s="26" t="s">
        <v>190</v>
      </c>
      <c r="C3764" t="str">
        <f>VLOOKUP(B3764,'FHF LUT'!$A$5:$H$80,2,FALSE)</f>
        <v>Drought</v>
      </c>
      <c r="D3764" s="26">
        <v>30</v>
      </c>
      <c r="E3764" s="26" t="s">
        <v>35</v>
      </c>
      <c r="F3764" s="26">
        <v>0</v>
      </c>
      <c r="G3764" s="26">
        <v>0</v>
      </c>
      <c r="H3764" s="26"/>
      <c r="N3764" s="26"/>
    </row>
    <row r="3765" spans="1:14" x14ac:dyDescent="0.25">
      <c r="A3765" s="26">
        <v>2008</v>
      </c>
      <c r="B3765" s="26" t="s">
        <v>190</v>
      </c>
      <c r="C3765" t="str">
        <f>VLOOKUP(B3765,'FHF LUT'!$A$5:$H$80,2,FALSE)</f>
        <v>Drought</v>
      </c>
      <c r="D3765" s="26">
        <v>9</v>
      </c>
      <c r="E3765" s="26" t="s">
        <v>7</v>
      </c>
      <c r="F3765" s="26">
        <v>0</v>
      </c>
      <c r="G3765" s="26">
        <v>0</v>
      </c>
      <c r="H3765" s="26"/>
      <c r="N3765" s="26"/>
    </row>
    <row r="3766" spans="1:14" x14ac:dyDescent="0.25">
      <c r="A3766" s="26">
        <v>2008</v>
      </c>
      <c r="B3766" s="26" t="s">
        <v>190</v>
      </c>
      <c r="C3766" t="str">
        <f>VLOOKUP(B3766,'FHF LUT'!$A$5:$H$80,2,FALSE)</f>
        <v>Drought</v>
      </c>
      <c r="D3766" s="26">
        <v>43</v>
      </c>
      <c r="E3766" s="26" t="s">
        <v>20</v>
      </c>
      <c r="F3766" s="26">
        <v>685</v>
      </c>
      <c r="G3766" s="26">
        <v>685</v>
      </c>
      <c r="H3766" s="26"/>
      <c r="N3766" s="26"/>
    </row>
    <row r="3767" spans="1:14" x14ac:dyDescent="0.25">
      <c r="A3767" s="26">
        <v>2008</v>
      </c>
      <c r="B3767" s="26" t="s">
        <v>190</v>
      </c>
      <c r="C3767" t="str">
        <f>VLOOKUP(B3767,'FHF LUT'!$A$5:$H$80,2,FALSE)</f>
        <v>Drought</v>
      </c>
      <c r="D3767" s="26">
        <v>39</v>
      </c>
      <c r="E3767" s="26" t="s">
        <v>36</v>
      </c>
      <c r="F3767" s="26">
        <v>0</v>
      </c>
      <c r="G3767" s="26">
        <v>0</v>
      </c>
      <c r="H3767" s="26"/>
      <c r="N3767" s="26"/>
    </row>
    <row r="3768" spans="1:14" x14ac:dyDescent="0.25">
      <c r="A3768" s="26">
        <v>2008</v>
      </c>
      <c r="B3768" s="26" t="s">
        <v>190</v>
      </c>
      <c r="C3768" t="str">
        <f>VLOOKUP(B3768,'FHF LUT'!$A$5:$H$80,2,FALSE)</f>
        <v>Drought</v>
      </c>
      <c r="D3768" s="26">
        <v>4</v>
      </c>
      <c r="E3768" s="26" t="s">
        <v>28</v>
      </c>
      <c r="F3768" s="26">
        <v>0</v>
      </c>
      <c r="G3768" s="26">
        <v>0</v>
      </c>
      <c r="H3768" s="26"/>
      <c r="N3768" s="26"/>
    </row>
    <row r="3769" spans="1:14" x14ac:dyDescent="0.25">
      <c r="A3769" s="26">
        <v>2008</v>
      </c>
      <c r="B3769" s="26" t="s">
        <v>190</v>
      </c>
      <c r="C3769" t="str">
        <f>VLOOKUP(B3769,'FHF LUT'!$A$5:$H$80,2,FALSE)</f>
        <v>Drought</v>
      </c>
      <c r="D3769" s="26">
        <v>8</v>
      </c>
      <c r="E3769" s="26" t="s">
        <v>29</v>
      </c>
      <c r="F3769" s="26">
        <v>0</v>
      </c>
      <c r="G3769" s="26">
        <v>0</v>
      </c>
      <c r="H3769" s="26"/>
      <c r="N3769" s="26"/>
    </row>
    <row r="3770" spans="1:14" x14ac:dyDescent="0.25">
      <c r="A3770" s="26">
        <v>2008</v>
      </c>
      <c r="B3770" s="26" t="s">
        <v>190</v>
      </c>
      <c r="C3770" t="str">
        <f>VLOOKUP(B3770,'FHF LUT'!$A$5:$H$80,2,FALSE)</f>
        <v>Drought</v>
      </c>
      <c r="D3770" s="26">
        <v>7</v>
      </c>
      <c r="E3770" s="26" t="s">
        <v>25</v>
      </c>
      <c r="F3770" s="26">
        <v>0</v>
      </c>
      <c r="G3770" s="26">
        <v>0</v>
      </c>
      <c r="H3770" s="26"/>
      <c r="N3770" s="26"/>
    </row>
    <row r="3771" spans="1:14" x14ac:dyDescent="0.25">
      <c r="A3771" s="26">
        <v>2008</v>
      </c>
      <c r="B3771" s="26" t="s">
        <v>190</v>
      </c>
      <c r="C3771" t="str">
        <f>VLOOKUP(B3771,'FHF LUT'!$A$5:$H$80,2,FALSE)</f>
        <v>Drought</v>
      </c>
      <c r="D3771" s="26">
        <v>27</v>
      </c>
      <c r="E3771" s="26" t="s">
        <v>21</v>
      </c>
      <c r="F3771" s="26">
        <v>0</v>
      </c>
      <c r="G3771" s="26">
        <v>0</v>
      </c>
      <c r="H3771" s="26"/>
      <c r="N3771" s="26"/>
    </row>
    <row r="3772" spans="1:14" x14ac:dyDescent="0.25">
      <c r="A3772" s="26">
        <v>2008</v>
      </c>
      <c r="B3772" s="26" t="s">
        <v>190</v>
      </c>
      <c r="C3772" t="str">
        <f>VLOOKUP(B3772,'FHF LUT'!$A$5:$H$80,2,FALSE)</f>
        <v>Drought</v>
      </c>
      <c r="D3772" s="26">
        <v>47</v>
      </c>
      <c r="E3772" s="26" t="s">
        <v>238</v>
      </c>
      <c r="F3772" s="26">
        <v>0</v>
      </c>
      <c r="G3772" s="26">
        <v>0</v>
      </c>
      <c r="H3772" s="26"/>
      <c r="N3772" s="26"/>
    </row>
    <row r="3773" spans="1:14" x14ac:dyDescent="0.25">
      <c r="A3773" s="26">
        <v>2008</v>
      </c>
      <c r="B3773" s="26" t="s">
        <v>190</v>
      </c>
      <c r="C3773" t="str">
        <f>VLOOKUP(B3773,'FHF LUT'!$A$5:$H$80,2,FALSE)</f>
        <v>Drought</v>
      </c>
      <c r="D3773" s="26">
        <v>46</v>
      </c>
      <c r="E3773" s="26" t="s">
        <v>239</v>
      </c>
      <c r="F3773" s="26">
        <v>589</v>
      </c>
      <c r="G3773" s="26">
        <v>589</v>
      </c>
      <c r="H3773" s="26"/>
      <c r="N3773" s="26"/>
    </row>
    <row r="3774" spans="1:14" x14ac:dyDescent="0.25">
      <c r="A3774" s="26">
        <v>2008</v>
      </c>
      <c r="B3774" s="26" t="s">
        <v>190</v>
      </c>
      <c r="C3774" t="str">
        <f>VLOOKUP(B3774,'FHF LUT'!$A$5:$H$80,2,FALSE)</f>
        <v>Drought</v>
      </c>
      <c r="D3774" s="26">
        <v>48</v>
      </c>
      <c r="E3774" s="26" t="s">
        <v>240</v>
      </c>
      <c r="F3774" s="26">
        <v>0</v>
      </c>
      <c r="G3774" s="26">
        <v>0</v>
      </c>
      <c r="H3774" s="26"/>
      <c r="N3774" s="26"/>
    </row>
    <row r="3775" spans="1:14" x14ac:dyDescent="0.25">
      <c r="A3775" s="26">
        <v>2008</v>
      </c>
      <c r="B3775" s="26" t="s">
        <v>190</v>
      </c>
      <c r="C3775" t="str">
        <f>VLOOKUP(B3775,'FHF LUT'!$A$5:$H$80,2,FALSE)</f>
        <v>Drought</v>
      </c>
      <c r="D3775" s="26">
        <v>1</v>
      </c>
      <c r="E3775" s="26" t="s">
        <v>10</v>
      </c>
      <c r="F3775" s="26">
        <v>0</v>
      </c>
      <c r="G3775" s="26">
        <v>0</v>
      </c>
      <c r="H3775" s="26"/>
      <c r="N3775" s="26"/>
    </row>
    <row r="3776" spans="1:14" x14ac:dyDescent="0.25">
      <c r="A3776" s="26">
        <v>2008</v>
      </c>
      <c r="B3776" s="26" t="s">
        <v>191</v>
      </c>
      <c r="C3776" t="str">
        <f>VLOOKUP(B3776,'FHF LUT'!$A$5:$H$80,2,FALSE)</f>
        <v>Flooding</v>
      </c>
      <c r="D3776" s="26">
        <v>24</v>
      </c>
      <c r="E3776" s="26" t="s">
        <v>17</v>
      </c>
      <c r="F3776" s="26">
        <v>62</v>
      </c>
      <c r="G3776" s="26">
        <v>62</v>
      </c>
      <c r="H3776" s="26"/>
      <c r="N3776" s="26"/>
    </row>
    <row r="3777" spans="1:14" x14ac:dyDescent="0.25">
      <c r="A3777" s="26">
        <v>2008</v>
      </c>
      <c r="B3777" s="26" t="s">
        <v>191</v>
      </c>
      <c r="C3777" t="str">
        <f>VLOOKUP(B3777,'FHF LUT'!$A$5:$H$80,2,FALSE)</f>
        <v>Flooding</v>
      </c>
      <c r="D3777" s="26">
        <v>44</v>
      </c>
      <c r="E3777" s="26" t="s">
        <v>3</v>
      </c>
      <c r="F3777" s="26">
        <v>0</v>
      </c>
      <c r="G3777" s="26">
        <v>0</v>
      </c>
      <c r="H3777" s="26"/>
      <c r="N3777" s="26"/>
    </row>
    <row r="3778" spans="1:14" x14ac:dyDescent="0.25">
      <c r="A3778" s="26">
        <v>2008</v>
      </c>
      <c r="B3778" s="26" t="s">
        <v>191</v>
      </c>
      <c r="C3778" t="str">
        <f>VLOOKUP(B3778,'FHF LUT'!$A$5:$H$80,2,FALSE)</f>
        <v>Flooding</v>
      </c>
      <c r="D3778" s="26">
        <v>10</v>
      </c>
      <c r="E3778" s="26" t="s">
        <v>18</v>
      </c>
      <c r="F3778" s="26">
        <v>1336</v>
      </c>
      <c r="G3778" s="26">
        <v>1336</v>
      </c>
      <c r="H3778" s="26"/>
      <c r="N3778" s="26"/>
    </row>
    <row r="3779" spans="1:14" x14ac:dyDescent="0.25">
      <c r="A3779" s="26">
        <v>2008</v>
      </c>
      <c r="B3779" s="26" t="s">
        <v>191</v>
      </c>
      <c r="C3779" t="str">
        <f>VLOOKUP(B3779,'FHF LUT'!$A$5:$H$80,2,FALSE)</f>
        <v>Flooding</v>
      </c>
      <c r="D3779" s="26">
        <v>12</v>
      </c>
      <c r="E3779" s="26" t="s">
        <v>11</v>
      </c>
      <c r="F3779" s="26">
        <v>0</v>
      </c>
      <c r="G3779" s="26">
        <v>0</v>
      </c>
      <c r="H3779" s="26"/>
      <c r="N3779" s="26"/>
    </row>
    <row r="3780" spans="1:14" x14ac:dyDescent="0.25">
      <c r="A3780" s="26">
        <v>2008</v>
      </c>
      <c r="B3780" s="26" t="s">
        <v>191</v>
      </c>
      <c r="C3780" t="str">
        <f>VLOOKUP(B3780,'FHF LUT'!$A$5:$H$80,2,FALSE)</f>
        <v>Flooding</v>
      </c>
      <c r="D3780" s="26">
        <v>22</v>
      </c>
      <c r="E3780" s="26" t="s">
        <v>19</v>
      </c>
      <c r="F3780" s="26">
        <v>378</v>
      </c>
      <c r="G3780" s="26">
        <v>378</v>
      </c>
      <c r="H3780" s="26"/>
      <c r="N3780" s="26"/>
    </row>
    <row r="3781" spans="1:14" x14ac:dyDescent="0.25">
      <c r="A3781" s="26">
        <v>2008</v>
      </c>
      <c r="B3781" s="26" t="s">
        <v>191</v>
      </c>
      <c r="C3781" t="str">
        <f>VLOOKUP(B3781,'FHF LUT'!$A$5:$H$80,2,FALSE)</f>
        <v>Flooding</v>
      </c>
      <c r="D3781" s="26">
        <v>29</v>
      </c>
      <c r="E3781" s="26" t="s">
        <v>9</v>
      </c>
      <c r="F3781" s="26">
        <v>2589</v>
      </c>
      <c r="G3781" s="26">
        <v>2589</v>
      </c>
      <c r="H3781" s="26"/>
      <c r="N3781" s="26"/>
    </row>
    <row r="3782" spans="1:14" x14ac:dyDescent="0.25">
      <c r="A3782" s="26">
        <v>2008</v>
      </c>
      <c r="B3782" s="26" t="s">
        <v>191</v>
      </c>
      <c r="C3782" t="str">
        <f>VLOOKUP(B3782,'FHF LUT'!$A$5:$H$80,2,FALSE)</f>
        <v>Flooding</v>
      </c>
      <c r="D3782" s="26">
        <v>11</v>
      </c>
      <c r="E3782" s="26" t="s">
        <v>4</v>
      </c>
      <c r="F3782" s="26">
        <v>108</v>
      </c>
      <c r="G3782" s="26">
        <v>108</v>
      </c>
      <c r="H3782" s="26"/>
      <c r="N3782" s="26"/>
    </row>
    <row r="3783" spans="1:14" x14ac:dyDescent="0.25">
      <c r="A3783" s="26">
        <v>2008</v>
      </c>
      <c r="B3783" s="26" t="s">
        <v>191</v>
      </c>
      <c r="C3783" t="str">
        <f>VLOOKUP(B3783,'FHF LUT'!$A$5:$H$80,2,FALSE)</f>
        <v>Flooding</v>
      </c>
      <c r="D3783" s="26">
        <v>45</v>
      </c>
      <c r="E3783" s="26" t="s">
        <v>5</v>
      </c>
      <c r="F3783" s="26">
        <v>0</v>
      </c>
      <c r="G3783" s="26">
        <v>0</v>
      </c>
      <c r="H3783" s="26"/>
      <c r="N3783" s="26"/>
    </row>
    <row r="3784" spans="1:14" x14ac:dyDescent="0.25">
      <c r="A3784" s="26">
        <v>2008</v>
      </c>
      <c r="B3784" s="26" t="s">
        <v>191</v>
      </c>
      <c r="C3784" t="str">
        <f>VLOOKUP(B3784,'FHF LUT'!$A$5:$H$80,2,FALSE)</f>
        <v>Flooding</v>
      </c>
      <c r="D3784" s="26">
        <v>38</v>
      </c>
      <c r="E3784" s="26" t="s">
        <v>8</v>
      </c>
      <c r="F3784" s="26">
        <v>0</v>
      </c>
      <c r="G3784" s="26">
        <v>0</v>
      </c>
      <c r="H3784" s="26"/>
      <c r="N3784" s="26"/>
    </row>
    <row r="3785" spans="1:14" x14ac:dyDescent="0.25">
      <c r="A3785" s="26">
        <v>2008</v>
      </c>
      <c r="B3785" s="26" t="s">
        <v>191</v>
      </c>
      <c r="C3785" t="str">
        <f>VLOOKUP(B3785,'FHF LUT'!$A$5:$H$80,2,FALSE)</f>
        <v>Flooding</v>
      </c>
      <c r="D3785" s="26">
        <v>13</v>
      </c>
      <c r="E3785" s="26" t="s">
        <v>24</v>
      </c>
      <c r="F3785" s="26">
        <v>0</v>
      </c>
      <c r="G3785" s="26">
        <v>0</v>
      </c>
      <c r="H3785" s="26"/>
      <c r="N3785" s="26"/>
    </row>
    <row r="3786" spans="1:14" x14ac:dyDescent="0.25">
      <c r="A3786" s="26">
        <v>2008</v>
      </c>
      <c r="B3786" s="26" t="s">
        <v>191</v>
      </c>
      <c r="C3786" t="str">
        <f>VLOOKUP(B3786,'FHF LUT'!$A$5:$H$80,2,FALSE)</f>
        <v>Flooding</v>
      </c>
      <c r="D3786" s="26">
        <v>18</v>
      </c>
      <c r="E3786" s="26" t="s">
        <v>15</v>
      </c>
      <c r="F3786" s="26">
        <v>0</v>
      </c>
      <c r="G3786" s="26">
        <v>0</v>
      </c>
      <c r="H3786" s="26"/>
      <c r="N3786" s="26"/>
    </row>
    <row r="3787" spans="1:14" x14ac:dyDescent="0.25">
      <c r="A3787" s="26">
        <v>2008</v>
      </c>
      <c r="B3787" s="26" t="s">
        <v>191</v>
      </c>
      <c r="C3787" t="str">
        <f>VLOOKUP(B3787,'FHF LUT'!$A$5:$H$80,2,FALSE)</f>
        <v>Flooding</v>
      </c>
      <c r="D3787" s="26">
        <v>15</v>
      </c>
      <c r="E3787" s="26" t="s">
        <v>33</v>
      </c>
      <c r="F3787" s="26">
        <v>0</v>
      </c>
      <c r="G3787" s="26">
        <v>0</v>
      </c>
      <c r="H3787" s="26"/>
      <c r="N3787" s="26"/>
    </row>
    <row r="3788" spans="1:14" x14ac:dyDescent="0.25">
      <c r="A3788" s="26">
        <v>2008</v>
      </c>
      <c r="B3788" s="26" t="s">
        <v>191</v>
      </c>
      <c r="C3788" t="str">
        <f>VLOOKUP(B3788,'FHF LUT'!$A$5:$H$80,2,FALSE)</f>
        <v>Flooding</v>
      </c>
      <c r="D3788" s="26">
        <v>5</v>
      </c>
      <c r="E3788" s="26" t="s">
        <v>16</v>
      </c>
      <c r="F3788" s="26">
        <v>0</v>
      </c>
      <c r="G3788" s="26">
        <v>0</v>
      </c>
      <c r="H3788" s="26"/>
      <c r="N3788" s="26"/>
    </row>
    <row r="3789" spans="1:14" x14ac:dyDescent="0.25">
      <c r="A3789" s="26">
        <v>2008</v>
      </c>
      <c r="B3789" s="26" t="s">
        <v>191</v>
      </c>
      <c r="C3789" t="str">
        <f>VLOOKUP(B3789,'FHF LUT'!$A$5:$H$80,2,FALSE)</f>
        <v>Flooding</v>
      </c>
      <c r="D3789" s="26">
        <v>2</v>
      </c>
      <c r="E3789" s="26" t="s">
        <v>22</v>
      </c>
      <c r="F3789" s="26">
        <v>0</v>
      </c>
      <c r="G3789" s="26">
        <v>0</v>
      </c>
      <c r="H3789" s="26"/>
      <c r="N3789" s="26"/>
    </row>
    <row r="3790" spans="1:14" x14ac:dyDescent="0.25">
      <c r="A3790" s="26">
        <v>2008</v>
      </c>
      <c r="B3790" s="26" t="s">
        <v>191</v>
      </c>
      <c r="C3790" t="str">
        <f>VLOOKUP(B3790,'FHF LUT'!$A$5:$H$80,2,FALSE)</f>
        <v>Flooding</v>
      </c>
      <c r="D3790" s="26">
        <v>25</v>
      </c>
      <c r="E3790" s="26" t="s">
        <v>23</v>
      </c>
      <c r="F3790" s="26">
        <v>0</v>
      </c>
      <c r="G3790" s="26">
        <v>0</v>
      </c>
      <c r="H3790" s="26"/>
      <c r="N3790" s="26"/>
    </row>
    <row r="3791" spans="1:14" x14ac:dyDescent="0.25">
      <c r="A3791" s="26">
        <v>2008</v>
      </c>
      <c r="B3791" s="26" t="s">
        <v>191</v>
      </c>
      <c r="C3791" t="str">
        <f>VLOOKUP(B3791,'FHF LUT'!$A$5:$H$80,2,FALSE)</f>
        <v>Flooding</v>
      </c>
      <c r="D3791" s="26">
        <v>14</v>
      </c>
      <c r="E3791" s="26" t="s">
        <v>30</v>
      </c>
      <c r="F3791" s="26">
        <v>0</v>
      </c>
      <c r="G3791" s="26">
        <v>0</v>
      </c>
      <c r="H3791" s="26"/>
      <c r="N3791" s="26"/>
    </row>
    <row r="3792" spans="1:14" x14ac:dyDescent="0.25">
      <c r="A3792" s="26">
        <v>2008</v>
      </c>
      <c r="B3792" s="26" t="s">
        <v>191</v>
      </c>
      <c r="C3792" t="str">
        <f>VLOOKUP(B3792,'FHF LUT'!$A$5:$H$80,2,FALSE)</f>
        <v>Flooding</v>
      </c>
      <c r="D3792" s="26">
        <v>16</v>
      </c>
      <c r="E3792" s="26" t="s">
        <v>12</v>
      </c>
      <c r="F3792" s="26">
        <v>4082</v>
      </c>
      <c r="G3792" s="26">
        <v>4082</v>
      </c>
      <c r="H3792" s="26"/>
      <c r="N3792" s="26"/>
    </row>
    <row r="3793" spans="1:14" x14ac:dyDescent="0.25">
      <c r="A3793" s="26">
        <v>2008</v>
      </c>
      <c r="B3793" s="26" t="s">
        <v>191</v>
      </c>
      <c r="C3793" t="str">
        <f>VLOOKUP(B3793,'FHF LUT'!$A$5:$H$80,2,FALSE)</f>
        <v>Flooding</v>
      </c>
      <c r="D3793" s="26">
        <v>40</v>
      </c>
      <c r="E3793" s="26" t="s">
        <v>31</v>
      </c>
      <c r="F3793" s="26">
        <v>3396</v>
      </c>
      <c r="G3793" s="26">
        <v>3396</v>
      </c>
      <c r="H3793" s="26"/>
      <c r="N3793" s="26"/>
    </row>
    <row r="3794" spans="1:14" x14ac:dyDescent="0.25">
      <c r="A3794" s="26">
        <v>2008</v>
      </c>
      <c r="B3794" s="26" t="s">
        <v>191</v>
      </c>
      <c r="C3794" t="str">
        <f>VLOOKUP(B3794,'FHF LUT'!$A$5:$H$80,2,FALSE)</f>
        <v>Flooding</v>
      </c>
      <c r="D3794" s="26">
        <v>20</v>
      </c>
      <c r="E3794" s="26" t="s">
        <v>6</v>
      </c>
      <c r="F3794" s="26">
        <v>6729</v>
      </c>
      <c r="G3794" s="26">
        <v>6729</v>
      </c>
      <c r="H3794" s="26"/>
      <c r="N3794" s="26"/>
    </row>
    <row r="3795" spans="1:14" x14ac:dyDescent="0.25">
      <c r="A3795" s="26">
        <v>2008</v>
      </c>
      <c r="B3795" s="26" t="s">
        <v>191</v>
      </c>
      <c r="C3795" t="str">
        <f>VLOOKUP(B3795,'FHF LUT'!$A$5:$H$80,2,FALSE)</f>
        <v>Flooding</v>
      </c>
      <c r="D3795" s="26">
        <v>31</v>
      </c>
      <c r="E3795" s="26" t="s">
        <v>34</v>
      </c>
      <c r="F3795" s="26">
        <v>129</v>
      </c>
      <c r="G3795" s="26">
        <v>129</v>
      </c>
      <c r="H3795" s="26"/>
      <c r="N3795" s="26"/>
    </row>
    <row r="3796" spans="1:14" x14ac:dyDescent="0.25">
      <c r="A3796" s="26">
        <v>2008</v>
      </c>
      <c r="B3796" s="26" t="s">
        <v>191</v>
      </c>
      <c r="C3796" t="str">
        <f>VLOOKUP(B3796,'FHF LUT'!$A$5:$H$80,2,FALSE)</f>
        <v>Flooding</v>
      </c>
      <c r="D3796" s="26">
        <v>3</v>
      </c>
      <c r="E3796" s="26" t="s">
        <v>13</v>
      </c>
      <c r="F3796" s="26">
        <v>916</v>
      </c>
      <c r="G3796" s="26">
        <v>916</v>
      </c>
      <c r="H3796" s="26"/>
      <c r="N3796" s="26"/>
    </row>
    <row r="3797" spans="1:14" x14ac:dyDescent="0.25">
      <c r="A3797" s="26">
        <v>2008</v>
      </c>
      <c r="B3797" s="26" t="s">
        <v>191</v>
      </c>
      <c r="C3797" t="str">
        <f>VLOOKUP(B3797,'FHF LUT'!$A$5:$H$80,2,FALSE)</f>
        <v>Flooding</v>
      </c>
      <c r="D3797" s="26">
        <v>26</v>
      </c>
      <c r="E3797" s="26" t="s">
        <v>14</v>
      </c>
      <c r="F3797" s="26">
        <v>0</v>
      </c>
      <c r="G3797" s="26">
        <v>0</v>
      </c>
      <c r="H3797" s="26"/>
      <c r="N3797" s="26"/>
    </row>
    <row r="3798" spans="1:14" x14ac:dyDescent="0.25">
      <c r="A3798" s="26">
        <v>2008</v>
      </c>
      <c r="B3798" s="26" t="s">
        <v>191</v>
      </c>
      <c r="C3798" t="str">
        <f>VLOOKUP(B3798,'FHF LUT'!$A$5:$H$80,2,FALSE)</f>
        <v>Flooding</v>
      </c>
      <c r="D3798" s="26">
        <v>41</v>
      </c>
      <c r="E3798" s="26" t="s">
        <v>26</v>
      </c>
      <c r="F3798" s="26">
        <v>0</v>
      </c>
      <c r="G3798" s="26">
        <v>0</v>
      </c>
      <c r="H3798" s="26"/>
      <c r="N3798" s="26"/>
    </row>
    <row r="3799" spans="1:14" x14ac:dyDescent="0.25">
      <c r="A3799" s="26">
        <v>2008</v>
      </c>
      <c r="B3799" s="26" t="s">
        <v>191</v>
      </c>
      <c r="C3799" t="str">
        <f>VLOOKUP(B3799,'FHF LUT'!$A$5:$H$80,2,FALSE)</f>
        <v>Flooding</v>
      </c>
      <c r="D3799" s="26">
        <v>23</v>
      </c>
      <c r="E3799" s="26" t="s">
        <v>27</v>
      </c>
      <c r="F3799" s="26">
        <v>0</v>
      </c>
      <c r="G3799" s="26">
        <v>0</v>
      </c>
      <c r="H3799" s="26"/>
      <c r="N3799" s="26"/>
    </row>
    <row r="3800" spans="1:14" x14ac:dyDescent="0.25">
      <c r="A3800" s="26">
        <v>2008</v>
      </c>
      <c r="B3800" s="26" t="s">
        <v>191</v>
      </c>
      <c r="C3800" t="str">
        <f>VLOOKUP(B3800,'FHF LUT'!$A$5:$H$80,2,FALSE)</f>
        <v>Flooding</v>
      </c>
      <c r="D3800" s="26">
        <v>17</v>
      </c>
      <c r="E3800" s="26" t="s">
        <v>32</v>
      </c>
      <c r="F3800" s="26">
        <v>0</v>
      </c>
      <c r="G3800" s="26">
        <v>0</v>
      </c>
      <c r="H3800" s="26"/>
      <c r="N3800" s="26"/>
    </row>
    <row r="3801" spans="1:14" x14ac:dyDescent="0.25">
      <c r="A3801" s="26">
        <v>2008</v>
      </c>
      <c r="B3801" s="26" t="s">
        <v>191</v>
      </c>
      <c r="C3801" t="str">
        <f>VLOOKUP(B3801,'FHF LUT'!$A$5:$H$80,2,FALSE)</f>
        <v>Flooding</v>
      </c>
      <c r="D3801" s="26">
        <v>30</v>
      </c>
      <c r="E3801" s="26" t="s">
        <v>35</v>
      </c>
      <c r="F3801" s="26">
        <v>0</v>
      </c>
      <c r="G3801" s="26">
        <v>0</v>
      </c>
      <c r="H3801" s="26"/>
      <c r="N3801" s="26"/>
    </row>
    <row r="3802" spans="1:14" x14ac:dyDescent="0.25">
      <c r="A3802" s="26">
        <v>2008</v>
      </c>
      <c r="B3802" s="26" t="s">
        <v>191</v>
      </c>
      <c r="C3802" t="str">
        <f>VLOOKUP(B3802,'FHF LUT'!$A$5:$H$80,2,FALSE)</f>
        <v>Flooding</v>
      </c>
      <c r="D3802" s="26">
        <v>9</v>
      </c>
      <c r="E3802" s="26" t="s">
        <v>7</v>
      </c>
      <c r="F3802" s="26">
        <v>0</v>
      </c>
      <c r="G3802" s="26">
        <v>0</v>
      </c>
      <c r="H3802" s="26"/>
      <c r="N3802" s="26"/>
    </row>
    <row r="3803" spans="1:14" x14ac:dyDescent="0.25">
      <c r="A3803" s="26">
        <v>2008</v>
      </c>
      <c r="B3803" s="26" t="s">
        <v>191</v>
      </c>
      <c r="C3803" t="str">
        <f>VLOOKUP(B3803,'FHF LUT'!$A$5:$H$80,2,FALSE)</f>
        <v>Flooding</v>
      </c>
      <c r="D3803" s="26">
        <v>43</v>
      </c>
      <c r="E3803" s="26" t="s">
        <v>20</v>
      </c>
      <c r="F3803" s="26">
        <v>2604</v>
      </c>
      <c r="G3803" s="26">
        <v>2604</v>
      </c>
      <c r="H3803" s="26"/>
      <c r="N3803" s="26"/>
    </row>
    <row r="3804" spans="1:14" x14ac:dyDescent="0.25">
      <c r="A3804" s="26">
        <v>2008</v>
      </c>
      <c r="B3804" s="26" t="s">
        <v>191</v>
      </c>
      <c r="C3804" t="str">
        <f>VLOOKUP(B3804,'FHF LUT'!$A$5:$H$80,2,FALSE)</f>
        <v>Flooding</v>
      </c>
      <c r="D3804" s="26">
        <v>39</v>
      </c>
      <c r="E3804" s="26" t="s">
        <v>36</v>
      </c>
      <c r="F3804" s="26">
        <v>2293</v>
      </c>
      <c r="G3804" s="26">
        <v>2293</v>
      </c>
      <c r="H3804" s="26"/>
      <c r="N3804" s="26"/>
    </row>
    <row r="3805" spans="1:14" x14ac:dyDescent="0.25">
      <c r="A3805" s="26">
        <v>2008</v>
      </c>
      <c r="B3805" s="26" t="s">
        <v>191</v>
      </c>
      <c r="C3805" t="str">
        <f>VLOOKUP(B3805,'FHF LUT'!$A$5:$H$80,2,FALSE)</f>
        <v>Flooding</v>
      </c>
      <c r="D3805" s="26">
        <v>4</v>
      </c>
      <c r="E3805" s="26" t="s">
        <v>28</v>
      </c>
      <c r="F3805" s="26">
        <v>0</v>
      </c>
      <c r="G3805" s="26">
        <v>0</v>
      </c>
      <c r="H3805" s="26"/>
      <c r="N3805" s="26"/>
    </row>
    <row r="3806" spans="1:14" x14ac:dyDescent="0.25">
      <c r="A3806" s="26">
        <v>2008</v>
      </c>
      <c r="B3806" s="26" t="s">
        <v>191</v>
      </c>
      <c r="C3806" t="str">
        <f>VLOOKUP(B3806,'FHF LUT'!$A$5:$H$80,2,FALSE)</f>
        <v>Flooding</v>
      </c>
      <c r="D3806" s="26">
        <v>8</v>
      </c>
      <c r="E3806" s="26" t="s">
        <v>29</v>
      </c>
      <c r="F3806" s="26">
        <v>17935</v>
      </c>
      <c r="G3806" s="26">
        <v>17935</v>
      </c>
      <c r="H3806" s="26"/>
      <c r="N3806" s="26"/>
    </row>
    <row r="3807" spans="1:14" x14ac:dyDescent="0.25">
      <c r="A3807" s="26">
        <v>2008</v>
      </c>
      <c r="B3807" s="26" t="s">
        <v>191</v>
      </c>
      <c r="C3807" t="str">
        <f>VLOOKUP(B3807,'FHF LUT'!$A$5:$H$80,2,FALSE)</f>
        <v>Flooding</v>
      </c>
      <c r="D3807" s="26">
        <v>7</v>
      </c>
      <c r="E3807" s="26" t="s">
        <v>25</v>
      </c>
      <c r="F3807" s="26">
        <v>0</v>
      </c>
      <c r="G3807" s="26">
        <v>0</v>
      </c>
      <c r="H3807" s="26"/>
      <c r="N3807" s="26"/>
    </row>
    <row r="3808" spans="1:14" x14ac:dyDescent="0.25">
      <c r="A3808" s="26">
        <v>2008</v>
      </c>
      <c r="B3808" s="26" t="s">
        <v>191</v>
      </c>
      <c r="C3808" t="str">
        <f>VLOOKUP(B3808,'FHF LUT'!$A$5:$H$80,2,FALSE)</f>
        <v>Flooding</v>
      </c>
      <c r="D3808" s="26">
        <v>27</v>
      </c>
      <c r="E3808" s="26" t="s">
        <v>21</v>
      </c>
      <c r="F3808" s="26">
        <v>0</v>
      </c>
      <c r="G3808" s="26">
        <v>0</v>
      </c>
      <c r="H3808" s="26"/>
      <c r="N3808" s="26"/>
    </row>
    <row r="3809" spans="1:14" x14ac:dyDescent="0.25">
      <c r="A3809" s="26">
        <v>2008</v>
      </c>
      <c r="B3809" s="26" t="s">
        <v>191</v>
      </c>
      <c r="C3809" t="str">
        <f>VLOOKUP(B3809,'FHF LUT'!$A$5:$H$80,2,FALSE)</f>
        <v>Flooding</v>
      </c>
      <c r="D3809" s="26">
        <v>47</v>
      </c>
      <c r="E3809" s="26" t="s">
        <v>238</v>
      </c>
      <c r="F3809" s="26">
        <v>5726</v>
      </c>
      <c r="G3809" s="26">
        <v>5726</v>
      </c>
      <c r="H3809" s="26"/>
      <c r="N3809" s="26"/>
    </row>
    <row r="3810" spans="1:14" x14ac:dyDescent="0.25">
      <c r="A3810" s="26">
        <v>2008</v>
      </c>
      <c r="B3810" s="26" t="s">
        <v>191</v>
      </c>
      <c r="C3810" t="str">
        <f>VLOOKUP(B3810,'FHF LUT'!$A$5:$H$80,2,FALSE)</f>
        <v>Flooding</v>
      </c>
      <c r="D3810" s="26">
        <v>46</v>
      </c>
      <c r="E3810" s="26" t="s">
        <v>239</v>
      </c>
      <c r="F3810" s="26">
        <v>8762</v>
      </c>
      <c r="G3810" s="26">
        <v>8762</v>
      </c>
      <c r="H3810" s="26"/>
      <c r="N3810" s="26"/>
    </row>
    <row r="3811" spans="1:14" x14ac:dyDescent="0.25">
      <c r="A3811" s="26">
        <v>2008</v>
      </c>
      <c r="B3811" s="26" t="s">
        <v>191</v>
      </c>
      <c r="C3811" t="str">
        <f>VLOOKUP(B3811,'FHF LUT'!$A$5:$H$80,2,FALSE)</f>
        <v>Flooding</v>
      </c>
      <c r="D3811" s="26">
        <v>48</v>
      </c>
      <c r="E3811" s="26" t="s">
        <v>240</v>
      </c>
      <c r="F3811" s="26">
        <v>0</v>
      </c>
      <c r="G3811" s="26">
        <v>0</v>
      </c>
      <c r="H3811" s="26"/>
      <c r="N3811" s="26"/>
    </row>
    <row r="3812" spans="1:14" x14ac:dyDescent="0.25">
      <c r="A3812" s="26">
        <v>2008</v>
      </c>
      <c r="B3812" s="26" t="s">
        <v>191</v>
      </c>
      <c r="C3812" t="str">
        <f>VLOOKUP(B3812,'FHF LUT'!$A$5:$H$80,2,FALSE)</f>
        <v>Flooding</v>
      </c>
      <c r="D3812" s="26">
        <v>1</v>
      </c>
      <c r="E3812" s="26" t="s">
        <v>10</v>
      </c>
      <c r="F3812" s="26">
        <v>0</v>
      </c>
      <c r="G3812" s="26">
        <v>0</v>
      </c>
      <c r="H3812" s="26"/>
      <c r="N3812" s="26"/>
    </row>
    <row r="3813" spans="1:14" x14ac:dyDescent="0.25">
      <c r="A3813" s="26">
        <v>2009</v>
      </c>
      <c r="B3813" s="26" t="s">
        <v>192</v>
      </c>
      <c r="C3813" t="str">
        <f>VLOOKUP(B3813,'FHF LUT'!$A$5:$H$80,2,FALSE)</f>
        <v>Unknown Beetle</v>
      </c>
      <c r="D3813" s="26">
        <v>24</v>
      </c>
      <c r="E3813" s="26" t="s">
        <v>17</v>
      </c>
      <c r="F3813" s="26">
        <v>0</v>
      </c>
      <c r="G3813" s="26">
        <v>0</v>
      </c>
      <c r="H3813" s="26"/>
      <c r="N3813" s="26"/>
    </row>
    <row r="3814" spans="1:14" x14ac:dyDescent="0.25">
      <c r="A3814" s="26">
        <v>2009</v>
      </c>
      <c r="B3814" s="26" t="s">
        <v>192</v>
      </c>
      <c r="C3814" t="str">
        <f>VLOOKUP(B3814,'FHF LUT'!$A$5:$H$80,2,FALSE)</f>
        <v>Unknown Beetle</v>
      </c>
      <c r="D3814" s="26">
        <v>44</v>
      </c>
      <c r="E3814" s="26" t="s">
        <v>3</v>
      </c>
      <c r="F3814" s="26">
        <v>0</v>
      </c>
      <c r="G3814" s="26">
        <v>0</v>
      </c>
      <c r="H3814" s="26"/>
      <c r="N3814" s="26"/>
    </row>
    <row r="3815" spans="1:14" x14ac:dyDescent="0.25">
      <c r="A3815" s="26">
        <v>2009</v>
      </c>
      <c r="B3815" s="26" t="s">
        <v>192</v>
      </c>
      <c r="C3815" t="str">
        <f>VLOOKUP(B3815,'FHF LUT'!$A$5:$H$80,2,FALSE)</f>
        <v>Unknown Beetle</v>
      </c>
      <c r="D3815" s="26">
        <v>10</v>
      </c>
      <c r="E3815" s="26" t="s">
        <v>18</v>
      </c>
      <c r="F3815" s="26">
        <v>0</v>
      </c>
      <c r="G3815" s="26">
        <v>0</v>
      </c>
      <c r="H3815" s="26"/>
      <c r="N3815" s="26"/>
    </row>
    <row r="3816" spans="1:14" x14ac:dyDescent="0.25">
      <c r="A3816" s="26">
        <v>2009</v>
      </c>
      <c r="B3816" s="26" t="s">
        <v>192</v>
      </c>
      <c r="C3816" t="str">
        <f>VLOOKUP(B3816,'FHF LUT'!$A$5:$H$80,2,FALSE)</f>
        <v>Unknown Beetle</v>
      </c>
      <c r="D3816" s="26">
        <v>12</v>
      </c>
      <c r="E3816" s="26" t="s">
        <v>11</v>
      </c>
      <c r="F3816" s="26">
        <v>0</v>
      </c>
      <c r="G3816" s="26">
        <v>0</v>
      </c>
      <c r="H3816" s="26"/>
      <c r="N3816" s="26"/>
    </row>
    <row r="3817" spans="1:14" x14ac:dyDescent="0.25">
      <c r="A3817" s="26">
        <v>2009</v>
      </c>
      <c r="B3817" s="26" t="s">
        <v>192</v>
      </c>
      <c r="C3817" t="str">
        <f>VLOOKUP(B3817,'FHF LUT'!$A$5:$H$80,2,FALSE)</f>
        <v>Unknown Beetle</v>
      </c>
      <c r="D3817" s="26">
        <v>22</v>
      </c>
      <c r="E3817" s="26" t="s">
        <v>19</v>
      </c>
      <c r="F3817" s="26">
        <v>0</v>
      </c>
      <c r="G3817" s="26">
        <v>0</v>
      </c>
      <c r="H3817" s="26"/>
      <c r="N3817" s="26"/>
    </row>
    <row r="3818" spans="1:14" x14ac:dyDescent="0.25">
      <c r="A3818" s="26">
        <v>2009</v>
      </c>
      <c r="B3818" s="26" t="s">
        <v>192</v>
      </c>
      <c r="C3818" t="str">
        <f>VLOOKUP(B3818,'FHF LUT'!$A$5:$H$80,2,FALSE)</f>
        <v>Unknown Beetle</v>
      </c>
      <c r="D3818" s="26">
        <v>29</v>
      </c>
      <c r="E3818" s="26" t="s">
        <v>9</v>
      </c>
      <c r="F3818" s="26">
        <v>0</v>
      </c>
      <c r="G3818" s="26">
        <v>0</v>
      </c>
      <c r="H3818" s="26"/>
      <c r="N3818" s="26"/>
    </row>
    <row r="3819" spans="1:14" x14ac:dyDescent="0.25">
      <c r="A3819" s="26">
        <v>2009</v>
      </c>
      <c r="B3819" s="26" t="s">
        <v>192</v>
      </c>
      <c r="C3819" t="str">
        <f>VLOOKUP(B3819,'FHF LUT'!$A$5:$H$80,2,FALSE)</f>
        <v>Unknown Beetle</v>
      </c>
      <c r="D3819" s="26">
        <v>11</v>
      </c>
      <c r="E3819" s="26" t="s">
        <v>4</v>
      </c>
      <c r="F3819" s="26">
        <v>0</v>
      </c>
      <c r="G3819" s="26">
        <v>0</v>
      </c>
      <c r="H3819" s="26"/>
      <c r="N3819" s="26"/>
    </row>
    <row r="3820" spans="1:14" x14ac:dyDescent="0.25">
      <c r="A3820" s="26">
        <v>2009</v>
      </c>
      <c r="B3820" s="26" t="s">
        <v>192</v>
      </c>
      <c r="C3820" t="str">
        <f>VLOOKUP(B3820,'FHF LUT'!$A$5:$H$80,2,FALSE)</f>
        <v>Unknown Beetle</v>
      </c>
      <c r="D3820" s="26">
        <v>45</v>
      </c>
      <c r="E3820" s="26" t="s">
        <v>5</v>
      </c>
      <c r="F3820" s="26">
        <v>0</v>
      </c>
      <c r="G3820" s="26">
        <v>0</v>
      </c>
      <c r="H3820" s="26"/>
      <c r="N3820" s="26"/>
    </row>
    <row r="3821" spans="1:14" x14ac:dyDescent="0.25">
      <c r="A3821" s="26">
        <v>2009</v>
      </c>
      <c r="B3821" s="26" t="s">
        <v>192</v>
      </c>
      <c r="C3821" t="str">
        <f>VLOOKUP(B3821,'FHF LUT'!$A$5:$H$80,2,FALSE)</f>
        <v>Unknown Beetle</v>
      </c>
      <c r="D3821" s="26">
        <v>38</v>
      </c>
      <c r="E3821" s="26" t="s">
        <v>8</v>
      </c>
      <c r="F3821" s="26">
        <v>0</v>
      </c>
      <c r="G3821" s="26">
        <v>0</v>
      </c>
      <c r="H3821" s="26"/>
      <c r="N3821" s="26"/>
    </row>
    <row r="3822" spans="1:14" x14ac:dyDescent="0.25">
      <c r="A3822" s="26">
        <v>2009</v>
      </c>
      <c r="B3822" s="26" t="s">
        <v>192</v>
      </c>
      <c r="C3822" t="str">
        <f>VLOOKUP(B3822,'FHF LUT'!$A$5:$H$80,2,FALSE)</f>
        <v>Unknown Beetle</v>
      </c>
      <c r="D3822" s="26">
        <v>13</v>
      </c>
      <c r="E3822" s="26" t="s">
        <v>24</v>
      </c>
      <c r="F3822" s="26">
        <v>0</v>
      </c>
      <c r="G3822" s="26">
        <v>0</v>
      </c>
      <c r="H3822" s="26"/>
      <c r="N3822" s="26"/>
    </row>
    <row r="3823" spans="1:14" x14ac:dyDescent="0.25">
      <c r="A3823" s="26">
        <v>2009</v>
      </c>
      <c r="B3823" s="26" t="s">
        <v>192</v>
      </c>
      <c r="C3823" t="str">
        <f>VLOOKUP(B3823,'FHF LUT'!$A$5:$H$80,2,FALSE)</f>
        <v>Unknown Beetle</v>
      </c>
      <c r="D3823" s="26">
        <v>18</v>
      </c>
      <c r="E3823" s="26" t="s">
        <v>15</v>
      </c>
      <c r="F3823" s="26">
        <v>0</v>
      </c>
      <c r="G3823" s="26">
        <v>0</v>
      </c>
      <c r="H3823" s="26"/>
      <c r="N3823" s="26"/>
    </row>
    <row r="3824" spans="1:14" x14ac:dyDescent="0.25">
      <c r="A3824" s="26">
        <v>2009</v>
      </c>
      <c r="B3824" s="26" t="s">
        <v>192</v>
      </c>
      <c r="C3824" t="str">
        <f>VLOOKUP(B3824,'FHF LUT'!$A$5:$H$80,2,FALSE)</f>
        <v>Unknown Beetle</v>
      </c>
      <c r="D3824" s="26">
        <v>15</v>
      </c>
      <c r="E3824" s="26" t="s">
        <v>33</v>
      </c>
      <c r="F3824" s="26">
        <v>0</v>
      </c>
      <c r="G3824" s="26">
        <v>0</v>
      </c>
      <c r="H3824" s="26"/>
      <c r="N3824" s="26"/>
    </row>
    <row r="3825" spans="1:14" x14ac:dyDescent="0.25">
      <c r="A3825" s="26">
        <v>2009</v>
      </c>
      <c r="B3825" s="26" t="s">
        <v>192</v>
      </c>
      <c r="C3825" t="str">
        <f>VLOOKUP(B3825,'FHF LUT'!$A$5:$H$80,2,FALSE)</f>
        <v>Unknown Beetle</v>
      </c>
      <c r="D3825" s="26">
        <v>5</v>
      </c>
      <c r="E3825" s="26" t="s">
        <v>16</v>
      </c>
      <c r="F3825" s="26">
        <v>0</v>
      </c>
      <c r="G3825" s="26">
        <v>0</v>
      </c>
      <c r="H3825" s="26"/>
      <c r="N3825" s="26"/>
    </row>
    <row r="3826" spans="1:14" x14ac:dyDescent="0.25">
      <c r="A3826" s="26">
        <v>2009</v>
      </c>
      <c r="B3826" s="26" t="s">
        <v>192</v>
      </c>
      <c r="C3826" t="str">
        <f>VLOOKUP(B3826,'FHF LUT'!$A$5:$H$80,2,FALSE)</f>
        <v>Unknown Beetle</v>
      </c>
      <c r="D3826" s="26">
        <v>2</v>
      </c>
      <c r="E3826" s="26" t="s">
        <v>22</v>
      </c>
      <c r="F3826" s="26">
        <v>0</v>
      </c>
      <c r="G3826" s="26">
        <v>0</v>
      </c>
      <c r="H3826" s="26"/>
      <c r="N3826" s="26"/>
    </row>
    <row r="3827" spans="1:14" x14ac:dyDescent="0.25">
      <c r="A3827" s="26">
        <v>2009</v>
      </c>
      <c r="B3827" s="26" t="s">
        <v>192</v>
      </c>
      <c r="C3827" t="str">
        <f>VLOOKUP(B3827,'FHF LUT'!$A$5:$H$80,2,FALSE)</f>
        <v>Unknown Beetle</v>
      </c>
      <c r="D3827" s="26">
        <v>25</v>
      </c>
      <c r="E3827" s="26" t="s">
        <v>23</v>
      </c>
      <c r="F3827" s="26">
        <v>0</v>
      </c>
      <c r="G3827" s="26">
        <v>0</v>
      </c>
      <c r="H3827" s="26"/>
      <c r="N3827" s="26"/>
    </row>
    <row r="3828" spans="1:14" x14ac:dyDescent="0.25">
      <c r="A3828" s="26">
        <v>2009</v>
      </c>
      <c r="B3828" s="26" t="s">
        <v>192</v>
      </c>
      <c r="C3828" t="str">
        <f>VLOOKUP(B3828,'FHF LUT'!$A$5:$H$80,2,FALSE)</f>
        <v>Unknown Beetle</v>
      </c>
      <c r="D3828" s="26">
        <v>14</v>
      </c>
      <c r="E3828" s="26" t="s">
        <v>30</v>
      </c>
      <c r="F3828" s="26">
        <v>0</v>
      </c>
      <c r="G3828" s="26">
        <v>0</v>
      </c>
      <c r="H3828" s="26"/>
      <c r="N3828" s="26"/>
    </row>
    <row r="3829" spans="1:14" x14ac:dyDescent="0.25">
      <c r="A3829" s="26">
        <v>2009</v>
      </c>
      <c r="B3829" s="26" t="s">
        <v>192</v>
      </c>
      <c r="C3829" t="str">
        <f>VLOOKUP(B3829,'FHF LUT'!$A$5:$H$80,2,FALSE)</f>
        <v>Unknown Beetle</v>
      </c>
      <c r="D3829" s="26">
        <v>16</v>
      </c>
      <c r="E3829" s="26" t="s">
        <v>12</v>
      </c>
      <c r="F3829" s="26">
        <v>0</v>
      </c>
      <c r="G3829" s="26">
        <v>0</v>
      </c>
      <c r="H3829" s="26"/>
      <c r="N3829" s="26"/>
    </row>
    <row r="3830" spans="1:14" x14ac:dyDescent="0.25">
      <c r="A3830" s="26">
        <v>2009</v>
      </c>
      <c r="B3830" s="26" t="s">
        <v>192</v>
      </c>
      <c r="C3830" t="str">
        <f>VLOOKUP(B3830,'FHF LUT'!$A$5:$H$80,2,FALSE)</f>
        <v>Unknown Beetle</v>
      </c>
      <c r="D3830" s="26">
        <v>40</v>
      </c>
      <c r="E3830" s="26" t="s">
        <v>31</v>
      </c>
      <c r="F3830" s="26">
        <v>0</v>
      </c>
      <c r="G3830" s="26">
        <v>0</v>
      </c>
      <c r="H3830" s="26"/>
      <c r="N3830" s="26"/>
    </row>
    <row r="3831" spans="1:14" x14ac:dyDescent="0.25">
      <c r="A3831" s="26">
        <v>2009</v>
      </c>
      <c r="B3831" s="26" t="s">
        <v>192</v>
      </c>
      <c r="C3831" t="str">
        <f>VLOOKUP(B3831,'FHF LUT'!$A$5:$H$80,2,FALSE)</f>
        <v>Unknown Beetle</v>
      </c>
      <c r="D3831" s="26">
        <v>20</v>
      </c>
      <c r="E3831" s="26" t="s">
        <v>6</v>
      </c>
      <c r="F3831" s="26">
        <v>0</v>
      </c>
      <c r="G3831" s="26">
        <v>0</v>
      </c>
      <c r="H3831" s="26"/>
      <c r="N3831" s="26"/>
    </row>
    <row r="3832" spans="1:14" x14ac:dyDescent="0.25">
      <c r="A3832" s="26">
        <v>2009</v>
      </c>
      <c r="B3832" s="26" t="s">
        <v>192</v>
      </c>
      <c r="C3832" t="str">
        <f>VLOOKUP(B3832,'FHF LUT'!$A$5:$H$80,2,FALSE)</f>
        <v>Unknown Beetle</v>
      </c>
      <c r="D3832" s="26">
        <v>31</v>
      </c>
      <c r="E3832" s="26" t="s">
        <v>34</v>
      </c>
      <c r="F3832" s="26">
        <v>0</v>
      </c>
      <c r="G3832" s="26">
        <v>0</v>
      </c>
      <c r="H3832" s="26"/>
      <c r="N3832" s="26"/>
    </row>
    <row r="3833" spans="1:14" x14ac:dyDescent="0.25">
      <c r="A3833" s="26">
        <v>2009</v>
      </c>
      <c r="B3833" s="26" t="s">
        <v>192</v>
      </c>
      <c r="C3833" t="str">
        <f>VLOOKUP(B3833,'FHF LUT'!$A$5:$H$80,2,FALSE)</f>
        <v>Unknown Beetle</v>
      </c>
      <c r="D3833" s="26">
        <v>3</v>
      </c>
      <c r="E3833" s="26" t="s">
        <v>13</v>
      </c>
      <c r="F3833" s="26">
        <v>0</v>
      </c>
      <c r="G3833" s="26">
        <v>0</v>
      </c>
      <c r="H3833" s="26"/>
      <c r="N3833" s="26"/>
    </row>
    <row r="3834" spans="1:14" x14ac:dyDescent="0.25">
      <c r="A3834" s="26">
        <v>2009</v>
      </c>
      <c r="B3834" s="26" t="s">
        <v>192</v>
      </c>
      <c r="C3834" t="str">
        <f>VLOOKUP(B3834,'FHF LUT'!$A$5:$H$80,2,FALSE)</f>
        <v>Unknown Beetle</v>
      </c>
      <c r="D3834" s="26">
        <v>26</v>
      </c>
      <c r="E3834" s="26" t="s">
        <v>14</v>
      </c>
      <c r="F3834" s="26">
        <v>0</v>
      </c>
      <c r="G3834" s="26">
        <v>0</v>
      </c>
      <c r="H3834" s="26"/>
      <c r="N3834" s="26"/>
    </row>
    <row r="3835" spans="1:14" x14ac:dyDescent="0.25">
      <c r="A3835" s="26">
        <v>2009</v>
      </c>
      <c r="B3835" s="26" t="s">
        <v>192</v>
      </c>
      <c r="C3835" t="str">
        <f>VLOOKUP(B3835,'FHF LUT'!$A$5:$H$80,2,FALSE)</f>
        <v>Unknown Beetle</v>
      </c>
      <c r="D3835" s="26">
        <v>41</v>
      </c>
      <c r="E3835" s="26" t="s">
        <v>26</v>
      </c>
      <c r="F3835" s="26">
        <v>0</v>
      </c>
      <c r="G3835" s="26">
        <v>0</v>
      </c>
      <c r="H3835" s="26"/>
      <c r="N3835" s="26"/>
    </row>
    <row r="3836" spans="1:14" x14ac:dyDescent="0.25">
      <c r="A3836" s="26">
        <v>2009</v>
      </c>
      <c r="B3836" s="26" t="s">
        <v>192</v>
      </c>
      <c r="C3836" t="str">
        <f>VLOOKUP(B3836,'FHF LUT'!$A$5:$H$80,2,FALSE)</f>
        <v>Unknown Beetle</v>
      </c>
      <c r="D3836" s="26">
        <v>23</v>
      </c>
      <c r="E3836" s="26" t="s">
        <v>27</v>
      </c>
      <c r="F3836" s="26">
        <v>0</v>
      </c>
      <c r="G3836" s="26">
        <v>0</v>
      </c>
      <c r="H3836" s="26"/>
      <c r="N3836" s="26"/>
    </row>
    <row r="3837" spans="1:14" x14ac:dyDescent="0.25">
      <c r="A3837" s="26">
        <v>2009</v>
      </c>
      <c r="B3837" s="26" t="s">
        <v>192</v>
      </c>
      <c r="C3837" t="str">
        <f>VLOOKUP(B3837,'FHF LUT'!$A$5:$H$80,2,FALSE)</f>
        <v>Unknown Beetle</v>
      </c>
      <c r="D3837" s="26">
        <v>17</v>
      </c>
      <c r="E3837" s="26" t="s">
        <v>32</v>
      </c>
      <c r="F3837" s="26">
        <v>0</v>
      </c>
      <c r="G3837" s="26">
        <v>0</v>
      </c>
      <c r="H3837" s="26"/>
      <c r="N3837" s="26"/>
    </row>
    <row r="3838" spans="1:14" x14ac:dyDescent="0.25">
      <c r="A3838" s="26">
        <v>2009</v>
      </c>
      <c r="B3838" s="26" t="s">
        <v>192</v>
      </c>
      <c r="C3838" t="str">
        <f>VLOOKUP(B3838,'FHF LUT'!$A$5:$H$80,2,FALSE)</f>
        <v>Unknown Beetle</v>
      </c>
      <c r="D3838" s="26">
        <v>30</v>
      </c>
      <c r="E3838" s="26" t="s">
        <v>35</v>
      </c>
      <c r="F3838" s="26">
        <v>0</v>
      </c>
      <c r="G3838" s="26">
        <v>0</v>
      </c>
      <c r="H3838" s="26"/>
      <c r="N3838" s="26"/>
    </row>
    <row r="3839" spans="1:14" x14ac:dyDescent="0.25">
      <c r="A3839" s="26">
        <v>2009</v>
      </c>
      <c r="B3839" s="26" t="s">
        <v>192</v>
      </c>
      <c r="C3839" t="str">
        <f>VLOOKUP(B3839,'FHF LUT'!$A$5:$H$80,2,FALSE)</f>
        <v>Unknown Beetle</v>
      </c>
      <c r="D3839" s="26">
        <v>9</v>
      </c>
      <c r="E3839" s="26" t="s">
        <v>7</v>
      </c>
      <c r="F3839" s="26">
        <v>0</v>
      </c>
      <c r="G3839" s="26">
        <v>0</v>
      </c>
      <c r="H3839" s="26"/>
      <c r="N3839" s="26"/>
    </row>
    <row r="3840" spans="1:14" x14ac:dyDescent="0.25">
      <c r="A3840" s="26">
        <v>2009</v>
      </c>
      <c r="B3840" s="26" t="s">
        <v>192</v>
      </c>
      <c r="C3840" t="str">
        <f>VLOOKUP(B3840,'FHF LUT'!$A$5:$H$80,2,FALSE)</f>
        <v>Unknown Beetle</v>
      </c>
      <c r="D3840" s="26">
        <v>43</v>
      </c>
      <c r="E3840" s="26" t="s">
        <v>20</v>
      </c>
      <c r="F3840" s="26">
        <v>0</v>
      </c>
      <c r="G3840" s="26">
        <v>0</v>
      </c>
      <c r="H3840" s="26"/>
      <c r="N3840" s="26"/>
    </row>
    <row r="3841" spans="1:14" x14ac:dyDescent="0.25">
      <c r="A3841" s="26">
        <v>2009</v>
      </c>
      <c r="B3841" s="26" t="s">
        <v>192</v>
      </c>
      <c r="C3841" t="str">
        <f>VLOOKUP(B3841,'FHF LUT'!$A$5:$H$80,2,FALSE)</f>
        <v>Unknown Beetle</v>
      </c>
      <c r="D3841" s="26">
        <v>39</v>
      </c>
      <c r="E3841" s="26" t="s">
        <v>36</v>
      </c>
      <c r="F3841" s="26">
        <v>0</v>
      </c>
      <c r="G3841" s="26">
        <v>0</v>
      </c>
      <c r="H3841" s="26"/>
      <c r="N3841" s="26"/>
    </row>
    <row r="3842" spans="1:14" x14ac:dyDescent="0.25">
      <c r="A3842" s="26">
        <v>2009</v>
      </c>
      <c r="B3842" s="26" t="s">
        <v>192</v>
      </c>
      <c r="C3842" t="str">
        <f>VLOOKUP(B3842,'FHF LUT'!$A$5:$H$80,2,FALSE)</f>
        <v>Unknown Beetle</v>
      </c>
      <c r="D3842" s="26">
        <v>4</v>
      </c>
      <c r="E3842" s="26" t="s">
        <v>28</v>
      </c>
      <c r="F3842" s="26">
        <v>0</v>
      </c>
      <c r="G3842" s="26">
        <v>0</v>
      </c>
      <c r="H3842" s="26"/>
      <c r="N3842" s="26"/>
    </row>
    <row r="3843" spans="1:14" x14ac:dyDescent="0.25">
      <c r="A3843" s="26">
        <v>2009</v>
      </c>
      <c r="B3843" s="26" t="s">
        <v>192</v>
      </c>
      <c r="C3843" t="str">
        <f>VLOOKUP(B3843,'FHF LUT'!$A$5:$H$80,2,FALSE)</f>
        <v>Unknown Beetle</v>
      </c>
      <c r="D3843" s="26">
        <v>8</v>
      </c>
      <c r="E3843" s="26" t="s">
        <v>29</v>
      </c>
      <c r="F3843" s="26">
        <v>0</v>
      </c>
      <c r="G3843" s="26">
        <v>0</v>
      </c>
      <c r="H3843" s="26"/>
      <c r="N3843" s="26"/>
    </row>
    <row r="3844" spans="1:14" x14ac:dyDescent="0.25">
      <c r="A3844" s="26">
        <v>2009</v>
      </c>
      <c r="B3844" s="26" t="s">
        <v>192</v>
      </c>
      <c r="C3844" t="str">
        <f>VLOOKUP(B3844,'FHF LUT'!$A$5:$H$80,2,FALSE)</f>
        <v>Unknown Beetle</v>
      </c>
      <c r="D3844" s="26">
        <v>7</v>
      </c>
      <c r="E3844" s="26" t="s">
        <v>25</v>
      </c>
      <c r="F3844" s="26">
        <v>0</v>
      </c>
      <c r="G3844" s="26">
        <v>0</v>
      </c>
      <c r="H3844" s="26"/>
      <c r="N3844" s="26"/>
    </row>
    <row r="3845" spans="1:14" x14ac:dyDescent="0.25">
      <c r="A3845" s="26">
        <v>2009</v>
      </c>
      <c r="B3845" s="26" t="s">
        <v>192</v>
      </c>
      <c r="C3845" t="str">
        <f>VLOOKUP(B3845,'FHF LUT'!$A$5:$H$80,2,FALSE)</f>
        <v>Unknown Beetle</v>
      </c>
      <c r="D3845" s="26">
        <v>27</v>
      </c>
      <c r="E3845" s="26" t="s">
        <v>21</v>
      </c>
      <c r="F3845" s="26">
        <v>0</v>
      </c>
      <c r="G3845" s="26">
        <v>0</v>
      </c>
      <c r="H3845" s="26"/>
      <c r="N3845" s="26"/>
    </row>
    <row r="3846" spans="1:14" x14ac:dyDescent="0.25">
      <c r="A3846" s="26">
        <v>2009</v>
      </c>
      <c r="B3846" s="26" t="s">
        <v>192</v>
      </c>
      <c r="C3846" t="str">
        <f>VLOOKUP(B3846,'FHF LUT'!$A$5:$H$80,2,FALSE)</f>
        <v>Unknown Beetle</v>
      </c>
      <c r="D3846" s="26">
        <v>47</v>
      </c>
      <c r="E3846" s="26" t="s">
        <v>238</v>
      </c>
      <c r="F3846" s="26">
        <v>0</v>
      </c>
      <c r="G3846" s="26">
        <v>0</v>
      </c>
      <c r="H3846" s="26"/>
      <c r="N3846" s="26"/>
    </row>
    <row r="3847" spans="1:14" x14ac:dyDescent="0.25">
      <c r="A3847" s="26">
        <v>2009</v>
      </c>
      <c r="B3847" s="26" t="s">
        <v>192</v>
      </c>
      <c r="C3847" t="str">
        <f>VLOOKUP(B3847,'FHF LUT'!$A$5:$H$80,2,FALSE)</f>
        <v>Unknown Beetle</v>
      </c>
      <c r="D3847" s="26">
        <v>46</v>
      </c>
      <c r="E3847" s="26" t="s">
        <v>239</v>
      </c>
      <c r="F3847" s="26">
        <v>0</v>
      </c>
      <c r="G3847" s="26">
        <v>0</v>
      </c>
      <c r="H3847" s="26"/>
      <c r="N3847" s="26"/>
    </row>
    <row r="3848" spans="1:14" x14ac:dyDescent="0.25">
      <c r="A3848" s="26">
        <v>2009</v>
      </c>
      <c r="B3848" s="26" t="s">
        <v>192</v>
      </c>
      <c r="C3848" t="str">
        <f>VLOOKUP(B3848,'FHF LUT'!$A$5:$H$80,2,FALSE)</f>
        <v>Unknown Beetle</v>
      </c>
      <c r="D3848" s="26">
        <v>48</v>
      </c>
      <c r="E3848" s="26" t="s">
        <v>240</v>
      </c>
      <c r="F3848" s="26">
        <v>0</v>
      </c>
      <c r="G3848" s="26">
        <v>0</v>
      </c>
      <c r="H3848" s="26"/>
      <c r="N3848" s="26"/>
    </row>
    <row r="3849" spans="1:14" x14ac:dyDescent="0.25">
      <c r="A3849" s="26">
        <v>2009</v>
      </c>
      <c r="B3849" s="26" t="s">
        <v>192</v>
      </c>
      <c r="C3849" t="str">
        <f>VLOOKUP(B3849,'FHF LUT'!$A$5:$H$80,2,FALSE)</f>
        <v>Unknown Beetle</v>
      </c>
      <c r="D3849" s="26">
        <v>1</v>
      </c>
      <c r="E3849" s="26" t="s">
        <v>10</v>
      </c>
      <c r="F3849" s="26">
        <v>0</v>
      </c>
      <c r="G3849" s="26">
        <v>0</v>
      </c>
      <c r="H3849" s="26"/>
      <c r="N3849" s="26"/>
    </row>
    <row r="3850" spans="1:14" x14ac:dyDescent="0.25">
      <c r="A3850" s="26">
        <v>2009</v>
      </c>
      <c r="B3850" s="26" t="s">
        <v>183</v>
      </c>
      <c r="C3850" t="str">
        <f>VLOOKUP(B3850,'FHF LUT'!$A$5:$H$80,2,FALSE)</f>
        <v>Western Balsam Bark Beetle</v>
      </c>
      <c r="D3850" s="26">
        <v>24</v>
      </c>
      <c r="E3850" s="26" t="s">
        <v>17</v>
      </c>
      <c r="F3850" s="26">
        <v>365053</v>
      </c>
      <c r="G3850" s="26">
        <v>360897</v>
      </c>
      <c r="H3850" s="26"/>
      <c r="N3850" s="26"/>
    </row>
    <row r="3851" spans="1:14" x14ac:dyDescent="0.25">
      <c r="A3851" s="26">
        <v>2009</v>
      </c>
      <c r="B3851" s="26" t="s">
        <v>183</v>
      </c>
      <c r="C3851" t="str">
        <f>VLOOKUP(B3851,'FHF LUT'!$A$5:$H$80,2,FALSE)</f>
        <v>Western Balsam Bark Beetle</v>
      </c>
      <c r="D3851" s="26">
        <v>44</v>
      </c>
      <c r="E3851" s="26" t="s">
        <v>3</v>
      </c>
      <c r="F3851" s="26">
        <v>0</v>
      </c>
      <c r="G3851" s="26">
        <v>0</v>
      </c>
      <c r="H3851" s="26"/>
      <c r="N3851" s="26"/>
    </row>
    <row r="3852" spans="1:14" x14ac:dyDescent="0.25">
      <c r="A3852" s="26">
        <v>2009</v>
      </c>
      <c r="B3852" s="26" t="s">
        <v>183</v>
      </c>
      <c r="C3852" t="str">
        <f>VLOOKUP(B3852,'FHF LUT'!$A$5:$H$80,2,FALSE)</f>
        <v>Western Balsam Bark Beetle</v>
      </c>
      <c r="D3852" s="26">
        <v>10</v>
      </c>
      <c r="E3852" s="26" t="s">
        <v>18</v>
      </c>
      <c r="F3852" s="26">
        <v>134</v>
      </c>
      <c r="G3852" s="26">
        <v>134</v>
      </c>
      <c r="H3852" s="26"/>
      <c r="N3852" s="26"/>
    </row>
    <row r="3853" spans="1:14" x14ac:dyDescent="0.25">
      <c r="A3853" s="26">
        <v>2009</v>
      </c>
      <c r="B3853" s="26" t="s">
        <v>183</v>
      </c>
      <c r="C3853" t="str">
        <f>VLOOKUP(B3853,'FHF LUT'!$A$5:$H$80,2,FALSE)</f>
        <v>Western Balsam Bark Beetle</v>
      </c>
      <c r="D3853" s="26">
        <v>12</v>
      </c>
      <c r="E3853" s="26" t="s">
        <v>11</v>
      </c>
      <c r="F3853" s="26">
        <v>150090</v>
      </c>
      <c r="G3853" s="26">
        <v>149587</v>
      </c>
      <c r="H3853" s="26"/>
      <c r="N3853" s="26"/>
    </row>
    <row r="3854" spans="1:14" x14ac:dyDescent="0.25">
      <c r="A3854" s="26">
        <v>2009</v>
      </c>
      <c r="B3854" s="26" t="s">
        <v>183</v>
      </c>
      <c r="C3854" t="str">
        <f>VLOOKUP(B3854,'FHF LUT'!$A$5:$H$80,2,FALSE)</f>
        <v>Western Balsam Bark Beetle</v>
      </c>
      <c r="D3854" s="26">
        <v>22</v>
      </c>
      <c r="E3854" s="26" t="s">
        <v>19</v>
      </c>
      <c r="F3854" s="26">
        <v>5079</v>
      </c>
      <c r="G3854" s="26">
        <v>4780</v>
      </c>
      <c r="H3854" s="26"/>
      <c r="N3854" s="26"/>
    </row>
    <row r="3855" spans="1:14" x14ac:dyDescent="0.25">
      <c r="A3855" s="26">
        <v>2009</v>
      </c>
      <c r="B3855" s="26" t="s">
        <v>183</v>
      </c>
      <c r="C3855" t="str">
        <f>VLOOKUP(B3855,'FHF LUT'!$A$5:$H$80,2,FALSE)</f>
        <v>Western Balsam Bark Beetle</v>
      </c>
      <c r="D3855" s="26">
        <v>29</v>
      </c>
      <c r="E3855" s="26" t="s">
        <v>9</v>
      </c>
      <c r="F3855" s="26">
        <v>5171</v>
      </c>
      <c r="G3855" s="26">
        <v>5088</v>
      </c>
      <c r="H3855" s="26"/>
      <c r="N3855" s="26"/>
    </row>
    <row r="3856" spans="1:14" x14ac:dyDescent="0.25">
      <c r="A3856" s="26">
        <v>2009</v>
      </c>
      <c r="B3856" s="26" t="s">
        <v>183</v>
      </c>
      <c r="C3856" t="str">
        <f>VLOOKUP(B3856,'FHF LUT'!$A$5:$H$80,2,FALSE)</f>
        <v>Western Balsam Bark Beetle</v>
      </c>
      <c r="D3856" s="26">
        <v>11</v>
      </c>
      <c r="E3856" s="26" t="s">
        <v>4</v>
      </c>
      <c r="F3856" s="26">
        <v>67339</v>
      </c>
      <c r="G3856" s="26">
        <v>59033</v>
      </c>
      <c r="H3856" s="26"/>
      <c r="N3856" s="26"/>
    </row>
    <row r="3857" spans="1:14" x14ac:dyDescent="0.25">
      <c r="A3857" s="26">
        <v>2009</v>
      </c>
      <c r="B3857" s="26" t="s">
        <v>183</v>
      </c>
      <c r="C3857" t="str">
        <f>VLOOKUP(B3857,'FHF LUT'!$A$5:$H$80,2,FALSE)</f>
        <v>Western Balsam Bark Beetle</v>
      </c>
      <c r="D3857" s="26">
        <v>45</v>
      </c>
      <c r="E3857" s="26" t="s">
        <v>5</v>
      </c>
      <c r="F3857" s="26">
        <v>6093</v>
      </c>
      <c r="G3857" s="26">
        <v>5827</v>
      </c>
      <c r="H3857" s="26"/>
      <c r="N3857" s="26"/>
    </row>
    <row r="3858" spans="1:14" x14ac:dyDescent="0.25">
      <c r="A3858" s="26">
        <v>2009</v>
      </c>
      <c r="B3858" s="26" t="s">
        <v>183</v>
      </c>
      <c r="C3858" t="str">
        <f>VLOOKUP(B3858,'FHF LUT'!$A$5:$H$80,2,FALSE)</f>
        <v>Western Balsam Bark Beetle</v>
      </c>
      <c r="D3858" s="26">
        <v>38</v>
      </c>
      <c r="E3858" s="26" t="s">
        <v>8</v>
      </c>
      <c r="F3858" s="26">
        <v>0</v>
      </c>
      <c r="G3858" s="26">
        <v>0</v>
      </c>
      <c r="H3858" s="26"/>
      <c r="N3858" s="26"/>
    </row>
    <row r="3859" spans="1:14" x14ac:dyDescent="0.25">
      <c r="A3859" s="26">
        <v>2009</v>
      </c>
      <c r="B3859" s="26" t="s">
        <v>183</v>
      </c>
      <c r="C3859" t="str">
        <f>VLOOKUP(B3859,'FHF LUT'!$A$5:$H$80,2,FALSE)</f>
        <v>Western Balsam Bark Beetle</v>
      </c>
      <c r="D3859" s="26">
        <v>13</v>
      </c>
      <c r="E3859" s="26" t="s">
        <v>24</v>
      </c>
      <c r="F3859" s="26">
        <v>93</v>
      </c>
      <c r="G3859" s="26">
        <v>93</v>
      </c>
      <c r="H3859" s="26"/>
      <c r="N3859" s="26"/>
    </row>
    <row r="3860" spans="1:14" x14ac:dyDescent="0.25">
      <c r="A3860" s="26">
        <v>2009</v>
      </c>
      <c r="B3860" s="26" t="s">
        <v>183</v>
      </c>
      <c r="C3860" t="str">
        <f>VLOOKUP(B3860,'FHF LUT'!$A$5:$H$80,2,FALSE)</f>
        <v>Western Balsam Bark Beetle</v>
      </c>
      <c r="D3860" s="26">
        <v>18</v>
      </c>
      <c r="E3860" s="26" t="s">
        <v>15</v>
      </c>
      <c r="F3860" s="26">
        <v>2010</v>
      </c>
      <c r="G3860" s="26">
        <v>1783</v>
      </c>
      <c r="H3860" s="26"/>
      <c r="N3860" s="26"/>
    </row>
    <row r="3861" spans="1:14" x14ac:dyDescent="0.25">
      <c r="A3861" s="26">
        <v>2009</v>
      </c>
      <c r="B3861" s="26" t="s">
        <v>183</v>
      </c>
      <c r="C3861" t="str">
        <f>VLOOKUP(B3861,'FHF LUT'!$A$5:$H$80,2,FALSE)</f>
        <v>Western Balsam Bark Beetle</v>
      </c>
      <c r="D3861" s="26">
        <v>15</v>
      </c>
      <c r="E3861" s="26" t="s">
        <v>33</v>
      </c>
      <c r="F3861" s="26">
        <v>7980</v>
      </c>
      <c r="G3861" s="26">
        <v>7972</v>
      </c>
      <c r="H3861" s="26"/>
      <c r="N3861" s="26"/>
    </row>
    <row r="3862" spans="1:14" x14ac:dyDescent="0.25">
      <c r="A3862" s="26">
        <v>2009</v>
      </c>
      <c r="B3862" s="26" t="s">
        <v>183</v>
      </c>
      <c r="C3862" t="str">
        <f>VLOOKUP(B3862,'FHF LUT'!$A$5:$H$80,2,FALSE)</f>
        <v>Western Balsam Bark Beetle</v>
      </c>
      <c r="D3862" s="26">
        <v>5</v>
      </c>
      <c r="E3862" s="26" t="s">
        <v>16</v>
      </c>
      <c r="F3862" s="26">
        <v>4550</v>
      </c>
      <c r="G3862" s="26">
        <v>4546</v>
      </c>
      <c r="H3862" s="26"/>
      <c r="N3862" s="26"/>
    </row>
    <row r="3863" spans="1:14" x14ac:dyDescent="0.25">
      <c r="A3863" s="26">
        <v>2009</v>
      </c>
      <c r="B3863" s="26" t="s">
        <v>183</v>
      </c>
      <c r="C3863" t="str">
        <f>VLOOKUP(B3863,'FHF LUT'!$A$5:$H$80,2,FALSE)</f>
        <v>Western Balsam Bark Beetle</v>
      </c>
      <c r="D3863" s="26">
        <v>2</v>
      </c>
      <c r="E3863" s="26" t="s">
        <v>22</v>
      </c>
      <c r="F3863" s="26">
        <v>1910</v>
      </c>
      <c r="G3863" s="26">
        <v>1899</v>
      </c>
      <c r="H3863" s="26"/>
      <c r="N3863" s="26"/>
    </row>
    <row r="3864" spans="1:14" x14ac:dyDescent="0.25">
      <c r="A3864" s="26">
        <v>2009</v>
      </c>
      <c r="B3864" s="26" t="s">
        <v>183</v>
      </c>
      <c r="C3864" t="str">
        <f>VLOOKUP(B3864,'FHF LUT'!$A$5:$H$80,2,FALSE)</f>
        <v>Western Balsam Bark Beetle</v>
      </c>
      <c r="D3864" s="26">
        <v>25</v>
      </c>
      <c r="E3864" s="26" t="s">
        <v>23</v>
      </c>
      <c r="F3864" s="26">
        <v>0</v>
      </c>
      <c r="G3864" s="26">
        <v>0</v>
      </c>
      <c r="H3864" s="26"/>
      <c r="N3864" s="26"/>
    </row>
    <row r="3865" spans="1:14" x14ac:dyDescent="0.25">
      <c r="A3865" s="26">
        <v>2009</v>
      </c>
      <c r="B3865" s="26" t="s">
        <v>183</v>
      </c>
      <c r="C3865" t="str">
        <f>VLOOKUP(B3865,'FHF LUT'!$A$5:$H$80,2,FALSE)</f>
        <v>Western Balsam Bark Beetle</v>
      </c>
      <c r="D3865" s="26">
        <v>14</v>
      </c>
      <c r="E3865" s="26" t="s">
        <v>30</v>
      </c>
      <c r="F3865" s="26">
        <v>4320</v>
      </c>
      <c r="G3865" s="26">
        <v>4280</v>
      </c>
      <c r="H3865" s="26"/>
      <c r="N3865" s="26"/>
    </row>
    <row r="3866" spans="1:14" x14ac:dyDescent="0.25">
      <c r="A3866" s="26">
        <v>2009</v>
      </c>
      <c r="B3866" s="26" t="s">
        <v>183</v>
      </c>
      <c r="C3866" t="str">
        <f>VLOOKUP(B3866,'FHF LUT'!$A$5:$H$80,2,FALSE)</f>
        <v>Western Balsam Bark Beetle</v>
      </c>
      <c r="D3866" s="26">
        <v>16</v>
      </c>
      <c r="E3866" s="26" t="s">
        <v>12</v>
      </c>
      <c r="F3866" s="26">
        <v>421027</v>
      </c>
      <c r="G3866" s="26">
        <v>419648</v>
      </c>
      <c r="H3866" s="26"/>
      <c r="N3866" s="26"/>
    </row>
    <row r="3867" spans="1:14" x14ac:dyDescent="0.25">
      <c r="A3867" s="26">
        <v>2009</v>
      </c>
      <c r="B3867" s="26" t="s">
        <v>183</v>
      </c>
      <c r="C3867" t="str">
        <f>VLOOKUP(B3867,'FHF LUT'!$A$5:$H$80,2,FALSE)</f>
        <v>Western Balsam Bark Beetle</v>
      </c>
      <c r="D3867" s="26">
        <v>40</v>
      </c>
      <c r="E3867" s="26" t="s">
        <v>31</v>
      </c>
      <c r="F3867" s="26">
        <v>492</v>
      </c>
      <c r="G3867" s="26">
        <v>492</v>
      </c>
      <c r="H3867" s="26"/>
      <c r="N3867" s="26"/>
    </row>
    <row r="3868" spans="1:14" x14ac:dyDescent="0.25">
      <c r="A3868" s="26">
        <v>2009</v>
      </c>
      <c r="B3868" s="26" t="s">
        <v>183</v>
      </c>
      <c r="C3868" t="str">
        <f>VLOOKUP(B3868,'FHF LUT'!$A$5:$H$80,2,FALSE)</f>
        <v>Western Balsam Bark Beetle</v>
      </c>
      <c r="D3868" s="26">
        <v>20</v>
      </c>
      <c r="E3868" s="26" t="s">
        <v>6</v>
      </c>
      <c r="F3868" s="26">
        <v>44314</v>
      </c>
      <c r="G3868" s="26">
        <v>43074</v>
      </c>
      <c r="H3868" s="26"/>
      <c r="N3868" s="26"/>
    </row>
    <row r="3869" spans="1:14" x14ac:dyDescent="0.25">
      <c r="A3869" s="26">
        <v>2009</v>
      </c>
      <c r="B3869" s="26" t="s">
        <v>183</v>
      </c>
      <c r="C3869" t="str">
        <f>VLOOKUP(B3869,'FHF LUT'!$A$5:$H$80,2,FALSE)</f>
        <v>Western Balsam Bark Beetle</v>
      </c>
      <c r="D3869" s="26">
        <v>31</v>
      </c>
      <c r="E3869" s="26" t="s">
        <v>34</v>
      </c>
      <c r="F3869" s="26">
        <v>2552</v>
      </c>
      <c r="G3869" s="26">
        <v>2552</v>
      </c>
      <c r="H3869" s="26"/>
      <c r="N3869" s="26"/>
    </row>
    <row r="3870" spans="1:14" x14ac:dyDescent="0.25">
      <c r="A3870" s="26">
        <v>2009</v>
      </c>
      <c r="B3870" s="26" t="s">
        <v>183</v>
      </c>
      <c r="C3870" t="str">
        <f>VLOOKUP(B3870,'FHF LUT'!$A$5:$H$80,2,FALSE)</f>
        <v>Western Balsam Bark Beetle</v>
      </c>
      <c r="D3870" s="26">
        <v>3</v>
      </c>
      <c r="E3870" s="26" t="s">
        <v>13</v>
      </c>
      <c r="F3870" s="26">
        <v>14587</v>
      </c>
      <c r="G3870" s="26">
        <v>14549</v>
      </c>
      <c r="H3870" s="26"/>
      <c r="N3870" s="26"/>
    </row>
    <row r="3871" spans="1:14" x14ac:dyDescent="0.25">
      <c r="A3871" s="26">
        <v>2009</v>
      </c>
      <c r="B3871" s="26" t="s">
        <v>183</v>
      </c>
      <c r="C3871" t="str">
        <f>VLOOKUP(B3871,'FHF LUT'!$A$5:$H$80,2,FALSE)</f>
        <v>Western Balsam Bark Beetle</v>
      </c>
      <c r="D3871" s="26">
        <v>26</v>
      </c>
      <c r="E3871" s="26" t="s">
        <v>14</v>
      </c>
      <c r="F3871" s="26">
        <v>7921</v>
      </c>
      <c r="G3871" s="26">
        <v>7790</v>
      </c>
      <c r="H3871" s="26"/>
      <c r="N3871" s="26"/>
    </row>
    <row r="3872" spans="1:14" x14ac:dyDescent="0.25">
      <c r="A3872" s="26">
        <v>2009</v>
      </c>
      <c r="B3872" s="26" t="s">
        <v>183</v>
      </c>
      <c r="C3872" t="str">
        <f>VLOOKUP(B3872,'FHF LUT'!$A$5:$H$80,2,FALSE)</f>
        <v>Western Balsam Bark Beetle</v>
      </c>
      <c r="D3872" s="26">
        <v>41</v>
      </c>
      <c r="E3872" s="26" t="s">
        <v>26</v>
      </c>
      <c r="F3872" s="26">
        <v>63084</v>
      </c>
      <c r="G3872" s="26">
        <v>62938</v>
      </c>
      <c r="H3872" s="26"/>
      <c r="N3872" s="26"/>
    </row>
    <row r="3873" spans="1:14" x14ac:dyDescent="0.25">
      <c r="A3873" s="26">
        <v>2009</v>
      </c>
      <c r="B3873" s="26" t="s">
        <v>183</v>
      </c>
      <c r="C3873" t="str">
        <f>VLOOKUP(B3873,'FHF LUT'!$A$5:$H$80,2,FALSE)</f>
        <v>Western Balsam Bark Beetle</v>
      </c>
      <c r="D3873" s="26">
        <v>23</v>
      </c>
      <c r="E3873" s="26" t="s">
        <v>27</v>
      </c>
      <c r="F3873" s="26">
        <v>12</v>
      </c>
      <c r="G3873" s="26">
        <v>12</v>
      </c>
      <c r="H3873" s="26"/>
      <c r="N3873" s="26"/>
    </row>
    <row r="3874" spans="1:14" x14ac:dyDescent="0.25">
      <c r="A3874" s="26">
        <v>2009</v>
      </c>
      <c r="B3874" s="26" t="s">
        <v>183</v>
      </c>
      <c r="C3874" t="str">
        <f>VLOOKUP(B3874,'FHF LUT'!$A$5:$H$80,2,FALSE)</f>
        <v>Western Balsam Bark Beetle</v>
      </c>
      <c r="D3874" s="26">
        <v>17</v>
      </c>
      <c r="E3874" s="26" t="s">
        <v>32</v>
      </c>
      <c r="F3874" s="26">
        <v>19919</v>
      </c>
      <c r="G3874" s="26">
        <v>19881</v>
      </c>
      <c r="H3874" s="26"/>
      <c r="N3874" s="26"/>
    </row>
    <row r="3875" spans="1:14" x14ac:dyDescent="0.25">
      <c r="A3875" s="26">
        <v>2009</v>
      </c>
      <c r="B3875" s="26" t="s">
        <v>183</v>
      </c>
      <c r="C3875" t="str">
        <f>VLOOKUP(B3875,'FHF LUT'!$A$5:$H$80,2,FALSE)</f>
        <v>Western Balsam Bark Beetle</v>
      </c>
      <c r="D3875" s="26">
        <v>30</v>
      </c>
      <c r="E3875" s="26" t="s">
        <v>35</v>
      </c>
      <c r="F3875" s="26">
        <v>14728</v>
      </c>
      <c r="G3875" s="26">
        <v>14714</v>
      </c>
      <c r="H3875" s="26"/>
      <c r="N3875" s="26"/>
    </row>
    <row r="3876" spans="1:14" x14ac:dyDescent="0.25">
      <c r="A3876" s="26">
        <v>2009</v>
      </c>
      <c r="B3876" s="26" t="s">
        <v>183</v>
      </c>
      <c r="C3876" t="str">
        <f>VLOOKUP(B3876,'FHF LUT'!$A$5:$H$80,2,FALSE)</f>
        <v>Western Balsam Bark Beetle</v>
      </c>
      <c r="D3876" s="26">
        <v>9</v>
      </c>
      <c r="E3876" s="26" t="s">
        <v>7</v>
      </c>
      <c r="F3876" s="26">
        <v>3021</v>
      </c>
      <c r="G3876" s="26">
        <v>2930</v>
      </c>
      <c r="H3876" s="26"/>
      <c r="N3876" s="26"/>
    </row>
    <row r="3877" spans="1:14" x14ac:dyDescent="0.25">
      <c r="A3877" s="26">
        <v>2009</v>
      </c>
      <c r="B3877" s="26" t="s">
        <v>183</v>
      </c>
      <c r="C3877" t="str">
        <f>VLOOKUP(B3877,'FHF LUT'!$A$5:$H$80,2,FALSE)</f>
        <v>Western Balsam Bark Beetle</v>
      </c>
      <c r="D3877" s="26">
        <v>43</v>
      </c>
      <c r="E3877" s="26" t="s">
        <v>20</v>
      </c>
      <c r="F3877" s="26">
        <v>7548</v>
      </c>
      <c r="G3877" s="26">
        <v>7548</v>
      </c>
      <c r="H3877" s="26"/>
      <c r="N3877" s="26"/>
    </row>
    <row r="3878" spans="1:14" x14ac:dyDescent="0.25">
      <c r="A3878" s="26">
        <v>2009</v>
      </c>
      <c r="B3878" s="26" t="s">
        <v>183</v>
      </c>
      <c r="C3878" t="str">
        <f>VLOOKUP(B3878,'FHF LUT'!$A$5:$H$80,2,FALSE)</f>
        <v>Western Balsam Bark Beetle</v>
      </c>
      <c r="D3878" s="26">
        <v>39</v>
      </c>
      <c r="E3878" s="26" t="s">
        <v>36</v>
      </c>
      <c r="F3878" s="26">
        <v>0</v>
      </c>
      <c r="G3878" s="26">
        <v>0</v>
      </c>
      <c r="H3878" s="26"/>
      <c r="N3878" s="26"/>
    </row>
    <row r="3879" spans="1:14" x14ac:dyDescent="0.25">
      <c r="A3879" s="26">
        <v>2009</v>
      </c>
      <c r="B3879" s="26" t="s">
        <v>183</v>
      </c>
      <c r="C3879" t="str">
        <f>VLOOKUP(B3879,'FHF LUT'!$A$5:$H$80,2,FALSE)</f>
        <v>Western Balsam Bark Beetle</v>
      </c>
      <c r="D3879" s="26">
        <v>4</v>
      </c>
      <c r="E3879" s="26" t="s">
        <v>28</v>
      </c>
      <c r="F3879" s="26">
        <v>53</v>
      </c>
      <c r="G3879" s="26">
        <v>53</v>
      </c>
      <c r="H3879" s="26"/>
      <c r="N3879" s="26"/>
    </row>
    <row r="3880" spans="1:14" x14ac:dyDescent="0.25">
      <c r="A3880" s="26">
        <v>2009</v>
      </c>
      <c r="B3880" s="26" t="s">
        <v>183</v>
      </c>
      <c r="C3880" t="str">
        <f>VLOOKUP(B3880,'FHF LUT'!$A$5:$H$80,2,FALSE)</f>
        <v>Western Balsam Bark Beetle</v>
      </c>
      <c r="D3880" s="26">
        <v>8</v>
      </c>
      <c r="E3880" s="26" t="s">
        <v>29</v>
      </c>
      <c r="F3880" s="26">
        <v>70</v>
      </c>
      <c r="G3880" s="26">
        <v>70</v>
      </c>
      <c r="H3880" s="26"/>
      <c r="N3880" s="26"/>
    </row>
    <row r="3881" spans="1:14" x14ac:dyDescent="0.25">
      <c r="A3881" s="26">
        <v>2009</v>
      </c>
      <c r="B3881" s="26" t="s">
        <v>183</v>
      </c>
      <c r="C3881" t="str">
        <f>VLOOKUP(B3881,'FHF LUT'!$A$5:$H$80,2,FALSE)</f>
        <v>Western Balsam Bark Beetle</v>
      </c>
      <c r="D3881" s="26">
        <v>7</v>
      </c>
      <c r="E3881" s="26" t="s">
        <v>25</v>
      </c>
      <c r="F3881" s="26">
        <v>7001</v>
      </c>
      <c r="G3881" s="26">
        <v>6989</v>
      </c>
      <c r="H3881" s="26"/>
      <c r="N3881" s="26"/>
    </row>
    <row r="3882" spans="1:14" x14ac:dyDescent="0.25">
      <c r="A3882" s="26">
        <v>2009</v>
      </c>
      <c r="B3882" s="26" t="s">
        <v>183</v>
      </c>
      <c r="C3882" t="str">
        <f>VLOOKUP(B3882,'FHF LUT'!$A$5:$H$80,2,FALSE)</f>
        <v>Western Balsam Bark Beetle</v>
      </c>
      <c r="D3882" s="26">
        <v>27</v>
      </c>
      <c r="E3882" s="26" t="s">
        <v>21</v>
      </c>
      <c r="F3882" s="26">
        <v>1303</v>
      </c>
      <c r="G3882" s="26">
        <v>1303</v>
      </c>
      <c r="H3882" s="26"/>
      <c r="N3882" s="26"/>
    </row>
    <row r="3883" spans="1:14" x14ac:dyDescent="0.25">
      <c r="A3883" s="26">
        <v>2009</v>
      </c>
      <c r="B3883" s="26" t="s">
        <v>183</v>
      </c>
      <c r="C3883" t="str">
        <f>VLOOKUP(B3883,'FHF LUT'!$A$5:$H$80,2,FALSE)</f>
        <v>Western Balsam Bark Beetle</v>
      </c>
      <c r="D3883" s="26">
        <v>47</v>
      </c>
      <c r="E3883" s="26" t="s">
        <v>238</v>
      </c>
      <c r="F3883" s="26">
        <v>0</v>
      </c>
      <c r="G3883" s="26">
        <v>0</v>
      </c>
      <c r="H3883" s="26"/>
      <c r="N3883" s="26"/>
    </row>
    <row r="3884" spans="1:14" x14ac:dyDescent="0.25">
      <c r="A3884" s="26">
        <v>2009</v>
      </c>
      <c r="B3884" s="26" t="s">
        <v>183</v>
      </c>
      <c r="C3884" t="str">
        <f>VLOOKUP(B3884,'FHF LUT'!$A$5:$H$80,2,FALSE)</f>
        <v>Western Balsam Bark Beetle</v>
      </c>
      <c r="D3884" s="26">
        <v>46</v>
      </c>
      <c r="E3884" s="26" t="s">
        <v>239</v>
      </c>
      <c r="F3884" s="26">
        <v>0</v>
      </c>
      <c r="G3884" s="26">
        <v>0</v>
      </c>
      <c r="H3884" s="26"/>
      <c r="N3884" s="26"/>
    </row>
    <row r="3885" spans="1:14" x14ac:dyDescent="0.25">
      <c r="A3885" s="26">
        <v>2009</v>
      </c>
      <c r="B3885" s="26" t="s">
        <v>183</v>
      </c>
      <c r="C3885" t="str">
        <f>VLOOKUP(B3885,'FHF LUT'!$A$5:$H$80,2,FALSE)</f>
        <v>Western Balsam Bark Beetle</v>
      </c>
      <c r="D3885" s="26">
        <v>48</v>
      </c>
      <c r="E3885" s="26" t="s">
        <v>240</v>
      </c>
      <c r="F3885" s="26">
        <v>0</v>
      </c>
      <c r="G3885" s="26">
        <v>0</v>
      </c>
      <c r="H3885" s="26"/>
      <c r="N3885" s="26"/>
    </row>
    <row r="3886" spans="1:14" x14ac:dyDescent="0.25">
      <c r="A3886" s="26">
        <v>2009</v>
      </c>
      <c r="B3886" s="26" t="s">
        <v>183</v>
      </c>
      <c r="C3886" t="str">
        <f>VLOOKUP(B3886,'FHF LUT'!$A$5:$H$80,2,FALSE)</f>
        <v>Western Balsam Bark Beetle</v>
      </c>
      <c r="D3886" s="26">
        <v>1</v>
      </c>
      <c r="E3886" s="26" t="s">
        <v>10</v>
      </c>
      <c r="F3886" s="26">
        <v>10103</v>
      </c>
      <c r="G3886" s="26">
        <v>8798</v>
      </c>
      <c r="H3886" s="26"/>
      <c r="N3886" s="26"/>
    </row>
    <row r="3887" spans="1:14" x14ac:dyDescent="0.25">
      <c r="A3887" s="26">
        <v>2009</v>
      </c>
      <c r="B3887" s="26" t="s">
        <v>184</v>
      </c>
      <c r="C3887" t="str">
        <f>VLOOKUP(B3887,'FHF LUT'!$A$5:$H$80,2,FALSE)</f>
        <v>Douglas-fir Beetle</v>
      </c>
      <c r="D3887" s="26">
        <v>24</v>
      </c>
      <c r="E3887" s="26" t="s">
        <v>17</v>
      </c>
      <c r="F3887" s="26">
        <v>21040</v>
      </c>
      <c r="G3887" s="26">
        <v>20722</v>
      </c>
      <c r="H3887" s="26"/>
      <c r="N3887" s="26"/>
    </row>
    <row r="3888" spans="1:14" x14ac:dyDescent="0.25">
      <c r="A3888" s="26">
        <v>2009</v>
      </c>
      <c r="B3888" s="26" t="s">
        <v>184</v>
      </c>
      <c r="C3888" t="str">
        <f>VLOOKUP(B3888,'FHF LUT'!$A$5:$H$80,2,FALSE)</f>
        <v>Douglas-fir Beetle</v>
      </c>
      <c r="D3888" s="26">
        <v>44</v>
      </c>
      <c r="E3888" s="26" t="s">
        <v>3</v>
      </c>
      <c r="F3888" s="26">
        <v>0</v>
      </c>
      <c r="G3888" s="26">
        <v>0</v>
      </c>
      <c r="H3888" s="26"/>
      <c r="N3888" s="26"/>
    </row>
    <row r="3889" spans="1:14" x14ac:dyDescent="0.25">
      <c r="A3889" s="26">
        <v>2009</v>
      </c>
      <c r="B3889" s="26" t="s">
        <v>184</v>
      </c>
      <c r="C3889" t="str">
        <f>VLOOKUP(B3889,'FHF LUT'!$A$5:$H$80,2,FALSE)</f>
        <v>Douglas-fir Beetle</v>
      </c>
      <c r="D3889" s="26">
        <v>10</v>
      </c>
      <c r="E3889" s="26" t="s">
        <v>18</v>
      </c>
      <c r="F3889" s="26">
        <v>0</v>
      </c>
      <c r="G3889" s="26">
        <v>0</v>
      </c>
      <c r="H3889" s="26"/>
      <c r="N3889" s="26"/>
    </row>
    <row r="3890" spans="1:14" x14ac:dyDescent="0.25">
      <c r="A3890" s="26">
        <v>2009</v>
      </c>
      <c r="B3890" s="26" t="s">
        <v>184</v>
      </c>
      <c r="C3890" t="str">
        <f>VLOOKUP(B3890,'FHF LUT'!$A$5:$H$80,2,FALSE)</f>
        <v>Douglas-fir Beetle</v>
      </c>
      <c r="D3890" s="26">
        <v>12</v>
      </c>
      <c r="E3890" s="26" t="s">
        <v>11</v>
      </c>
      <c r="F3890" s="26">
        <v>0</v>
      </c>
      <c r="G3890" s="26">
        <v>0</v>
      </c>
      <c r="H3890" s="26"/>
      <c r="N3890" s="26"/>
    </row>
    <row r="3891" spans="1:14" x14ac:dyDescent="0.25">
      <c r="A3891" s="26">
        <v>2009</v>
      </c>
      <c r="B3891" s="26" t="s">
        <v>184</v>
      </c>
      <c r="C3891" t="str">
        <f>VLOOKUP(B3891,'FHF LUT'!$A$5:$H$80,2,FALSE)</f>
        <v>Douglas-fir Beetle</v>
      </c>
      <c r="D3891" s="26">
        <v>22</v>
      </c>
      <c r="E3891" s="26" t="s">
        <v>19</v>
      </c>
      <c r="F3891" s="26">
        <v>13231</v>
      </c>
      <c r="G3891" s="26">
        <v>11830</v>
      </c>
      <c r="H3891" s="26"/>
      <c r="N3891" s="26"/>
    </row>
    <row r="3892" spans="1:14" x14ac:dyDescent="0.25">
      <c r="A3892" s="26">
        <v>2009</v>
      </c>
      <c r="B3892" s="26" t="s">
        <v>184</v>
      </c>
      <c r="C3892" t="str">
        <f>VLOOKUP(B3892,'FHF LUT'!$A$5:$H$80,2,FALSE)</f>
        <v>Douglas-fir Beetle</v>
      </c>
      <c r="D3892" s="26">
        <v>29</v>
      </c>
      <c r="E3892" s="26" t="s">
        <v>9</v>
      </c>
      <c r="F3892" s="26">
        <v>201915</v>
      </c>
      <c r="G3892" s="26">
        <v>198670</v>
      </c>
      <c r="H3892" s="26"/>
      <c r="N3892" s="26"/>
    </row>
    <row r="3893" spans="1:14" x14ac:dyDescent="0.25">
      <c r="A3893" s="26">
        <v>2009</v>
      </c>
      <c r="B3893" s="26" t="s">
        <v>184</v>
      </c>
      <c r="C3893" t="str">
        <f>VLOOKUP(B3893,'FHF LUT'!$A$5:$H$80,2,FALSE)</f>
        <v>Douglas-fir Beetle</v>
      </c>
      <c r="D3893" s="26">
        <v>11</v>
      </c>
      <c r="E3893" s="26" t="s">
        <v>4</v>
      </c>
      <c r="F3893" s="26">
        <v>41462</v>
      </c>
      <c r="G3893" s="26">
        <v>37328</v>
      </c>
      <c r="H3893" s="26"/>
      <c r="N3893" s="26"/>
    </row>
    <row r="3894" spans="1:14" x14ac:dyDescent="0.25">
      <c r="A3894" s="26">
        <v>2009</v>
      </c>
      <c r="B3894" s="26" t="s">
        <v>184</v>
      </c>
      <c r="C3894" t="str">
        <f>VLOOKUP(B3894,'FHF LUT'!$A$5:$H$80,2,FALSE)</f>
        <v>Douglas-fir Beetle</v>
      </c>
      <c r="D3894" s="26">
        <v>45</v>
      </c>
      <c r="E3894" s="26" t="s">
        <v>5</v>
      </c>
      <c r="F3894" s="26">
        <v>842</v>
      </c>
      <c r="G3894" s="26">
        <v>842</v>
      </c>
      <c r="H3894" s="26"/>
      <c r="N3894" s="26"/>
    </row>
    <row r="3895" spans="1:14" x14ac:dyDescent="0.25">
      <c r="A3895" s="26">
        <v>2009</v>
      </c>
      <c r="B3895" s="26" t="s">
        <v>184</v>
      </c>
      <c r="C3895" t="str">
        <f>VLOOKUP(B3895,'FHF LUT'!$A$5:$H$80,2,FALSE)</f>
        <v>Douglas-fir Beetle</v>
      </c>
      <c r="D3895" s="26">
        <v>38</v>
      </c>
      <c r="E3895" s="26" t="s">
        <v>8</v>
      </c>
      <c r="F3895" s="26">
        <v>0</v>
      </c>
      <c r="G3895" s="26">
        <v>0</v>
      </c>
      <c r="H3895" s="26"/>
      <c r="N3895" s="26"/>
    </row>
    <row r="3896" spans="1:14" x14ac:dyDescent="0.25">
      <c r="A3896" s="26">
        <v>2009</v>
      </c>
      <c r="B3896" s="26" t="s">
        <v>184</v>
      </c>
      <c r="C3896" t="str">
        <f>VLOOKUP(B3896,'FHF LUT'!$A$5:$H$80,2,FALSE)</f>
        <v>Douglas-fir Beetle</v>
      </c>
      <c r="D3896" s="26">
        <v>13</v>
      </c>
      <c r="E3896" s="26" t="s">
        <v>24</v>
      </c>
      <c r="F3896" s="26">
        <v>1371</v>
      </c>
      <c r="G3896" s="26">
        <v>1371</v>
      </c>
      <c r="H3896" s="26"/>
      <c r="N3896" s="26"/>
    </row>
    <row r="3897" spans="1:14" x14ac:dyDescent="0.25">
      <c r="A3897" s="26">
        <v>2009</v>
      </c>
      <c r="B3897" s="26" t="s">
        <v>184</v>
      </c>
      <c r="C3897" t="str">
        <f>VLOOKUP(B3897,'FHF LUT'!$A$5:$H$80,2,FALSE)</f>
        <v>Douglas-fir Beetle</v>
      </c>
      <c r="D3897" s="26">
        <v>18</v>
      </c>
      <c r="E3897" s="26" t="s">
        <v>15</v>
      </c>
      <c r="F3897" s="26">
        <v>1456</v>
      </c>
      <c r="G3897" s="26">
        <v>1456</v>
      </c>
      <c r="H3897" s="26"/>
      <c r="N3897" s="26"/>
    </row>
    <row r="3898" spans="1:14" x14ac:dyDescent="0.25">
      <c r="A3898" s="26">
        <v>2009</v>
      </c>
      <c r="B3898" s="26" t="s">
        <v>184</v>
      </c>
      <c r="C3898" t="str">
        <f>VLOOKUP(B3898,'FHF LUT'!$A$5:$H$80,2,FALSE)</f>
        <v>Douglas-fir Beetle</v>
      </c>
      <c r="D3898" s="26">
        <v>15</v>
      </c>
      <c r="E3898" s="26" t="s">
        <v>33</v>
      </c>
      <c r="F3898" s="26">
        <v>6355</v>
      </c>
      <c r="G3898" s="26">
        <v>6223</v>
      </c>
      <c r="H3898" s="26"/>
      <c r="N3898" s="26"/>
    </row>
    <row r="3899" spans="1:14" x14ac:dyDescent="0.25">
      <c r="A3899" s="26">
        <v>2009</v>
      </c>
      <c r="B3899" s="26" t="s">
        <v>184</v>
      </c>
      <c r="C3899" t="str">
        <f>VLOOKUP(B3899,'FHF LUT'!$A$5:$H$80,2,FALSE)</f>
        <v>Douglas-fir Beetle</v>
      </c>
      <c r="D3899" s="26">
        <v>5</v>
      </c>
      <c r="E3899" s="26" t="s">
        <v>16</v>
      </c>
      <c r="F3899" s="26">
        <v>734</v>
      </c>
      <c r="G3899" s="26">
        <v>723</v>
      </c>
      <c r="H3899" s="26"/>
      <c r="N3899" s="26"/>
    </row>
    <row r="3900" spans="1:14" x14ac:dyDescent="0.25">
      <c r="A3900" s="26">
        <v>2009</v>
      </c>
      <c r="B3900" s="26" t="s">
        <v>184</v>
      </c>
      <c r="C3900" t="str">
        <f>VLOOKUP(B3900,'FHF LUT'!$A$5:$H$80,2,FALSE)</f>
        <v>Douglas-fir Beetle</v>
      </c>
      <c r="D3900" s="26">
        <v>2</v>
      </c>
      <c r="E3900" s="26" t="s">
        <v>22</v>
      </c>
      <c r="F3900" s="26">
        <v>70</v>
      </c>
      <c r="G3900" s="26">
        <v>70</v>
      </c>
      <c r="H3900" s="26"/>
      <c r="N3900" s="26"/>
    </row>
    <row r="3901" spans="1:14" x14ac:dyDescent="0.25">
      <c r="A3901" s="26">
        <v>2009</v>
      </c>
      <c r="B3901" s="26" t="s">
        <v>184</v>
      </c>
      <c r="C3901" t="str">
        <f>VLOOKUP(B3901,'FHF LUT'!$A$5:$H$80,2,FALSE)</f>
        <v>Douglas-fir Beetle</v>
      </c>
      <c r="D3901" s="26">
        <v>25</v>
      </c>
      <c r="E3901" s="26" t="s">
        <v>23</v>
      </c>
      <c r="F3901" s="26">
        <v>0</v>
      </c>
      <c r="G3901" s="26">
        <v>0</v>
      </c>
      <c r="H3901" s="26"/>
      <c r="N3901" s="26"/>
    </row>
    <row r="3902" spans="1:14" x14ac:dyDescent="0.25">
      <c r="A3902" s="26">
        <v>2009</v>
      </c>
      <c r="B3902" s="26" t="s">
        <v>184</v>
      </c>
      <c r="C3902" t="str">
        <f>VLOOKUP(B3902,'FHF LUT'!$A$5:$H$80,2,FALSE)</f>
        <v>Douglas-fir Beetle</v>
      </c>
      <c r="D3902" s="26">
        <v>14</v>
      </c>
      <c r="E3902" s="26" t="s">
        <v>30</v>
      </c>
      <c r="F3902" s="26">
        <v>0</v>
      </c>
      <c r="G3902" s="26">
        <v>0</v>
      </c>
      <c r="H3902" s="26"/>
      <c r="N3902" s="26"/>
    </row>
    <row r="3903" spans="1:14" x14ac:dyDescent="0.25">
      <c r="A3903" s="26">
        <v>2009</v>
      </c>
      <c r="B3903" s="26" t="s">
        <v>184</v>
      </c>
      <c r="C3903" t="str">
        <f>VLOOKUP(B3903,'FHF LUT'!$A$5:$H$80,2,FALSE)</f>
        <v>Douglas-fir Beetle</v>
      </c>
      <c r="D3903" s="26">
        <v>16</v>
      </c>
      <c r="E3903" s="26" t="s">
        <v>12</v>
      </c>
      <c r="F3903" s="26">
        <v>0</v>
      </c>
      <c r="G3903" s="26">
        <v>0</v>
      </c>
      <c r="H3903" s="26"/>
      <c r="N3903" s="26"/>
    </row>
    <row r="3904" spans="1:14" x14ac:dyDescent="0.25">
      <c r="A3904" s="26">
        <v>2009</v>
      </c>
      <c r="B3904" s="26" t="s">
        <v>184</v>
      </c>
      <c r="C3904" t="str">
        <f>VLOOKUP(B3904,'FHF LUT'!$A$5:$H$80,2,FALSE)</f>
        <v>Douglas-fir Beetle</v>
      </c>
      <c r="D3904" s="26">
        <v>40</v>
      </c>
      <c r="E3904" s="26" t="s">
        <v>31</v>
      </c>
      <c r="F3904" s="26">
        <v>0</v>
      </c>
      <c r="G3904" s="26">
        <v>0</v>
      </c>
      <c r="H3904" s="26"/>
      <c r="N3904" s="26"/>
    </row>
    <row r="3905" spans="1:14" x14ac:dyDescent="0.25">
      <c r="A3905" s="26">
        <v>2009</v>
      </c>
      <c r="B3905" s="26" t="s">
        <v>184</v>
      </c>
      <c r="C3905" t="str">
        <f>VLOOKUP(B3905,'FHF LUT'!$A$5:$H$80,2,FALSE)</f>
        <v>Douglas-fir Beetle</v>
      </c>
      <c r="D3905" s="26">
        <v>20</v>
      </c>
      <c r="E3905" s="26" t="s">
        <v>6</v>
      </c>
      <c r="F3905" s="26">
        <v>0</v>
      </c>
      <c r="G3905" s="26">
        <v>0</v>
      </c>
      <c r="H3905" s="26"/>
      <c r="N3905" s="26"/>
    </row>
    <row r="3906" spans="1:14" x14ac:dyDescent="0.25">
      <c r="A3906" s="26">
        <v>2009</v>
      </c>
      <c r="B3906" s="26" t="s">
        <v>184</v>
      </c>
      <c r="C3906" t="str">
        <f>VLOOKUP(B3906,'FHF LUT'!$A$5:$H$80,2,FALSE)</f>
        <v>Douglas-fir Beetle</v>
      </c>
      <c r="D3906" s="26">
        <v>31</v>
      </c>
      <c r="E3906" s="26" t="s">
        <v>34</v>
      </c>
      <c r="F3906" s="26">
        <v>1503</v>
      </c>
      <c r="G3906" s="26">
        <v>1503</v>
      </c>
      <c r="H3906" s="26"/>
      <c r="N3906" s="26"/>
    </row>
    <row r="3907" spans="1:14" x14ac:dyDescent="0.25">
      <c r="A3907" s="26">
        <v>2009</v>
      </c>
      <c r="B3907" s="26" t="s">
        <v>184</v>
      </c>
      <c r="C3907" t="str">
        <f>VLOOKUP(B3907,'FHF LUT'!$A$5:$H$80,2,FALSE)</f>
        <v>Douglas-fir Beetle</v>
      </c>
      <c r="D3907" s="26">
        <v>3</v>
      </c>
      <c r="E3907" s="26" t="s">
        <v>13</v>
      </c>
      <c r="F3907" s="26">
        <v>0</v>
      </c>
      <c r="G3907" s="26">
        <v>0</v>
      </c>
      <c r="H3907" s="26"/>
      <c r="N3907" s="26"/>
    </row>
    <row r="3908" spans="1:14" x14ac:dyDescent="0.25">
      <c r="A3908" s="26">
        <v>2009</v>
      </c>
      <c r="B3908" s="26" t="s">
        <v>184</v>
      </c>
      <c r="C3908" t="str">
        <f>VLOOKUP(B3908,'FHF LUT'!$A$5:$H$80,2,FALSE)</f>
        <v>Douglas-fir Beetle</v>
      </c>
      <c r="D3908" s="26">
        <v>26</v>
      </c>
      <c r="E3908" s="26" t="s">
        <v>14</v>
      </c>
      <c r="F3908" s="26">
        <v>19188</v>
      </c>
      <c r="G3908" s="26">
        <v>18716</v>
      </c>
      <c r="H3908" s="26"/>
      <c r="N3908" s="26"/>
    </row>
    <row r="3909" spans="1:14" x14ac:dyDescent="0.25">
      <c r="A3909" s="26">
        <v>2009</v>
      </c>
      <c r="B3909" s="26" t="s">
        <v>184</v>
      </c>
      <c r="C3909" t="str">
        <f>VLOOKUP(B3909,'FHF LUT'!$A$5:$H$80,2,FALSE)</f>
        <v>Douglas-fir Beetle</v>
      </c>
      <c r="D3909" s="26">
        <v>41</v>
      </c>
      <c r="E3909" s="26" t="s">
        <v>26</v>
      </c>
      <c r="F3909" s="26">
        <v>0</v>
      </c>
      <c r="G3909" s="26">
        <v>0</v>
      </c>
      <c r="H3909" s="26"/>
      <c r="N3909" s="26"/>
    </row>
    <row r="3910" spans="1:14" x14ac:dyDescent="0.25">
      <c r="A3910" s="26">
        <v>2009</v>
      </c>
      <c r="B3910" s="26" t="s">
        <v>184</v>
      </c>
      <c r="C3910" t="str">
        <f>VLOOKUP(B3910,'FHF LUT'!$A$5:$H$80,2,FALSE)</f>
        <v>Douglas-fir Beetle</v>
      </c>
      <c r="D3910" s="26">
        <v>23</v>
      </c>
      <c r="E3910" s="26" t="s">
        <v>27</v>
      </c>
      <c r="F3910" s="26">
        <v>74440</v>
      </c>
      <c r="G3910" s="26">
        <v>73525</v>
      </c>
      <c r="H3910" s="26"/>
      <c r="N3910" s="26"/>
    </row>
    <row r="3911" spans="1:14" x14ac:dyDescent="0.25">
      <c r="A3911" s="26">
        <v>2009</v>
      </c>
      <c r="B3911" s="26" t="s">
        <v>184</v>
      </c>
      <c r="C3911" t="str">
        <f>VLOOKUP(B3911,'FHF LUT'!$A$5:$H$80,2,FALSE)</f>
        <v>Douglas-fir Beetle</v>
      </c>
      <c r="D3911" s="26">
        <v>17</v>
      </c>
      <c r="E3911" s="26" t="s">
        <v>32</v>
      </c>
      <c r="F3911" s="26">
        <v>568</v>
      </c>
      <c r="G3911" s="26">
        <v>568</v>
      </c>
      <c r="H3911" s="26"/>
      <c r="N3911" s="26"/>
    </row>
    <row r="3912" spans="1:14" x14ac:dyDescent="0.25">
      <c r="A3912" s="26">
        <v>2009</v>
      </c>
      <c r="B3912" s="26" t="s">
        <v>184</v>
      </c>
      <c r="C3912" t="str">
        <f>VLOOKUP(B3912,'FHF LUT'!$A$5:$H$80,2,FALSE)</f>
        <v>Douglas-fir Beetle</v>
      </c>
      <c r="D3912" s="26">
        <v>30</v>
      </c>
      <c r="E3912" s="26" t="s">
        <v>35</v>
      </c>
      <c r="F3912" s="26">
        <v>33523</v>
      </c>
      <c r="G3912" s="26">
        <v>33006</v>
      </c>
      <c r="H3912" s="26"/>
      <c r="N3912" s="26"/>
    </row>
    <row r="3913" spans="1:14" x14ac:dyDescent="0.25">
      <c r="A3913" s="26">
        <v>2009</v>
      </c>
      <c r="B3913" s="26" t="s">
        <v>184</v>
      </c>
      <c r="C3913" t="str">
        <f>VLOOKUP(B3913,'FHF LUT'!$A$5:$H$80,2,FALSE)</f>
        <v>Douglas-fir Beetle</v>
      </c>
      <c r="D3913" s="26">
        <v>9</v>
      </c>
      <c r="E3913" s="26" t="s">
        <v>7</v>
      </c>
      <c r="F3913" s="26">
        <v>167</v>
      </c>
      <c r="G3913" s="26">
        <v>167</v>
      </c>
      <c r="H3913" s="26"/>
      <c r="N3913" s="26"/>
    </row>
    <row r="3914" spans="1:14" x14ac:dyDescent="0.25">
      <c r="A3914" s="26">
        <v>2009</v>
      </c>
      <c r="B3914" s="26" t="s">
        <v>184</v>
      </c>
      <c r="C3914" t="str">
        <f>VLOOKUP(B3914,'FHF LUT'!$A$5:$H$80,2,FALSE)</f>
        <v>Douglas-fir Beetle</v>
      </c>
      <c r="D3914" s="26">
        <v>43</v>
      </c>
      <c r="E3914" s="26" t="s">
        <v>20</v>
      </c>
      <c r="F3914" s="26">
        <v>0</v>
      </c>
      <c r="G3914" s="26">
        <v>0</v>
      </c>
      <c r="H3914" s="26"/>
      <c r="N3914" s="26"/>
    </row>
    <row r="3915" spans="1:14" x14ac:dyDescent="0.25">
      <c r="A3915" s="26">
        <v>2009</v>
      </c>
      <c r="B3915" s="26" t="s">
        <v>184</v>
      </c>
      <c r="C3915" t="str">
        <f>VLOOKUP(B3915,'FHF LUT'!$A$5:$H$80,2,FALSE)</f>
        <v>Douglas-fir Beetle</v>
      </c>
      <c r="D3915" s="26">
        <v>39</v>
      </c>
      <c r="E3915" s="26" t="s">
        <v>36</v>
      </c>
      <c r="F3915" s="26">
        <v>0</v>
      </c>
      <c r="G3915" s="26">
        <v>0</v>
      </c>
      <c r="H3915" s="26"/>
      <c r="N3915" s="26"/>
    </row>
    <row r="3916" spans="1:14" x14ac:dyDescent="0.25">
      <c r="A3916" s="26">
        <v>2009</v>
      </c>
      <c r="B3916" s="26" t="s">
        <v>184</v>
      </c>
      <c r="C3916" t="str">
        <f>VLOOKUP(B3916,'FHF LUT'!$A$5:$H$80,2,FALSE)</f>
        <v>Douglas-fir Beetle</v>
      </c>
      <c r="D3916" s="26">
        <v>4</v>
      </c>
      <c r="E3916" s="26" t="s">
        <v>28</v>
      </c>
      <c r="F3916" s="26">
        <v>0</v>
      </c>
      <c r="G3916" s="26">
        <v>0</v>
      </c>
      <c r="H3916" s="26"/>
      <c r="N3916" s="26"/>
    </row>
    <row r="3917" spans="1:14" x14ac:dyDescent="0.25">
      <c r="A3917" s="26">
        <v>2009</v>
      </c>
      <c r="B3917" s="26" t="s">
        <v>184</v>
      </c>
      <c r="C3917" t="str">
        <f>VLOOKUP(B3917,'FHF LUT'!$A$5:$H$80,2,FALSE)</f>
        <v>Douglas-fir Beetle</v>
      </c>
      <c r="D3917" s="26">
        <v>8</v>
      </c>
      <c r="E3917" s="26" t="s">
        <v>29</v>
      </c>
      <c r="F3917" s="26">
        <v>0</v>
      </c>
      <c r="G3917" s="26">
        <v>0</v>
      </c>
      <c r="H3917" s="26"/>
      <c r="N3917" s="26"/>
    </row>
    <row r="3918" spans="1:14" x14ac:dyDescent="0.25">
      <c r="A3918" s="26">
        <v>2009</v>
      </c>
      <c r="B3918" s="26" t="s">
        <v>184</v>
      </c>
      <c r="C3918" t="str">
        <f>VLOOKUP(B3918,'FHF LUT'!$A$5:$H$80,2,FALSE)</f>
        <v>Douglas-fir Beetle</v>
      </c>
      <c r="D3918" s="26">
        <v>7</v>
      </c>
      <c r="E3918" s="26" t="s">
        <v>25</v>
      </c>
      <c r="F3918" s="26">
        <v>867</v>
      </c>
      <c r="G3918" s="26">
        <v>867</v>
      </c>
      <c r="H3918" s="26"/>
      <c r="N3918" s="26"/>
    </row>
    <row r="3919" spans="1:14" x14ac:dyDescent="0.25">
      <c r="A3919" s="26">
        <v>2009</v>
      </c>
      <c r="B3919" s="26" t="s">
        <v>184</v>
      </c>
      <c r="C3919" t="str">
        <f>VLOOKUP(B3919,'FHF LUT'!$A$5:$H$80,2,FALSE)</f>
        <v>Douglas-fir Beetle</v>
      </c>
      <c r="D3919" s="26">
        <v>27</v>
      </c>
      <c r="E3919" s="26" t="s">
        <v>21</v>
      </c>
      <c r="F3919" s="26">
        <v>2316</v>
      </c>
      <c r="G3919" s="26">
        <v>2316</v>
      </c>
      <c r="H3919" s="26"/>
      <c r="N3919" s="26"/>
    </row>
    <row r="3920" spans="1:14" x14ac:dyDescent="0.25">
      <c r="A3920" s="26">
        <v>2009</v>
      </c>
      <c r="B3920" s="26" t="s">
        <v>184</v>
      </c>
      <c r="C3920" t="str">
        <f>VLOOKUP(B3920,'FHF LUT'!$A$5:$H$80,2,FALSE)</f>
        <v>Douglas-fir Beetle</v>
      </c>
      <c r="D3920" s="26">
        <v>47</v>
      </c>
      <c r="E3920" s="26" t="s">
        <v>238</v>
      </c>
      <c r="F3920" s="26">
        <v>200</v>
      </c>
      <c r="G3920" s="26">
        <v>200</v>
      </c>
      <c r="H3920" s="26"/>
      <c r="N3920" s="26"/>
    </row>
    <row r="3921" spans="1:14" x14ac:dyDescent="0.25">
      <c r="A3921" s="26">
        <v>2009</v>
      </c>
      <c r="B3921" s="26" t="s">
        <v>184</v>
      </c>
      <c r="C3921" t="str">
        <f>VLOOKUP(B3921,'FHF LUT'!$A$5:$H$80,2,FALSE)</f>
        <v>Douglas-fir Beetle</v>
      </c>
      <c r="D3921" s="26">
        <v>46</v>
      </c>
      <c r="E3921" s="26" t="s">
        <v>239</v>
      </c>
      <c r="F3921" s="26">
        <v>242</v>
      </c>
      <c r="G3921" s="26">
        <v>242</v>
      </c>
      <c r="H3921" s="26"/>
      <c r="N3921" s="26"/>
    </row>
    <row r="3922" spans="1:14" x14ac:dyDescent="0.25">
      <c r="A3922" s="26">
        <v>2009</v>
      </c>
      <c r="B3922" s="26" t="s">
        <v>184</v>
      </c>
      <c r="C3922" t="str">
        <f>VLOOKUP(B3922,'FHF LUT'!$A$5:$H$80,2,FALSE)</f>
        <v>Douglas-fir Beetle</v>
      </c>
      <c r="D3922" s="26">
        <v>48</v>
      </c>
      <c r="E3922" s="26" t="s">
        <v>240</v>
      </c>
      <c r="F3922" s="26">
        <v>0</v>
      </c>
      <c r="G3922" s="26">
        <v>0</v>
      </c>
      <c r="H3922" s="26"/>
      <c r="N3922" s="26"/>
    </row>
    <row r="3923" spans="1:14" x14ac:dyDescent="0.25">
      <c r="A3923" s="26">
        <v>2009</v>
      </c>
      <c r="B3923" s="26" t="s">
        <v>184</v>
      </c>
      <c r="C3923" t="str">
        <f>VLOOKUP(B3923,'FHF LUT'!$A$5:$H$80,2,FALSE)</f>
        <v>Douglas-fir Beetle</v>
      </c>
      <c r="D3923" s="26">
        <v>1</v>
      </c>
      <c r="E3923" s="26" t="s">
        <v>10</v>
      </c>
      <c r="F3923" s="26">
        <v>469</v>
      </c>
      <c r="G3923" s="26">
        <v>469</v>
      </c>
      <c r="H3923" s="26"/>
      <c r="N3923" s="26"/>
    </row>
    <row r="3924" spans="1:14" x14ac:dyDescent="0.25">
      <c r="A3924" s="26">
        <v>2009</v>
      </c>
      <c r="B3924" s="26" t="s">
        <v>185</v>
      </c>
      <c r="C3924" t="str">
        <f>VLOOKUP(B3924,'FHF LUT'!$A$5:$H$80,2,FALSE)</f>
        <v>Engraver Beetle (Ips species)</v>
      </c>
      <c r="D3924" s="26">
        <v>24</v>
      </c>
      <c r="E3924" s="26" t="s">
        <v>17</v>
      </c>
      <c r="F3924" s="26">
        <v>98</v>
      </c>
      <c r="G3924" s="26">
        <v>98</v>
      </c>
      <c r="H3924" s="26"/>
      <c r="N3924" s="26"/>
    </row>
    <row r="3925" spans="1:14" x14ac:dyDescent="0.25">
      <c r="A3925" s="26">
        <v>2009</v>
      </c>
      <c r="B3925" s="26" t="s">
        <v>185</v>
      </c>
      <c r="C3925" t="str">
        <f>VLOOKUP(B3925,'FHF LUT'!$A$5:$H$80,2,FALSE)</f>
        <v>Engraver Beetle (Ips species)</v>
      </c>
      <c r="D3925" s="26">
        <v>44</v>
      </c>
      <c r="E3925" s="26" t="s">
        <v>3</v>
      </c>
      <c r="F3925" s="26">
        <v>0</v>
      </c>
      <c r="G3925" s="26">
        <v>0</v>
      </c>
      <c r="H3925" s="26"/>
      <c r="N3925" s="26"/>
    </row>
    <row r="3926" spans="1:14" x14ac:dyDescent="0.25">
      <c r="A3926" s="26">
        <v>2009</v>
      </c>
      <c r="B3926" s="26" t="s">
        <v>185</v>
      </c>
      <c r="C3926" t="str">
        <f>VLOOKUP(B3926,'FHF LUT'!$A$5:$H$80,2,FALSE)</f>
        <v>Engraver Beetle (Ips species)</v>
      </c>
      <c r="D3926" s="26">
        <v>10</v>
      </c>
      <c r="E3926" s="26" t="s">
        <v>18</v>
      </c>
      <c r="F3926" s="26">
        <v>0</v>
      </c>
      <c r="G3926" s="26">
        <v>0</v>
      </c>
      <c r="H3926" s="26"/>
      <c r="N3926" s="26"/>
    </row>
    <row r="3927" spans="1:14" x14ac:dyDescent="0.25">
      <c r="A3927" s="26">
        <v>2009</v>
      </c>
      <c r="B3927" s="26" t="s">
        <v>185</v>
      </c>
      <c r="C3927" t="str">
        <f>VLOOKUP(B3927,'FHF LUT'!$A$5:$H$80,2,FALSE)</f>
        <v>Engraver Beetle (Ips species)</v>
      </c>
      <c r="D3927" s="26">
        <v>12</v>
      </c>
      <c r="E3927" s="26" t="s">
        <v>11</v>
      </c>
      <c r="F3927" s="26">
        <v>0</v>
      </c>
      <c r="G3927" s="26">
        <v>0</v>
      </c>
      <c r="H3927" s="26"/>
      <c r="N3927" s="26"/>
    </row>
    <row r="3928" spans="1:14" x14ac:dyDescent="0.25">
      <c r="A3928" s="26">
        <v>2009</v>
      </c>
      <c r="B3928" s="26" t="s">
        <v>185</v>
      </c>
      <c r="C3928" t="str">
        <f>VLOOKUP(B3928,'FHF LUT'!$A$5:$H$80,2,FALSE)</f>
        <v>Engraver Beetle (Ips species)</v>
      </c>
      <c r="D3928" s="26">
        <v>22</v>
      </c>
      <c r="E3928" s="26" t="s">
        <v>19</v>
      </c>
      <c r="F3928" s="26">
        <v>0</v>
      </c>
      <c r="G3928" s="26">
        <v>0</v>
      </c>
      <c r="H3928" s="26"/>
      <c r="N3928" s="26"/>
    </row>
    <row r="3929" spans="1:14" x14ac:dyDescent="0.25">
      <c r="A3929" s="26">
        <v>2009</v>
      </c>
      <c r="B3929" s="26" t="s">
        <v>185</v>
      </c>
      <c r="C3929" t="str">
        <f>VLOOKUP(B3929,'FHF LUT'!$A$5:$H$80,2,FALSE)</f>
        <v>Engraver Beetle (Ips species)</v>
      </c>
      <c r="D3929" s="26">
        <v>29</v>
      </c>
      <c r="E3929" s="26" t="s">
        <v>9</v>
      </c>
      <c r="F3929" s="26">
        <v>0</v>
      </c>
      <c r="G3929" s="26">
        <v>0</v>
      </c>
      <c r="H3929" s="26"/>
      <c r="N3929" s="26"/>
    </row>
    <row r="3930" spans="1:14" x14ac:dyDescent="0.25">
      <c r="A3930" s="26">
        <v>2009</v>
      </c>
      <c r="B3930" s="26" t="s">
        <v>185</v>
      </c>
      <c r="C3930" t="str">
        <f>VLOOKUP(B3930,'FHF LUT'!$A$5:$H$80,2,FALSE)</f>
        <v>Engraver Beetle (Ips species)</v>
      </c>
      <c r="D3930" s="26">
        <v>11</v>
      </c>
      <c r="E3930" s="26" t="s">
        <v>4</v>
      </c>
      <c r="F3930" s="26">
        <v>0</v>
      </c>
      <c r="G3930" s="26">
        <v>0</v>
      </c>
      <c r="H3930" s="26"/>
      <c r="N3930" s="26"/>
    </row>
    <row r="3931" spans="1:14" x14ac:dyDescent="0.25">
      <c r="A3931" s="26">
        <v>2009</v>
      </c>
      <c r="B3931" s="26" t="s">
        <v>185</v>
      </c>
      <c r="C3931" t="str">
        <f>VLOOKUP(B3931,'FHF LUT'!$A$5:$H$80,2,FALSE)</f>
        <v>Engraver Beetle (Ips species)</v>
      </c>
      <c r="D3931" s="26">
        <v>45</v>
      </c>
      <c r="E3931" s="26" t="s">
        <v>5</v>
      </c>
      <c r="F3931" s="26">
        <v>0</v>
      </c>
      <c r="G3931" s="26">
        <v>0</v>
      </c>
      <c r="H3931" s="26"/>
      <c r="N3931" s="26"/>
    </row>
    <row r="3932" spans="1:14" x14ac:dyDescent="0.25">
      <c r="A3932" s="26">
        <v>2009</v>
      </c>
      <c r="B3932" s="26" t="s">
        <v>185</v>
      </c>
      <c r="C3932" t="str">
        <f>VLOOKUP(B3932,'FHF LUT'!$A$5:$H$80,2,FALSE)</f>
        <v>Engraver Beetle (Ips species)</v>
      </c>
      <c r="D3932" s="26">
        <v>38</v>
      </c>
      <c r="E3932" s="26" t="s">
        <v>8</v>
      </c>
      <c r="F3932" s="26">
        <v>0</v>
      </c>
      <c r="G3932" s="26">
        <v>0</v>
      </c>
      <c r="H3932" s="26"/>
      <c r="N3932" s="26"/>
    </row>
    <row r="3933" spans="1:14" x14ac:dyDescent="0.25">
      <c r="A3933" s="26">
        <v>2009</v>
      </c>
      <c r="B3933" s="26" t="s">
        <v>185</v>
      </c>
      <c r="C3933" t="str">
        <f>VLOOKUP(B3933,'FHF LUT'!$A$5:$H$80,2,FALSE)</f>
        <v>Engraver Beetle (Ips species)</v>
      </c>
      <c r="D3933" s="26">
        <v>13</v>
      </c>
      <c r="E3933" s="26" t="s">
        <v>24</v>
      </c>
      <c r="F3933" s="26">
        <v>0</v>
      </c>
      <c r="G3933" s="26">
        <v>0</v>
      </c>
      <c r="H3933" s="26"/>
      <c r="N3933" s="26"/>
    </row>
    <row r="3934" spans="1:14" x14ac:dyDescent="0.25">
      <c r="A3934" s="26">
        <v>2009</v>
      </c>
      <c r="B3934" s="26" t="s">
        <v>185</v>
      </c>
      <c r="C3934" t="str">
        <f>VLOOKUP(B3934,'FHF LUT'!$A$5:$H$80,2,FALSE)</f>
        <v>Engraver Beetle (Ips species)</v>
      </c>
      <c r="D3934" s="26">
        <v>18</v>
      </c>
      <c r="E3934" s="26" t="s">
        <v>15</v>
      </c>
      <c r="F3934" s="26">
        <v>0</v>
      </c>
      <c r="G3934" s="26">
        <v>0</v>
      </c>
      <c r="H3934" s="26"/>
      <c r="N3934" s="26"/>
    </row>
    <row r="3935" spans="1:14" x14ac:dyDescent="0.25">
      <c r="A3935" s="26">
        <v>2009</v>
      </c>
      <c r="B3935" s="26" t="s">
        <v>185</v>
      </c>
      <c r="C3935" t="str">
        <f>VLOOKUP(B3935,'FHF LUT'!$A$5:$H$80,2,FALSE)</f>
        <v>Engraver Beetle (Ips species)</v>
      </c>
      <c r="D3935" s="26">
        <v>15</v>
      </c>
      <c r="E3935" s="26" t="s">
        <v>33</v>
      </c>
      <c r="F3935" s="26">
        <v>0</v>
      </c>
      <c r="G3935" s="26">
        <v>0</v>
      </c>
      <c r="H3935" s="26"/>
      <c r="N3935" s="26"/>
    </row>
    <row r="3936" spans="1:14" x14ac:dyDescent="0.25">
      <c r="A3936" s="26">
        <v>2009</v>
      </c>
      <c r="B3936" s="26" t="s">
        <v>185</v>
      </c>
      <c r="C3936" t="str">
        <f>VLOOKUP(B3936,'FHF LUT'!$A$5:$H$80,2,FALSE)</f>
        <v>Engraver Beetle (Ips species)</v>
      </c>
      <c r="D3936" s="26">
        <v>5</v>
      </c>
      <c r="E3936" s="26" t="s">
        <v>16</v>
      </c>
      <c r="F3936" s="26">
        <v>0</v>
      </c>
      <c r="G3936" s="26">
        <v>0</v>
      </c>
      <c r="H3936" s="26"/>
      <c r="N3936" s="26"/>
    </row>
    <row r="3937" spans="1:14" x14ac:dyDescent="0.25">
      <c r="A3937" s="26">
        <v>2009</v>
      </c>
      <c r="B3937" s="26" t="s">
        <v>185</v>
      </c>
      <c r="C3937" t="str">
        <f>VLOOKUP(B3937,'FHF LUT'!$A$5:$H$80,2,FALSE)</f>
        <v>Engraver Beetle (Ips species)</v>
      </c>
      <c r="D3937" s="26">
        <v>2</v>
      </c>
      <c r="E3937" s="26" t="s">
        <v>22</v>
      </c>
      <c r="F3937" s="26">
        <v>0</v>
      </c>
      <c r="G3937" s="26">
        <v>0</v>
      </c>
      <c r="H3937" s="26"/>
      <c r="N3937" s="26"/>
    </row>
    <row r="3938" spans="1:14" x14ac:dyDescent="0.25">
      <c r="A3938" s="26">
        <v>2009</v>
      </c>
      <c r="B3938" s="26" t="s">
        <v>185</v>
      </c>
      <c r="C3938" t="str">
        <f>VLOOKUP(B3938,'FHF LUT'!$A$5:$H$80,2,FALSE)</f>
        <v>Engraver Beetle (Ips species)</v>
      </c>
      <c r="D3938" s="26">
        <v>25</v>
      </c>
      <c r="E3938" s="26" t="s">
        <v>23</v>
      </c>
      <c r="F3938" s="26">
        <v>0</v>
      </c>
      <c r="G3938" s="26">
        <v>0</v>
      </c>
      <c r="H3938" s="26"/>
      <c r="N3938" s="26"/>
    </row>
    <row r="3939" spans="1:14" x14ac:dyDescent="0.25">
      <c r="A3939" s="26">
        <v>2009</v>
      </c>
      <c r="B3939" s="26" t="s">
        <v>185</v>
      </c>
      <c r="C3939" t="str">
        <f>VLOOKUP(B3939,'FHF LUT'!$A$5:$H$80,2,FALSE)</f>
        <v>Engraver Beetle (Ips species)</v>
      </c>
      <c r="D3939" s="26">
        <v>14</v>
      </c>
      <c r="E3939" s="26" t="s">
        <v>30</v>
      </c>
      <c r="F3939" s="26">
        <v>0</v>
      </c>
      <c r="G3939" s="26">
        <v>0</v>
      </c>
      <c r="H3939" s="26"/>
      <c r="N3939" s="26"/>
    </row>
    <row r="3940" spans="1:14" x14ac:dyDescent="0.25">
      <c r="A3940" s="26">
        <v>2009</v>
      </c>
      <c r="B3940" s="26" t="s">
        <v>185</v>
      </c>
      <c r="C3940" t="str">
        <f>VLOOKUP(B3940,'FHF LUT'!$A$5:$H$80,2,FALSE)</f>
        <v>Engraver Beetle (Ips species)</v>
      </c>
      <c r="D3940" s="26">
        <v>16</v>
      </c>
      <c r="E3940" s="26" t="s">
        <v>12</v>
      </c>
      <c r="F3940" s="26">
        <v>0</v>
      </c>
      <c r="G3940" s="26">
        <v>0</v>
      </c>
      <c r="H3940" s="26"/>
      <c r="N3940" s="26"/>
    </row>
    <row r="3941" spans="1:14" x14ac:dyDescent="0.25">
      <c r="A3941" s="26">
        <v>2009</v>
      </c>
      <c r="B3941" s="26" t="s">
        <v>185</v>
      </c>
      <c r="C3941" t="str">
        <f>VLOOKUP(B3941,'FHF LUT'!$A$5:$H$80,2,FALSE)</f>
        <v>Engraver Beetle (Ips species)</v>
      </c>
      <c r="D3941" s="26">
        <v>40</v>
      </c>
      <c r="E3941" s="26" t="s">
        <v>31</v>
      </c>
      <c r="F3941" s="26">
        <v>0</v>
      </c>
      <c r="G3941" s="26">
        <v>0</v>
      </c>
      <c r="H3941" s="26"/>
      <c r="N3941" s="26"/>
    </row>
    <row r="3942" spans="1:14" x14ac:dyDescent="0.25">
      <c r="A3942" s="26">
        <v>2009</v>
      </c>
      <c r="B3942" s="26" t="s">
        <v>185</v>
      </c>
      <c r="C3942" t="str">
        <f>VLOOKUP(B3942,'FHF LUT'!$A$5:$H$80,2,FALSE)</f>
        <v>Engraver Beetle (Ips species)</v>
      </c>
      <c r="D3942" s="26">
        <v>20</v>
      </c>
      <c r="E3942" s="26" t="s">
        <v>6</v>
      </c>
      <c r="F3942" s="26">
        <v>0</v>
      </c>
      <c r="G3942" s="26">
        <v>0</v>
      </c>
      <c r="H3942" s="26"/>
      <c r="N3942" s="26"/>
    </row>
    <row r="3943" spans="1:14" x14ac:dyDescent="0.25">
      <c r="A3943" s="26">
        <v>2009</v>
      </c>
      <c r="B3943" s="26" t="s">
        <v>185</v>
      </c>
      <c r="C3943" t="str">
        <f>VLOOKUP(B3943,'FHF LUT'!$A$5:$H$80,2,FALSE)</f>
        <v>Engraver Beetle (Ips species)</v>
      </c>
      <c r="D3943" s="26">
        <v>31</v>
      </c>
      <c r="E3943" s="26" t="s">
        <v>34</v>
      </c>
      <c r="F3943" s="26">
        <v>0</v>
      </c>
      <c r="G3943" s="26">
        <v>0</v>
      </c>
      <c r="H3943" s="26"/>
      <c r="N3943" s="26"/>
    </row>
    <row r="3944" spans="1:14" x14ac:dyDescent="0.25">
      <c r="A3944" s="26">
        <v>2009</v>
      </c>
      <c r="B3944" s="26" t="s">
        <v>185</v>
      </c>
      <c r="C3944" t="str">
        <f>VLOOKUP(B3944,'FHF LUT'!$A$5:$H$80,2,FALSE)</f>
        <v>Engraver Beetle (Ips species)</v>
      </c>
      <c r="D3944" s="26">
        <v>3</v>
      </c>
      <c r="E3944" s="26" t="s">
        <v>13</v>
      </c>
      <c r="F3944" s="26">
        <v>0</v>
      </c>
      <c r="G3944" s="26">
        <v>0</v>
      </c>
      <c r="H3944" s="26"/>
      <c r="N3944" s="26"/>
    </row>
    <row r="3945" spans="1:14" x14ac:dyDescent="0.25">
      <c r="A3945" s="26">
        <v>2009</v>
      </c>
      <c r="B3945" s="26" t="s">
        <v>185</v>
      </c>
      <c r="C3945" t="str">
        <f>VLOOKUP(B3945,'FHF LUT'!$A$5:$H$80,2,FALSE)</f>
        <v>Engraver Beetle (Ips species)</v>
      </c>
      <c r="D3945" s="26">
        <v>26</v>
      </c>
      <c r="E3945" s="26" t="s">
        <v>14</v>
      </c>
      <c r="F3945" s="26">
        <v>0</v>
      </c>
      <c r="G3945" s="26">
        <v>0</v>
      </c>
      <c r="H3945" s="26"/>
      <c r="N3945" s="26"/>
    </row>
    <row r="3946" spans="1:14" x14ac:dyDescent="0.25">
      <c r="A3946" s="26">
        <v>2009</v>
      </c>
      <c r="B3946" s="26" t="s">
        <v>185</v>
      </c>
      <c r="C3946" t="str">
        <f>VLOOKUP(B3946,'FHF LUT'!$A$5:$H$80,2,FALSE)</f>
        <v>Engraver Beetle (Ips species)</v>
      </c>
      <c r="D3946" s="26">
        <v>41</v>
      </c>
      <c r="E3946" s="26" t="s">
        <v>26</v>
      </c>
      <c r="F3946" s="26">
        <v>0</v>
      </c>
      <c r="G3946" s="26">
        <v>0</v>
      </c>
      <c r="H3946" s="26"/>
      <c r="N3946" s="26"/>
    </row>
    <row r="3947" spans="1:14" x14ac:dyDescent="0.25">
      <c r="A3947" s="26">
        <v>2009</v>
      </c>
      <c r="B3947" s="26" t="s">
        <v>185</v>
      </c>
      <c r="C3947" t="str">
        <f>VLOOKUP(B3947,'FHF LUT'!$A$5:$H$80,2,FALSE)</f>
        <v>Engraver Beetle (Ips species)</v>
      </c>
      <c r="D3947" s="26">
        <v>23</v>
      </c>
      <c r="E3947" s="26" t="s">
        <v>27</v>
      </c>
      <c r="F3947" s="26">
        <v>0</v>
      </c>
      <c r="G3947" s="26">
        <v>0</v>
      </c>
      <c r="H3947" s="26"/>
      <c r="N3947" s="26"/>
    </row>
    <row r="3948" spans="1:14" x14ac:dyDescent="0.25">
      <c r="A3948" s="26">
        <v>2009</v>
      </c>
      <c r="B3948" s="26" t="s">
        <v>185</v>
      </c>
      <c r="C3948" t="str">
        <f>VLOOKUP(B3948,'FHF LUT'!$A$5:$H$80,2,FALSE)</f>
        <v>Engraver Beetle (Ips species)</v>
      </c>
      <c r="D3948" s="26">
        <v>17</v>
      </c>
      <c r="E3948" s="26" t="s">
        <v>32</v>
      </c>
      <c r="F3948" s="26">
        <v>0</v>
      </c>
      <c r="G3948" s="26">
        <v>0</v>
      </c>
      <c r="H3948" s="26"/>
      <c r="N3948" s="26"/>
    </row>
    <row r="3949" spans="1:14" x14ac:dyDescent="0.25">
      <c r="A3949" s="26">
        <v>2009</v>
      </c>
      <c r="B3949" s="26" t="s">
        <v>185</v>
      </c>
      <c r="C3949" t="str">
        <f>VLOOKUP(B3949,'FHF LUT'!$A$5:$H$80,2,FALSE)</f>
        <v>Engraver Beetle (Ips species)</v>
      </c>
      <c r="D3949" s="26">
        <v>30</v>
      </c>
      <c r="E3949" s="26" t="s">
        <v>35</v>
      </c>
      <c r="F3949" s="26">
        <v>0</v>
      </c>
      <c r="G3949" s="26">
        <v>0</v>
      </c>
      <c r="H3949" s="26"/>
      <c r="N3949" s="26"/>
    </row>
    <row r="3950" spans="1:14" x14ac:dyDescent="0.25">
      <c r="A3950" s="26">
        <v>2009</v>
      </c>
      <c r="B3950" s="26" t="s">
        <v>185</v>
      </c>
      <c r="C3950" t="str">
        <f>VLOOKUP(B3950,'FHF LUT'!$A$5:$H$80,2,FALSE)</f>
        <v>Engraver Beetle (Ips species)</v>
      </c>
      <c r="D3950" s="26">
        <v>9</v>
      </c>
      <c r="E3950" s="26" t="s">
        <v>7</v>
      </c>
      <c r="F3950" s="26">
        <v>0</v>
      </c>
      <c r="G3950" s="26">
        <v>0</v>
      </c>
      <c r="H3950" s="26"/>
      <c r="N3950" s="26"/>
    </row>
    <row r="3951" spans="1:14" x14ac:dyDescent="0.25">
      <c r="A3951" s="26">
        <v>2009</v>
      </c>
      <c r="B3951" s="26" t="s">
        <v>185</v>
      </c>
      <c r="C3951" t="str">
        <f>VLOOKUP(B3951,'FHF LUT'!$A$5:$H$80,2,FALSE)</f>
        <v>Engraver Beetle (Ips species)</v>
      </c>
      <c r="D3951" s="26">
        <v>43</v>
      </c>
      <c r="E3951" s="26" t="s">
        <v>20</v>
      </c>
      <c r="F3951" s="26">
        <v>0</v>
      </c>
      <c r="G3951" s="26">
        <v>0</v>
      </c>
      <c r="H3951" s="26"/>
      <c r="N3951" s="26"/>
    </row>
    <row r="3952" spans="1:14" x14ac:dyDescent="0.25">
      <c r="A3952" s="26">
        <v>2009</v>
      </c>
      <c r="B3952" s="26" t="s">
        <v>185</v>
      </c>
      <c r="C3952" t="str">
        <f>VLOOKUP(B3952,'FHF LUT'!$A$5:$H$80,2,FALSE)</f>
        <v>Engraver Beetle (Ips species)</v>
      </c>
      <c r="D3952" s="26">
        <v>39</v>
      </c>
      <c r="E3952" s="26" t="s">
        <v>36</v>
      </c>
      <c r="F3952" s="26">
        <v>0</v>
      </c>
      <c r="G3952" s="26">
        <v>0</v>
      </c>
      <c r="H3952" s="26"/>
      <c r="N3952" s="26"/>
    </row>
    <row r="3953" spans="1:14" x14ac:dyDescent="0.25">
      <c r="A3953" s="26">
        <v>2009</v>
      </c>
      <c r="B3953" s="26" t="s">
        <v>185</v>
      </c>
      <c r="C3953" t="str">
        <f>VLOOKUP(B3953,'FHF LUT'!$A$5:$H$80,2,FALSE)</f>
        <v>Engraver Beetle (Ips species)</v>
      </c>
      <c r="D3953" s="26">
        <v>4</v>
      </c>
      <c r="E3953" s="26" t="s">
        <v>28</v>
      </c>
      <c r="F3953" s="26">
        <v>589</v>
      </c>
      <c r="G3953" s="26">
        <v>589</v>
      </c>
      <c r="H3953" s="26"/>
      <c r="N3953" s="26"/>
    </row>
    <row r="3954" spans="1:14" x14ac:dyDescent="0.25">
      <c r="A3954" s="26">
        <v>2009</v>
      </c>
      <c r="B3954" s="26" t="s">
        <v>185</v>
      </c>
      <c r="C3954" t="str">
        <f>VLOOKUP(B3954,'FHF LUT'!$A$5:$H$80,2,FALSE)</f>
        <v>Engraver Beetle (Ips species)</v>
      </c>
      <c r="D3954" s="26">
        <v>8</v>
      </c>
      <c r="E3954" s="26" t="s">
        <v>29</v>
      </c>
      <c r="F3954" s="26">
        <v>0</v>
      </c>
      <c r="G3954" s="26">
        <v>0</v>
      </c>
      <c r="H3954" s="26"/>
      <c r="N3954" s="26"/>
    </row>
    <row r="3955" spans="1:14" x14ac:dyDescent="0.25">
      <c r="A3955" s="26">
        <v>2009</v>
      </c>
      <c r="B3955" s="26" t="s">
        <v>185</v>
      </c>
      <c r="C3955" t="str">
        <f>VLOOKUP(B3955,'FHF LUT'!$A$5:$H$80,2,FALSE)</f>
        <v>Engraver Beetle (Ips species)</v>
      </c>
      <c r="D3955" s="26">
        <v>7</v>
      </c>
      <c r="E3955" s="26" t="s">
        <v>25</v>
      </c>
      <c r="F3955" s="26">
        <v>0</v>
      </c>
      <c r="G3955" s="26">
        <v>0</v>
      </c>
      <c r="H3955" s="26"/>
      <c r="N3955" s="26"/>
    </row>
    <row r="3956" spans="1:14" x14ac:dyDescent="0.25">
      <c r="A3956" s="26">
        <v>2009</v>
      </c>
      <c r="B3956" s="26" t="s">
        <v>185</v>
      </c>
      <c r="C3956" t="str">
        <f>VLOOKUP(B3956,'FHF LUT'!$A$5:$H$80,2,FALSE)</f>
        <v>Engraver Beetle (Ips species)</v>
      </c>
      <c r="D3956" s="26">
        <v>27</v>
      </c>
      <c r="E3956" s="26" t="s">
        <v>21</v>
      </c>
      <c r="F3956" s="26">
        <v>0</v>
      </c>
      <c r="G3956" s="26">
        <v>0</v>
      </c>
      <c r="H3956" s="26"/>
      <c r="N3956" s="26"/>
    </row>
    <row r="3957" spans="1:14" x14ac:dyDescent="0.25">
      <c r="A3957" s="26">
        <v>2009</v>
      </c>
      <c r="B3957" s="26" t="s">
        <v>185</v>
      </c>
      <c r="C3957" t="str">
        <f>VLOOKUP(B3957,'FHF LUT'!$A$5:$H$80,2,FALSE)</f>
        <v>Engraver Beetle (Ips species)</v>
      </c>
      <c r="D3957" s="26">
        <v>47</v>
      </c>
      <c r="E3957" s="26" t="s">
        <v>238</v>
      </c>
      <c r="F3957" s="26">
        <v>0</v>
      </c>
      <c r="G3957" s="26">
        <v>0</v>
      </c>
      <c r="H3957" s="26"/>
      <c r="N3957" s="26"/>
    </row>
    <row r="3958" spans="1:14" x14ac:dyDescent="0.25">
      <c r="A3958" s="26">
        <v>2009</v>
      </c>
      <c r="B3958" s="26" t="s">
        <v>185</v>
      </c>
      <c r="C3958" t="str">
        <f>VLOOKUP(B3958,'FHF LUT'!$A$5:$H$80,2,FALSE)</f>
        <v>Engraver Beetle (Ips species)</v>
      </c>
      <c r="D3958" s="26">
        <v>46</v>
      </c>
      <c r="E3958" s="26" t="s">
        <v>239</v>
      </c>
      <c r="F3958" s="26">
        <v>0</v>
      </c>
      <c r="G3958" s="26">
        <v>0</v>
      </c>
      <c r="H3958" s="26"/>
      <c r="N3958" s="26"/>
    </row>
    <row r="3959" spans="1:14" x14ac:dyDescent="0.25">
      <c r="A3959" s="26">
        <v>2009</v>
      </c>
      <c r="B3959" s="26" t="s">
        <v>185</v>
      </c>
      <c r="C3959" t="str">
        <f>VLOOKUP(B3959,'FHF LUT'!$A$5:$H$80,2,FALSE)</f>
        <v>Engraver Beetle (Ips species)</v>
      </c>
      <c r="D3959" s="26">
        <v>48</v>
      </c>
      <c r="E3959" s="26" t="s">
        <v>240</v>
      </c>
      <c r="F3959" s="26">
        <v>0</v>
      </c>
      <c r="G3959" s="26">
        <v>0</v>
      </c>
      <c r="H3959" s="26"/>
      <c r="N3959" s="26"/>
    </row>
    <row r="3960" spans="1:14" x14ac:dyDescent="0.25">
      <c r="A3960" s="26">
        <v>2009</v>
      </c>
      <c r="B3960" s="26" t="s">
        <v>185</v>
      </c>
      <c r="C3960" t="str">
        <f>VLOOKUP(B3960,'FHF LUT'!$A$5:$H$80,2,FALSE)</f>
        <v>Engraver Beetle (Ips species)</v>
      </c>
      <c r="D3960" s="26">
        <v>1</v>
      </c>
      <c r="E3960" s="26" t="s">
        <v>10</v>
      </c>
      <c r="F3960" s="26">
        <v>0</v>
      </c>
      <c r="G3960" s="26">
        <v>0</v>
      </c>
      <c r="H3960" s="26"/>
      <c r="N3960" s="26"/>
    </row>
    <row r="3961" spans="1:14" x14ac:dyDescent="0.25">
      <c r="A3961" s="26">
        <v>2009</v>
      </c>
      <c r="B3961" s="26" t="s">
        <v>195</v>
      </c>
      <c r="C3961" t="str">
        <f>VLOOKUP(B3961,'FHF LUT'!$A$5:$H$80,2,FALSE)</f>
        <v>Lodgepole Pine Beetle</v>
      </c>
      <c r="D3961" s="26">
        <v>24</v>
      </c>
      <c r="E3961" s="26" t="s">
        <v>17</v>
      </c>
      <c r="F3961" s="26">
        <v>0</v>
      </c>
      <c r="G3961" s="26">
        <v>0</v>
      </c>
      <c r="H3961" s="26"/>
      <c r="N3961" s="26"/>
    </row>
    <row r="3962" spans="1:14" x14ac:dyDescent="0.25">
      <c r="A3962" s="26">
        <v>2009</v>
      </c>
      <c r="B3962" s="26" t="s">
        <v>195</v>
      </c>
      <c r="C3962" t="str">
        <f>VLOOKUP(B3962,'FHF LUT'!$A$5:$H$80,2,FALSE)</f>
        <v>Lodgepole Pine Beetle</v>
      </c>
      <c r="D3962" s="26">
        <v>44</v>
      </c>
      <c r="E3962" s="26" t="s">
        <v>3</v>
      </c>
      <c r="F3962" s="26">
        <v>0</v>
      </c>
      <c r="G3962" s="26">
        <v>0</v>
      </c>
      <c r="H3962" s="26"/>
      <c r="N3962" s="26"/>
    </row>
    <row r="3963" spans="1:14" x14ac:dyDescent="0.25">
      <c r="A3963" s="26">
        <v>2009</v>
      </c>
      <c r="B3963" s="26" t="s">
        <v>195</v>
      </c>
      <c r="C3963" t="str">
        <f>VLOOKUP(B3963,'FHF LUT'!$A$5:$H$80,2,FALSE)</f>
        <v>Lodgepole Pine Beetle</v>
      </c>
      <c r="D3963" s="26">
        <v>10</v>
      </c>
      <c r="E3963" s="26" t="s">
        <v>18</v>
      </c>
      <c r="F3963" s="26">
        <v>0</v>
      </c>
      <c r="G3963" s="26">
        <v>0</v>
      </c>
      <c r="H3963" s="26"/>
      <c r="N3963" s="26"/>
    </row>
    <row r="3964" spans="1:14" x14ac:dyDescent="0.25">
      <c r="A3964" s="26">
        <v>2009</v>
      </c>
      <c r="B3964" s="26" t="s">
        <v>195</v>
      </c>
      <c r="C3964" t="str">
        <f>VLOOKUP(B3964,'FHF LUT'!$A$5:$H$80,2,FALSE)</f>
        <v>Lodgepole Pine Beetle</v>
      </c>
      <c r="D3964" s="26">
        <v>12</v>
      </c>
      <c r="E3964" s="26" t="s">
        <v>11</v>
      </c>
      <c r="F3964" s="26">
        <v>0</v>
      </c>
      <c r="G3964" s="26">
        <v>0</v>
      </c>
      <c r="H3964" s="26"/>
      <c r="N3964" s="26"/>
    </row>
    <row r="3965" spans="1:14" x14ac:dyDescent="0.25">
      <c r="A3965" s="26">
        <v>2009</v>
      </c>
      <c r="B3965" s="26" t="s">
        <v>195</v>
      </c>
      <c r="C3965" t="str">
        <f>VLOOKUP(B3965,'FHF LUT'!$A$5:$H$80,2,FALSE)</f>
        <v>Lodgepole Pine Beetle</v>
      </c>
      <c r="D3965" s="26">
        <v>22</v>
      </c>
      <c r="E3965" s="26" t="s">
        <v>19</v>
      </c>
      <c r="F3965" s="26">
        <v>0</v>
      </c>
      <c r="G3965" s="26">
        <v>0</v>
      </c>
      <c r="H3965" s="26"/>
      <c r="N3965" s="26"/>
    </row>
    <row r="3966" spans="1:14" x14ac:dyDescent="0.25">
      <c r="A3966" s="26">
        <v>2009</v>
      </c>
      <c r="B3966" s="26" t="s">
        <v>195</v>
      </c>
      <c r="C3966" t="str">
        <f>VLOOKUP(B3966,'FHF LUT'!$A$5:$H$80,2,FALSE)</f>
        <v>Lodgepole Pine Beetle</v>
      </c>
      <c r="D3966" s="26">
        <v>29</v>
      </c>
      <c r="E3966" s="26" t="s">
        <v>9</v>
      </c>
      <c r="F3966" s="26">
        <v>0</v>
      </c>
      <c r="G3966" s="26">
        <v>0</v>
      </c>
      <c r="H3966" s="26"/>
      <c r="N3966" s="26"/>
    </row>
    <row r="3967" spans="1:14" x14ac:dyDescent="0.25">
      <c r="A3967" s="26">
        <v>2009</v>
      </c>
      <c r="B3967" s="26" t="s">
        <v>195</v>
      </c>
      <c r="C3967" t="str">
        <f>VLOOKUP(B3967,'FHF LUT'!$A$5:$H$80,2,FALSE)</f>
        <v>Lodgepole Pine Beetle</v>
      </c>
      <c r="D3967" s="26">
        <v>11</v>
      </c>
      <c r="E3967" s="26" t="s">
        <v>4</v>
      </c>
      <c r="F3967" s="26">
        <v>0</v>
      </c>
      <c r="G3967" s="26">
        <v>0</v>
      </c>
      <c r="H3967" s="26"/>
      <c r="N3967" s="26"/>
    </row>
    <row r="3968" spans="1:14" x14ac:dyDescent="0.25">
      <c r="A3968" s="26">
        <v>2009</v>
      </c>
      <c r="B3968" s="26" t="s">
        <v>195</v>
      </c>
      <c r="C3968" t="str">
        <f>VLOOKUP(B3968,'FHF LUT'!$A$5:$H$80,2,FALSE)</f>
        <v>Lodgepole Pine Beetle</v>
      </c>
      <c r="D3968" s="26">
        <v>45</v>
      </c>
      <c r="E3968" s="26" t="s">
        <v>5</v>
      </c>
      <c r="F3968" s="26">
        <v>0</v>
      </c>
      <c r="G3968" s="26">
        <v>0</v>
      </c>
      <c r="H3968" s="26"/>
      <c r="N3968" s="26"/>
    </row>
    <row r="3969" spans="1:14" x14ac:dyDescent="0.25">
      <c r="A3969" s="26">
        <v>2009</v>
      </c>
      <c r="B3969" s="26" t="s">
        <v>195</v>
      </c>
      <c r="C3969" t="str">
        <f>VLOOKUP(B3969,'FHF LUT'!$A$5:$H$80,2,FALSE)</f>
        <v>Lodgepole Pine Beetle</v>
      </c>
      <c r="D3969" s="26">
        <v>38</v>
      </c>
      <c r="E3969" s="26" t="s">
        <v>8</v>
      </c>
      <c r="F3969" s="26">
        <v>0</v>
      </c>
      <c r="G3969" s="26">
        <v>0</v>
      </c>
      <c r="H3969" s="26"/>
      <c r="N3969" s="26"/>
    </row>
    <row r="3970" spans="1:14" x14ac:dyDescent="0.25">
      <c r="A3970" s="26">
        <v>2009</v>
      </c>
      <c r="B3970" s="26" t="s">
        <v>195</v>
      </c>
      <c r="C3970" t="str">
        <f>VLOOKUP(B3970,'FHF LUT'!$A$5:$H$80,2,FALSE)</f>
        <v>Lodgepole Pine Beetle</v>
      </c>
      <c r="D3970" s="26">
        <v>13</v>
      </c>
      <c r="E3970" s="26" t="s">
        <v>24</v>
      </c>
      <c r="F3970" s="26">
        <v>0</v>
      </c>
      <c r="G3970" s="26">
        <v>0</v>
      </c>
      <c r="H3970" s="26"/>
      <c r="N3970" s="26"/>
    </row>
    <row r="3971" spans="1:14" x14ac:dyDescent="0.25">
      <c r="A3971" s="26">
        <v>2009</v>
      </c>
      <c r="B3971" s="26" t="s">
        <v>195</v>
      </c>
      <c r="C3971" t="str">
        <f>VLOOKUP(B3971,'FHF LUT'!$A$5:$H$80,2,FALSE)</f>
        <v>Lodgepole Pine Beetle</v>
      </c>
      <c r="D3971" s="26">
        <v>18</v>
      </c>
      <c r="E3971" s="26" t="s">
        <v>15</v>
      </c>
      <c r="F3971" s="26">
        <v>0</v>
      </c>
      <c r="G3971" s="26">
        <v>0</v>
      </c>
      <c r="H3971" s="26"/>
      <c r="N3971" s="26"/>
    </row>
    <row r="3972" spans="1:14" x14ac:dyDescent="0.25">
      <c r="A3972" s="26">
        <v>2009</v>
      </c>
      <c r="B3972" s="26" t="s">
        <v>195</v>
      </c>
      <c r="C3972" t="str">
        <f>VLOOKUP(B3972,'FHF LUT'!$A$5:$H$80,2,FALSE)</f>
        <v>Lodgepole Pine Beetle</v>
      </c>
      <c r="D3972" s="26">
        <v>15</v>
      </c>
      <c r="E3972" s="26" t="s">
        <v>33</v>
      </c>
      <c r="F3972" s="26">
        <v>0</v>
      </c>
      <c r="G3972" s="26">
        <v>0</v>
      </c>
      <c r="H3972" s="26"/>
      <c r="N3972" s="26"/>
    </row>
    <row r="3973" spans="1:14" x14ac:dyDescent="0.25">
      <c r="A3973" s="26">
        <v>2009</v>
      </c>
      <c r="B3973" s="26" t="s">
        <v>195</v>
      </c>
      <c r="C3973" t="str">
        <f>VLOOKUP(B3973,'FHF LUT'!$A$5:$H$80,2,FALSE)</f>
        <v>Lodgepole Pine Beetle</v>
      </c>
      <c r="D3973" s="26">
        <v>5</v>
      </c>
      <c r="E3973" s="26" t="s">
        <v>16</v>
      </c>
      <c r="F3973" s="26">
        <v>0</v>
      </c>
      <c r="G3973" s="26">
        <v>0</v>
      </c>
      <c r="H3973" s="26"/>
      <c r="N3973" s="26"/>
    </row>
    <row r="3974" spans="1:14" x14ac:dyDescent="0.25">
      <c r="A3974" s="26">
        <v>2009</v>
      </c>
      <c r="B3974" s="26" t="s">
        <v>195</v>
      </c>
      <c r="C3974" t="str">
        <f>VLOOKUP(B3974,'FHF LUT'!$A$5:$H$80,2,FALSE)</f>
        <v>Lodgepole Pine Beetle</v>
      </c>
      <c r="D3974" s="26">
        <v>2</v>
      </c>
      <c r="E3974" s="26" t="s">
        <v>22</v>
      </c>
      <c r="F3974" s="26">
        <v>0</v>
      </c>
      <c r="G3974" s="26">
        <v>0</v>
      </c>
      <c r="H3974" s="26"/>
      <c r="N3974" s="26"/>
    </row>
    <row r="3975" spans="1:14" x14ac:dyDescent="0.25">
      <c r="A3975" s="26">
        <v>2009</v>
      </c>
      <c r="B3975" s="26" t="s">
        <v>195</v>
      </c>
      <c r="C3975" t="str">
        <f>VLOOKUP(B3975,'FHF LUT'!$A$5:$H$80,2,FALSE)</f>
        <v>Lodgepole Pine Beetle</v>
      </c>
      <c r="D3975" s="26">
        <v>25</v>
      </c>
      <c r="E3975" s="26" t="s">
        <v>23</v>
      </c>
      <c r="F3975" s="26">
        <v>0</v>
      </c>
      <c r="G3975" s="26">
        <v>0</v>
      </c>
      <c r="H3975" s="26"/>
      <c r="N3975" s="26"/>
    </row>
    <row r="3976" spans="1:14" x14ac:dyDescent="0.25">
      <c r="A3976" s="26">
        <v>2009</v>
      </c>
      <c r="B3976" s="26" t="s">
        <v>195</v>
      </c>
      <c r="C3976" t="str">
        <f>VLOOKUP(B3976,'FHF LUT'!$A$5:$H$80,2,FALSE)</f>
        <v>Lodgepole Pine Beetle</v>
      </c>
      <c r="D3976" s="26">
        <v>14</v>
      </c>
      <c r="E3976" s="26" t="s">
        <v>30</v>
      </c>
      <c r="F3976" s="26">
        <v>0</v>
      </c>
      <c r="G3976" s="26">
        <v>0</v>
      </c>
      <c r="H3976" s="26"/>
      <c r="N3976" s="26"/>
    </row>
    <row r="3977" spans="1:14" x14ac:dyDescent="0.25">
      <c r="A3977" s="26">
        <v>2009</v>
      </c>
      <c r="B3977" s="26" t="s">
        <v>195</v>
      </c>
      <c r="C3977" t="str">
        <f>VLOOKUP(B3977,'FHF LUT'!$A$5:$H$80,2,FALSE)</f>
        <v>Lodgepole Pine Beetle</v>
      </c>
      <c r="D3977" s="26">
        <v>16</v>
      </c>
      <c r="E3977" s="26" t="s">
        <v>12</v>
      </c>
      <c r="F3977" s="26">
        <v>0</v>
      </c>
      <c r="G3977" s="26">
        <v>0</v>
      </c>
      <c r="H3977" s="26"/>
      <c r="N3977" s="26"/>
    </row>
    <row r="3978" spans="1:14" x14ac:dyDescent="0.25">
      <c r="A3978" s="26">
        <v>2009</v>
      </c>
      <c r="B3978" s="26" t="s">
        <v>195</v>
      </c>
      <c r="C3978" t="str">
        <f>VLOOKUP(B3978,'FHF LUT'!$A$5:$H$80,2,FALSE)</f>
        <v>Lodgepole Pine Beetle</v>
      </c>
      <c r="D3978" s="26">
        <v>40</v>
      </c>
      <c r="E3978" s="26" t="s">
        <v>31</v>
      </c>
      <c r="F3978" s="26">
        <v>0</v>
      </c>
      <c r="G3978" s="26">
        <v>0</v>
      </c>
      <c r="H3978" s="26"/>
      <c r="N3978" s="26"/>
    </row>
    <row r="3979" spans="1:14" x14ac:dyDescent="0.25">
      <c r="A3979" s="26">
        <v>2009</v>
      </c>
      <c r="B3979" s="26" t="s">
        <v>195</v>
      </c>
      <c r="C3979" t="str">
        <f>VLOOKUP(B3979,'FHF LUT'!$A$5:$H$80,2,FALSE)</f>
        <v>Lodgepole Pine Beetle</v>
      </c>
      <c r="D3979" s="26">
        <v>20</v>
      </c>
      <c r="E3979" s="26" t="s">
        <v>6</v>
      </c>
      <c r="F3979" s="26">
        <v>0</v>
      </c>
      <c r="G3979" s="26">
        <v>0</v>
      </c>
      <c r="H3979" s="26"/>
      <c r="N3979" s="26"/>
    </row>
    <row r="3980" spans="1:14" x14ac:dyDescent="0.25">
      <c r="A3980" s="26">
        <v>2009</v>
      </c>
      <c r="B3980" s="26" t="s">
        <v>195</v>
      </c>
      <c r="C3980" t="str">
        <f>VLOOKUP(B3980,'FHF LUT'!$A$5:$H$80,2,FALSE)</f>
        <v>Lodgepole Pine Beetle</v>
      </c>
      <c r="D3980" s="26">
        <v>31</v>
      </c>
      <c r="E3980" s="26" t="s">
        <v>34</v>
      </c>
      <c r="F3980" s="26">
        <v>0</v>
      </c>
      <c r="G3980" s="26">
        <v>0</v>
      </c>
      <c r="H3980" s="26"/>
      <c r="N3980" s="26"/>
    </row>
    <row r="3981" spans="1:14" x14ac:dyDescent="0.25">
      <c r="A3981" s="26">
        <v>2009</v>
      </c>
      <c r="B3981" s="26" t="s">
        <v>195</v>
      </c>
      <c r="C3981" t="str">
        <f>VLOOKUP(B3981,'FHF LUT'!$A$5:$H$80,2,FALSE)</f>
        <v>Lodgepole Pine Beetle</v>
      </c>
      <c r="D3981" s="26">
        <v>3</v>
      </c>
      <c r="E3981" s="26" t="s">
        <v>13</v>
      </c>
      <c r="F3981" s="26">
        <v>0</v>
      </c>
      <c r="G3981" s="26">
        <v>0</v>
      </c>
      <c r="H3981" s="26"/>
      <c r="N3981" s="26"/>
    </row>
    <row r="3982" spans="1:14" x14ac:dyDescent="0.25">
      <c r="A3982" s="26">
        <v>2009</v>
      </c>
      <c r="B3982" s="26" t="s">
        <v>195</v>
      </c>
      <c r="C3982" t="str">
        <f>VLOOKUP(B3982,'FHF LUT'!$A$5:$H$80,2,FALSE)</f>
        <v>Lodgepole Pine Beetle</v>
      </c>
      <c r="D3982" s="26">
        <v>26</v>
      </c>
      <c r="E3982" s="26" t="s">
        <v>14</v>
      </c>
      <c r="F3982" s="26">
        <v>0</v>
      </c>
      <c r="G3982" s="26">
        <v>0</v>
      </c>
      <c r="H3982" s="26"/>
      <c r="N3982" s="26"/>
    </row>
    <row r="3983" spans="1:14" x14ac:dyDescent="0.25">
      <c r="A3983" s="26">
        <v>2009</v>
      </c>
      <c r="B3983" s="26" t="s">
        <v>195</v>
      </c>
      <c r="C3983" t="str">
        <f>VLOOKUP(B3983,'FHF LUT'!$A$5:$H$80,2,FALSE)</f>
        <v>Lodgepole Pine Beetle</v>
      </c>
      <c r="D3983" s="26">
        <v>41</v>
      </c>
      <c r="E3983" s="26" t="s">
        <v>26</v>
      </c>
      <c r="F3983" s="26">
        <v>0</v>
      </c>
      <c r="G3983" s="26">
        <v>0</v>
      </c>
      <c r="H3983" s="26"/>
      <c r="N3983" s="26"/>
    </row>
    <row r="3984" spans="1:14" x14ac:dyDescent="0.25">
      <c r="A3984" s="26">
        <v>2009</v>
      </c>
      <c r="B3984" s="26" t="s">
        <v>195</v>
      </c>
      <c r="C3984" t="str">
        <f>VLOOKUP(B3984,'FHF LUT'!$A$5:$H$80,2,FALSE)</f>
        <v>Lodgepole Pine Beetle</v>
      </c>
      <c r="D3984" s="26">
        <v>23</v>
      </c>
      <c r="E3984" s="26" t="s">
        <v>27</v>
      </c>
      <c r="F3984" s="26">
        <v>0</v>
      </c>
      <c r="G3984" s="26">
        <v>0</v>
      </c>
      <c r="H3984" s="26"/>
      <c r="N3984" s="26"/>
    </row>
    <row r="3985" spans="1:14" x14ac:dyDescent="0.25">
      <c r="A3985" s="26">
        <v>2009</v>
      </c>
      <c r="B3985" s="26" t="s">
        <v>195</v>
      </c>
      <c r="C3985" t="str">
        <f>VLOOKUP(B3985,'FHF LUT'!$A$5:$H$80,2,FALSE)</f>
        <v>Lodgepole Pine Beetle</v>
      </c>
      <c r="D3985" s="26">
        <v>17</v>
      </c>
      <c r="E3985" s="26" t="s">
        <v>32</v>
      </c>
      <c r="F3985" s="26">
        <v>0</v>
      </c>
      <c r="G3985" s="26">
        <v>0</v>
      </c>
      <c r="H3985" s="26"/>
      <c r="N3985" s="26"/>
    </row>
    <row r="3986" spans="1:14" x14ac:dyDescent="0.25">
      <c r="A3986" s="26">
        <v>2009</v>
      </c>
      <c r="B3986" s="26" t="s">
        <v>195</v>
      </c>
      <c r="C3986" t="str">
        <f>VLOOKUP(B3986,'FHF LUT'!$A$5:$H$80,2,FALSE)</f>
        <v>Lodgepole Pine Beetle</v>
      </c>
      <c r="D3986" s="26">
        <v>30</v>
      </c>
      <c r="E3986" s="26" t="s">
        <v>35</v>
      </c>
      <c r="F3986" s="26">
        <v>0</v>
      </c>
      <c r="G3986" s="26">
        <v>0</v>
      </c>
      <c r="H3986" s="26"/>
      <c r="N3986" s="26"/>
    </row>
    <row r="3987" spans="1:14" x14ac:dyDescent="0.25">
      <c r="A3987" s="26">
        <v>2009</v>
      </c>
      <c r="B3987" s="26" t="s">
        <v>195</v>
      </c>
      <c r="C3987" t="str">
        <f>VLOOKUP(B3987,'FHF LUT'!$A$5:$H$80,2,FALSE)</f>
        <v>Lodgepole Pine Beetle</v>
      </c>
      <c r="D3987" s="26">
        <v>9</v>
      </c>
      <c r="E3987" s="26" t="s">
        <v>7</v>
      </c>
      <c r="F3987" s="26">
        <v>0</v>
      </c>
      <c r="G3987" s="26">
        <v>0</v>
      </c>
      <c r="H3987" s="26"/>
      <c r="N3987" s="26"/>
    </row>
    <row r="3988" spans="1:14" x14ac:dyDescent="0.25">
      <c r="A3988" s="26">
        <v>2009</v>
      </c>
      <c r="B3988" s="26" t="s">
        <v>195</v>
      </c>
      <c r="C3988" t="str">
        <f>VLOOKUP(B3988,'FHF LUT'!$A$5:$H$80,2,FALSE)</f>
        <v>Lodgepole Pine Beetle</v>
      </c>
      <c r="D3988" s="26">
        <v>43</v>
      </c>
      <c r="E3988" s="26" t="s">
        <v>20</v>
      </c>
      <c r="F3988" s="26">
        <v>0</v>
      </c>
      <c r="G3988" s="26">
        <v>0</v>
      </c>
      <c r="H3988" s="26"/>
      <c r="N3988" s="26"/>
    </row>
    <row r="3989" spans="1:14" x14ac:dyDescent="0.25">
      <c r="A3989" s="26">
        <v>2009</v>
      </c>
      <c r="B3989" s="26" t="s">
        <v>195</v>
      </c>
      <c r="C3989" t="str">
        <f>VLOOKUP(B3989,'FHF LUT'!$A$5:$H$80,2,FALSE)</f>
        <v>Lodgepole Pine Beetle</v>
      </c>
      <c r="D3989" s="26">
        <v>39</v>
      </c>
      <c r="E3989" s="26" t="s">
        <v>36</v>
      </c>
      <c r="F3989" s="26">
        <v>0</v>
      </c>
      <c r="G3989" s="26">
        <v>0</v>
      </c>
      <c r="H3989" s="26"/>
      <c r="N3989" s="26"/>
    </row>
    <row r="3990" spans="1:14" x14ac:dyDescent="0.25">
      <c r="A3990" s="26">
        <v>2009</v>
      </c>
      <c r="B3990" s="26" t="s">
        <v>195</v>
      </c>
      <c r="C3990" t="str">
        <f>VLOOKUP(B3990,'FHF LUT'!$A$5:$H$80,2,FALSE)</f>
        <v>Lodgepole Pine Beetle</v>
      </c>
      <c r="D3990" s="26">
        <v>4</v>
      </c>
      <c r="E3990" s="26" t="s">
        <v>28</v>
      </c>
      <c r="F3990" s="26">
        <v>0</v>
      </c>
      <c r="G3990" s="26">
        <v>0</v>
      </c>
      <c r="H3990" s="26"/>
      <c r="N3990" s="26"/>
    </row>
    <row r="3991" spans="1:14" x14ac:dyDescent="0.25">
      <c r="A3991" s="26">
        <v>2009</v>
      </c>
      <c r="B3991" s="26" t="s">
        <v>195</v>
      </c>
      <c r="C3991" t="str">
        <f>VLOOKUP(B3991,'FHF LUT'!$A$5:$H$80,2,FALSE)</f>
        <v>Lodgepole Pine Beetle</v>
      </c>
      <c r="D3991" s="26">
        <v>8</v>
      </c>
      <c r="E3991" s="26" t="s">
        <v>29</v>
      </c>
      <c r="F3991" s="26">
        <v>47</v>
      </c>
      <c r="G3991" s="26">
        <v>47</v>
      </c>
      <c r="H3991" s="26"/>
      <c r="N3991" s="26"/>
    </row>
    <row r="3992" spans="1:14" x14ac:dyDescent="0.25">
      <c r="A3992" s="26">
        <v>2009</v>
      </c>
      <c r="B3992" s="26" t="s">
        <v>195</v>
      </c>
      <c r="C3992" t="str">
        <f>VLOOKUP(B3992,'FHF LUT'!$A$5:$H$80,2,FALSE)</f>
        <v>Lodgepole Pine Beetle</v>
      </c>
      <c r="D3992" s="26">
        <v>7</v>
      </c>
      <c r="E3992" s="26" t="s">
        <v>25</v>
      </c>
      <c r="F3992" s="26">
        <v>0</v>
      </c>
      <c r="G3992" s="26">
        <v>0</v>
      </c>
      <c r="H3992" s="26"/>
      <c r="N3992" s="26"/>
    </row>
    <row r="3993" spans="1:14" x14ac:dyDescent="0.25">
      <c r="A3993" s="26">
        <v>2009</v>
      </c>
      <c r="B3993" s="26" t="s">
        <v>195</v>
      </c>
      <c r="C3993" t="str">
        <f>VLOOKUP(B3993,'FHF LUT'!$A$5:$H$80,2,FALSE)</f>
        <v>Lodgepole Pine Beetle</v>
      </c>
      <c r="D3993" s="26">
        <v>27</v>
      </c>
      <c r="E3993" s="26" t="s">
        <v>21</v>
      </c>
      <c r="F3993" s="26">
        <v>0</v>
      </c>
      <c r="G3993" s="26">
        <v>0</v>
      </c>
      <c r="H3993" s="26"/>
      <c r="N3993" s="26"/>
    </row>
    <row r="3994" spans="1:14" x14ac:dyDescent="0.25">
      <c r="A3994" s="26">
        <v>2009</v>
      </c>
      <c r="B3994" s="26" t="s">
        <v>195</v>
      </c>
      <c r="C3994" t="str">
        <f>VLOOKUP(B3994,'FHF LUT'!$A$5:$H$80,2,FALSE)</f>
        <v>Lodgepole Pine Beetle</v>
      </c>
      <c r="D3994" s="26">
        <v>47</v>
      </c>
      <c r="E3994" s="26" t="s">
        <v>238</v>
      </c>
      <c r="F3994" s="26">
        <v>0</v>
      </c>
      <c r="G3994" s="26">
        <v>0</v>
      </c>
      <c r="H3994" s="26"/>
      <c r="N3994" s="26"/>
    </row>
    <row r="3995" spans="1:14" x14ac:dyDescent="0.25">
      <c r="A3995" s="26">
        <v>2009</v>
      </c>
      <c r="B3995" s="26" t="s">
        <v>195</v>
      </c>
      <c r="C3995" t="str">
        <f>VLOOKUP(B3995,'FHF LUT'!$A$5:$H$80,2,FALSE)</f>
        <v>Lodgepole Pine Beetle</v>
      </c>
      <c r="D3995" s="26">
        <v>46</v>
      </c>
      <c r="E3995" s="26" t="s">
        <v>239</v>
      </c>
      <c r="F3995" s="26">
        <v>0</v>
      </c>
      <c r="G3995" s="26">
        <v>0</v>
      </c>
      <c r="H3995" s="26"/>
      <c r="N3995" s="26"/>
    </row>
    <row r="3996" spans="1:14" x14ac:dyDescent="0.25">
      <c r="A3996" s="26">
        <v>2009</v>
      </c>
      <c r="B3996" s="26" t="s">
        <v>195</v>
      </c>
      <c r="C3996" t="str">
        <f>VLOOKUP(B3996,'FHF LUT'!$A$5:$H$80,2,FALSE)</f>
        <v>Lodgepole Pine Beetle</v>
      </c>
      <c r="D3996" s="26">
        <v>48</v>
      </c>
      <c r="E3996" s="26" t="s">
        <v>240</v>
      </c>
      <c r="F3996" s="26">
        <v>0</v>
      </c>
      <c r="G3996" s="26">
        <v>0</v>
      </c>
      <c r="H3996" s="26"/>
      <c r="N3996" s="26"/>
    </row>
    <row r="3997" spans="1:14" x14ac:dyDescent="0.25">
      <c r="A3997" s="26">
        <v>2009</v>
      </c>
      <c r="B3997" s="26" t="s">
        <v>195</v>
      </c>
      <c r="C3997" t="str">
        <f>VLOOKUP(B3997,'FHF LUT'!$A$5:$H$80,2,FALSE)</f>
        <v>Lodgepole Pine Beetle</v>
      </c>
      <c r="D3997" s="26">
        <v>1</v>
      </c>
      <c r="E3997" s="26" t="s">
        <v>10</v>
      </c>
      <c r="F3997" s="26">
        <v>0</v>
      </c>
      <c r="G3997" s="26">
        <v>0</v>
      </c>
      <c r="H3997" s="26"/>
      <c r="N3997" s="26"/>
    </row>
    <row r="3998" spans="1:14" x14ac:dyDescent="0.25">
      <c r="A3998" s="26">
        <v>2009</v>
      </c>
      <c r="B3998" s="26" t="s">
        <v>186</v>
      </c>
      <c r="C3998" t="str">
        <f>VLOOKUP(B3998,'FHF LUT'!$A$5:$H$80,2,FALSE)</f>
        <v>Mountain Pine Beetle</v>
      </c>
      <c r="D3998" s="26">
        <v>24</v>
      </c>
      <c r="E3998" s="26" t="s">
        <v>17</v>
      </c>
      <c r="F3998" s="26">
        <v>9298264</v>
      </c>
      <c r="G3998" s="26">
        <v>8163287</v>
      </c>
      <c r="H3998" s="26"/>
      <c r="N3998" s="26"/>
    </row>
    <row r="3999" spans="1:14" x14ac:dyDescent="0.25">
      <c r="A3999" s="26">
        <v>2009</v>
      </c>
      <c r="B3999" s="26" t="s">
        <v>186</v>
      </c>
      <c r="C3999" t="str">
        <f>VLOOKUP(B3999,'FHF LUT'!$A$5:$H$80,2,FALSE)</f>
        <v>Mountain Pine Beetle</v>
      </c>
      <c r="D3999" s="26">
        <v>44</v>
      </c>
      <c r="E3999" s="26" t="s">
        <v>3</v>
      </c>
      <c r="F3999" s="26">
        <v>0</v>
      </c>
      <c r="G3999" s="26">
        <v>0</v>
      </c>
      <c r="H3999" s="26"/>
      <c r="N3999" s="26"/>
    </row>
    <row r="4000" spans="1:14" x14ac:dyDescent="0.25">
      <c r="A4000" s="26">
        <v>2009</v>
      </c>
      <c r="B4000" s="26" t="s">
        <v>186</v>
      </c>
      <c r="C4000" t="str">
        <f>VLOOKUP(B4000,'FHF LUT'!$A$5:$H$80,2,FALSE)</f>
        <v>Mountain Pine Beetle</v>
      </c>
      <c r="D4000" s="26">
        <v>10</v>
      </c>
      <c r="E4000" s="26" t="s">
        <v>18</v>
      </c>
      <c r="F4000" s="26">
        <v>14251</v>
      </c>
      <c r="G4000" s="26">
        <v>13402</v>
      </c>
      <c r="H4000" s="26"/>
      <c r="N4000" s="26"/>
    </row>
    <row r="4001" spans="1:14" x14ac:dyDescent="0.25">
      <c r="A4001" s="26">
        <v>2009</v>
      </c>
      <c r="B4001" s="26" t="s">
        <v>186</v>
      </c>
      <c r="C4001" t="str">
        <f>VLOOKUP(B4001,'FHF LUT'!$A$5:$H$80,2,FALSE)</f>
        <v>Mountain Pine Beetle</v>
      </c>
      <c r="D4001" s="26">
        <v>12</v>
      </c>
      <c r="E4001" s="26" t="s">
        <v>11</v>
      </c>
      <c r="F4001" s="26">
        <v>68552</v>
      </c>
      <c r="G4001" s="26">
        <v>65576</v>
      </c>
      <c r="H4001" s="26"/>
      <c r="N4001" s="26"/>
    </row>
    <row r="4002" spans="1:14" x14ac:dyDescent="0.25">
      <c r="A4002" s="26">
        <v>2009</v>
      </c>
      <c r="B4002" s="26" t="s">
        <v>186</v>
      </c>
      <c r="C4002" t="str">
        <f>VLOOKUP(B4002,'FHF LUT'!$A$5:$H$80,2,FALSE)</f>
        <v>Mountain Pine Beetle</v>
      </c>
      <c r="D4002" s="26">
        <v>22</v>
      </c>
      <c r="E4002" s="26" t="s">
        <v>19</v>
      </c>
      <c r="F4002" s="26">
        <v>1833728</v>
      </c>
      <c r="G4002" s="26">
        <v>1457634</v>
      </c>
      <c r="H4002" s="26"/>
      <c r="N4002" s="26"/>
    </row>
    <row r="4003" spans="1:14" x14ac:dyDescent="0.25">
      <c r="A4003" s="26">
        <v>2009</v>
      </c>
      <c r="B4003" s="26" t="s">
        <v>186</v>
      </c>
      <c r="C4003" t="str">
        <f>VLOOKUP(B4003,'FHF LUT'!$A$5:$H$80,2,FALSE)</f>
        <v>Mountain Pine Beetle</v>
      </c>
      <c r="D4003" s="26">
        <v>29</v>
      </c>
      <c r="E4003" s="26" t="s">
        <v>9</v>
      </c>
      <c r="F4003" s="26">
        <v>3973254</v>
      </c>
      <c r="G4003" s="26">
        <v>3670246</v>
      </c>
      <c r="H4003" s="26"/>
      <c r="N4003" s="26"/>
    </row>
    <row r="4004" spans="1:14" x14ac:dyDescent="0.25">
      <c r="A4004" s="26">
        <v>2009</v>
      </c>
      <c r="B4004" s="26" t="s">
        <v>186</v>
      </c>
      <c r="C4004" t="str">
        <f>VLOOKUP(B4004,'FHF LUT'!$A$5:$H$80,2,FALSE)</f>
        <v>Mountain Pine Beetle</v>
      </c>
      <c r="D4004" s="26">
        <v>11</v>
      </c>
      <c r="E4004" s="26" t="s">
        <v>4</v>
      </c>
      <c r="F4004" s="26">
        <v>557862</v>
      </c>
      <c r="G4004" s="26">
        <v>456562</v>
      </c>
      <c r="H4004" s="26"/>
      <c r="N4004" s="26"/>
    </row>
    <row r="4005" spans="1:14" x14ac:dyDescent="0.25">
      <c r="A4005" s="26">
        <v>2009</v>
      </c>
      <c r="B4005" s="26" t="s">
        <v>186</v>
      </c>
      <c r="C4005" t="str">
        <f>VLOOKUP(B4005,'FHF LUT'!$A$5:$H$80,2,FALSE)</f>
        <v>Mountain Pine Beetle</v>
      </c>
      <c r="D4005" s="26">
        <v>45</v>
      </c>
      <c r="E4005" s="26" t="s">
        <v>5</v>
      </c>
      <c r="F4005" s="26">
        <v>75965</v>
      </c>
      <c r="G4005" s="26">
        <v>69353</v>
      </c>
      <c r="H4005" s="26"/>
      <c r="N4005" s="26"/>
    </row>
    <row r="4006" spans="1:14" x14ac:dyDescent="0.25">
      <c r="A4006" s="26">
        <v>2009</v>
      </c>
      <c r="B4006" s="26" t="s">
        <v>186</v>
      </c>
      <c r="C4006" t="str">
        <f>VLOOKUP(B4006,'FHF LUT'!$A$5:$H$80,2,FALSE)</f>
        <v>Mountain Pine Beetle</v>
      </c>
      <c r="D4006" s="26">
        <v>38</v>
      </c>
      <c r="E4006" s="26" t="s">
        <v>8</v>
      </c>
      <c r="F4006" s="26">
        <v>0</v>
      </c>
      <c r="G4006" s="26">
        <v>0</v>
      </c>
      <c r="H4006" s="26"/>
      <c r="N4006" s="26"/>
    </row>
    <row r="4007" spans="1:14" x14ac:dyDescent="0.25">
      <c r="A4007" s="26">
        <v>2009</v>
      </c>
      <c r="B4007" s="26" t="s">
        <v>186</v>
      </c>
      <c r="C4007" t="str">
        <f>VLOOKUP(B4007,'FHF LUT'!$A$5:$H$80,2,FALSE)</f>
        <v>Mountain Pine Beetle</v>
      </c>
      <c r="D4007" s="26">
        <v>13</v>
      </c>
      <c r="E4007" s="26" t="s">
        <v>24</v>
      </c>
      <c r="F4007" s="26">
        <v>475506</v>
      </c>
      <c r="G4007" s="26">
        <v>449781</v>
      </c>
      <c r="H4007" s="26"/>
      <c r="N4007" s="26"/>
    </row>
    <row r="4008" spans="1:14" x14ac:dyDescent="0.25">
      <c r="A4008" s="26">
        <v>2009</v>
      </c>
      <c r="B4008" s="26" t="s">
        <v>186</v>
      </c>
      <c r="C4008" t="str">
        <f>VLOOKUP(B4008,'FHF LUT'!$A$5:$H$80,2,FALSE)</f>
        <v>Mountain Pine Beetle</v>
      </c>
      <c r="D4008" s="26">
        <v>18</v>
      </c>
      <c r="E4008" s="26" t="s">
        <v>15</v>
      </c>
      <c r="F4008" s="26">
        <v>3578008</v>
      </c>
      <c r="G4008" s="26">
        <v>2515231</v>
      </c>
      <c r="H4008" s="26"/>
      <c r="N4008" s="26"/>
    </row>
    <row r="4009" spans="1:14" x14ac:dyDescent="0.25">
      <c r="A4009" s="26">
        <v>2009</v>
      </c>
      <c r="B4009" s="26" t="s">
        <v>186</v>
      </c>
      <c r="C4009" t="str">
        <f>VLOOKUP(B4009,'FHF LUT'!$A$5:$H$80,2,FALSE)</f>
        <v>Mountain Pine Beetle</v>
      </c>
      <c r="D4009" s="26">
        <v>15</v>
      </c>
      <c r="E4009" s="26" t="s">
        <v>33</v>
      </c>
      <c r="F4009" s="26">
        <v>1622555</v>
      </c>
      <c r="G4009" s="26">
        <v>1591253</v>
      </c>
      <c r="H4009" s="26"/>
      <c r="N4009" s="26"/>
    </row>
    <row r="4010" spans="1:14" x14ac:dyDescent="0.25">
      <c r="A4010" s="26">
        <v>2009</v>
      </c>
      <c r="B4010" s="26" t="s">
        <v>186</v>
      </c>
      <c r="C4010" t="str">
        <f>VLOOKUP(B4010,'FHF LUT'!$A$5:$H$80,2,FALSE)</f>
        <v>Mountain Pine Beetle</v>
      </c>
      <c r="D4010" s="26">
        <v>5</v>
      </c>
      <c r="E4010" s="26" t="s">
        <v>16</v>
      </c>
      <c r="F4010" s="26">
        <v>570255</v>
      </c>
      <c r="G4010" s="26">
        <v>494167</v>
      </c>
      <c r="H4010" s="26"/>
      <c r="N4010" s="26"/>
    </row>
    <row r="4011" spans="1:14" x14ac:dyDescent="0.25">
      <c r="A4011" s="26">
        <v>2009</v>
      </c>
      <c r="B4011" s="26" t="s">
        <v>186</v>
      </c>
      <c r="C4011" t="str">
        <f>VLOOKUP(B4011,'FHF LUT'!$A$5:$H$80,2,FALSE)</f>
        <v>Mountain Pine Beetle</v>
      </c>
      <c r="D4011" s="26">
        <v>2</v>
      </c>
      <c r="E4011" s="26" t="s">
        <v>22</v>
      </c>
      <c r="F4011" s="26">
        <v>127973</v>
      </c>
      <c r="G4011" s="26">
        <v>124342</v>
      </c>
      <c r="H4011" s="26"/>
      <c r="N4011" s="26"/>
    </row>
    <row r="4012" spans="1:14" x14ac:dyDescent="0.25">
      <c r="A4012" s="26">
        <v>2009</v>
      </c>
      <c r="B4012" s="26" t="s">
        <v>186</v>
      </c>
      <c r="C4012" t="str">
        <f>VLOOKUP(B4012,'FHF LUT'!$A$5:$H$80,2,FALSE)</f>
        <v>Mountain Pine Beetle</v>
      </c>
      <c r="D4012" s="26">
        <v>25</v>
      </c>
      <c r="E4012" s="26" t="s">
        <v>23</v>
      </c>
      <c r="F4012" s="26">
        <v>0</v>
      </c>
      <c r="G4012" s="26">
        <v>0</v>
      </c>
      <c r="H4012" s="26"/>
      <c r="N4012" s="26"/>
    </row>
    <row r="4013" spans="1:14" x14ac:dyDescent="0.25">
      <c r="A4013" s="26">
        <v>2009</v>
      </c>
      <c r="B4013" s="26" t="s">
        <v>186</v>
      </c>
      <c r="C4013" t="str">
        <f>VLOOKUP(B4013,'FHF LUT'!$A$5:$H$80,2,FALSE)</f>
        <v>Mountain Pine Beetle</v>
      </c>
      <c r="D4013" s="26">
        <v>14</v>
      </c>
      <c r="E4013" s="26" t="s">
        <v>30</v>
      </c>
      <c r="F4013" s="26">
        <v>863249</v>
      </c>
      <c r="G4013" s="26">
        <v>731487</v>
      </c>
      <c r="H4013" s="26"/>
      <c r="N4013" s="26"/>
    </row>
    <row r="4014" spans="1:14" x14ac:dyDescent="0.25">
      <c r="A4014" s="26">
        <v>2009</v>
      </c>
      <c r="B4014" s="26" t="s">
        <v>186</v>
      </c>
      <c r="C4014" t="str">
        <f>VLOOKUP(B4014,'FHF LUT'!$A$5:$H$80,2,FALSE)</f>
        <v>Mountain Pine Beetle</v>
      </c>
      <c r="D4014" s="26">
        <v>16</v>
      </c>
      <c r="E4014" s="26" t="s">
        <v>12</v>
      </c>
      <c r="F4014" s="26">
        <v>35605476</v>
      </c>
      <c r="G4014" s="26">
        <v>32462370</v>
      </c>
      <c r="H4014" s="26"/>
      <c r="N4014" s="26"/>
    </row>
    <row r="4015" spans="1:14" x14ac:dyDescent="0.25">
      <c r="A4015" s="26">
        <v>2009</v>
      </c>
      <c r="B4015" s="26" t="s">
        <v>186</v>
      </c>
      <c r="C4015" t="str">
        <f>VLOOKUP(B4015,'FHF LUT'!$A$5:$H$80,2,FALSE)</f>
        <v>Mountain Pine Beetle</v>
      </c>
      <c r="D4015" s="26">
        <v>40</v>
      </c>
      <c r="E4015" s="26" t="s">
        <v>31</v>
      </c>
      <c r="F4015" s="26">
        <v>2353839</v>
      </c>
      <c r="G4015" s="26">
        <v>2180525</v>
      </c>
      <c r="H4015" s="26"/>
      <c r="N4015" s="26"/>
    </row>
    <row r="4016" spans="1:14" x14ac:dyDescent="0.25">
      <c r="A4016" s="26">
        <v>2009</v>
      </c>
      <c r="B4016" s="26" t="s">
        <v>186</v>
      </c>
      <c r="C4016" t="str">
        <f>VLOOKUP(B4016,'FHF LUT'!$A$5:$H$80,2,FALSE)</f>
        <v>Mountain Pine Beetle</v>
      </c>
      <c r="D4016" s="26">
        <v>20</v>
      </c>
      <c r="E4016" s="26" t="s">
        <v>6</v>
      </c>
      <c r="F4016" s="26">
        <v>3017017</v>
      </c>
      <c r="G4016" s="26">
        <v>2414067</v>
      </c>
      <c r="H4016" s="26"/>
      <c r="N4016" s="26"/>
    </row>
    <row r="4017" spans="1:14" x14ac:dyDescent="0.25">
      <c r="A4017" s="26">
        <v>2009</v>
      </c>
      <c r="B4017" s="26" t="s">
        <v>186</v>
      </c>
      <c r="C4017" t="str">
        <f>VLOOKUP(B4017,'FHF LUT'!$A$5:$H$80,2,FALSE)</f>
        <v>Mountain Pine Beetle</v>
      </c>
      <c r="D4017" s="26">
        <v>31</v>
      </c>
      <c r="E4017" s="26" t="s">
        <v>34</v>
      </c>
      <c r="F4017" s="26">
        <v>33633</v>
      </c>
      <c r="G4017" s="26">
        <v>33124</v>
      </c>
      <c r="H4017" s="26"/>
      <c r="N4017" s="26"/>
    </row>
    <row r="4018" spans="1:14" x14ac:dyDescent="0.25">
      <c r="A4018" s="26">
        <v>2009</v>
      </c>
      <c r="B4018" s="26" t="s">
        <v>186</v>
      </c>
      <c r="C4018" t="str">
        <f>VLOOKUP(B4018,'FHF LUT'!$A$5:$H$80,2,FALSE)</f>
        <v>Mountain Pine Beetle</v>
      </c>
      <c r="D4018" s="26">
        <v>3</v>
      </c>
      <c r="E4018" s="26" t="s">
        <v>13</v>
      </c>
      <c r="F4018" s="26">
        <v>813450</v>
      </c>
      <c r="G4018" s="26">
        <v>725572</v>
      </c>
      <c r="H4018" s="26"/>
      <c r="N4018" s="26"/>
    </row>
    <row r="4019" spans="1:14" x14ac:dyDescent="0.25">
      <c r="A4019" s="26">
        <v>2009</v>
      </c>
      <c r="B4019" s="26" t="s">
        <v>186</v>
      </c>
      <c r="C4019" t="str">
        <f>VLOOKUP(B4019,'FHF LUT'!$A$5:$H$80,2,FALSE)</f>
        <v>Mountain Pine Beetle</v>
      </c>
      <c r="D4019" s="26">
        <v>26</v>
      </c>
      <c r="E4019" s="26" t="s">
        <v>14</v>
      </c>
      <c r="F4019" s="26">
        <v>298377</v>
      </c>
      <c r="G4019" s="26">
        <v>269140</v>
      </c>
      <c r="H4019" s="26"/>
      <c r="N4019" s="26"/>
    </row>
    <row r="4020" spans="1:14" x14ac:dyDescent="0.25">
      <c r="A4020" s="26">
        <v>2009</v>
      </c>
      <c r="B4020" s="26" t="s">
        <v>186</v>
      </c>
      <c r="C4020" t="str">
        <f>VLOOKUP(B4020,'FHF LUT'!$A$5:$H$80,2,FALSE)</f>
        <v>Mountain Pine Beetle</v>
      </c>
      <c r="D4020" s="26">
        <v>41</v>
      </c>
      <c r="E4020" s="26" t="s">
        <v>26</v>
      </c>
      <c r="F4020" s="26">
        <v>3437350</v>
      </c>
      <c r="G4020" s="26">
        <v>3033970</v>
      </c>
      <c r="H4020" s="26"/>
      <c r="N4020" s="26"/>
    </row>
    <row r="4021" spans="1:14" x14ac:dyDescent="0.25">
      <c r="A4021" s="26">
        <v>2009</v>
      </c>
      <c r="B4021" s="26" t="s">
        <v>186</v>
      </c>
      <c r="C4021" t="str">
        <f>VLOOKUP(B4021,'FHF LUT'!$A$5:$H$80,2,FALSE)</f>
        <v>Mountain Pine Beetle</v>
      </c>
      <c r="D4021" s="26">
        <v>23</v>
      </c>
      <c r="E4021" s="26" t="s">
        <v>27</v>
      </c>
      <c r="F4021" s="26">
        <v>145910</v>
      </c>
      <c r="G4021" s="26">
        <v>139884</v>
      </c>
      <c r="H4021" s="26"/>
      <c r="N4021" s="26"/>
    </row>
    <row r="4022" spans="1:14" x14ac:dyDescent="0.25">
      <c r="A4022" s="26">
        <v>2009</v>
      </c>
      <c r="B4022" s="26" t="s">
        <v>186</v>
      </c>
      <c r="C4022" t="str">
        <f>VLOOKUP(B4022,'FHF LUT'!$A$5:$H$80,2,FALSE)</f>
        <v>Mountain Pine Beetle</v>
      </c>
      <c r="D4022" s="26">
        <v>17</v>
      </c>
      <c r="E4022" s="26" t="s">
        <v>32</v>
      </c>
      <c r="F4022" s="26">
        <v>641957</v>
      </c>
      <c r="G4022" s="26">
        <v>534985</v>
      </c>
      <c r="H4022" s="26"/>
      <c r="N4022" s="26"/>
    </row>
    <row r="4023" spans="1:14" x14ac:dyDescent="0.25">
      <c r="A4023" s="26">
        <v>2009</v>
      </c>
      <c r="B4023" s="26" t="s">
        <v>186</v>
      </c>
      <c r="C4023" t="str">
        <f>VLOOKUP(B4023,'FHF LUT'!$A$5:$H$80,2,FALSE)</f>
        <v>Mountain Pine Beetle</v>
      </c>
      <c r="D4023" s="26">
        <v>30</v>
      </c>
      <c r="E4023" s="26" t="s">
        <v>35</v>
      </c>
      <c r="F4023" s="26">
        <v>156639</v>
      </c>
      <c r="G4023" s="26">
        <v>153648</v>
      </c>
      <c r="H4023" s="26"/>
      <c r="N4023" s="26"/>
    </row>
    <row r="4024" spans="1:14" x14ac:dyDescent="0.25">
      <c r="A4024" s="26">
        <v>2009</v>
      </c>
      <c r="B4024" s="26" t="s">
        <v>186</v>
      </c>
      <c r="C4024" t="str">
        <f>VLOOKUP(B4024,'FHF LUT'!$A$5:$H$80,2,FALSE)</f>
        <v>Mountain Pine Beetle</v>
      </c>
      <c r="D4024" s="26">
        <v>9</v>
      </c>
      <c r="E4024" s="26" t="s">
        <v>7</v>
      </c>
      <c r="F4024" s="26">
        <v>596433</v>
      </c>
      <c r="G4024" s="26">
        <v>527002</v>
      </c>
      <c r="H4024" s="26"/>
      <c r="N4024" s="26"/>
    </row>
    <row r="4025" spans="1:14" x14ac:dyDescent="0.25">
      <c r="A4025" s="26">
        <v>2009</v>
      </c>
      <c r="B4025" s="26" t="s">
        <v>186</v>
      </c>
      <c r="C4025" t="str">
        <f>VLOOKUP(B4025,'FHF LUT'!$A$5:$H$80,2,FALSE)</f>
        <v>Mountain Pine Beetle</v>
      </c>
      <c r="D4025" s="26">
        <v>43</v>
      </c>
      <c r="E4025" s="26" t="s">
        <v>20</v>
      </c>
      <c r="F4025" s="26">
        <v>0</v>
      </c>
      <c r="G4025" s="26">
        <v>0</v>
      </c>
      <c r="H4025" s="26"/>
      <c r="N4025" s="26"/>
    </row>
    <row r="4026" spans="1:14" x14ac:dyDescent="0.25">
      <c r="A4026" s="26">
        <v>2009</v>
      </c>
      <c r="B4026" s="26" t="s">
        <v>186</v>
      </c>
      <c r="C4026" t="str">
        <f>VLOOKUP(B4026,'FHF LUT'!$A$5:$H$80,2,FALSE)</f>
        <v>Mountain Pine Beetle</v>
      </c>
      <c r="D4026" s="26">
        <v>39</v>
      </c>
      <c r="E4026" s="26" t="s">
        <v>36</v>
      </c>
      <c r="F4026" s="26">
        <v>0</v>
      </c>
      <c r="G4026" s="26">
        <v>0</v>
      </c>
      <c r="H4026" s="26"/>
      <c r="N4026" s="26"/>
    </row>
    <row r="4027" spans="1:14" x14ac:dyDescent="0.25">
      <c r="A4027" s="26">
        <v>2009</v>
      </c>
      <c r="B4027" s="26" t="s">
        <v>186</v>
      </c>
      <c r="C4027" t="str">
        <f>VLOOKUP(B4027,'FHF LUT'!$A$5:$H$80,2,FALSE)</f>
        <v>Mountain Pine Beetle</v>
      </c>
      <c r="D4027" s="26">
        <v>4</v>
      </c>
      <c r="E4027" s="26" t="s">
        <v>28</v>
      </c>
      <c r="F4027" s="26">
        <v>50844</v>
      </c>
      <c r="G4027" s="26">
        <v>50133</v>
      </c>
      <c r="H4027" s="26"/>
      <c r="N4027" s="26"/>
    </row>
    <row r="4028" spans="1:14" x14ac:dyDescent="0.25">
      <c r="A4028" s="26">
        <v>2009</v>
      </c>
      <c r="B4028" s="26" t="s">
        <v>186</v>
      </c>
      <c r="C4028" t="str">
        <f>VLOOKUP(B4028,'FHF LUT'!$A$5:$H$80,2,FALSE)</f>
        <v>Mountain Pine Beetle</v>
      </c>
      <c r="D4028" s="26">
        <v>8</v>
      </c>
      <c r="E4028" s="26" t="s">
        <v>29</v>
      </c>
      <c r="F4028" s="26">
        <v>41763</v>
      </c>
      <c r="G4028" s="26">
        <v>41763</v>
      </c>
      <c r="H4028" s="26"/>
      <c r="N4028" s="26"/>
    </row>
    <row r="4029" spans="1:14" x14ac:dyDescent="0.25">
      <c r="A4029" s="26">
        <v>2009</v>
      </c>
      <c r="B4029" s="26" t="s">
        <v>186</v>
      </c>
      <c r="C4029" t="str">
        <f>VLOOKUP(B4029,'FHF LUT'!$A$5:$H$80,2,FALSE)</f>
        <v>Mountain Pine Beetle</v>
      </c>
      <c r="D4029" s="26">
        <v>7</v>
      </c>
      <c r="E4029" s="26" t="s">
        <v>25</v>
      </c>
      <c r="F4029" s="26">
        <v>88603</v>
      </c>
      <c r="G4029" s="26">
        <v>78533</v>
      </c>
      <c r="H4029" s="26"/>
      <c r="N4029" s="26"/>
    </row>
    <row r="4030" spans="1:14" x14ac:dyDescent="0.25">
      <c r="A4030" s="26">
        <v>2009</v>
      </c>
      <c r="B4030" s="26" t="s">
        <v>186</v>
      </c>
      <c r="C4030" t="str">
        <f>VLOOKUP(B4030,'FHF LUT'!$A$5:$H$80,2,FALSE)</f>
        <v>Mountain Pine Beetle</v>
      </c>
      <c r="D4030" s="26">
        <v>27</v>
      </c>
      <c r="E4030" s="26" t="s">
        <v>21</v>
      </c>
      <c r="F4030" s="26">
        <v>5737</v>
      </c>
      <c r="G4030" s="26">
        <v>5061</v>
      </c>
      <c r="H4030" s="26"/>
      <c r="N4030" s="26"/>
    </row>
    <row r="4031" spans="1:14" x14ac:dyDescent="0.25">
      <c r="A4031" s="26">
        <v>2009</v>
      </c>
      <c r="B4031" s="26" t="s">
        <v>186</v>
      </c>
      <c r="C4031" t="str">
        <f>VLOOKUP(B4031,'FHF LUT'!$A$5:$H$80,2,FALSE)</f>
        <v>Mountain Pine Beetle</v>
      </c>
      <c r="D4031" s="26">
        <v>47</v>
      </c>
      <c r="E4031" s="26" t="s">
        <v>238</v>
      </c>
      <c r="F4031" s="26">
        <v>240</v>
      </c>
      <c r="G4031" s="26">
        <v>240</v>
      </c>
      <c r="H4031" s="26"/>
      <c r="N4031" s="26"/>
    </row>
    <row r="4032" spans="1:14" x14ac:dyDescent="0.25">
      <c r="A4032" s="26">
        <v>2009</v>
      </c>
      <c r="B4032" s="26" t="s">
        <v>186</v>
      </c>
      <c r="C4032" t="str">
        <f>VLOOKUP(B4032,'FHF LUT'!$A$5:$H$80,2,FALSE)</f>
        <v>Mountain Pine Beetle</v>
      </c>
      <c r="D4032" s="26">
        <v>46</v>
      </c>
      <c r="E4032" s="26" t="s">
        <v>239</v>
      </c>
      <c r="F4032" s="26">
        <v>184623</v>
      </c>
      <c r="G4032" s="26">
        <v>184623</v>
      </c>
      <c r="H4032" s="26"/>
      <c r="N4032" s="26"/>
    </row>
    <row r="4033" spans="1:14" x14ac:dyDescent="0.25">
      <c r="A4033" s="26">
        <v>2009</v>
      </c>
      <c r="B4033" s="26" t="s">
        <v>186</v>
      </c>
      <c r="C4033" t="str">
        <f>VLOOKUP(B4033,'FHF LUT'!$A$5:$H$80,2,FALSE)</f>
        <v>Mountain Pine Beetle</v>
      </c>
      <c r="D4033" s="26">
        <v>48</v>
      </c>
      <c r="E4033" s="26" t="s">
        <v>240</v>
      </c>
      <c r="F4033" s="26">
        <v>0</v>
      </c>
      <c r="G4033" s="26">
        <v>0</v>
      </c>
      <c r="H4033" s="26"/>
      <c r="N4033" s="26"/>
    </row>
    <row r="4034" spans="1:14" x14ac:dyDescent="0.25">
      <c r="A4034" s="26">
        <v>2009</v>
      </c>
      <c r="B4034" s="26" t="s">
        <v>186</v>
      </c>
      <c r="C4034" t="str">
        <f>VLOOKUP(B4034,'FHF LUT'!$A$5:$H$80,2,FALSE)</f>
        <v>Mountain Pine Beetle</v>
      </c>
      <c r="D4034" s="26">
        <v>1</v>
      </c>
      <c r="E4034" s="26" t="s">
        <v>10</v>
      </c>
      <c r="F4034" s="26">
        <v>238665</v>
      </c>
      <c r="G4034" s="26">
        <v>219239</v>
      </c>
      <c r="H4034" s="26"/>
      <c r="N4034" s="26"/>
    </row>
    <row r="4035" spans="1:14" x14ac:dyDescent="0.25">
      <c r="A4035" s="26">
        <v>2009</v>
      </c>
      <c r="B4035" s="26" t="s">
        <v>198</v>
      </c>
      <c r="C4035" t="str">
        <f>VLOOKUP(B4035,'FHF LUT'!$A$5:$H$80,2,FALSE)</f>
        <v>Twig Beetle</v>
      </c>
      <c r="D4035" s="26">
        <v>24</v>
      </c>
      <c r="E4035" s="26" t="s">
        <v>17</v>
      </c>
      <c r="F4035" s="26">
        <v>0</v>
      </c>
      <c r="G4035" s="26">
        <v>0</v>
      </c>
      <c r="H4035" s="26"/>
      <c r="N4035" s="26"/>
    </row>
    <row r="4036" spans="1:14" x14ac:dyDescent="0.25">
      <c r="A4036" s="26">
        <v>2009</v>
      </c>
      <c r="B4036" s="26" t="s">
        <v>198</v>
      </c>
      <c r="C4036" t="str">
        <f>VLOOKUP(B4036,'FHF LUT'!$A$5:$H$80,2,FALSE)</f>
        <v>Twig Beetle</v>
      </c>
      <c r="D4036" s="26">
        <v>44</v>
      </c>
      <c r="E4036" s="26" t="s">
        <v>3</v>
      </c>
      <c r="F4036" s="26">
        <v>0</v>
      </c>
      <c r="G4036" s="26">
        <v>0</v>
      </c>
      <c r="H4036" s="26"/>
      <c r="N4036" s="26"/>
    </row>
    <row r="4037" spans="1:14" x14ac:dyDescent="0.25">
      <c r="A4037" s="26">
        <v>2009</v>
      </c>
      <c r="B4037" s="26" t="s">
        <v>198</v>
      </c>
      <c r="C4037" t="str">
        <f>VLOOKUP(B4037,'FHF LUT'!$A$5:$H$80,2,FALSE)</f>
        <v>Twig Beetle</v>
      </c>
      <c r="D4037" s="26">
        <v>10</v>
      </c>
      <c r="E4037" s="26" t="s">
        <v>18</v>
      </c>
      <c r="F4037" s="26">
        <v>0</v>
      </c>
      <c r="G4037" s="26">
        <v>0</v>
      </c>
      <c r="H4037" s="26"/>
      <c r="N4037" s="26"/>
    </row>
    <row r="4038" spans="1:14" x14ac:dyDescent="0.25">
      <c r="A4038" s="26">
        <v>2009</v>
      </c>
      <c r="B4038" s="26" t="s">
        <v>198</v>
      </c>
      <c r="C4038" t="str">
        <f>VLOOKUP(B4038,'FHF LUT'!$A$5:$H$80,2,FALSE)</f>
        <v>Twig Beetle</v>
      </c>
      <c r="D4038" s="26">
        <v>12</v>
      </c>
      <c r="E4038" s="26" t="s">
        <v>11</v>
      </c>
      <c r="F4038" s="26">
        <v>0</v>
      </c>
      <c r="G4038" s="26">
        <v>0</v>
      </c>
      <c r="H4038" s="26"/>
      <c r="N4038" s="26"/>
    </row>
    <row r="4039" spans="1:14" x14ac:dyDescent="0.25">
      <c r="A4039" s="26">
        <v>2009</v>
      </c>
      <c r="B4039" s="26" t="s">
        <v>198</v>
      </c>
      <c r="C4039" t="str">
        <f>VLOOKUP(B4039,'FHF LUT'!$A$5:$H$80,2,FALSE)</f>
        <v>Twig Beetle</v>
      </c>
      <c r="D4039" s="26">
        <v>22</v>
      </c>
      <c r="E4039" s="26" t="s">
        <v>19</v>
      </c>
      <c r="F4039" s="26">
        <v>0</v>
      </c>
      <c r="G4039" s="26">
        <v>0</v>
      </c>
      <c r="H4039" s="26"/>
      <c r="N4039" s="26"/>
    </row>
    <row r="4040" spans="1:14" x14ac:dyDescent="0.25">
      <c r="A4040" s="26">
        <v>2009</v>
      </c>
      <c r="B4040" s="26" t="s">
        <v>198</v>
      </c>
      <c r="C4040" t="str">
        <f>VLOOKUP(B4040,'FHF LUT'!$A$5:$H$80,2,FALSE)</f>
        <v>Twig Beetle</v>
      </c>
      <c r="D4040" s="26">
        <v>29</v>
      </c>
      <c r="E4040" s="26" t="s">
        <v>9</v>
      </c>
      <c r="F4040" s="26">
        <v>0</v>
      </c>
      <c r="G4040" s="26">
        <v>0</v>
      </c>
      <c r="H4040" s="26"/>
      <c r="N4040" s="26"/>
    </row>
    <row r="4041" spans="1:14" x14ac:dyDescent="0.25">
      <c r="A4041" s="26">
        <v>2009</v>
      </c>
      <c r="B4041" s="26" t="s">
        <v>198</v>
      </c>
      <c r="C4041" t="str">
        <f>VLOOKUP(B4041,'FHF LUT'!$A$5:$H$80,2,FALSE)</f>
        <v>Twig Beetle</v>
      </c>
      <c r="D4041" s="26">
        <v>11</v>
      </c>
      <c r="E4041" s="26" t="s">
        <v>4</v>
      </c>
      <c r="F4041" s="26">
        <v>0</v>
      </c>
      <c r="G4041" s="26">
        <v>0</v>
      </c>
      <c r="H4041" s="26"/>
      <c r="N4041" s="26"/>
    </row>
    <row r="4042" spans="1:14" x14ac:dyDescent="0.25">
      <c r="A4042" s="26">
        <v>2009</v>
      </c>
      <c r="B4042" s="26" t="s">
        <v>198</v>
      </c>
      <c r="C4042" t="str">
        <f>VLOOKUP(B4042,'FHF LUT'!$A$5:$H$80,2,FALSE)</f>
        <v>Twig Beetle</v>
      </c>
      <c r="D4042" s="26">
        <v>45</v>
      </c>
      <c r="E4042" s="26" t="s">
        <v>5</v>
      </c>
      <c r="F4042" s="26">
        <v>0</v>
      </c>
      <c r="G4042" s="26">
        <v>0</v>
      </c>
      <c r="H4042" s="26"/>
      <c r="N4042" s="26"/>
    </row>
    <row r="4043" spans="1:14" x14ac:dyDescent="0.25">
      <c r="A4043" s="26">
        <v>2009</v>
      </c>
      <c r="B4043" s="26" t="s">
        <v>198</v>
      </c>
      <c r="C4043" t="str">
        <f>VLOOKUP(B4043,'FHF LUT'!$A$5:$H$80,2,FALSE)</f>
        <v>Twig Beetle</v>
      </c>
      <c r="D4043" s="26">
        <v>38</v>
      </c>
      <c r="E4043" s="26" t="s">
        <v>8</v>
      </c>
      <c r="F4043" s="26">
        <v>0</v>
      </c>
      <c r="G4043" s="26">
        <v>0</v>
      </c>
      <c r="H4043" s="26"/>
      <c r="N4043" s="26"/>
    </row>
    <row r="4044" spans="1:14" x14ac:dyDescent="0.25">
      <c r="A4044" s="26">
        <v>2009</v>
      </c>
      <c r="B4044" s="26" t="s">
        <v>198</v>
      </c>
      <c r="C4044" t="str">
        <f>VLOOKUP(B4044,'FHF LUT'!$A$5:$H$80,2,FALSE)</f>
        <v>Twig Beetle</v>
      </c>
      <c r="D4044" s="26">
        <v>13</v>
      </c>
      <c r="E4044" s="26" t="s">
        <v>24</v>
      </c>
      <c r="F4044" s="26">
        <v>0</v>
      </c>
      <c r="G4044" s="26">
        <v>0</v>
      </c>
      <c r="H4044" s="26"/>
      <c r="N4044" s="26"/>
    </row>
    <row r="4045" spans="1:14" x14ac:dyDescent="0.25">
      <c r="A4045" s="26">
        <v>2009</v>
      </c>
      <c r="B4045" s="26" t="s">
        <v>198</v>
      </c>
      <c r="C4045" t="str">
        <f>VLOOKUP(B4045,'FHF LUT'!$A$5:$H$80,2,FALSE)</f>
        <v>Twig Beetle</v>
      </c>
      <c r="D4045" s="26">
        <v>18</v>
      </c>
      <c r="E4045" s="26" t="s">
        <v>15</v>
      </c>
      <c r="F4045" s="26">
        <v>0</v>
      </c>
      <c r="G4045" s="26">
        <v>0</v>
      </c>
      <c r="H4045" s="26"/>
      <c r="N4045" s="26"/>
    </row>
    <row r="4046" spans="1:14" x14ac:dyDescent="0.25">
      <c r="A4046" s="26">
        <v>2009</v>
      </c>
      <c r="B4046" s="26" t="s">
        <v>198</v>
      </c>
      <c r="C4046" t="str">
        <f>VLOOKUP(B4046,'FHF LUT'!$A$5:$H$80,2,FALSE)</f>
        <v>Twig Beetle</v>
      </c>
      <c r="D4046" s="26">
        <v>15</v>
      </c>
      <c r="E4046" s="26" t="s">
        <v>33</v>
      </c>
      <c r="F4046" s="26">
        <v>0</v>
      </c>
      <c r="G4046" s="26">
        <v>0</v>
      </c>
      <c r="H4046" s="26"/>
      <c r="N4046" s="26"/>
    </row>
    <row r="4047" spans="1:14" x14ac:dyDescent="0.25">
      <c r="A4047" s="26">
        <v>2009</v>
      </c>
      <c r="B4047" s="26" t="s">
        <v>198</v>
      </c>
      <c r="C4047" t="str">
        <f>VLOOKUP(B4047,'FHF LUT'!$A$5:$H$80,2,FALSE)</f>
        <v>Twig Beetle</v>
      </c>
      <c r="D4047" s="26">
        <v>5</v>
      </c>
      <c r="E4047" s="26" t="s">
        <v>16</v>
      </c>
      <c r="F4047" s="26">
        <v>0</v>
      </c>
      <c r="G4047" s="26">
        <v>0</v>
      </c>
      <c r="H4047" s="26"/>
      <c r="N4047" s="26"/>
    </row>
    <row r="4048" spans="1:14" x14ac:dyDescent="0.25">
      <c r="A4048" s="26">
        <v>2009</v>
      </c>
      <c r="B4048" s="26" t="s">
        <v>198</v>
      </c>
      <c r="C4048" t="str">
        <f>VLOOKUP(B4048,'FHF LUT'!$A$5:$H$80,2,FALSE)</f>
        <v>Twig Beetle</v>
      </c>
      <c r="D4048" s="26">
        <v>2</v>
      </c>
      <c r="E4048" s="26" t="s">
        <v>22</v>
      </c>
      <c r="F4048" s="26">
        <v>0</v>
      </c>
      <c r="G4048" s="26">
        <v>0</v>
      </c>
      <c r="H4048" s="26"/>
      <c r="N4048" s="26"/>
    </row>
    <row r="4049" spans="1:14" x14ac:dyDescent="0.25">
      <c r="A4049" s="26">
        <v>2009</v>
      </c>
      <c r="B4049" s="26" t="s">
        <v>198</v>
      </c>
      <c r="C4049" t="str">
        <f>VLOOKUP(B4049,'FHF LUT'!$A$5:$H$80,2,FALSE)</f>
        <v>Twig Beetle</v>
      </c>
      <c r="D4049" s="26">
        <v>25</v>
      </c>
      <c r="E4049" s="26" t="s">
        <v>23</v>
      </c>
      <c r="F4049" s="26">
        <v>0</v>
      </c>
      <c r="G4049" s="26">
        <v>0</v>
      </c>
      <c r="H4049" s="26"/>
      <c r="N4049" s="26"/>
    </row>
    <row r="4050" spans="1:14" x14ac:dyDescent="0.25">
      <c r="A4050" s="26">
        <v>2009</v>
      </c>
      <c r="B4050" s="26" t="s">
        <v>198</v>
      </c>
      <c r="C4050" t="str">
        <f>VLOOKUP(B4050,'FHF LUT'!$A$5:$H$80,2,FALSE)</f>
        <v>Twig Beetle</v>
      </c>
      <c r="D4050" s="26">
        <v>14</v>
      </c>
      <c r="E4050" s="26" t="s">
        <v>30</v>
      </c>
      <c r="F4050" s="26">
        <v>0</v>
      </c>
      <c r="G4050" s="26">
        <v>0</v>
      </c>
      <c r="H4050" s="26"/>
      <c r="N4050" s="26"/>
    </row>
    <row r="4051" spans="1:14" x14ac:dyDescent="0.25">
      <c r="A4051" s="26">
        <v>2009</v>
      </c>
      <c r="B4051" s="26" t="s">
        <v>198</v>
      </c>
      <c r="C4051" t="str">
        <f>VLOOKUP(B4051,'FHF LUT'!$A$5:$H$80,2,FALSE)</f>
        <v>Twig Beetle</v>
      </c>
      <c r="D4051" s="26">
        <v>16</v>
      </c>
      <c r="E4051" s="26" t="s">
        <v>12</v>
      </c>
      <c r="F4051" s="26">
        <v>0</v>
      </c>
      <c r="G4051" s="26">
        <v>0</v>
      </c>
      <c r="H4051" s="26"/>
      <c r="N4051" s="26"/>
    </row>
    <row r="4052" spans="1:14" x14ac:dyDescent="0.25">
      <c r="A4052" s="26">
        <v>2009</v>
      </c>
      <c r="B4052" s="26" t="s">
        <v>198</v>
      </c>
      <c r="C4052" t="str">
        <f>VLOOKUP(B4052,'FHF LUT'!$A$5:$H$80,2,FALSE)</f>
        <v>Twig Beetle</v>
      </c>
      <c r="D4052" s="26">
        <v>40</v>
      </c>
      <c r="E4052" s="26" t="s">
        <v>31</v>
      </c>
      <c r="F4052" s="26">
        <v>0</v>
      </c>
      <c r="G4052" s="26">
        <v>0</v>
      </c>
      <c r="H4052" s="26"/>
      <c r="N4052" s="26"/>
    </row>
    <row r="4053" spans="1:14" x14ac:dyDescent="0.25">
      <c r="A4053" s="26">
        <v>2009</v>
      </c>
      <c r="B4053" s="26" t="s">
        <v>198</v>
      </c>
      <c r="C4053" t="str">
        <f>VLOOKUP(B4053,'FHF LUT'!$A$5:$H$80,2,FALSE)</f>
        <v>Twig Beetle</v>
      </c>
      <c r="D4053" s="26">
        <v>20</v>
      </c>
      <c r="E4053" s="26" t="s">
        <v>6</v>
      </c>
      <c r="F4053" s="26">
        <v>0</v>
      </c>
      <c r="G4053" s="26">
        <v>0</v>
      </c>
      <c r="H4053" s="26"/>
      <c r="N4053" s="26"/>
    </row>
    <row r="4054" spans="1:14" x14ac:dyDescent="0.25">
      <c r="A4054" s="26">
        <v>2009</v>
      </c>
      <c r="B4054" s="26" t="s">
        <v>198</v>
      </c>
      <c r="C4054" t="str">
        <f>VLOOKUP(B4054,'FHF LUT'!$A$5:$H$80,2,FALSE)</f>
        <v>Twig Beetle</v>
      </c>
      <c r="D4054" s="26">
        <v>31</v>
      </c>
      <c r="E4054" s="26" t="s">
        <v>34</v>
      </c>
      <c r="F4054" s="26">
        <v>0</v>
      </c>
      <c r="G4054" s="26">
        <v>0</v>
      </c>
      <c r="H4054" s="26"/>
      <c r="N4054" s="26"/>
    </row>
    <row r="4055" spans="1:14" x14ac:dyDescent="0.25">
      <c r="A4055" s="26">
        <v>2009</v>
      </c>
      <c r="B4055" s="26" t="s">
        <v>198</v>
      </c>
      <c r="C4055" t="str">
        <f>VLOOKUP(B4055,'FHF LUT'!$A$5:$H$80,2,FALSE)</f>
        <v>Twig Beetle</v>
      </c>
      <c r="D4055" s="26">
        <v>3</v>
      </c>
      <c r="E4055" s="26" t="s">
        <v>13</v>
      </c>
      <c r="F4055" s="26">
        <v>0</v>
      </c>
      <c r="G4055" s="26">
        <v>0</v>
      </c>
      <c r="H4055" s="26"/>
      <c r="N4055" s="26"/>
    </row>
    <row r="4056" spans="1:14" x14ac:dyDescent="0.25">
      <c r="A4056" s="26">
        <v>2009</v>
      </c>
      <c r="B4056" s="26" t="s">
        <v>198</v>
      </c>
      <c r="C4056" t="str">
        <f>VLOOKUP(B4056,'FHF LUT'!$A$5:$H$80,2,FALSE)</f>
        <v>Twig Beetle</v>
      </c>
      <c r="D4056" s="26">
        <v>26</v>
      </c>
      <c r="E4056" s="26" t="s">
        <v>14</v>
      </c>
      <c r="F4056" s="26">
        <v>0</v>
      </c>
      <c r="G4056" s="26">
        <v>0</v>
      </c>
      <c r="H4056" s="26"/>
      <c r="N4056" s="26"/>
    </row>
    <row r="4057" spans="1:14" x14ac:dyDescent="0.25">
      <c r="A4057" s="26">
        <v>2009</v>
      </c>
      <c r="B4057" s="26" t="s">
        <v>198</v>
      </c>
      <c r="C4057" t="str">
        <f>VLOOKUP(B4057,'FHF LUT'!$A$5:$H$80,2,FALSE)</f>
        <v>Twig Beetle</v>
      </c>
      <c r="D4057" s="26">
        <v>41</v>
      </c>
      <c r="E4057" s="26" t="s">
        <v>26</v>
      </c>
      <c r="F4057" s="26">
        <v>0</v>
      </c>
      <c r="G4057" s="26">
        <v>0</v>
      </c>
      <c r="H4057" s="26"/>
      <c r="N4057" s="26"/>
    </row>
    <row r="4058" spans="1:14" x14ac:dyDescent="0.25">
      <c r="A4058" s="26">
        <v>2009</v>
      </c>
      <c r="B4058" s="26" t="s">
        <v>198</v>
      </c>
      <c r="C4058" t="str">
        <f>VLOOKUP(B4058,'FHF LUT'!$A$5:$H$80,2,FALSE)</f>
        <v>Twig Beetle</v>
      </c>
      <c r="D4058" s="26">
        <v>23</v>
      </c>
      <c r="E4058" s="26" t="s">
        <v>27</v>
      </c>
      <c r="F4058" s="26">
        <v>0</v>
      </c>
      <c r="G4058" s="26">
        <v>0</v>
      </c>
      <c r="H4058" s="26"/>
      <c r="N4058" s="26"/>
    </row>
    <row r="4059" spans="1:14" x14ac:dyDescent="0.25">
      <c r="A4059" s="26">
        <v>2009</v>
      </c>
      <c r="B4059" s="26" t="s">
        <v>198</v>
      </c>
      <c r="C4059" t="str">
        <f>VLOOKUP(B4059,'FHF LUT'!$A$5:$H$80,2,FALSE)</f>
        <v>Twig Beetle</v>
      </c>
      <c r="D4059" s="26">
        <v>17</v>
      </c>
      <c r="E4059" s="26" t="s">
        <v>32</v>
      </c>
      <c r="F4059" s="26">
        <v>0</v>
      </c>
      <c r="G4059" s="26">
        <v>0</v>
      </c>
      <c r="H4059" s="26"/>
      <c r="N4059" s="26"/>
    </row>
    <row r="4060" spans="1:14" x14ac:dyDescent="0.25">
      <c r="A4060" s="26">
        <v>2009</v>
      </c>
      <c r="B4060" s="26" t="s">
        <v>198</v>
      </c>
      <c r="C4060" t="str">
        <f>VLOOKUP(B4060,'FHF LUT'!$A$5:$H$80,2,FALSE)</f>
        <v>Twig Beetle</v>
      </c>
      <c r="D4060" s="26">
        <v>30</v>
      </c>
      <c r="E4060" s="26" t="s">
        <v>35</v>
      </c>
      <c r="F4060" s="26">
        <v>0</v>
      </c>
      <c r="G4060" s="26">
        <v>0</v>
      </c>
      <c r="H4060" s="26"/>
      <c r="N4060" s="26"/>
    </row>
    <row r="4061" spans="1:14" x14ac:dyDescent="0.25">
      <c r="A4061" s="26">
        <v>2009</v>
      </c>
      <c r="B4061" s="26" t="s">
        <v>198</v>
      </c>
      <c r="C4061" t="str">
        <f>VLOOKUP(B4061,'FHF LUT'!$A$5:$H$80,2,FALSE)</f>
        <v>Twig Beetle</v>
      </c>
      <c r="D4061" s="26">
        <v>9</v>
      </c>
      <c r="E4061" s="26" t="s">
        <v>7</v>
      </c>
      <c r="F4061" s="26">
        <v>0</v>
      </c>
      <c r="G4061" s="26">
        <v>0</v>
      </c>
      <c r="H4061" s="26"/>
      <c r="N4061" s="26"/>
    </row>
    <row r="4062" spans="1:14" x14ac:dyDescent="0.25">
      <c r="A4062" s="26">
        <v>2009</v>
      </c>
      <c r="B4062" s="26" t="s">
        <v>198</v>
      </c>
      <c r="C4062" t="str">
        <f>VLOOKUP(B4062,'FHF LUT'!$A$5:$H$80,2,FALSE)</f>
        <v>Twig Beetle</v>
      </c>
      <c r="D4062" s="26">
        <v>43</v>
      </c>
      <c r="E4062" s="26" t="s">
        <v>20</v>
      </c>
      <c r="F4062" s="26">
        <v>0</v>
      </c>
      <c r="G4062" s="26">
        <v>0</v>
      </c>
      <c r="H4062" s="26"/>
      <c r="N4062" s="26"/>
    </row>
    <row r="4063" spans="1:14" x14ac:dyDescent="0.25">
      <c r="A4063" s="26">
        <v>2009</v>
      </c>
      <c r="B4063" s="26" t="s">
        <v>198</v>
      </c>
      <c r="C4063" t="str">
        <f>VLOOKUP(B4063,'FHF LUT'!$A$5:$H$80,2,FALSE)</f>
        <v>Twig Beetle</v>
      </c>
      <c r="D4063" s="26">
        <v>39</v>
      </c>
      <c r="E4063" s="26" t="s">
        <v>36</v>
      </c>
      <c r="F4063" s="26">
        <v>0</v>
      </c>
      <c r="G4063" s="26">
        <v>0</v>
      </c>
      <c r="H4063" s="26"/>
      <c r="N4063" s="26"/>
    </row>
    <row r="4064" spans="1:14" x14ac:dyDescent="0.25">
      <c r="A4064" s="26">
        <v>2009</v>
      </c>
      <c r="B4064" s="26" t="s">
        <v>198</v>
      </c>
      <c r="C4064" t="str">
        <f>VLOOKUP(B4064,'FHF LUT'!$A$5:$H$80,2,FALSE)</f>
        <v>Twig Beetle</v>
      </c>
      <c r="D4064" s="26">
        <v>4</v>
      </c>
      <c r="E4064" s="26" t="s">
        <v>28</v>
      </c>
      <c r="F4064" s="26">
        <v>0</v>
      </c>
      <c r="G4064" s="26">
        <v>0</v>
      </c>
      <c r="H4064" s="26"/>
      <c r="N4064" s="26"/>
    </row>
    <row r="4065" spans="1:14" x14ac:dyDescent="0.25">
      <c r="A4065" s="26">
        <v>2009</v>
      </c>
      <c r="B4065" s="26" t="s">
        <v>198</v>
      </c>
      <c r="C4065" t="str">
        <f>VLOOKUP(B4065,'FHF LUT'!$A$5:$H$80,2,FALSE)</f>
        <v>Twig Beetle</v>
      </c>
      <c r="D4065" s="26">
        <v>8</v>
      </c>
      <c r="E4065" s="26" t="s">
        <v>29</v>
      </c>
      <c r="F4065" s="26">
        <v>0</v>
      </c>
      <c r="G4065" s="26">
        <v>0</v>
      </c>
      <c r="H4065" s="26"/>
      <c r="N4065" s="26"/>
    </row>
    <row r="4066" spans="1:14" x14ac:dyDescent="0.25">
      <c r="A4066" s="26">
        <v>2009</v>
      </c>
      <c r="B4066" s="26" t="s">
        <v>198</v>
      </c>
      <c r="C4066" t="str">
        <f>VLOOKUP(B4066,'FHF LUT'!$A$5:$H$80,2,FALSE)</f>
        <v>Twig Beetle</v>
      </c>
      <c r="D4066" s="26">
        <v>7</v>
      </c>
      <c r="E4066" s="26" t="s">
        <v>25</v>
      </c>
      <c r="F4066" s="26">
        <v>0</v>
      </c>
      <c r="G4066" s="26">
        <v>0</v>
      </c>
      <c r="H4066" s="26"/>
      <c r="N4066" s="26"/>
    </row>
    <row r="4067" spans="1:14" x14ac:dyDescent="0.25">
      <c r="A4067" s="26">
        <v>2009</v>
      </c>
      <c r="B4067" s="26" t="s">
        <v>198</v>
      </c>
      <c r="C4067" t="str">
        <f>VLOOKUP(B4067,'FHF LUT'!$A$5:$H$80,2,FALSE)</f>
        <v>Twig Beetle</v>
      </c>
      <c r="D4067" s="26">
        <v>27</v>
      </c>
      <c r="E4067" s="26" t="s">
        <v>21</v>
      </c>
      <c r="F4067" s="26">
        <v>0</v>
      </c>
      <c r="G4067" s="26">
        <v>0</v>
      </c>
      <c r="H4067" s="26"/>
      <c r="N4067" s="26"/>
    </row>
    <row r="4068" spans="1:14" x14ac:dyDescent="0.25">
      <c r="A4068" s="26">
        <v>2009</v>
      </c>
      <c r="B4068" s="26" t="s">
        <v>198</v>
      </c>
      <c r="C4068" t="str">
        <f>VLOOKUP(B4068,'FHF LUT'!$A$5:$H$80,2,FALSE)</f>
        <v>Twig Beetle</v>
      </c>
      <c r="D4068" s="26">
        <v>47</v>
      </c>
      <c r="E4068" s="26" t="s">
        <v>238</v>
      </c>
      <c r="F4068" s="26">
        <v>0</v>
      </c>
      <c r="G4068" s="26">
        <v>0</v>
      </c>
      <c r="H4068" s="26"/>
      <c r="N4068" s="26"/>
    </row>
    <row r="4069" spans="1:14" x14ac:dyDescent="0.25">
      <c r="A4069" s="26">
        <v>2009</v>
      </c>
      <c r="B4069" s="26" t="s">
        <v>198</v>
      </c>
      <c r="C4069" t="str">
        <f>VLOOKUP(B4069,'FHF LUT'!$A$5:$H$80,2,FALSE)</f>
        <v>Twig Beetle</v>
      </c>
      <c r="D4069" s="26">
        <v>46</v>
      </c>
      <c r="E4069" s="26" t="s">
        <v>239</v>
      </c>
      <c r="F4069" s="26">
        <v>0</v>
      </c>
      <c r="G4069" s="26">
        <v>0</v>
      </c>
      <c r="H4069" s="26"/>
      <c r="N4069" s="26"/>
    </row>
    <row r="4070" spans="1:14" x14ac:dyDescent="0.25">
      <c r="A4070" s="26">
        <v>2009</v>
      </c>
      <c r="B4070" s="26" t="s">
        <v>198</v>
      </c>
      <c r="C4070" t="str">
        <f>VLOOKUP(B4070,'FHF LUT'!$A$5:$H$80,2,FALSE)</f>
        <v>Twig Beetle</v>
      </c>
      <c r="D4070" s="26">
        <v>48</v>
      </c>
      <c r="E4070" s="26" t="s">
        <v>240</v>
      </c>
      <c r="F4070" s="26">
        <v>0</v>
      </c>
      <c r="G4070" s="26">
        <v>0</v>
      </c>
      <c r="H4070" s="26"/>
      <c r="N4070" s="26"/>
    </row>
    <row r="4071" spans="1:14" x14ac:dyDescent="0.25">
      <c r="A4071" s="26">
        <v>2009</v>
      </c>
      <c r="B4071" s="26" t="s">
        <v>198</v>
      </c>
      <c r="C4071" t="str">
        <f>VLOOKUP(B4071,'FHF LUT'!$A$5:$H$80,2,FALSE)</f>
        <v>Twig Beetle</v>
      </c>
      <c r="D4071" s="26">
        <v>1</v>
      </c>
      <c r="E4071" s="26" t="s">
        <v>10</v>
      </c>
      <c r="F4071" s="26">
        <v>0</v>
      </c>
      <c r="G4071" s="26">
        <v>0</v>
      </c>
      <c r="H4071" s="26"/>
      <c r="N4071" s="26"/>
    </row>
    <row r="4072" spans="1:14" x14ac:dyDescent="0.25">
      <c r="A4072" s="26">
        <v>2009</v>
      </c>
      <c r="B4072" s="26" t="s">
        <v>187</v>
      </c>
      <c r="C4072" t="str">
        <f>VLOOKUP(B4072,'FHF LUT'!$A$5:$H$80,2,FALSE)</f>
        <v>Spruce Beetle</v>
      </c>
      <c r="D4072" s="26">
        <v>24</v>
      </c>
      <c r="E4072" s="26" t="s">
        <v>17</v>
      </c>
      <c r="F4072" s="26">
        <v>752</v>
      </c>
      <c r="G4072" s="26">
        <v>752</v>
      </c>
      <c r="H4072" s="26"/>
      <c r="N4072" s="26"/>
    </row>
    <row r="4073" spans="1:14" x14ac:dyDescent="0.25">
      <c r="A4073" s="26">
        <v>2009</v>
      </c>
      <c r="B4073" s="26" t="s">
        <v>187</v>
      </c>
      <c r="C4073" t="str">
        <f>VLOOKUP(B4073,'FHF LUT'!$A$5:$H$80,2,FALSE)</f>
        <v>Spruce Beetle</v>
      </c>
      <c r="D4073" s="26">
        <v>44</v>
      </c>
      <c r="E4073" s="26" t="s">
        <v>3</v>
      </c>
      <c r="F4073" s="26">
        <v>0</v>
      </c>
      <c r="G4073" s="26">
        <v>0</v>
      </c>
      <c r="H4073" s="26"/>
      <c r="N4073" s="26"/>
    </row>
    <row r="4074" spans="1:14" x14ac:dyDescent="0.25">
      <c r="A4074" s="26">
        <v>2009</v>
      </c>
      <c r="B4074" s="26" t="s">
        <v>187</v>
      </c>
      <c r="C4074" t="str">
        <f>VLOOKUP(B4074,'FHF LUT'!$A$5:$H$80,2,FALSE)</f>
        <v>Spruce Beetle</v>
      </c>
      <c r="D4074" s="26">
        <v>10</v>
      </c>
      <c r="E4074" s="26" t="s">
        <v>18</v>
      </c>
      <c r="F4074" s="26">
        <v>0</v>
      </c>
      <c r="G4074" s="26">
        <v>0</v>
      </c>
      <c r="H4074" s="26"/>
      <c r="N4074" s="26"/>
    </row>
    <row r="4075" spans="1:14" x14ac:dyDescent="0.25">
      <c r="A4075" s="26">
        <v>2009</v>
      </c>
      <c r="B4075" s="26" t="s">
        <v>187</v>
      </c>
      <c r="C4075" t="str">
        <f>VLOOKUP(B4075,'FHF LUT'!$A$5:$H$80,2,FALSE)</f>
        <v>Spruce Beetle</v>
      </c>
      <c r="D4075" s="26">
        <v>12</v>
      </c>
      <c r="E4075" s="26" t="s">
        <v>11</v>
      </c>
      <c r="F4075" s="26">
        <v>933</v>
      </c>
      <c r="G4075" s="26">
        <v>884</v>
      </c>
      <c r="H4075" s="26"/>
      <c r="N4075" s="26"/>
    </row>
    <row r="4076" spans="1:14" x14ac:dyDescent="0.25">
      <c r="A4076" s="26">
        <v>2009</v>
      </c>
      <c r="B4076" s="26" t="s">
        <v>187</v>
      </c>
      <c r="C4076" t="str">
        <f>VLOOKUP(B4076,'FHF LUT'!$A$5:$H$80,2,FALSE)</f>
        <v>Spruce Beetle</v>
      </c>
      <c r="D4076" s="26">
        <v>22</v>
      </c>
      <c r="E4076" s="26" t="s">
        <v>19</v>
      </c>
      <c r="F4076" s="26">
        <v>96227</v>
      </c>
      <c r="G4076" s="26">
        <v>94230</v>
      </c>
      <c r="H4076" s="26"/>
      <c r="N4076" s="26"/>
    </row>
    <row r="4077" spans="1:14" x14ac:dyDescent="0.25">
      <c r="A4077" s="26">
        <v>2009</v>
      </c>
      <c r="B4077" s="26" t="s">
        <v>187</v>
      </c>
      <c r="C4077" t="str">
        <f>VLOOKUP(B4077,'FHF LUT'!$A$5:$H$80,2,FALSE)</f>
        <v>Spruce Beetle</v>
      </c>
      <c r="D4077" s="26">
        <v>29</v>
      </c>
      <c r="E4077" s="26" t="s">
        <v>9</v>
      </c>
      <c r="F4077" s="26">
        <v>218567</v>
      </c>
      <c r="G4077" s="26">
        <v>215512</v>
      </c>
      <c r="H4077" s="26"/>
      <c r="N4077" s="26"/>
    </row>
    <row r="4078" spans="1:14" x14ac:dyDescent="0.25">
      <c r="A4078" s="26">
        <v>2009</v>
      </c>
      <c r="B4078" s="26" t="s">
        <v>187</v>
      </c>
      <c r="C4078" t="str">
        <f>VLOOKUP(B4078,'FHF LUT'!$A$5:$H$80,2,FALSE)</f>
        <v>Spruce Beetle</v>
      </c>
      <c r="D4078" s="26">
        <v>11</v>
      </c>
      <c r="E4078" s="26" t="s">
        <v>4</v>
      </c>
      <c r="F4078" s="26">
        <v>87496</v>
      </c>
      <c r="G4078" s="26">
        <v>81276</v>
      </c>
      <c r="H4078" s="26"/>
      <c r="N4078" s="26"/>
    </row>
    <row r="4079" spans="1:14" x14ac:dyDescent="0.25">
      <c r="A4079" s="26">
        <v>2009</v>
      </c>
      <c r="B4079" s="26" t="s">
        <v>187</v>
      </c>
      <c r="C4079" t="str">
        <f>VLOOKUP(B4079,'FHF LUT'!$A$5:$H$80,2,FALSE)</f>
        <v>Spruce Beetle</v>
      </c>
      <c r="D4079" s="26">
        <v>45</v>
      </c>
      <c r="E4079" s="26" t="s">
        <v>5</v>
      </c>
      <c r="F4079" s="26">
        <v>0</v>
      </c>
      <c r="G4079" s="26">
        <v>0</v>
      </c>
      <c r="H4079" s="26"/>
      <c r="N4079" s="26"/>
    </row>
    <row r="4080" spans="1:14" x14ac:dyDescent="0.25">
      <c r="A4080" s="26">
        <v>2009</v>
      </c>
      <c r="B4080" s="26" t="s">
        <v>187</v>
      </c>
      <c r="C4080" t="str">
        <f>VLOOKUP(B4080,'FHF LUT'!$A$5:$H$80,2,FALSE)</f>
        <v>Spruce Beetle</v>
      </c>
      <c r="D4080" s="26">
        <v>38</v>
      </c>
      <c r="E4080" s="26" t="s">
        <v>8</v>
      </c>
      <c r="F4080" s="26">
        <v>0</v>
      </c>
      <c r="G4080" s="26">
        <v>0</v>
      </c>
      <c r="H4080" s="26"/>
      <c r="N4080" s="26"/>
    </row>
    <row r="4081" spans="1:14" x14ac:dyDescent="0.25">
      <c r="A4081" s="26">
        <v>2009</v>
      </c>
      <c r="B4081" s="26" t="s">
        <v>187</v>
      </c>
      <c r="C4081" t="str">
        <f>VLOOKUP(B4081,'FHF LUT'!$A$5:$H$80,2,FALSE)</f>
        <v>Spruce Beetle</v>
      </c>
      <c r="D4081" s="26">
        <v>13</v>
      </c>
      <c r="E4081" s="26" t="s">
        <v>24</v>
      </c>
      <c r="F4081" s="26">
        <v>0</v>
      </c>
      <c r="G4081" s="26">
        <v>0</v>
      </c>
      <c r="H4081" s="26"/>
      <c r="N4081" s="26"/>
    </row>
    <row r="4082" spans="1:14" x14ac:dyDescent="0.25">
      <c r="A4082" s="26">
        <v>2009</v>
      </c>
      <c r="B4082" s="26" t="s">
        <v>187</v>
      </c>
      <c r="C4082" t="str">
        <f>VLOOKUP(B4082,'FHF LUT'!$A$5:$H$80,2,FALSE)</f>
        <v>Spruce Beetle</v>
      </c>
      <c r="D4082" s="26">
        <v>18</v>
      </c>
      <c r="E4082" s="26" t="s">
        <v>15</v>
      </c>
      <c r="F4082" s="26">
        <v>47608</v>
      </c>
      <c r="G4082" s="26">
        <v>33348</v>
      </c>
      <c r="H4082" s="26"/>
      <c r="N4082" s="26"/>
    </row>
    <row r="4083" spans="1:14" x14ac:dyDescent="0.25">
      <c r="A4083" s="26">
        <v>2009</v>
      </c>
      <c r="B4083" s="26" t="s">
        <v>187</v>
      </c>
      <c r="C4083" t="str">
        <f>VLOOKUP(B4083,'FHF LUT'!$A$5:$H$80,2,FALSE)</f>
        <v>Spruce Beetle</v>
      </c>
      <c r="D4083" s="26">
        <v>15</v>
      </c>
      <c r="E4083" s="26" t="s">
        <v>33</v>
      </c>
      <c r="F4083" s="26">
        <v>29684</v>
      </c>
      <c r="G4083" s="26">
        <v>29684</v>
      </c>
      <c r="H4083" s="26"/>
      <c r="N4083" s="26"/>
    </row>
    <row r="4084" spans="1:14" x14ac:dyDescent="0.25">
      <c r="A4084" s="26">
        <v>2009</v>
      </c>
      <c r="B4084" s="26" t="s">
        <v>187</v>
      </c>
      <c r="C4084" t="str">
        <f>VLOOKUP(B4084,'FHF LUT'!$A$5:$H$80,2,FALSE)</f>
        <v>Spruce Beetle</v>
      </c>
      <c r="D4084" s="26">
        <v>5</v>
      </c>
      <c r="E4084" s="26" t="s">
        <v>16</v>
      </c>
      <c r="F4084" s="26">
        <v>0</v>
      </c>
      <c r="G4084" s="26">
        <v>0</v>
      </c>
      <c r="H4084" s="26"/>
      <c r="N4084" s="26"/>
    </row>
    <row r="4085" spans="1:14" x14ac:dyDescent="0.25">
      <c r="A4085" s="26">
        <v>2009</v>
      </c>
      <c r="B4085" s="26" t="s">
        <v>187</v>
      </c>
      <c r="C4085" t="str">
        <f>VLOOKUP(B4085,'FHF LUT'!$A$5:$H$80,2,FALSE)</f>
        <v>Spruce Beetle</v>
      </c>
      <c r="D4085" s="26">
        <v>2</v>
      </c>
      <c r="E4085" s="26" t="s">
        <v>22</v>
      </c>
      <c r="F4085" s="26">
        <v>0</v>
      </c>
      <c r="G4085" s="26">
        <v>0</v>
      </c>
      <c r="H4085" s="26"/>
      <c r="N4085" s="26"/>
    </row>
    <row r="4086" spans="1:14" x14ac:dyDescent="0.25">
      <c r="A4086" s="26">
        <v>2009</v>
      </c>
      <c r="B4086" s="26" t="s">
        <v>187</v>
      </c>
      <c r="C4086" t="str">
        <f>VLOOKUP(B4086,'FHF LUT'!$A$5:$H$80,2,FALSE)</f>
        <v>Spruce Beetle</v>
      </c>
      <c r="D4086" s="26">
        <v>25</v>
      </c>
      <c r="E4086" s="26" t="s">
        <v>23</v>
      </c>
      <c r="F4086" s="26">
        <v>0</v>
      </c>
      <c r="G4086" s="26">
        <v>0</v>
      </c>
      <c r="H4086" s="26"/>
      <c r="N4086" s="26"/>
    </row>
    <row r="4087" spans="1:14" x14ac:dyDescent="0.25">
      <c r="A4087" s="26">
        <v>2009</v>
      </c>
      <c r="B4087" s="26" t="s">
        <v>187</v>
      </c>
      <c r="C4087" t="str">
        <f>VLOOKUP(B4087,'FHF LUT'!$A$5:$H$80,2,FALSE)</f>
        <v>Spruce Beetle</v>
      </c>
      <c r="D4087" s="26">
        <v>14</v>
      </c>
      <c r="E4087" s="26" t="s">
        <v>30</v>
      </c>
      <c r="F4087" s="26">
        <v>0</v>
      </c>
      <c r="G4087" s="26">
        <v>0</v>
      </c>
      <c r="H4087" s="26"/>
      <c r="N4087" s="26"/>
    </row>
    <row r="4088" spans="1:14" x14ac:dyDescent="0.25">
      <c r="A4088" s="26">
        <v>2009</v>
      </c>
      <c r="B4088" s="26" t="s">
        <v>187</v>
      </c>
      <c r="C4088" t="str">
        <f>VLOOKUP(B4088,'FHF LUT'!$A$5:$H$80,2,FALSE)</f>
        <v>Spruce Beetle</v>
      </c>
      <c r="D4088" s="26">
        <v>16</v>
      </c>
      <c r="E4088" s="26" t="s">
        <v>12</v>
      </c>
      <c r="F4088" s="26">
        <v>0</v>
      </c>
      <c r="G4088" s="26">
        <v>0</v>
      </c>
      <c r="H4088" s="26"/>
      <c r="N4088" s="26"/>
    </row>
    <row r="4089" spans="1:14" x14ac:dyDescent="0.25">
      <c r="A4089" s="26">
        <v>2009</v>
      </c>
      <c r="B4089" s="26" t="s">
        <v>187</v>
      </c>
      <c r="C4089" t="str">
        <f>VLOOKUP(B4089,'FHF LUT'!$A$5:$H$80,2,FALSE)</f>
        <v>Spruce Beetle</v>
      </c>
      <c r="D4089" s="26">
        <v>40</v>
      </c>
      <c r="E4089" s="26" t="s">
        <v>31</v>
      </c>
      <c r="F4089" s="26">
        <v>1095</v>
      </c>
      <c r="G4089" s="26">
        <v>1095</v>
      </c>
      <c r="H4089" s="26"/>
      <c r="N4089" s="26"/>
    </row>
    <row r="4090" spans="1:14" x14ac:dyDescent="0.25">
      <c r="A4090" s="26">
        <v>2009</v>
      </c>
      <c r="B4090" s="26" t="s">
        <v>187</v>
      </c>
      <c r="C4090" t="str">
        <f>VLOOKUP(B4090,'FHF LUT'!$A$5:$H$80,2,FALSE)</f>
        <v>Spruce Beetle</v>
      </c>
      <c r="D4090" s="26">
        <v>20</v>
      </c>
      <c r="E4090" s="26" t="s">
        <v>6</v>
      </c>
      <c r="F4090" s="26">
        <v>0</v>
      </c>
      <c r="G4090" s="26">
        <v>0</v>
      </c>
      <c r="H4090" s="26"/>
      <c r="N4090" s="26"/>
    </row>
    <row r="4091" spans="1:14" x14ac:dyDescent="0.25">
      <c r="A4091" s="26">
        <v>2009</v>
      </c>
      <c r="B4091" s="26" t="s">
        <v>187</v>
      </c>
      <c r="C4091" t="str">
        <f>VLOOKUP(B4091,'FHF LUT'!$A$5:$H$80,2,FALSE)</f>
        <v>Spruce Beetle</v>
      </c>
      <c r="D4091" s="26">
        <v>31</v>
      </c>
      <c r="E4091" s="26" t="s">
        <v>34</v>
      </c>
      <c r="F4091" s="26">
        <v>0</v>
      </c>
      <c r="G4091" s="26">
        <v>0</v>
      </c>
      <c r="H4091" s="26"/>
      <c r="N4091" s="26"/>
    </row>
    <row r="4092" spans="1:14" x14ac:dyDescent="0.25">
      <c r="A4092" s="26">
        <v>2009</v>
      </c>
      <c r="B4092" s="26" t="s">
        <v>187</v>
      </c>
      <c r="C4092" t="str">
        <f>VLOOKUP(B4092,'FHF LUT'!$A$5:$H$80,2,FALSE)</f>
        <v>Spruce Beetle</v>
      </c>
      <c r="D4092" s="26">
        <v>3</v>
      </c>
      <c r="E4092" s="26" t="s">
        <v>13</v>
      </c>
      <c r="F4092" s="26">
        <v>125</v>
      </c>
      <c r="G4092" s="26">
        <v>125</v>
      </c>
      <c r="H4092" s="26"/>
      <c r="N4092" s="26"/>
    </row>
    <row r="4093" spans="1:14" x14ac:dyDescent="0.25">
      <c r="A4093" s="26">
        <v>2009</v>
      </c>
      <c r="B4093" s="26" t="s">
        <v>187</v>
      </c>
      <c r="C4093" t="str">
        <f>VLOOKUP(B4093,'FHF LUT'!$A$5:$H$80,2,FALSE)</f>
        <v>Spruce Beetle</v>
      </c>
      <c r="D4093" s="26">
        <v>26</v>
      </c>
      <c r="E4093" s="26" t="s">
        <v>14</v>
      </c>
      <c r="F4093" s="26">
        <v>625</v>
      </c>
      <c r="G4093" s="26">
        <v>532</v>
      </c>
      <c r="H4093" s="26"/>
      <c r="N4093" s="26"/>
    </row>
    <row r="4094" spans="1:14" x14ac:dyDescent="0.25">
      <c r="A4094" s="26">
        <v>2009</v>
      </c>
      <c r="B4094" s="26" t="s">
        <v>187</v>
      </c>
      <c r="C4094" t="str">
        <f>VLOOKUP(B4094,'FHF LUT'!$A$5:$H$80,2,FALSE)</f>
        <v>Spruce Beetle</v>
      </c>
      <c r="D4094" s="26">
        <v>41</v>
      </c>
      <c r="E4094" s="26" t="s">
        <v>26</v>
      </c>
      <c r="F4094" s="26">
        <v>0</v>
      </c>
      <c r="G4094" s="26">
        <v>0</v>
      </c>
      <c r="H4094" s="26"/>
      <c r="N4094" s="26"/>
    </row>
    <row r="4095" spans="1:14" x14ac:dyDescent="0.25">
      <c r="A4095" s="26">
        <v>2009</v>
      </c>
      <c r="B4095" s="26" t="s">
        <v>187</v>
      </c>
      <c r="C4095" t="str">
        <f>VLOOKUP(B4095,'FHF LUT'!$A$5:$H$80,2,FALSE)</f>
        <v>Spruce Beetle</v>
      </c>
      <c r="D4095" s="26">
        <v>23</v>
      </c>
      <c r="E4095" s="26" t="s">
        <v>27</v>
      </c>
      <c r="F4095" s="26">
        <v>118677</v>
      </c>
      <c r="G4095" s="26">
        <v>68966</v>
      </c>
      <c r="H4095" s="26"/>
      <c r="N4095" s="26"/>
    </row>
    <row r="4096" spans="1:14" x14ac:dyDescent="0.25">
      <c r="A4096" s="26">
        <v>2009</v>
      </c>
      <c r="B4096" s="26" t="s">
        <v>187</v>
      </c>
      <c r="C4096" t="str">
        <f>VLOOKUP(B4096,'FHF LUT'!$A$5:$H$80,2,FALSE)</f>
        <v>Spruce Beetle</v>
      </c>
      <c r="D4096" s="26">
        <v>17</v>
      </c>
      <c r="E4096" s="26" t="s">
        <v>32</v>
      </c>
      <c r="F4096" s="26">
        <v>31016</v>
      </c>
      <c r="G4096" s="26">
        <v>31016</v>
      </c>
      <c r="H4096" s="26"/>
      <c r="N4096" s="26"/>
    </row>
    <row r="4097" spans="1:14" x14ac:dyDescent="0.25">
      <c r="A4097" s="26">
        <v>2009</v>
      </c>
      <c r="B4097" s="26" t="s">
        <v>187</v>
      </c>
      <c r="C4097" t="str">
        <f>VLOOKUP(B4097,'FHF LUT'!$A$5:$H$80,2,FALSE)</f>
        <v>Spruce Beetle</v>
      </c>
      <c r="D4097" s="26">
        <v>30</v>
      </c>
      <c r="E4097" s="26" t="s">
        <v>35</v>
      </c>
      <c r="F4097" s="26">
        <v>78</v>
      </c>
      <c r="G4097" s="26">
        <v>78</v>
      </c>
      <c r="H4097" s="26"/>
      <c r="N4097" s="26"/>
    </row>
    <row r="4098" spans="1:14" x14ac:dyDescent="0.25">
      <c r="A4098" s="26">
        <v>2009</v>
      </c>
      <c r="B4098" s="26" t="s">
        <v>187</v>
      </c>
      <c r="C4098" t="str">
        <f>VLOOKUP(B4098,'FHF LUT'!$A$5:$H$80,2,FALSE)</f>
        <v>Spruce Beetle</v>
      </c>
      <c r="D4098" s="26">
        <v>9</v>
      </c>
      <c r="E4098" s="26" t="s">
        <v>7</v>
      </c>
      <c r="F4098" s="26">
        <v>4472</v>
      </c>
      <c r="G4098" s="26">
        <v>4472</v>
      </c>
      <c r="H4098" s="26"/>
      <c r="N4098" s="26"/>
    </row>
    <row r="4099" spans="1:14" x14ac:dyDescent="0.25">
      <c r="A4099" s="26">
        <v>2009</v>
      </c>
      <c r="B4099" s="26" t="s">
        <v>187</v>
      </c>
      <c r="C4099" t="str">
        <f>VLOOKUP(B4099,'FHF LUT'!$A$5:$H$80,2,FALSE)</f>
        <v>Spruce Beetle</v>
      </c>
      <c r="D4099" s="26">
        <v>43</v>
      </c>
      <c r="E4099" s="26" t="s">
        <v>20</v>
      </c>
      <c r="F4099" s="26">
        <v>0</v>
      </c>
      <c r="G4099" s="26">
        <v>0</v>
      </c>
      <c r="H4099" s="26"/>
      <c r="N4099" s="26"/>
    </row>
    <row r="4100" spans="1:14" x14ac:dyDescent="0.25">
      <c r="A4100" s="26">
        <v>2009</v>
      </c>
      <c r="B4100" s="26" t="s">
        <v>187</v>
      </c>
      <c r="C4100" t="str">
        <f>VLOOKUP(B4100,'FHF LUT'!$A$5:$H$80,2,FALSE)</f>
        <v>Spruce Beetle</v>
      </c>
      <c r="D4100" s="26">
        <v>39</v>
      </c>
      <c r="E4100" s="26" t="s">
        <v>36</v>
      </c>
      <c r="F4100" s="26">
        <v>0</v>
      </c>
      <c r="G4100" s="26">
        <v>0</v>
      </c>
      <c r="H4100" s="26"/>
      <c r="N4100" s="26"/>
    </row>
    <row r="4101" spans="1:14" x14ac:dyDescent="0.25">
      <c r="A4101" s="26">
        <v>2009</v>
      </c>
      <c r="B4101" s="26" t="s">
        <v>187</v>
      </c>
      <c r="C4101" t="str">
        <f>VLOOKUP(B4101,'FHF LUT'!$A$5:$H$80,2,FALSE)</f>
        <v>Spruce Beetle</v>
      </c>
      <c r="D4101" s="26">
        <v>4</v>
      </c>
      <c r="E4101" s="26" t="s">
        <v>28</v>
      </c>
      <c r="F4101" s="26">
        <v>32635</v>
      </c>
      <c r="G4101" s="26">
        <v>32635</v>
      </c>
      <c r="H4101" s="26"/>
      <c r="N4101" s="26"/>
    </row>
    <row r="4102" spans="1:14" x14ac:dyDescent="0.25">
      <c r="A4102" s="26">
        <v>2009</v>
      </c>
      <c r="B4102" s="26" t="s">
        <v>187</v>
      </c>
      <c r="C4102" t="str">
        <f>VLOOKUP(B4102,'FHF LUT'!$A$5:$H$80,2,FALSE)</f>
        <v>Spruce Beetle</v>
      </c>
      <c r="D4102" s="26">
        <v>8</v>
      </c>
      <c r="E4102" s="26" t="s">
        <v>29</v>
      </c>
      <c r="F4102" s="26">
        <v>958</v>
      </c>
      <c r="G4102" s="26">
        <v>958</v>
      </c>
      <c r="H4102" s="26"/>
      <c r="N4102" s="26"/>
    </row>
    <row r="4103" spans="1:14" x14ac:dyDescent="0.25">
      <c r="A4103" s="26">
        <v>2009</v>
      </c>
      <c r="B4103" s="26" t="s">
        <v>187</v>
      </c>
      <c r="C4103" t="str">
        <f>VLOOKUP(B4103,'FHF LUT'!$A$5:$H$80,2,FALSE)</f>
        <v>Spruce Beetle</v>
      </c>
      <c r="D4103" s="26">
        <v>7</v>
      </c>
      <c r="E4103" s="26" t="s">
        <v>25</v>
      </c>
      <c r="F4103" s="26">
        <v>0</v>
      </c>
      <c r="G4103" s="26">
        <v>0</v>
      </c>
      <c r="H4103" s="26"/>
      <c r="N4103" s="26"/>
    </row>
    <row r="4104" spans="1:14" x14ac:dyDescent="0.25">
      <c r="A4104" s="26">
        <v>2009</v>
      </c>
      <c r="B4104" s="26" t="s">
        <v>187</v>
      </c>
      <c r="C4104" t="str">
        <f>VLOOKUP(B4104,'FHF LUT'!$A$5:$H$80,2,FALSE)</f>
        <v>Spruce Beetle</v>
      </c>
      <c r="D4104" s="26">
        <v>27</v>
      </c>
      <c r="E4104" s="26" t="s">
        <v>21</v>
      </c>
      <c r="F4104" s="26">
        <v>0</v>
      </c>
      <c r="G4104" s="26">
        <v>0</v>
      </c>
      <c r="H4104" s="26"/>
      <c r="N4104" s="26"/>
    </row>
    <row r="4105" spans="1:14" x14ac:dyDescent="0.25">
      <c r="A4105" s="26">
        <v>2009</v>
      </c>
      <c r="B4105" s="26" t="s">
        <v>187</v>
      </c>
      <c r="C4105" t="str">
        <f>VLOOKUP(B4105,'FHF LUT'!$A$5:$H$80,2,FALSE)</f>
        <v>Spruce Beetle</v>
      </c>
      <c r="D4105" s="26">
        <v>47</v>
      </c>
      <c r="E4105" s="26" t="s">
        <v>238</v>
      </c>
      <c r="F4105" s="26">
        <v>0</v>
      </c>
      <c r="G4105" s="26">
        <v>0</v>
      </c>
      <c r="H4105" s="26"/>
      <c r="N4105" s="26"/>
    </row>
    <row r="4106" spans="1:14" x14ac:dyDescent="0.25">
      <c r="A4106" s="26">
        <v>2009</v>
      </c>
      <c r="B4106" s="26" t="s">
        <v>187</v>
      </c>
      <c r="C4106" t="str">
        <f>VLOOKUP(B4106,'FHF LUT'!$A$5:$H$80,2,FALSE)</f>
        <v>Spruce Beetle</v>
      </c>
      <c r="D4106" s="26">
        <v>46</v>
      </c>
      <c r="E4106" s="26" t="s">
        <v>239</v>
      </c>
      <c r="F4106" s="26">
        <v>0</v>
      </c>
      <c r="G4106" s="26">
        <v>0</v>
      </c>
      <c r="H4106" s="26"/>
      <c r="N4106" s="26"/>
    </row>
    <row r="4107" spans="1:14" x14ac:dyDescent="0.25">
      <c r="A4107" s="26">
        <v>2009</v>
      </c>
      <c r="B4107" s="26" t="s">
        <v>187</v>
      </c>
      <c r="C4107" t="str">
        <f>VLOOKUP(B4107,'FHF LUT'!$A$5:$H$80,2,FALSE)</f>
        <v>Spruce Beetle</v>
      </c>
      <c r="D4107" s="26">
        <v>48</v>
      </c>
      <c r="E4107" s="26" t="s">
        <v>240</v>
      </c>
      <c r="F4107" s="26">
        <v>0</v>
      </c>
      <c r="G4107" s="26">
        <v>0</v>
      </c>
      <c r="H4107" s="26"/>
      <c r="N4107" s="26"/>
    </row>
    <row r="4108" spans="1:14" x14ac:dyDescent="0.25">
      <c r="A4108" s="26">
        <v>2009</v>
      </c>
      <c r="B4108" s="26" t="s">
        <v>187</v>
      </c>
      <c r="C4108" t="str">
        <f>VLOOKUP(B4108,'FHF LUT'!$A$5:$H$80,2,FALSE)</f>
        <v>Spruce Beetle</v>
      </c>
      <c r="D4108" s="26">
        <v>1</v>
      </c>
      <c r="E4108" s="26" t="s">
        <v>10</v>
      </c>
      <c r="F4108" s="26">
        <v>0</v>
      </c>
      <c r="G4108" s="26">
        <v>0</v>
      </c>
      <c r="H4108" s="26"/>
      <c r="N4108" s="26"/>
    </row>
    <row r="4109" spans="1:14" x14ac:dyDescent="0.25">
      <c r="A4109" s="26">
        <v>2009</v>
      </c>
      <c r="B4109" s="26" t="s">
        <v>194</v>
      </c>
      <c r="C4109" t="str">
        <f>VLOOKUP(B4109,'FHF LUT'!$A$5:$H$80,2,FALSE)</f>
        <v>Douglas-fir Tussock Moth</v>
      </c>
      <c r="D4109" s="26">
        <v>24</v>
      </c>
      <c r="E4109" s="26" t="s">
        <v>17</v>
      </c>
      <c r="F4109" s="26">
        <v>0</v>
      </c>
      <c r="G4109" s="26">
        <v>0</v>
      </c>
      <c r="H4109" s="26"/>
      <c r="N4109" s="26"/>
    </row>
    <row r="4110" spans="1:14" x14ac:dyDescent="0.25">
      <c r="A4110" s="26">
        <v>2009</v>
      </c>
      <c r="B4110" s="26" t="s">
        <v>194</v>
      </c>
      <c r="C4110" t="str">
        <f>VLOOKUP(B4110,'FHF LUT'!$A$5:$H$80,2,FALSE)</f>
        <v>Douglas-fir Tussock Moth</v>
      </c>
      <c r="D4110" s="26">
        <v>44</v>
      </c>
      <c r="E4110" s="26" t="s">
        <v>3</v>
      </c>
      <c r="F4110" s="26">
        <v>0</v>
      </c>
      <c r="G4110" s="26">
        <v>0</v>
      </c>
      <c r="H4110" s="26"/>
      <c r="N4110" s="26"/>
    </row>
    <row r="4111" spans="1:14" x14ac:dyDescent="0.25">
      <c r="A4111" s="26">
        <v>2009</v>
      </c>
      <c r="B4111" s="26" t="s">
        <v>194</v>
      </c>
      <c r="C4111" t="str">
        <f>VLOOKUP(B4111,'FHF LUT'!$A$5:$H$80,2,FALSE)</f>
        <v>Douglas-fir Tussock Moth</v>
      </c>
      <c r="D4111" s="26">
        <v>10</v>
      </c>
      <c r="E4111" s="26" t="s">
        <v>18</v>
      </c>
      <c r="F4111" s="26">
        <v>0</v>
      </c>
      <c r="G4111" s="26">
        <v>0</v>
      </c>
      <c r="H4111" s="26"/>
      <c r="N4111" s="26"/>
    </row>
    <row r="4112" spans="1:14" x14ac:dyDescent="0.25">
      <c r="A4112" s="26">
        <v>2009</v>
      </c>
      <c r="B4112" s="26" t="s">
        <v>194</v>
      </c>
      <c r="C4112" t="str">
        <f>VLOOKUP(B4112,'FHF LUT'!$A$5:$H$80,2,FALSE)</f>
        <v>Douglas-fir Tussock Moth</v>
      </c>
      <c r="D4112" s="26">
        <v>12</v>
      </c>
      <c r="E4112" s="26" t="s">
        <v>11</v>
      </c>
      <c r="F4112" s="26">
        <v>0</v>
      </c>
      <c r="G4112" s="26">
        <v>0</v>
      </c>
      <c r="H4112" s="26"/>
      <c r="N4112" s="26"/>
    </row>
    <row r="4113" spans="1:14" x14ac:dyDescent="0.25">
      <c r="A4113" s="26">
        <v>2009</v>
      </c>
      <c r="B4113" s="26" t="s">
        <v>194</v>
      </c>
      <c r="C4113" t="str">
        <f>VLOOKUP(B4113,'FHF LUT'!$A$5:$H$80,2,FALSE)</f>
        <v>Douglas-fir Tussock Moth</v>
      </c>
      <c r="D4113" s="26">
        <v>22</v>
      </c>
      <c r="E4113" s="26" t="s">
        <v>19</v>
      </c>
      <c r="F4113" s="26">
        <v>9484</v>
      </c>
      <c r="G4113" s="26">
        <v>9484</v>
      </c>
      <c r="H4113" s="26"/>
      <c r="N4113" s="26"/>
    </row>
    <row r="4114" spans="1:14" x14ac:dyDescent="0.25">
      <c r="A4114" s="26">
        <v>2009</v>
      </c>
      <c r="B4114" s="26" t="s">
        <v>194</v>
      </c>
      <c r="C4114" t="str">
        <f>VLOOKUP(B4114,'FHF LUT'!$A$5:$H$80,2,FALSE)</f>
        <v>Douglas-fir Tussock Moth</v>
      </c>
      <c r="D4114" s="26">
        <v>29</v>
      </c>
      <c r="E4114" s="26" t="s">
        <v>9</v>
      </c>
      <c r="F4114" s="26">
        <v>0</v>
      </c>
      <c r="G4114" s="26">
        <v>0</v>
      </c>
      <c r="H4114" s="26"/>
      <c r="N4114" s="26"/>
    </row>
    <row r="4115" spans="1:14" x14ac:dyDescent="0.25">
      <c r="A4115" s="26">
        <v>2009</v>
      </c>
      <c r="B4115" s="26" t="s">
        <v>194</v>
      </c>
      <c r="C4115" t="str">
        <f>VLOOKUP(B4115,'FHF LUT'!$A$5:$H$80,2,FALSE)</f>
        <v>Douglas-fir Tussock Moth</v>
      </c>
      <c r="D4115" s="26">
        <v>11</v>
      </c>
      <c r="E4115" s="26" t="s">
        <v>4</v>
      </c>
      <c r="F4115" s="26">
        <v>133863</v>
      </c>
      <c r="G4115" s="26">
        <v>132135</v>
      </c>
      <c r="H4115" s="26"/>
      <c r="N4115" s="26"/>
    </row>
    <row r="4116" spans="1:14" x14ac:dyDescent="0.25">
      <c r="A4116" s="26">
        <v>2009</v>
      </c>
      <c r="B4116" s="26" t="s">
        <v>194</v>
      </c>
      <c r="C4116" t="str">
        <f>VLOOKUP(B4116,'FHF LUT'!$A$5:$H$80,2,FALSE)</f>
        <v>Douglas-fir Tussock Moth</v>
      </c>
      <c r="D4116" s="26">
        <v>45</v>
      </c>
      <c r="E4116" s="26" t="s">
        <v>5</v>
      </c>
      <c r="F4116" s="26">
        <v>0</v>
      </c>
      <c r="G4116" s="26">
        <v>0</v>
      </c>
      <c r="H4116" s="26"/>
      <c r="N4116" s="26"/>
    </row>
    <row r="4117" spans="1:14" x14ac:dyDescent="0.25">
      <c r="A4117" s="26">
        <v>2009</v>
      </c>
      <c r="B4117" s="26" t="s">
        <v>194</v>
      </c>
      <c r="C4117" t="str">
        <f>VLOOKUP(B4117,'FHF LUT'!$A$5:$H$80,2,FALSE)</f>
        <v>Douglas-fir Tussock Moth</v>
      </c>
      <c r="D4117" s="26">
        <v>38</v>
      </c>
      <c r="E4117" s="26" t="s">
        <v>8</v>
      </c>
      <c r="F4117" s="26">
        <v>0</v>
      </c>
      <c r="G4117" s="26">
        <v>0</v>
      </c>
      <c r="H4117" s="26"/>
      <c r="N4117" s="26"/>
    </row>
    <row r="4118" spans="1:14" x14ac:dyDescent="0.25">
      <c r="A4118" s="26">
        <v>2009</v>
      </c>
      <c r="B4118" s="26" t="s">
        <v>194</v>
      </c>
      <c r="C4118" t="str">
        <f>VLOOKUP(B4118,'FHF LUT'!$A$5:$H$80,2,FALSE)</f>
        <v>Douglas-fir Tussock Moth</v>
      </c>
      <c r="D4118" s="26">
        <v>13</v>
      </c>
      <c r="E4118" s="26" t="s">
        <v>24</v>
      </c>
      <c r="F4118" s="26">
        <v>0</v>
      </c>
      <c r="G4118" s="26">
        <v>0</v>
      </c>
      <c r="H4118" s="26"/>
      <c r="N4118" s="26"/>
    </row>
    <row r="4119" spans="1:14" x14ac:dyDescent="0.25">
      <c r="A4119" s="26">
        <v>2009</v>
      </c>
      <c r="B4119" s="26" t="s">
        <v>194</v>
      </c>
      <c r="C4119" t="str">
        <f>VLOOKUP(B4119,'FHF LUT'!$A$5:$H$80,2,FALSE)</f>
        <v>Douglas-fir Tussock Moth</v>
      </c>
      <c r="D4119" s="26">
        <v>18</v>
      </c>
      <c r="E4119" s="26" t="s">
        <v>15</v>
      </c>
      <c r="F4119" s="26">
        <v>1158</v>
      </c>
      <c r="G4119" s="26">
        <v>1158</v>
      </c>
      <c r="H4119" s="26"/>
      <c r="N4119" s="26"/>
    </row>
    <row r="4120" spans="1:14" x14ac:dyDescent="0.25">
      <c r="A4120" s="26">
        <v>2009</v>
      </c>
      <c r="B4120" s="26" t="s">
        <v>194</v>
      </c>
      <c r="C4120" t="str">
        <f>VLOOKUP(B4120,'FHF LUT'!$A$5:$H$80,2,FALSE)</f>
        <v>Douglas-fir Tussock Moth</v>
      </c>
      <c r="D4120" s="26">
        <v>15</v>
      </c>
      <c r="E4120" s="26" t="s">
        <v>33</v>
      </c>
      <c r="F4120" s="26">
        <v>2464</v>
      </c>
      <c r="G4120" s="26">
        <v>2464</v>
      </c>
      <c r="H4120" s="26"/>
      <c r="N4120" s="26"/>
    </row>
    <row r="4121" spans="1:14" x14ac:dyDescent="0.25">
      <c r="A4121" s="26">
        <v>2009</v>
      </c>
      <c r="B4121" s="26" t="s">
        <v>194</v>
      </c>
      <c r="C4121" t="str">
        <f>VLOOKUP(B4121,'FHF LUT'!$A$5:$H$80,2,FALSE)</f>
        <v>Douglas-fir Tussock Moth</v>
      </c>
      <c r="D4121" s="26">
        <v>5</v>
      </c>
      <c r="E4121" s="26" t="s">
        <v>16</v>
      </c>
      <c r="F4121" s="26">
        <v>0</v>
      </c>
      <c r="G4121" s="26">
        <v>0</v>
      </c>
      <c r="H4121" s="26"/>
      <c r="N4121" s="26"/>
    </row>
    <row r="4122" spans="1:14" x14ac:dyDescent="0.25">
      <c r="A4122" s="26">
        <v>2009</v>
      </c>
      <c r="B4122" s="26" t="s">
        <v>194</v>
      </c>
      <c r="C4122" t="str">
        <f>VLOOKUP(B4122,'FHF LUT'!$A$5:$H$80,2,FALSE)</f>
        <v>Douglas-fir Tussock Moth</v>
      </c>
      <c r="D4122" s="26">
        <v>2</v>
      </c>
      <c r="E4122" s="26" t="s">
        <v>22</v>
      </c>
      <c r="F4122" s="26">
        <v>0</v>
      </c>
      <c r="G4122" s="26">
        <v>0</v>
      </c>
      <c r="H4122" s="26"/>
      <c r="N4122" s="26"/>
    </row>
    <row r="4123" spans="1:14" x14ac:dyDescent="0.25">
      <c r="A4123" s="26">
        <v>2009</v>
      </c>
      <c r="B4123" s="26" t="s">
        <v>194</v>
      </c>
      <c r="C4123" t="str">
        <f>VLOOKUP(B4123,'FHF LUT'!$A$5:$H$80,2,FALSE)</f>
        <v>Douglas-fir Tussock Moth</v>
      </c>
      <c r="D4123" s="26">
        <v>25</v>
      </c>
      <c r="E4123" s="26" t="s">
        <v>23</v>
      </c>
      <c r="F4123" s="26">
        <v>0</v>
      </c>
      <c r="G4123" s="26">
        <v>0</v>
      </c>
      <c r="H4123" s="26"/>
      <c r="N4123" s="26"/>
    </row>
    <row r="4124" spans="1:14" x14ac:dyDescent="0.25">
      <c r="A4124" s="26">
        <v>2009</v>
      </c>
      <c r="B4124" s="26" t="s">
        <v>194</v>
      </c>
      <c r="C4124" t="str">
        <f>VLOOKUP(B4124,'FHF LUT'!$A$5:$H$80,2,FALSE)</f>
        <v>Douglas-fir Tussock Moth</v>
      </c>
      <c r="D4124" s="26">
        <v>14</v>
      </c>
      <c r="E4124" s="26" t="s">
        <v>30</v>
      </c>
      <c r="F4124" s="26">
        <v>0</v>
      </c>
      <c r="G4124" s="26">
        <v>0</v>
      </c>
      <c r="H4124" s="26"/>
      <c r="N4124" s="26"/>
    </row>
    <row r="4125" spans="1:14" x14ac:dyDescent="0.25">
      <c r="A4125" s="26">
        <v>2009</v>
      </c>
      <c r="B4125" s="26" t="s">
        <v>194</v>
      </c>
      <c r="C4125" t="str">
        <f>VLOOKUP(B4125,'FHF LUT'!$A$5:$H$80,2,FALSE)</f>
        <v>Douglas-fir Tussock Moth</v>
      </c>
      <c r="D4125" s="26">
        <v>16</v>
      </c>
      <c r="E4125" s="26" t="s">
        <v>12</v>
      </c>
      <c r="F4125" s="26">
        <v>0</v>
      </c>
      <c r="G4125" s="26">
        <v>0</v>
      </c>
      <c r="H4125" s="26"/>
      <c r="N4125" s="26"/>
    </row>
    <row r="4126" spans="1:14" x14ac:dyDescent="0.25">
      <c r="A4126" s="26">
        <v>2009</v>
      </c>
      <c r="B4126" s="26" t="s">
        <v>194</v>
      </c>
      <c r="C4126" t="str">
        <f>VLOOKUP(B4126,'FHF LUT'!$A$5:$H$80,2,FALSE)</f>
        <v>Douglas-fir Tussock Moth</v>
      </c>
      <c r="D4126" s="26">
        <v>40</v>
      </c>
      <c r="E4126" s="26" t="s">
        <v>31</v>
      </c>
      <c r="F4126" s="26">
        <v>0</v>
      </c>
      <c r="G4126" s="26">
        <v>0</v>
      </c>
      <c r="H4126" s="26"/>
      <c r="N4126" s="26"/>
    </row>
    <row r="4127" spans="1:14" x14ac:dyDescent="0.25">
      <c r="A4127" s="26">
        <v>2009</v>
      </c>
      <c r="B4127" s="26" t="s">
        <v>194</v>
      </c>
      <c r="C4127" t="str">
        <f>VLOOKUP(B4127,'FHF LUT'!$A$5:$H$80,2,FALSE)</f>
        <v>Douglas-fir Tussock Moth</v>
      </c>
      <c r="D4127" s="26">
        <v>20</v>
      </c>
      <c r="E4127" s="26" t="s">
        <v>6</v>
      </c>
      <c r="F4127" s="26">
        <v>0</v>
      </c>
      <c r="G4127" s="26">
        <v>0</v>
      </c>
      <c r="H4127" s="26"/>
      <c r="N4127" s="26"/>
    </row>
    <row r="4128" spans="1:14" x14ac:dyDescent="0.25">
      <c r="A4128" s="26">
        <v>2009</v>
      </c>
      <c r="B4128" s="26" t="s">
        <v>194</v>
      </c>
      <c r="C4128" t="str">
        <f>VLOOKUP(B4128,'FHF LUT'!$A$5:$H$80,2,FALSE)</f>
        <v>Douglas-fir Tussock Moth</v>
      </c>
      <c r="D4128" s="26">
        <v>31</v>
      </c>
      <c r="E4128" s="26" t="s">
        <v>34</v>
      </c>
      <c r="F4128" s="26">
        <v>0</v>
      </c>
      <c r="G4128" s="26">
        <v>0</v>
      </c>
      <c r="H4128" s="26"/>
      <c r="N4128" s="26"/>
    </row>
    <row r="4129" spans="1:14" x14ac:dyDescent="0.25">
      <c r="A4129" s="26">
        <v>2009</v>
      </c>
      <c r="B4129" s="26" t="s">
        <v>194</v>
      </c>
      <c r="C4129" t="str">
        <f>VLOOKUP(B4129,'FHF LUT'!$A$5:$H$80,2,FALSE)</f>
        <v>Douglas-fir Tussock Moth</v>
      </c>
      <c r="D4129" s="26">
        <v>3</v>
      </c>
      <c r="E4129" s="26" t="s">
        <v>13</v>
      </c>
      <c r="F4129" s="26">
        <v>0</v>
      </c>
      <c r="G4129" s="26">
        <v>0</v>
      </c>
      <c r="H4129" s="26"/>
      <c r="N4129" s="26"/>
    </row>
    <row r="4130" spans="1:14" x14ac:dyDescent="0.25">
      <c r="A4130" s="26">
        <v>2009</v>
      </c>
      <c r="B4130" s="26" t="s">
        <v>194</v>
      </c>
      <c r="C4130" t="str">
        <f>VLOOKUP(B4130,'FHF LUT'!$A$5:$H$80,2,FALSE)</f>
        <v>Douglas-fir Tussock Moth</v>
      </c>
      <c r="D4130" s="26">
        <v>26</v>
      </c>
      <c r="E4130" s="26" t="s">
        <v>14</v>
      </c>
      <c r="F4130" s="26">
        <v>0</v>
      </c>
      <c r="G4130" s="26">
        <v>0</v>
      </c>
      <c r="H4130" s="26"/>
      <c r="N4130" s="26"/>
    </row>
    <row r="4131" spans="1:14" x14ac:dyDescent="0.25">
      <c r="A4131" s="26">
        <v>2009</v>
      </c>
      <c r="B4131" s="26" t="s">
        <v>194</v>
      </c>
      <c r="C4131" t="str">
        <f>VLOOKUP(B4131,'FHF LUT'!$A$5:$H$80,2,FALSE)</f>
        <v>Douglas-fir Tussock Moth</v>
      </c>
      <c r="D4131" s="26">
        <v>41</v>
      </c>
      <c r="E4131" s="26" t="s">
        <v>26</v>
      </c>
      <c r="F4131" s="26">
        <v>0</v>
      </c>
      <c r="G4131" s="26">
        <v>0</v>
      </c>
      <c r="H4131" s="26"/>
      <c r="N4131" s="26"/>
    </row>
    <row r="4132" spans="1:14" x14ac:dyDescent="0.25">
      <c r="A4132" s="26">
        <v>2009</v>
      </c>
      <c r="B4132" s="26" t="s">
        <v>194</v>
      </c>
      <c r="C4132" t="str">
        <f>VLOOKUP(B4132,'FHF LUT'!$A$5:$H$80,2,FALSE)</f>
        <v>Douglas-fir Tussock Moth</v>
      </c>
      <c r="D4132" s="26">
        <v>23</v>
      </c>
      <c r="E4132" s="26" t="s">
        <v>27</v>
      </c>
      <c r="F4132" s="26">
        <v>0</v>
      </c>
      <c r="G4132" s="26">
        <v>0</v>
      </c>
      <c r="H4132" s="26"/>
      <c r="N4132" s="26"/>
    </row>
    <row r="4133" spans="1:14" x14ac:dyDescent="0.25">
      <c r="A4133" s="26">
        <v>2009</v>
      </c>
      <c r="B4133" s="26" t="s">
        <v>194</v>
      </c>
      <c r="C4133" t="str">
        <f>VLOOKUP(B4133,'FHF LUT'!$A$5:$H$80,2,FALSE)</f>
        <v>Douglas-fir Tussock Moth</v>
      </c>
      <c r="D4133" s="26">
        <v>17</v>
      </c>
      <c r="E4133" s="26" t="s">
        <v>32</v>
      </c>
      <c r="F4133" s="26">
        <v>0</v>
      </c>
      <c r="G4133" s="26">
        <v>0</v>
      </c>
      <c r="H4133" s="26"/>
      <c r="N4133" s="26"/>
    </row>
    <row r="4134" spans="1:14" x14ac:dyDescent="0.25">
      <c r="A4134" s="26">
        <v>2009</v>
      </c>
      <c r="B4134" s="26" t="s">
        <v>194</v>
      </c>
      <c r="C4134" t="str">
        <f>VLOOKUP(B4134,'FHF LUT'!$A$5:$H$80,2,FALSE)</f>
        <v>Douglas-fir Tussock Moth</v>
      </c>
      <c r="D4134" s="26">
        <v>30</v>
      </c>
      <c r="E4134" s="26" t="s">
        <v>35</v>
      </c>
      <c r="F4134" s="26">
        <v>0</v>
      </c>
      <c r="G4134" s="26">
        <v>0</v>
      </c>
      <c r="H4134" s="26"/>
      <c r="N4134" s="26"/>
    </row>
    <row r="4135" spans="1:14" x14ac:dyDescent="0.25">
      <c r="A4135" s="26">
        <v>2009</v>
      </c>
      <c r="B4135" s="26" t="s">
        <v>194</v>
      </c>
      <c r="C4135" t="str">
        <f>VLOOKUP(B4135,'FHF LUT'!$A$5:$H$80,2,FALSE)</f>
        <v>Douglas-fir Tussock Moth</v>
      </c>
      <c r="D4135" s="26">
        <v>9</v>
      </c>
      <c r="E4135" s="26" t="s">
        <v>7</v>
      </c>
      <c r="F4135" s="26">
        <v>0</v>
      </c>
      <c r="G4135" s="26">
        <v>0</v>
      </c>
      <c r="H4135" s="26"/>
      <c r="N4135" s="26"/>
    </row>
    <row r="4136" spans="1:14" x14ac:dyDescent="0.25">
      <c r="A4136" s="26">
        <v>2009</v>
      </c>
      <c r="B4136" s="26" t="s">
        <v>194</v>
      </c>
      <c r="C4136" t="str">
        <f>VLOOKUP(B4136,'FHF LUT'!$A$5:$H$80,2,FALSE)</f>
        <v>Douglas-fir Tussock Moth</v>
      </c>
      <c r="D4136" s="26">
        <v>43</v>
      </c>
      <c r="E4136" s="26" t="s">
        <v>20</v>
      </c>
      <c r="F4136" s="26">
        <v>0</v>
      </c>
      <c r="G4136" s="26">
        <v>0</v>
      </c>
      <c r="H4136" s="26"/>
      <c r="N4136" s="26"/>
    </row>
    <row r="4137" spans="1:14" x14ac:dyDescent="0.25">
      <c r="A4137" s="26">
        <v>2009</v>
      </c>
      <c r="B4137" s="26" t="s">
        <v>194</v>
      </c>
      <c r="C4137" t="str">
        <f>VLOOKUP(B4137,'FHF LUT'!$A$5:$H$80,2,FALSE)</f>
        <v>Douglas-fir Tussock Moth</v>
      </c>
      <c r="D4137" s="26">
        <v>39</v>
      </c>
      <c r="E4137" s="26" t="s">
        <v>36</v>
      </c>
      <c r="F4137" s="26">
        <v>0</v>
      </c>
      <c r="G4137" s="26">
        <v>0</v>
      </c>
      <c r="H4137" s="26"/>
      <c r="N4137" s="26"/>
    </row>
    <row r="4138" spans="1:14" x14ac:dyDescent="0.25">
      <c r="A4138" s="26">
        <v>2009</v>
      </c>
      <c r="B4138" s="26" t="s">
        <v>194</v>
      </c>
      <c r="C4138" t="str">
        <f>VLOOKUP(B4138,'FHF LUT'!$A$5:$H$80,2,FALSE)</f>
        <v>Douglas-fir Tussock Moth</v>
      </c>
      <c r="D4138" s="26">
        <v>4</v>
      </c>
      <c r="E4138" s="26" t="s">
        <v>28</v>
      </c>
      <c r="F4138" s="26">
        <v>0</v>
      </c>
      <c r="G4138" s="26">
        <v>0</v>
      </c>
      <c r="H4138" s="26"/>
      <c r="N4138" s="26"/>
    </row>
    <row r="4139" spans="1:14" x14ac:dyDescent="0.25">
      <c r="A4139" s="26">
        <v>2009</v>
      </c>
      <c r="B4139" s="26" t="s">
        <v>194</v>
      </c>
      <c r="C4139" t="str">
        <f>VLOOKUP(B4139,'FHF LUT'!$A$5:$H$80,2,FALSE)</f>
        <v>Douglas-fir Tussock Moth</v>
      </c>
      <c r="D4139" s="26">
        <v>8</v>
      </c>
      <c r="E4139" s="26" t="s">
        <v>29</v>
      </c>
      <c r="F4139" s="26">
        <v>0</v>
      </c>
      <c r="G4139" s="26">
        <v>0</v>
      </c>
      <c r="H4139" s="26"/>
      <c r="N4139" s="26"/>
    </row>
    <row r="4140" spans="1:14" x14ac:dyDescent="0.25">
      <c r="A4140" s="26">
        <v>2009</v>
      </c>
      <c r="B4140" s="26" t="s">
        <v>194</v>
      </c>
      <c r="C4140" t="str">
        <f>VLOOKUP(B4140,'FHF LUT'!$A$5:$H$80,2,FALSE)</f>
        <v>Douglas-fir Tussock Moth</v>
      </c>
      <c r="D4140" s="26">
        <v>7</v>
      </c>
      <c r="E4140" s="26" t="s">
        <v>25</v>
      </c>
      <c r="F4140" s="26">
        <v>0</v>
      </c>
      <c r="G4140" s="26">
        <v>0</v>
      </c>
      <c r="H4140" s="26"/>
      <c r="N4140" s="26"/>
    </row>
    <row r="4141" spans="1:14" x14ac:dyDescent="0.25">
      <c r="A4141" s="26">
        <v>2009</v>
      </c>
      <c r="B4141" s="26" t="s">
        <v>194</v>
      </c>
      <c r="C4141" t="str">
        <f>VLOOKUP(B4141,'FHF LUT'!$A$5:$H$80,2,FALSE)</f>
        <v>Douglas-fir Tussock Moth</v>
      </c>
      <c r="D4141" s="26">
        <v>27</v>
      </c>
      <c r="E4141" s="26" t="s">
        <v>21</v>
      </c>
      <c r="F4141" s="26">
        <v>0</v>
      </c>
      <c r="G4141" s="26">
        <v>0</v>
      </c>
      <c r="H4141" s="26"/>
      <c r="N4141" s="26"/>
    </row>
    <row r="4142" spans="1:14" x14ac:dyDescent="0.25">
      <c r="A4142" s="26">
        <v>2009</v>
      </c>
      <c r="B4142" s="26" t="s">
        <v>194</v>
      </c>
      <c r="C4142" t="str">
        <f>VLOOKUP(B4142,'FHF LUT'!$A$5:$H$80,2,FALSE)</f>
        <v>Douglas-fir Tussock Moth</v>
      </c>
      <c r="D4142" s="26">
        <v>47</v>
      </c>
      <c r="E4142" s="26" t="s">
        <v>238</v>
      </c>
      <c r="F4142" s="26">
        <v>0</v>
      </c>
      <c r="G4142" s="26">
        <v>0</v>
      </c>
      <c r="H4142" s="26"/>
      <c r="N4142" s="26"/>
    </row>
    <row r="4143" spans="1:14" x14ac:dyDescent="0.25">
      <c r="A4143" s="26">
        <v>2009</v>
      </c>
      <c r="B4143" s="26" t="s">
        <v>194</v>
      </c>
      <c r="C4143" t="str">
        <f>VLOOKUP(B4143,'FHF LUT'!$A$5:$H$80,2,FALSE)</f>
        <v>Douglas-fir Tussock Moth</v>
      </c>
      <c r="D4143" s="26">
        <v>46</v>
      </c>
      <c r="E4143" s="26" t="s">
        <v>239</v>
      </c>
      <c r="F4143" s="26">
        <v>0</v>
      </c>
      <c r="G4143" s="26">
        <v>0</v>
      </c>
      <c r="H4143" s="26"/>
      <c r="N4143" s="26"/>
    </row>
    <row r="4144" spans="1:14" x14ac:dyDescent="0.25">
      <c r="A4144" s="26">
        <v>2009</v>
      </c>
      <c r="B4144" s="26" t="s">
        <v>194</v>
      </c>
      <c r="C4144" t="str">
        <f>VLOOKUP(B4144,'FHF LUT'!$A$5:$H$80,2,FALSE)</f>
        <v>Douglas-fir Tussock Moth</v>
      </c>
      <c r="D4144" s="26">
        <v>48</v>
      </c>
      <c r="E4144" s="26" t="s">
        <v>240</v>
      </c>
      <c r="F4144" s="26">
        <v>0</v>
      </c>
      <c r="G4144" s="26">
        <v>0</v>
      </c>
      <c r="H4144" s="26"/>
      <c r="N4144" s="26"/>
    </row>
    <row r="4145" spans="1:14" x14ac:dyDescent="0.25">
      <c r="A4145" s="26">
        <v>2009</v>
      </c>
      <c r="B4145" s="26" t="s">
        <v>194</v>
      </c>
      <c r="C4145" t="str">
        <f>VLOOKUP(B4145,'FHF LUT'!$A$5:$H$80,2,FALSE)</f>
        <v>Douglas-fir Tussock Moth</v>
      </c>
      <c r="D4145" s="26">
        <v>1</v>
      </c>
      <c r="E4145" s="26" t="s">
        <v>10</v>
      </c>
      <c r="F4145" s="26">
        <v>0</v>
      </c>
      <c r="G4145" s="26">
        <v>0</v>
      </c>
      <c r="H4145" s="26"/>
      <c r="N4145" s="26"/>
    </row>
    <row r="4146" spans="1:14" x14ac:dyDescent="0.25">
      <c r="A4146" s="26">
        <v>2009</v>
      </c>
      <c r="B4146" s="26" t="s">
        <v>189</v>
      </c>
      <c r="C4146" t="str">
        <f>VLOOKUP(B4146,'FHF LUT'!$A$5:$H$80,2,FALSE)</f>
        <v>Fire</v>
      </c>
      <c r="D4146" s="26">
        <v>24</v>
      </c>
      <c r="E4146" s="26" t="s">
        <v>17</v>
      </c>
      <c r="F4146" s="26">
        <v>144344</v>
      </c>
      <c r="G4146" s="26">
        <v>140082</v>
      </c>
      <c r="H4146" s="26"/>
      <c r="N4146" s="26"/>
    </row>
    <row r="4147" spans="1:14" x14ac:dyDescent="0.25">
      <c r="A4147" s="26">
        <v>2009</v>
      </c>
      <c r="B4147" s="26" t="s">
        <v>189</v>
      </c>
      <c r="C4147" t="str">
        <f>VLOOKUP(B4147,'FHF LUT'!$A$5:$H$80,2,FALSE)</f>
        <v>Fire</v>
      </c>
      <c r="D4147" s="26">
        <v>44</v>
      </c>
      <c r="E4147" s="26" t="s">
        <v>3</v>
      </c>
      <c r="F4147" s="26">
        <v>4162</v>
      </c>
      <c r="G4147" s="26">
        <v>4162</v>
      </c>
      <c r="H4147" s="26"/>
      <c r="N4147" s="26"/>
    </row>
    <row r="4148" spans="1:14" x14ac:dyDescent="0.25">
      <c r="A4148" s="26">
        <v>2009</v>
      </c>
      <c r="B4148" s="26" t="s">
        <v>189</v>
      </c>
      <c r="C4148" t="str">
        <f>VLOOKUP(B4148,'FHF LUT'!$A$5:$H$80,2,FALSE)</f>
        <v>Fire</v>
      </c>
      <c r="D4148" s="26">
        <v>10</v>
      </c>
      <c r="E4148" s="26" t="s">
        <v>18</v>
      </c>
      <c r="F4148" s="26">
        <v>0</v>
      </c>
      <c r="G4148" s="26">
        <v>0</v>
      </c>
      <c r="H4148" s="26"/>
      <c r="N4148" s="26"/>
    </row>
    <row r="4149" spans="1:14" x14ac:dyDescent="0.25">
      <c r="A4149" s="26">
        <v>2009</v>
      </c>
      <c r="B4149" s="26" t="s">
        <v>189</v>
      </c>
      <c r="C4149" t="str">
        <f>VLOOKUP(B4149,'FHF LUT'!$A$5:$H$80,2,FALSE)</f>
        <v>Fire</v>
      </c>
      <c r="D4149" s="26">
        <v>12</v>
      </c>
      <c r="E4149" s="26" t="s">
        <v>11</v>
      </c>
      <c r="F4149" s="26">
        <v>91544</v>
      </c>
      <c r="G4149" s="26">
        <v>91544</v>
      </c>
      <c r="H4149" s="26"/>
      <c r="N4149" s="26"/>
    </row>
    <row r="4150" spans="1:14" x14ac:dyDescent="0.25">
      <c r="A4150" s="26">
        <v>2009</v>
      </c>
      <c r="B4150" s="26" t="s">
        <v>189</v>
      </c>
      <c r="C4150" t="str">
        <f>VLOOKUP(B4150,'FHF LUT'!$A$5:$H$80,2,FALSE)</f>
        <v>Fire</v>
      </c>
      <c r="D4150" s="26">
        <v>22</v>
      </c>
      <c r="E4150" s="26" t="s">
        <v>19</v>
      </c>
      <c r="F4150" s="26">
        <v>325001</v>
      </c>
      <c r="G4150" s="26">
        <v>308674</v>
      </c>
      <c r="H4150" s="26"/>
      <c r="N4150" s="26"/>
    </row>
    <row r="4151" spans="1:14" x14ac:dyDescent="0.25">
      <c r="A4151" s="26">
        <v>2009</v>
      </c>
      <c r="B4151" s="26" t="s">
        <v>189</v>
      </c>
      <c r="C4151" t="str">
        <f>VLOOKUP(B4151,'FHF LUT'!$A$5:$H$80,2,FALSE)</f>
        <v>Fire</v>
      </c>
      <c r="D4151" s="26">
        <v>29</v>
      </c>
      <c r="E4151" s="26" t="s">
        <v>9</v>
      </c>
      <c r="F4151" s="26">
        <v>1003918</v>
      </c>
      <c r="G4151" s="26">
        <v>999162</v>
      </c>
      <c r="H4151" s="26"/>
      <c r="N4151" s="26"/>
    </row>
    <row r="4152" spans="1:14" x14ac:dyDescent="0.25">
      <c r="A4152" s="26">
        <v>2009</v>
      </c>
      <c r="B4152" s="26" t="s">
        <v>189</v>
      </c>
      <c r="C4152" t="str">
        <f>VLOOKUP(B4152,'FHF LUT'!$A$5:$H$80,2,FALSE)</f>
        <v>Fire</v>
      </c>
      <c r="D4152" s="26">
        <v>11</v>
      </c>
      <c r="E4152" s="26" t="s">
        <v>4</v>
      </c>
      <c r="F4152" s="26">
        <v>561449</v>
      </c>
      <c r="G4152" s="26">
        <v>529138</v>
      </c>
      <c r="H4152" s="26"/>
      <c r="N4152" s="26"/>
    </row>
    <row r="4153" spans="1:14" x14ac:dyDescent="0.25">
      <c r="A4153" s="26">
        <v>2009</v>
      </c>
      <c r="B4153" s="26" t="s">
        <v>189</v>
      </c>
      <c r="C4153" t="str">
        <f>VLOOKUP(B4153,'FHF LUT'!$A$5:$H$80,2,FALSE)</f>
        <v>Fire</v>
      </c>
      <c r="D4153" s="26">
        <v>45</v>
      </c>
      <c r="E4153" s="26" t="s">
        <v>5</v>
      </c>
      <c r="F4153" s="26">
        <v>21330</v>
      </c>
      <c r="G4153" s="26">
        <v>20921</v>
      </c>
      <c r="H4153" s="26"/>
      <c r="N4153" s="26"/>
    </row>
    <row r="4154" spans="1:14" x14ac:dyDescent="0.25">
      <c r="A4154" s="26">
        <v>2009</v>
      </c>
      <c r="B4154" s="26" t="s">
        <v>189</v>
      </c>
      <c r="C4154" t="str">
        <f>VLOOKUP(B4154,'FHF LUT'!$A$5:$H$80,2,FALSE)</f>
        <v>Fire</v>
      </c>
      <c r="D4154" s="26">
        <v>38</v>
      </c>
      <c r="E4154" s="26" t="s">
        <v>8</v>
      </c>
      <c r="F4154" s="26">
        <v>0</v>
      </c>
      <c r="G4154" s="26">
        <v>0</v>
      </c>
      <c r="H4154" s="26"/>
      <c r="N4154" s="26"/>
    </row>
    <row r="4155" spans="1:14" x14ac:dyDescent="0.25">
      <c r="A4155" s="26">
        <v>2009</v>
      </c>
      <c r="B4155" s="26" t="s">
        <v>189</v>
      </c>
      <c r="C4155" t="str">
        <f>VLOOKUP(B4155,'FHF LUT'!$A$5:$H$80,2,FALSE)</f>
        <v>Fire</v>
      </c>
      <c r="D4155" s="26">
        <v>13</v>
      </c>
      <c r="E4155" s="26" t="s">
        <v>24</v>
      </c>
      <c r="F4155" s="26">
        <v>5913</v>
      </c>
      <c r="G4155" s="26">
        <v>5913</v>
      </c>
      <c r="H4155" s="26"/>
      <c r="N4155" s="26"/>
    </row>
    <row r="4156" spans="1:14" x14ac:dyDescent="0.25">
      <c r="A4156" s="26">
        <v>2009</v>
      </c>
      <c r="B4156" s="26" t="s">
        <v>189</v>
      </c>
      <c r="C4156" t="str">
        <f>VLOOKUP(B4156,'FHF LUT'!$A$5:$H$80,2,FALSE)</f>
        <v>Fire</v>
      </c>
      <c r="D4156" s="26">
        <v>18</v>
      </c>
      <c r="E4156" s="26" t="s">
        <v>15</v>
      </c>
      <c r="F4156" s="26">
        <v>135483</v>
      </c>
      <c r="G4156" s="26">
        <v>118408</v>
      </c>
      <c r="H4156" s="26"/>
      <c r="N4156" s="26"/>
    </row>
    <row r="4157" spans="1:14" x14ac:dyDescent="0.25">
      <c r="A4157" s="26">
        <v>2009</v>
      </c>
      <c r="B4157" s="26" t="s">
        <v>189</v>
      </c>
      <c r="C4157" t="str">
        <f>VLOOKUP(B4157,'FHF LUT'!$A$5:$H$80,2,FALSE)</f>
        <v>Fire</v>
      </c>
      <c r="D4157" s="26">
        <v>15</v>
      </c>
      <c r="E4157" s="26" t="s">
        <v>33</v>
      </c>
      <c r="F4157" s="26">
        <v>1808888</v>
      </c>
      <c r="G4157" s="26">
        <v>1805801</v>
      </c>
      <c r="H4157" s="26"/>
      <c r="N4157" s="26"/>
    </row>
    <row r="4158" spans="1:14" x14ac:dyDescent="0.25">
      <c r="A4158" s="26">
        <v>2009</v>
      </c>
      <c r="B4158" s="26" t="s">
        <v>189</v>
      </c>
      <c r="C4158" t="str">
        <f>VLOOKUP(B4158,'FHF LUT'!$A$5:$H$80,2,FALSE)</f>
        <v>Fire</v>
      </c>
      <c r="D4158" s="26">
        <v>5</v>
      </c>
      <c r="E4158" s="26" t="s">
        <v>16</v>
      </c>
      <c r="F4158" s="26">
        <v>3998</v>
      </c>
      <c r="G4158" s="26">
        <v>3896</v>
      </c>
      <c r="H4158" s="26"/>
      <c r="N4158" s="26"/>
    </row>
    <row r="4159" spans="1:14" x14ac:dyDescent="0.25">
      <c r="A4159" s="26">
        <v>2009</v>
      </c>
      <c r="B4159" s="26" t="s">
        <v>189</v>
      </c>
      <c r="C4159" t="str">
        <f>VLOOKUP(B4159,'FHF LUT'!$A$5:$H$80,2,FALSE)</f>
        <v>Fire</v>
      </c>
      <c r="D4159" s="26">
        <v>2</v>
      </c>
      <c r="E4159" s="26" t="s">
        <v>22</v>
      </c>
      <c r="F4159" s="26">
        <v>0</v>
      </c>
      <c r="G4159" s="26">
        <v>0</v>
      </c>
      <c r="H4159" s="26"/>
      <c r="N4159" s="26"/>
    </row>
    <row r="4160" spans="1:14" x14ac:dyDescent="0.25">
      <c r="A4160" s="26">
        <v>2009</v>
      </c>
      <c r="B4160" s="26" t="s">
        <v>189</v>
      </c>
      <c r="C4160" t="str">
        <f>VLOOKUP(B4160,'FHF LUT'!$A$5:$H$80,2,FALSE)</f>
        <v>Fire</v>
      </c>
      <c r="D4160" s="26">
        <v>25</v>
      </c>
      <c r="E4160" s="26" t="s">
        <v>23</v>
      </c>
      <c r="F4160" s="26">
        <v>0</v>
      </c>
      <c r="G4160" s="26">
        <v>0</v>
      </c>
      <c r="H4160" s="26"/>
      <c r="N4160" s="26"/>
    </row>
    <row r="4161" spans="1:14" x14ac:dyDescent="0.25">
      <c r="A4161" s="26">
        <v>2009</v>
      </c>
      <c r="B4161" s="26" t="s">
        <v>189</v>
      </c>
      <c r="C4161" t="str">
        <f>VLOOKUP(B4161,'FHF LUT'!$A$5:$H$80,2,FALSE)</f>
        <v>Fire</v>
      </c>
      <c r="D4161" s="26">
        <v>14</v>
      </c>
      <c r="E4161" s="26" t="s">
        <v>30</v>
      </c>
      <c r="F4161" s="26">
        <v>71038</v>
      </c>
      <c r="G4161" s="26">
        <v>71038</v>
      </c>
      <c r="H4161" s="26"/>
      <c r="N4161" s="26"/>
    </row>
    <row r="4162" spans="1:14" x14ac:dyDescent="0.25">
      <c r="A4162" s="26">
        <v>2009</v>
      </c>
      <c r="B4162" s="26" t="s">
        <v>189</v>
      </c>
      <c r="C4162" t="str">
        <f>VLOOKUP(B4162,'FHF LUT'!$A$5:$H$80,2,FALSE)</f>
        <v>Fire</v>
      </c>
      <c r="D4162" s="26">
        <v>16</v>
      </c>
      <c r="E4162" s="26" t="s">
        <v>12</v>
      </c>
      <c r="F4162" s="26">
        <v>254614</v>
      </c>
      <c r="G4162" s="26">
        <v>253839</v>
      </c>
      <c r="H4162" s="26"/>
      <c r="N4162" s="26"/>
    </row>
    <row r="4163" spans="1:14" x14ac:dyDescent="0.25">
      <c r="A4163" s="26">
        <v>2009</v>
      </c>
      <c r="B4163" s="26" t="s">
        <v>189</v>
      </c>
      <c r="C4163" t="str">
        <f>VLOOKUP(B4163,'FHF LUT'!$A$5:$H$80,2,FALSE)</f>
        <v>Fire</v>
      </c>
      <c r="D4163" s="26">
        <v>40</v>
      </c>
      <c r="E4163" s="26" t="s">
        <v>31</v>
      </c>
      <c r="F4163" s="26">
        <v>6861</v>
      </c>
      <c r="G4163" s="26">
        <v>6861</v>
      </c>
      <c r="H4163" s="26"/>
      <c r="N4163" s="26"/>
    </row>
    <row r="4164" spans="1:14" x14ac:dyDescent="0.25">
      <c r="A4164" s="26">
        <v>2009</v>
      </c>
      <c r="B4164" s="26" t="s">
        <v>189</v>
      </c>
      <c r="C4164" t="str">
        <f>VLOOKUP(B4164,'FHF LUT'!$A$5:$H$80,2,FALSE)</f>
        <v>Fire</v>
      </c>
      <c r="D4164" s="26">
        <v>20</v>
      </c>
      <c r="E4164" s="26" t="s">
        <v>6</v>
      </c>
      <c r="F4164" s="26">
        <v>48033</v>
      </c>
      <c r="G4164" s="26">
        <v>44954</v>
      </c>
      <c r="H4164" s="26"/>
      <c r="N4164" s="26"/>
    </row>
    <row r="4165" spans="1:14" x14ac:dyDescent="0.25">
      <c r="A4165" s="26">
        <v>2009</v>
      </c>
      <c r="B4165" s="26" t="s">
        <v>189</v>
      </c>
      <c r="C4165" t="str">
        <f>VLOOKUP(B4165,'FHF LUT'!$A$5:$H$80,2,FALSE)</f>
        <v>Fire</v>
      </c>
      <c r="D4165" s="26">
        <v>31</v>
      </c>
      <c r="E4165" s="26" t="s">
        <v>34</v>
      </c>
      <c r="F4165" s="26">
        <v>144866</v>
      </c>
      <c r="G4165" s="26">
        <v>144866</v>
      </c>
      <c r="H4165" s="26"/>
      <c r="N4165" s="26"/>
    </row>
    <row r="4166" spans="1:14" x14ac:dyDescent="0.25">
      <c r="A4166" s="26">
        <v>2009</v>
      </c>
      <c r="B4166" s="26" t="s">
        <v>189</v>
      </c>
      <c r="C4166" t="str">
        <f>VLOOKUP(B4166,'FHF LUT'!$A$5:$H$80,2,FALSE)</f>
        <v>Fire</v>
      </c>
      <c r="D4166" s="26">
        <v>3</v>
      </c>
      <c r="E4166" s="26" t="s">
        <v>13</v>
      </c>
      <c r="F4166" s="26">
        <v>189</v>
      </c>
      <c r="G4166" s="26">
        <v>189</v>
      </c>
      <c r="H4166" s="26"/>
      <c r="N4166" s="26"/>
    </row>
    <row r="4167" spans="1:14" x14ac:dyDescent="0.25">
      <c r="A4167" s="26">
        <v>2009</v>
      </c>
      <c r="B4167" s="26" t="s">
        <v>189</v>
      </c>
      <c r="C4167" t="str">
        <f>VLOOKUP(B4167,'FHF LUT'!$A$5:$H$80,2,FALSE)</f>
        <v>Fire</v>
      </c>
      <c r="D4167" s="26">
        <v>26</v>
      </c>
      <c r="E4167" s="26" t="s">
        <v>14</v>
      </c>
      <c r="F4167" s="26">
        <v>356182</v>
      </c>
      <c r="G4167" s="26">
        <v>344303</v>
      </c>
      <c r="H4167" s="26"/>
      <c r="N4167" s="26"/>
    </row>
    <row r="4168" spans="1:14" x14ac:dyDescent="0.25">
      <c r="A4168" s="26">
        <v>2009</v>
      </c>
      <c r="B4168" s="26" t="s">
        <v>189</v>
      </c>
      <c r="C4168" t="str">
        <f>VLOOKUP(B4168,'FHF LUT'!$A$5:$H$80,2,FALSE)</f>
        <v>Fire</v>
      </c>
      <c r="D4168" s="26">
        <v>41</v>
      </c>
      <c r="E4168" s="26" t="s">
        <v>26</v>
      </c>
      <c r="F4168" s="26">
        <v>55656</v>
      </c>
      <c r="G4168" s="26">
        <v>55656</v>
      </c>
      <c r="H4168" s="26"/>
      <c r="N4168" s="26"/>
    </row>
    <row r="4169" spans="1:14" x14ac:dyDescent="0.25">
      <c r="A4169" s="26">
        <v>2009</v>
      </c>
      <c r="B4169" s="26" t="s">
        <v>189</v>
      </c>
      <c r="C4169" t="str">
        <f>VLOOKUP(B4169,'FHF LUT'!$A$5:$H$80,2,FALSE)</f>
        <v>Fire</v>
      </c>
      <c r="D4169" s="26">
        <v>23</v>
      </c>
      <c r="E4169" s="26" t="s">
        <v>27</v>
      </c>
      <c r="F4169" s="26">
        <v>676379</v>
      </c>
      <c r="G4169" s="26">
        <v>673397</v>
      </c>
      <c r="H4169" s="26"/>
      <c r="N4169" s="26"/>
    </row>
    <row r="4170" spans="1:14" x14ac:dyDescent="0.25">
      <c r="A4170" s="26">
        <v>2009</v>
      </c>
      <c r="B4170" s="26" t="s">
        <v>189</v>
      </c>
      <c r="C4170" t="str">
        <f>VLOOKUP(B4170,'FHF LUT'!$A$5:$H$80,2,FALSE)</f>
        <v>Fire</v>
      </c>
      <c r="D4170" s="26">
        <v>17</v>
      </c>
      <c r="E4170" s="26" t="s">
        <v>32</v>
      </c>
      <c r="F4170" s="26">
        <v>5276</v>
      </c>
      <c r="G4170" s="26">
        <v>5276</v>
      </c>
      <c r="H4170" s="26"/>
      <c r="N4170" s="26"/>
    </row>
    <row r="4171" spans="1:14" x14ac:dyDescent="0.25">
      <c r="A4171" s="26">
        <v>2009</v>
      </c>
      <c r="B4171" s="26" t="s">
        <v>189</v>
      </c>
      <c r="C4171" t="str">
        <f>VLOOKUP(B4171,'FHF LUT'!$A$5:$H$80,2,FALSE)</f>
        <v>Fire</v>
      </c>
      <c r="D4171" s="26">
        <v>30</v>
      </c>
      <c r="E4171" s="26" t="s">
        <v>35</v>
      </c>
      <c r="F4171" s="26">
        <v>48644</v>
      </c>
      <c r="G4171" s="26">
        <v>47727</v>
      </c>
      <c r="H4171" s="26"/>
      <c r="N4171" s="26"/>
    </row>
    <row r="4172" spans="1:14" x14ac:dyDescent="0.25">
      <c r="A4172" s="26">
        <v>2009</v>
      </c>
      <c r="B4172" s="26" t="s">
        <v>189</v>
      </c>
      <c r="C4172" t="str">
        <f>VLOOKUP(B4172,'FHF LUT'!$A$5:$H$80,2,FALSE)</f>
        <v>Fire</v>
      </c>
      <c r="D4172" s="26">
        <v>9</v>
      </c>
      <c r="E4172" s="26" t="s">
        <v>7</v>
      </c>
      <c r="F4172" s="26">
        <v>510</v>
      </c>
      <c r="G4172" s="26">
        <v>510</v>
      </c>
      <c r="H4172" s="26"/>
      <c r="N4172" s="26"/>
    </row>
    <row r="4173" spans="1:14" x14ac:dyDescent="0.25">
      <c r="A4173" s="26">
        <v>2009</v>
      </c>
      <c r="B4173" s="26" t="s">
        <v>189</v>
      </c>
      <c r="C4173" t="str">
        <f>VLOOKUP(B4173,'FHF LUT'!$A$5:$H$80,2,FALSE)</f>
        <v>Fire</v>
      </c>
      <c r="D4173" s="26">
        <v>43</v>
      </c>
      <c r="E4173" s="26" t="s">
        <v>20</v>
      </c>
      <c r="F4173" s="26">
        <v>2317</v>
      </c>
      <c r="G4173" s="26">
        <v>2140</v>
      </c>
      <c r="H4173" s="26"/>
      <c r="N4173" s="26"/>
    </row>
    <row r="4174" spans="1:14" x14ac:dyDescent="0.25">
      <c r="A4174" s="26">
        <v>2009</v>
      </c>
      <c r="B4174" s="26" t="s">
        <v>189</v>
      </c>
      <c r="C4174" t="str">
        <f>VLOOKUP(B4174,'FHF LUT'!$A$5:$H$80,2,FALSE)</f>
        <v>Fire</v>
      </c>
      <c r="D4174" s="26">
        <v>39</v>
      </c>
      <c r="E4174" s="26" t="s">
        <v>36</v>
      </c>
      <c r="F4174" s="26">
        <v>38717</v>
      </c>
      <c r="G4174" s="26">
        <v>38717</v>
      </c>
      <c r="H4174" s="26"/>
      <c r="N4174" s="26"/>
    </row>
    <row r="4175" spans="1:14" x14ac:dyDescent="0.25">
      <c r="A4175" s="26">
        <v>2009</v>
      </c>
      <c r="B4175" s="26" t="s">
        <v>189</v>
      </c>
      <c r="C4175" t="str">
        <f>VLOOKUP(B4175,'FHF LUT'!$A$5:$H$80,2,FALSE)</f>
        <v>Fire</v>
      </c>
      <c r="D4175" s="26">
        <v>4</v>
      </c>
      <c r="E4175" s="26" t="s">
        <v>28</v>
      </c>
      <c r="F4175" s="26">
        <v>305402</v>
      </c>
      <c r="G4175" s="26">
        <v>305402</v>
      </c>
      <c r="H4175" s="26"/>
      <c r="N4175" s="26"/>
    </row>
    <row r="4176" spans="1:14" x14ac:dyDescent="0.25">
      <c r="A4176" s="26">
        <v>2009</v>
      </c>
      <c r="B4176" s="26" t="s">
        <v>189</v>
      </c>
      <c r="C4176" t="str">
        <f>VLOOKUP(B4176,'FHF LUT'!$A$5:$H$80,2,FALSE)</f>
        <v>Fire</v>
      </c>
      <c r="D4176" s="26">
        <v>8</v>
      </c>
      <c r="E4176" s="26" t="s">
        <v>29</v>
      </c>
      <c r="F4176" s="26">
        <v>1375965</v>
      </c>
      <c r="G4176" s="26">
        <v>1375965</v>
      </c>
      <c r="H4176" s="26"/>
      <c r="N4176" s="26"/>
    </row>
    <row r="4177" spans="1:14" x14ac:dyDescent="0.25">
      <c r="A4177" s="26">
        <v>2009</v>
      </c>
      <c r="B4177" s="26" t="s">
        <v>189</v>
      </c>
      <c r="C4177" t="str">
        <f>VLOOKUP(B4177,'FHF LUT'!$A$5:$H$80,2,FALSE)</f>
        <v>Fire</v>
      </c>
      <c r="D4177" s="26">
        <v>7</v>
      </c>
      <c r="E4177" s="26" t="s">
        <v>25</v>
      </c>
      <c r="F4177" s="26">
        <v>23767</v>
      </c>
      <c r="G4177" s="26">
        <v>23767</v>
      </c>
      <c r="H4177" s="26"/>
      <c r="N4177" s="26"/>
    </row>
    <row r="4178" spans="1:14" x14ac:dyDescent="0.25">
      <c r="A4178" s="26">
        <v>2009</v>
      </c>
      <c r="B4178" s="26" t="s">
        <v>189</v>
      </c>
      <c r="C4178" t="str">
        <f>VLOOKUP(B4178,'FHF LUT'!$A$5:$H$80,2,FALSE)</f>
        <v>Fire</v>
      </c>
      <c r="D4178" s="26">
        <v>27</v>
      </c>
      <c r="E4178" s="26" t="s">
        <v>21</v>
      </c>
      <c r="F4178" s="26">
        <v>6620</v>
      </c>
      <c r="G4178" s="26">
        <v>6620</v>
      </c>
      <c r="H4178" s="26"/>
      <c r="N4178" s="26"/>
    </row>
    <row r="4179" spans="1:14" x14ac:dyDescent="0.25">
      <c r="A4179" s="26">
        <v>2009</v>
      </c>
      <c r="B4179" s="26" t="s">
        <v>189</v>
      </c>
      <c r="C4179" t="str">
        <f>VLOOKUP(B4179,'FHF LUT'!$A$5:$H$80,2,FALSE)</f>
        <v>Fire</v>
      </c>
      <c r="D4179" s="26">
        <v>47</v>
      </c>
      <c r="E4179" s="26" t="s">
        <v>238</v>
      </c>
      <c r="F4179" s="26">
        <v>239</v>
      </c>
      <c r="G4179" s="26">
        <v>239</v>
      </c>
      <c r="H4179" s="26"/>
      <c r="N4179" s="26"/>
    </row>
    <row r="4180" spans="1:14" x14ac:dyDescent="0.25">
      <c r="A4180" s="26">
        <v>2009</v>
      </c>
      <c r="B4180" s="26" t="s">
        <v>189</v>
      </c>
      <c r="C4180" t="str">
        <f>VLOOKUP(B4180,'FHF LUT'!$A$5:$H$80,2,FALSE)</f>
        <v>Fire</v>
      </c>
      <c r="D4180" s="26">
        <v>46</v>
      </c>
      <c r="E4180" s="26" t="s">
        <v>239</v>
      </c>
      <c r="F4180" s="26">
        <v>200178</v>
      </c>
      <c r="G4180" s="26">
        <v>197838</v>
      </c>
      <c r="H4180" s="26"/>
      <c r="N4180" s="26"/>
    </row>
    <row r="4181" spans="1:14" x14ac:dyDescent="0.25">
      <c r="A4181" s="26">
        <v>2009</v>
      </c>
      <c r="B4181" s="26" t="s">
        <v>189</v>
      </c>
      <c r="C4181" t="str">
        <f>VLOOKUP(B4181,'FHF LUT'!$A$5:$H$80,2,FALSE)</f>
        <v>Fire</v>
      </c>
      <c r="D4181" s="26">
        <v>48</v>
      </c>
      <c r="E4181" s="26" t="s">
        <v>240</v>
      </c>
      <c r="F4181" s="26">
        <v>197396</v>
      </c>
      <c r="G4181" s="26">
        <v>196145</v>
      </c>
      <c r="H4181" s="26"/>
      <c r="N4181" s="26"/>
    </row>
    <row r="4182" spans="1:14" x14ac:dyDescent="0.25">
      <c r="A4182" s="26">
        <v>2009</v>
      </c>
      <c r="B4182" s="26" t="s">
        <v>189</v>
      </c>
      <c r="C4182" t="str">
        <f>VLOOKUP(B4182,'FHF LUT'!$A$5:$H$80,2,FALSE)</f>
        <v>Fire</v>
      </c>
      <c r="D4182" s="26">
        <v>1</v>
      </c>
      <c r="E4182" s="26" t="s">
        <v>10</v>
      </c>
      <c r="F4182" s="26">
        <v>55817</v>
      </c>
      <c r="G4182" s="26">
        <v>55817</v>
      </c>
      <c r="H4182" s="26"/>
      <c r="N4182" s="26"/>
    </row>
    <row r="4183" spans="1:14" x14ac:dyDescent="0.25">
      <c r="A4183" s="26">
        <v>2009</v>
      </c>
      <c r="B4183" s="26" t="s">
        <v>197</v>
      </c>
      <c r="C4183" t="str">
        <f>VLOOKUP(B4183,'FHF LUT'!$A$5:$H$80,2,FALSE)</f>
        <v>Yellow cedar decline</v>
      </c>
      <c r="D4183" s="26">
        <v>24</v>
      </c>
      <c r="E4183" s="26" t="s">
        <v>17</v>
      </c>
      <c r="F4183" s="26">
        <v>0</v>
      </c>
      <c r="G4183" s="26">
        <v>0</v>
      </c>
      <c r="H4183" s="26"/>
      <c r="N4183" s="26"/>
    </row>
    <row r="4184" spans="1:14" x14ac:dyDescent="0.25">
      <c r="A4184" s="26">
        <v>2009</v>
      </c>
      <c r="B4184" s="26" t="s">
        <v>197</v>
      </c>
      <c r="C4184" t="str">
        <f>VLOOKUP(B4184,'FHF LUT'!$A$5:$H$80,2,FALSE)</f>
        <v>Yellow cedar decline</v>
      </c>
      <c r="D4184" s="26">
        <v>44</v>
      </c>
      <c r="E4184" s="26" t="s">
        <v>3</v>
      </c>
      <c r="F4184" s="26">
        <v>2394</v>
      </c>
      <c r="G4184" s="26">
        <v>2394</v>
      </c>
      <c r="H4184" s="26"/>
      <c r="N4184" s="26"/>
    </row>
    <row r="4185" spans="1:14" x14ac:dyDescent="0.25">
      <c r="A4185" s="26">
        <v>2009</v>
      </c>
      <c r="B4185" s="26" t="s">
        <v>197</v>
      </c>
      <c r="C4185" t="str">
        <f>VLOOKUP(B4185,'FHF LUT'!$A$5:$H$80,2,FALSE)</f>
        <v>Yellow cedar decline</v>
      </c>
      <c r="D4185" s="26">
        <v>10</v>
      </c>
      <c r="E4185" s="26" t="s">
        <v>18</v>
      </c>
      <c r="F4185" s="26">
        <v>0</v>
      </c>
      <c r="G4185" s="26">
        <v>0</v>
      </c>
      <c r="H4185" s="26"/>
      <c r="N4185" s="26"/>
    </row>
    <row r="4186" spans="1:14" x14ac:dyDescent="0.25">
      <c r="A4186" s="26">
        <v>2009</v>
      </c>
      <c r="B4186" s="26" t="s">
        <v>197</v>
      </c>
      <c r="C4186" t="str">
        <f>VLOOKUP(B4186,'FHF LUT'!$A$5:$H$80,2,FALSE)</f>
        <v>Yellow cedar decline</v>
      </c>
      <c r="D4186" s="26">
        <v>12</v>
      </c>
      <c r="E4186" s="26" t="s">
        <v>11</v>
      </c>
      <c r="F4186" s="26">
        <v>0</v>
      </c>
      <c r="G4186" s="26">
        <v>0</v>
      </c>
      <c r="H4186" s="26"/>
      <c r="N4186" s="26"/>
    </row>
    <row r="4187" spans="1:14" x14ac:dyDescent="0.25">
      <c r="A4187" s="26">
        <v>2009</v>
      </c>
      <c r="B4187" s="26" t="s">
        <v>197</v>
      </c>
      <c r="C4187" t="str">
        <f>VLOOKUP(B4187,'FHF LUT'!$A$5:$H$80,2,FALSE)</f>
        <v>Yellow cedar decline</v>
      </c>
      <c r="D4187" s="26">
        <v>22</v>
      </c>
      <c r="E4187" s="26" t="s">
        <v>19</v>
      </c>
      <c r="F4187" s="26">
        <v>0</v>
      </c>
      <c r="G4187" s="26">
        <v>0</v>
      </c>
      <c r="H4187" s="26"/>
      <c r="N4187" s="26"/>
    </row>
    <row r="4188" spans="1:14" x14ac:dyDescent="0.25">
      <c r="A4188" s="26">
        <v>2009</v>
      </c>
      <c r="B4188" s="26" t="s">
        <v>197</v>
      </c>
      <c r="C4188" t="str">
        <f>VLOOKUP(B4188,'FHF LUT'!$A$5:$H$80,2,FALSE)</f>
        <v>Yellow cedar decline</v>
      </c>
      <c r="D4188" s="26">
        <v>29</v>
      </c>
      <c r="E4188" s="26" t="s">
        <v>9</v>
      </c>
      <c r="F4188" s="26">
        <v>0</v>
      </c>
      <c r="G4188" s="26">
        <v>0</v>
      </c>
      <c r="H4188" s="26"/>
      <c r="N4188" s="26"/>
    </row>
    <row r="4189" spans="1:14" x14ac:dyDescent="0.25">
      <c r="A4189" s="26">
        <v>2009</v>
      </c>
      <c r="B4189" s="26" t="s">
        <v>197</v>
      </c>
      <c r="C4189" t="str">
        <f>VLOOKUP(B4189,'FHF LUT'!$A$5:$H$80,2,FALSE)</f>
        <v>Yellow cedar decline</v>
      </c>
      <c r="D4189" s="26">
        <v>11</v>
      </c>
      <c r="E4189" s="26" t="s">
        <v>4</v>
      </c>
      <c r="F4189" s="26">
        <v>0</v>
      </c>
      <c r="G4189" s="26">
        <v>0</v>
      </c>
      <c r="H4189" s="26"/>
      <c r="N4189" s="26"/>
    </row>
    <row r="4190" spans="1:14" x14ac:dyDescent="0.25">
      <c r="A4190" s="26">
        <v>2009</v>
      </c>
      <c r="B4190" s="26" t="s">
        <v>197</v>
      </c>
      <c r="C4190" t="str">
        <f>VLOOKUP(B4190,'FHF LUT'!$A$5:$H$80,2,FALSE)</f>
        <v>Yellow cedar decline</v>
      </c>
      <c r="D4190" s="26">
        <v>45</v>
      </c>
      <c r="E4190" s="26" t="s">
        <v>5</v>
      </c>
      <c r="F4190" s="26">
        <v>0</v>
      </c>
      <c r="G4190" s="26">
        <v>0</v>
      </c>
      <c r="H4190" s="26"/>
      <c r="N4190" s="26"/>
    </row>
    <row r="4191" spans="1:14" x14ac:dyDescent="0.25">
      <c r="A4191" s="26">
        <v>2009</v>
      </c>
      <c r="B4191" s="26" t="s">
        <v>197</v>
      </c>
      <c r="C4191" t="str">
        <f>VLOOKUP(B4191,'FHF LUT'!$A$5:$H$80,2,FALSE)</f>
        <v>Yellow cedar decline</v>
      </c>
      <c r="D4191" s="26">
        <v>38</v>
      </c>
      <c r="E4191" s="26" t="s">
        <v>8</v>
      </c>
      <c r="F4191" s="26">
        <v>0</v>
      </c>
      <c r="G4191" s="26">
        <v>0</v>
      </c>
      <c r="H4191" s="26"/>
      <c r="N4191" s="26"/>
    </row>
    <row r="4192" spans="1:14" x14ac:dyDescent="0.25">
      <c r="A4192" s="26">
        <v>2009</v>
      </c>
      <c r="B4192" s="26" t="s">
        <v>197</v>
      </c>
      <c r="C4192" t="str">
        <f>VLOOKUP(B4192,'FHF LUT'!$A$5:$H$80,2,FALSE)</f>
        <v>Yellow cedar decline</v>
      </c>
      <c r="D4192" s="26">
        <v>13</v>
      </c>
      <c r="E4192" s="26" t="s">
        <v>24</v>
      </c>
      <c r="F4192" s="26">
        <v>0</v>
      </c>
      <c r="G4192" s="26">
        <v>0</v>
      </c>
      <c r="H4192" s="26"/>
      <c r="N4192" s="26"/>
    </row>
    <row r="4193" spans="1:14" x14ac:dyDescent="0.25">
      <c r="A4193" s="26">
        <v>2009</v>
      </c>
      <c r="B4193" s="26" t="s">
        <v>197</v>
      </c>
      <c r="C4193" t="str">
        <f>VLOOKUP(B4193,'FHF LUT'!$A$5:$H$80,2,FALSE)</f>
        <v>Yellow cedar decline</v>
      </c>
      <c r="D4193" s="26">
        <v>18</v>
      </c>
      <c r="E4193" s="26" t="s">
        <v>15</v>
      </c>
      <c r="F4193" s="26">
        <v>0</v>
      </c>
      <c r="G4193" s="26">
        <v>0</v>
      </c>
      <c r="H4193" s="26"/>
      <c r="N4193" s="26"/>
    </row>
    <row r="4194" spans="1:14" x14ac:dyDescent="0.25">
      <c r="A4194" s="26">
        <v>2009</v>
      </c>
      <c r="B4194" s="26" t="s">
        <v>197</v>
      </c>
      <c r="C4194" t="str">
        <f>VLOOKUP(B4194,'FHF LUT'!$A$5:$H$80,2,FALSE)</f>
        <v>Yellow cedar decline</v>
      </c>
      <c r="D4194" s="26">
        <v>15</v>
      </c>
      <c r="E4194" s="26" t="s">
        <v>33</v>
      </c>
      <c r="F4194" s="26">
        <v>0</v>
      </c>
      <c r="G4194" s="26">
        <v>0</v>
      </c>
      <c r="H4194" s="26"/>
      <c r="N4194" s="26"/>
    </row>
    <row r="4195" spans="1:14" x14ac:dyDescent="0.25">
      <c r="A4195" s="26">
        <v>2009</v>
      </c>
      <c r="B4195" s="26" t="s">
        <v>197</v>
      </c>
      <c r="C4195" t="str">
        <f>VLOOKUP(B4195,'FHF LUT'!$A$5:$H$80,2,FALSE)</f>
        <v>Yellow cedar decline</v>
      </c>
      <c r="D4195" s="26">
        <v>5</v>
      </c>
      <c r="E4195" s="26" t="s">
        <v>16</v>
      </c>
      <c r="F4195" s="26">
        <v>0</v>
      </c>
      <c r="G4195" s="26">
        <v>0</v>
      </c>
      <c r="H4195" s="26"/>
      <c r="N4195" s="26"/>
    </row>
    <row r="4196" spans="1:14" x14ac:dyDescent="0.25">
      <c r="A4196" s="26">
        <v>2009</v>
      </c>
      <c r="B4196" s="26" t="s">
        <v>197</v>
      </c>
      <c r="C4196" t="str">
        <f>VLOOKUP(B4196,'FHF LUT'!$A$5:$H$80,2,FALSE)</f>
        <v>Yellow cedar decline</v>
      </c>
      <c r="D4196" s="26">
        <v>2</v>
      </c>
      <c r="E4196" s="26" t="s">
        <v>22</v>
      </c>
      <c r="F4196" s="26">
        <v>0</v>
      </c>
      <c r="G4196" s="26">
        <v>0</v>
      </c>
      <c r="H4196" s="26"/>
      <c r="N4196" s="26"/>
    </row>
    <row r="4197" spans="1:14" x14ac:dyDescent="0.25">
      <c r="A4197" s="26">
        <v>2009</v>
      </c>
      <c r="B4197" s="26" t="s">
        <v>197</v>
      </c>
      <c r="C4197" t="str">
        <f>VLOOKUP(B4197,'FHF LUT'!$A$5:$H$80,2,FALSE)</f>
        <v>Yellow cedar decline</v>
      </c>
      <c r="D4197" s="26">
        <v>25</v>
      </c>
      <c r="E4197" s="26" t="s">
        <v>23</v>
      </c>
      <c r="F4197" s="26">
        <v>0</v>
      </c>
      <c r="G4197" s="26">
        <v>0</v>
      </c>
      <c r="H4197" s="26"/>
      <c r="N4197" s="26"/>
    </row>
    <row r="4198" spans="1:14" x14ac:dyDescent="0.25">
      <c r="A4198" s="26">
        <v>2009</v>
      </c>
      <c r="B4198" s="26" t="s">
        <v>197</v>
      </c>
      <c r="C4198" t="str">
        <f>VLOOKUP(B4198,'FHF LUT'!$A$5:$H$80,2,FALSE)</f>
        <v>Yellow cedar decline</v>
      </c>
      <c r="D4198" s="26">
        <v>14</v>
      </c>
      <c r="E4198" s="26" t="s">
        <v>30</v>
      </c>
      <c r="F4198" s="26">
        <v>0</v>
      </c>
      <c r="G4198" s="26">
        <v>0</v>
      </c>
      <c r="H4198" s="26"/>
      <c r="N4198" s="26"/>
    </row>
    <row r="4199" spans="1:14" x14ac:dyDescent="0.25">
      <c r="A4199" s="26">
        <v>2009</v>
      </c>
      <c r="B4199" s="26" t="s">
        <v>197</v>
      </c>
      <c r="C4199" t="str">
        <f>VLOOKUP(B4199,'FHF LUT'!$A$5:$H$80,2,FALSE)</f>
        <v>Yellow cedar decline</v>
      </c>
      <c r="D4199" s="26">
        <v>16</v>
      </c>
      <c r="E4199" s="26" t="s">
        <v>12</v>
      </c>
      <c r="F4199" s="26">
        <v>0</v>
      </c>
      <c r="G4199" s="26">
        <v>0</v>
      </c>
      <c r="H4199" s="26"/>
      <c r="N4199" s="26"/>
    </row>
    <row r="4200" spans="1:14" x14ac:dyDescent="0.25">
      <c r="A4200" s="26">
        <v>2009</v>
      </c>
      <c r="B4200" s="26" t="s">
        <v>197</v>
      </c>
      <c r="C4200" t="str">
        <f>VLOOKUP(B4200,'FHF LUT'!$A$5:$H$80,2,FALSE)</f>
        <v>Yellow cedar decline</v>
      </c>
      <c r="D4200" s="26">
        <v>40</v>
      </c>
      <c r="E4200" s="26" t="s">
        <v>31</v>
      </c>
      <c r="F4200" s="26">
        <v>0</v>
      </c>
      <c r="G4200" s="26">
        <v>0</v>
      </c>
      <c r="H4200" s="26"/>
      <c r="N4200" s="26"/>
    </row>
    <row r="4201" spans="1:14" x14ac:dyDescent="0.25">
      <c r="A4201" s="26">
        <v>2009</v>
      </c>
      <c r="B4201" s="26" t="s">
        <v>197</v>
      </c>
      <c r="C4201" t="str">
        <f>VLOOKUP(B4201,'FHF LUT'!$A$5:$H$80,2,FALSE)</f>
        <v>Yellow cedar decline</v>
      </c>
      <c r="D4201" s="26">
        <v>20</v>
      </c>
      <c r="E4201" s="26" t="s">
        <v>6</v>
      </c>
      <c r="F4201" s="26">
        <v>0</v>
      </c>
      <c r="G4201" s="26">
        <v>0</v>
      </c>
      <c r="H4201" s="26"/>
      <c r="N4201" s="26"/>
    </row>
    <row r="4202" spans="1:14" x14ac:dyDescent="0.25">
      <c r="A4202" s="26">
        <v>2009</v>
      </c>
      <c r="B4202" s="26" t="s">
        <v>197</v>
      </c>
      <c r="C4202" t="str">
        <f>VLOOKUP(B4202,'FHF LUT'!$A$5:$H$80,2,FALSE)</f>
        <v>Yellow cedar decline</v>
      </c>
      <c r="D4202" s="26">
        <v>31</v>
      </c>
      <c r="E4202" s="26" t="s">
        <v>34</v>
      </c>
      <c r="F4202" s="26">
        <v>0</v>
      </c>
      <c r="G4202" s="26">
        <v>0</v>
      </c>
      <c r="H4202" s="26"/>
      <c r="N4202" s="26"/>
    </row>
    <row r="4203" spans="1:14" x14ac:dyDescent="0.25">
      <c r="A4203" s="26">
        <v>2009</v>
      </c>
      <c r="B4203" s="26" t="s">
        <v>197</v>
      </c>
      <c r="C4203" t="str">
        <f>VLOOKUP(B4203,'FHF LUT'!$A$5:$H$80,2,FALSE)</f>
        <v>Yellow cedar decline</v>
      </c>
      <c r="D4203" s="26">
        <v>3</v>
      </c>
      <c r="E4203" s="26" t="s">
        <v>13</v>
      </c>
      <c r="F4203" s="26">
        <v>0</v>
      </c>
      <c r="G4203" s="26">
        <v>0</v>
      </c>
      <c r="H4203" s="26"/>
      <c r="N4203" s="26"/>
    </row>
    <row r="4204" spans="1:14" x14ac:dyDescent="0.25">
      <c r="A4204" s="26">
        <v>2009</v>
      </c>
      <c r="B4204" s="26" t="s">
        <v>197</v>
      </c>
      <c r="C4204" t="str">
        <f>VLOOKUP(B4204,'FHF LUT'!$A$5:$H$80,2,FALSE)</f>
        <v>Yellow cedar decline</v>
      </c>
      <c r="D4204" s="26">
        <v>26</v>
      </c>
      <c r="E4204" s="26" t="s">
        <v>14</v>
      </c>
      <c r="F4204" s="26">
        <v>0</v>
      </c>
      <c r="G4204" s="26">
        <v>0</v>
      </c>
      <c r="H4204" s="26"/>
      <c r="N4204" s="26"/>
    </row>
    <row r="4205" spans="1:14" x14ac:dyDescent="0.25">
      <c r="A4205" s="26">
        <v>2009</v>
      </c>
      <c r="B4205" s="26" t="s">
        <v>197</v>
      </c>
      <c r="C4205" t="str">
        <f>VLOOKUP(B4205,'FHF LUT'!$A$5:$H$80,2,FALSE)</f>
        <v>Yellow cedar decline</v>
      </c>
      <c r="D4205" s="26">
        <v>41</v>
      </c>
      <c r="E4205" s="26" t="s">
        <v>26</v>
      </c>
      <c r="F4205" s="26">
        <v>0</v>
      </c>
      <c r="G4205" s="26">
        <v>0</v>
      </c>
      <c r="H4205" s="26"/>
      <c r="N4205" s="26"/>
    </row>
    <row r="4206" spans="1:14" x14ac:dyDescent="0.25">
      <c r="A4206" s="26">
        <v>2009</v>
      </c>
      <c r="B4206" s="26" t="s">
        <v>197</v>
      </c>
      <c r="C4206" t="str">
        <f>VLOOKUP(B4206,'FHF LUT'!$A$5:$H$80,2,FALSE)</f>
        <v>Yellow cedar decline</v>
      </c>
      <c r="D4206" s="26">
        <v>23</v>
      </c>
      <c r="E4206" s="26" t="s">
        <v>27</v>
      </c>
      <c r="F4206" s="26">
        <v>0</v>
      </c>
      <c r="G4206" s="26">
        <v>0</v>
      </c>
      <c r="H4206" s="26"/>
      <c r="N4206" s="26"/>
    </row>
    <row r="4207" spans="1:14" x14ac:dyDescent="0.25">
      <c r="A4207" s="26">
        <v>2009</v>
      </c>
      <c r="B4207" s="26" t="s">
        <v>197</v>
      </c>
      <c r="C4207" t="str">
        <f>VLOOKUP(B4207,'FHF LUT'!$A$5:$H$80,2,FALSE)</f>
        <v>Yellow cedar decline</v>
      </c>
      <c r="D4207" s="26">
        <v>17</v>
      </c>
      <c r="E4207" s="26" t="s">
        <v>32</v>
      </c>
      <c r="F4207" s="26">
        <v>0</v>
      </c>
      <c r="G4207" s="26">
        <v>0</v>
      </c>
      <c r="H4207" s="26"/>
      <c r="N4207" s="26"/>
    </row>
    <row r="4208" spans="1:14" x14ac:dyDescent="0.25">
      <c r="A4208" s="26">
        <v>2009</v>
      </c>
      <c r="B4208" s="26" t="s">
        <v>197</v>
      </c>
      <c r="C4208" t="str">
        <f>VLOOKUP(B4208,'FHF LUT'!$A$5:$H$80,2,FALSE)</f>
        <v>Yellow cedar decline</v>
      </c>
      <c r="D4208" s="26">
        <v>30</v>
      </c>
      <c r="E4208" s="26" t="s">
        <v>35</v>
      </c>
      <c r="F4208" s="26">
        <v>0</v>
      </c>
      <c r="G4208" s="26">
        <v>0</v>
      </c>
      <c r="H4208" s="26"/>
      <c r="N4208" s="26"/>
    </row>
    <row r="4209" spans="1:14" x14ac:dyDescent="0.25">
      <c r="A4209" s="26">
        <v>2009</v>
      </c>
      <c r="B4209" s="26" t="s">
        <v>197</v>
      </c>
      <c r="C4209" t="str">
        <f>VLOOKUP(B4209,'FHF LUT'!$A$5:$H$80,2,FALSE)</f>
        <v>Yellow cedar decline</v>
      </c>
      <c r="D4209" s="26">
        <v>9</v>
      </c>
      <c r="E4209" s="26" t="s">
        <v>7</v>
      </c>
      <c r="F4209" s="26">
        <v>0</v>
      </c>
      <c r="G4209" s="26">
        <v>0</v>
      </c>
      <c r="H4209" s="26"/>
      <c r="N4209" s="26"/>
    </row>
    <row r="4210" spans="1:14" x14ac:dyDescent="0.25">
      <c r="A4210" s="26">
        <v>2009</v>
      </c>
      <c r="B4210" s="26" t="s">
        <v>197</v>
      </c>
      <c r="C4210" t="str">
        <f>VLOOKUP(B4210,'FHF LUT'!$A$5:$H$80,2,FALSE)</f>
        <v>Yellow cedar decline</v>
      </c>
      <c r="D4210" s="26">
        <v>43</v>
      </c>
      <c r="E4210" s="26" t="s">
        <v>20</v>
      </c>
      <c r="F4210" s="26">
        <v>0</v>
      </c>
      <c r="G4210" s="26">
        <v>0</v>
      </c>
      <c r="H4210" s="26"/>
      <c r="N4210" s="26"/>
    </row>
    <row r="4211" spans="1:14" x14ac:dyDescent="0.25">
      <c r="A4211" s="26">
        <v>2009</v>
      </c>
      <c r="B4211" s="26" t="s">
        <v>197</v>
      </c>
      <c r="C4211" t="str">
        <f>VLOOKUP(B4211,'FHF LUT'!$A$5:$H$80,2,FALSE)</f>
        <v>Yellow cedar decline</v>
      </c>
      <c r="D4211" s="26">
        <v>39</v>
      </c>
      <c r="E4211" s="26" t="s">
        <v>36</v>
      </c>
      <c r="F4211" s="26">
        <v>0</v>
      </c>
      <c r="G4211" s="26">
        <v>0</v>
      </c>
      <c r="H4211" s="26"/>
      <c r="N4211" s="26"/>
    </row>
    <row r="4212" spans="1:14" x14ac:dyDescent="0.25">
      <c r="A4212" s="26">
        <v>2009</v>
      </c>
      <c r="B4212" s="26" t="s">
        <v>197</v>
      </c>
      <c r="C4212" t="str">
        <f>VLOOKUP(B4212,'FHF LUT'!$A$5:$H$80,2,FALSE)</f>
        <v>Yellow cedar decline</v>
      </c>
      <c r="D4212" s="26">
        <v>4</v>
      </c>
      <c r="E4212" s="26" t="s">
        <v>28</v>
      </c>
      <c r="F4212" s="26">
        <v>0</v>
      </c>
      <c r="G4212" s="26">
        <v>0</v>
      </c>
      <c r="H4212" s="26"/>
      <c r="N4212" s="26"/>
    </row>
    <row r="4213" spans="1:14" x14ac:dyDescent="0.25">
      <c r="A4213" s="26">
        <v>2009</v>
      </c>
      <c r="B4213" s="26" t="s">
        <v>197</v>
      </c>
      <c r="C4213" t="str">
        <f>VLOOKUP(B4213,'FHF LUT'!$A$5:$H$80,2,FALSE)</f>
        <v>Yellow cedar decline</v>
      </c>
      <c r="D4213" s="26">
        <v>8</v>
      </c>
      <c r="E4213" s="26" t="s">
        <v>29</v>
      </c>
      <c r="F4213" s="26">
        <v>0</v>
      </c>
      <c r="G4213" s="26">
        <v>0</v>
      </c>
      <c r="H4213" s="26"/>
      <c r="N4213" s="26"/>
    </row>
    <row r="4214" spans="1:14" x14ac:dyDescent="0.25">
      <c r="A4214" s="26">
        <v>2009</v>
      </c>
      <c r="B4214" s="26" t="s">
        <v>197</v>
      </c>
      <c r="C4214" t="str">
        <f>VLOOKUP(B4214,'FHF LUT'!$A$5:$H$80,2,FALSE)</f>
        <v>Yellow cedar decline</v>
      </c>
      <c r="D4214" s="26">
        <v>7</v>
      </c>
      <c r="E4214" s="26" t="s">
        <v>25</v>
      </c>
      <c r="F4214" s="26">
        <v>0</v>
      </c>
      <c r="G4214" s="26">
        <v>0</v>
      </c>
      <c r="H4214" s="26"/>
      <c r="N4214" s="26"/>
    </row>
    <row r="4215" spans="1:14" x14ac:dyDescent="0.25">
      <c r="A4215" s="26">
        <v>2009</v>
      </c>
      <c r="B4215" s="26" t="s">
        <v>197</v>
      </c>
      <c r="C4215" t="str">
        <f>VLOOKUP(B4215,'FHF LUT'!$A$5:$H$80,2,FALSE)</f>
        <v>Yellow cedar decline</v>
      </c>
      <c r="D4215" s="26">
        <v>27</v>
      </c>
      <c r="E4215" s="26" t="s">
        <v>21</v>
      </c>
      <c r="F4215" s="26">
        <v>0</v>
      </c>
      <c r="G4215" s="26">
        <v>0</v>
      </c>
      <c r="H4215" s="26"/>
      <c r="N4215" s="26"/>
    </row>
    <row r="4216" spans="1:14" x14ac:dyDescent="0.25">
      <c r="A4216" s="26">
        <v>2009</v>
      </c>
      <c r="B4216" s="26" t="s">
        <v>197</v>
      </c>
      <c r="C4216" t="str">
        <f>VLOOKUP(B4216,'FHF LUT'!$A$5:$H$80,2,FALSE)</f>
        <v>Yellow cedar decline</v>
      </c>
      <c r="D4216" s="26">
        <v>47</v>
      </c>
      <c r="E4216" s="26" t="s">
        <v>238</v>
      </c>
      <c r="F4216" s="26">
        <v>0</v>
      </c>
      <c r="G4216" s="26">
        <v>0</v>
      </c>
      <c r="H4216" s="26"/>
      <c r="N4216" s="26"/>
    </row>
    <row r="4217" spans="1:14" x14ac:dyDescent="0.25">
      <c r="A4217" s="26">
        <v>2009</v>
      </c>
      <c r="B4217" s="26" t="s">
        <v>197</v>
      </c>
      <c r="C4217" t="str">
        <f>VLOOKUP(B4217,'FHF LUT'!$A$5:$H$80,2,FALSE)</f>
        <v>Yellow cedar decline</v>
      </c>
      <c r="D4217" s="26">
        <v>46</v>
      </c>
      <c r="E4217" s="26" t="s">
        <v>239</v>
      </c>
      <c r="F4217" s="26">
        <v>63013</v>
      </c>
      <c r="G4217" s="26">
        <v>62354</v>
      </c>
      <c r="H4217" s="26"/>
      <c r="N4217" s="26"/>
    </row>
    <row r="4218" spans="1:14" x14ac:dyDescent="0.25">
      <c r="A4218" s="26">
        <v>2009</v>
      </c>
      <c r="B4218" s="26" t="s">
        <v>197</v>
      </c>
      <c r="C4218" t="str">
        <f>VLOOKUP(B4218,'FHF LUT'!$A$5:$H$80,2,FALSE)</f>
        <v>Yellow cedar decline</v>
      </c>
      <c r="D4218" s="26">
        <v>48</v>
      </c>
      <c r="E4218" s="26" t="s">
        <v>240</v>
      </c>
      <c r="F4218" s="26">
        <v>0</v>
      </c>
      <c r="G4218" s="26">
        <v>0</v>
      </c>
      <c r="H4218" s="26"/>
      <c r="N4218" s="26"/>
    </row>
    <row r="4219" spans="1:14" x14ac:dyDescent="0.25">
      <c r="A4219" s="26">
        <v>2009</v>
      </c>
      <c r="B4219" s="26" t="s">
        <v>197</v>
      </c>
      <c r="C4219" t="str">
        <f>VLOOKUP(B4219,'FHF LUT'!$A$5:$H$80,2,FALSE)</f>
        <v>Yellow cedar decline</v>
      </c>
      <c r="D4219" s="26">
        <v>1</v>
      </c>
      <c r="E4219" s="26" t="s">
        <v>10</v>
      </c>
      <c r="F4219" s="26">
        <v>0</v>
      </c>
      <c r="G4219" s="26">
        <v>0</v>
      </c>
      <c r="H4219" s="26"/>
      <c r="N4219" s="26"/>
    </row>
    <row r="4220" spans="1:14" x14ac:dyDescent="0.25">
      <c r="A4220" s="26">
        <v>2009</v>
      </c>
      <c r="B4220" s="26" t="s">
        <v>190</v>
      </c>
      <c r="C4220" t="str">
        <f>VLOOKUP(B4220,'FHF LUT'!$A$5:$H$80,2,FALSE)</f>
        <v>Drought</v>
      </c>
      <c r="D4220" s="26">
        <v>24</v>
      </c>
      <c r="E4220" s="26" t="s">
        <v>17</v>
      </c>
      <c r="F4220" s="26">
        <v>4118729</v>
      </c>
      <c r="G4220" s="26">
        <v>4089580</v>
      </c>
      <c r="H4220" s="26"/>
      <c r="N4220" s="26"/>
    </row>
    <row r="4221" spans="1:14" x14ac:dyDescent="0.25">
      <c r="A4221" s="26">
        <v>2009</v>
      </c>
      <c r="B4221" s="26" t="s">
        <v>190</v>
      </c>
      <c r="C4221" t="str">
        <f>VLOOKUP(B4221,'FHF LUT'!$A$5:$H$80,2,FALSE)</f>
        <v>Drought</v>
      </c>
      <c r="D4221" s="26">
        <v>44</v>
      </c>
      <c r="E4221" s="26" t="s">
        <v>3</v>
      </c>
      <c r="F4221" s="26">
        <v>12872</v>
      </c>
      <c r="G4221" s="26">
        <v>12872</v>
      </c>
      <c r="H4221" s="26"/>
      <c r="N4221" s="26"/>
    </row>
    <row r="4222" spans="1:14" x14ac:dyDescent="0.25">
      <c r="A4222" s="26">
        <v>2009</v>
      </c>
      <c r="B4222" s="26" t="s">
        <v>190</v>
      </c>
      <c r="C4222" t="str">
        <f>VLOOKUP(B4222,'FHF LUT'!$A$5:$H$80,2,FALSE)</f>
        <v>Drought</v>
      </c>
      <c r="D4222" s="26">
        <v>10</v>
      </c>
      <c r="E4222" s="26" t="s">
        <v>18</v>
      </c>
      <c r="F4222" s="26">
        <v>79380</v>
      </c>
      <c r="G4222" s="26">
        <v>79380</v>
      </c>
      <c r="H4222" s="26"/>
      <c r="N4222" s="26"/>
    </row>
    <row r="4223" spans="1:14" x14ac:dyDescent="0.25">
      <c r="A4223" s="26">
        <v>2009</v>
      </c>
      <c r="B4223" s="26" t="s">
        <v>190</v>
      </c>
      <c r="C4223" t="str">
        <f>VLOOKUP(B4223,'FHF LUT'!$A$5:$H$80,2,FALSE)</f>
        <v>Drought</v>
      </c>
      <c r="D4223" s="26">
        <v>12</v>
      </c>
      <c r="E4223" s="26" t="s">
        <v>11</v>
      </c>
      <c r="F4223" s="26">
        <v>3879</v>
      </c>
      <c r="G4223" s="26">
        <v>3879</v>
      </c>
      <c r="H4223" s="26"/>
      <c r="N4223" s="26"/>
    </row>
    <row r="4224" spans="1:14" x14ac:dyDescent="0.25">
      <c r="A4224" s="26">
        <v>2009</v>
      </c>
      <c r="B4224" s="26" t="s">
        <v>190</v>
      </c>
      <c r="C4224" t="str">
        <f>VLOOKUP(B4224,'FHF LUT'!$A$5:$H$80,2,FALSE)</f>
        <v>Drought</v>
      </c>
      <c r="D4224" s="26">
        <v>22</v>
      </c>
      <c r="E4224" s="26" t="s">
        <v>19</v>
      </c>
      <c r="F4224" s="26">
        <v>0</v>
      </c>
      <c r="G4224" s="26">
        <v>0</v>
      </c>
      <c r="H4224" s="26"/>
      <c r="N4224" s="26"/>
    </row>
    <row r="4225" spans="1:14" x14ac:dyDescent="0.25">
      <c r="A4225" s="26">
        <v>2009</v>
      </c>
      <c r="B4225" s="26" t="s">
        <v>190</v>
      </c>
      <c r="C4225" t="str">
        <f>VLOOKUP(B4225,'FHF LUT'!$A$5:$H$80,2,FALSE)</f>
        <v>Drought</v>
      </c>
      <c r="D4225" s="26">
        <v>29</v>
      </c>
      <c r="E4225" s="26" t="s">
        <v>9</v>
      </c>
      <c r="F4225" s="26">
        <v>0</v>
      </c>
      <c r="G4225" s="26">
        <v>0</v>
      </c>
      <c r="H4225" s="26"/>
      <c r="N4225" s="26"/>
    </row>
    <row r="4226" spans="1:14" x14ac:dyDescent="0.25">
      <c r="A4226" s="26">
        <v>2009</v>
      </c>
      <c r="B4226" s="26" t="s">
        <v>190</v>
      </c>
      <c r="C4226" t="str">
        <f>VLOOKUP(B4226,'FHF LUT'!$A$5:$H$80,2,FALSE)</f>
        <v>Drought</v>
      </c>
      <c r="D4226" s="26">
        <v>11</v>
      </c>
      <c r="E4226" s="26" t="s">
        <v>4</v>
      </c>
      <c r="F4226" s="26">
        <v>0</v>
      </c>
      <c r="G4226" s="26">
        <v>0</v>
      </c>
      <c r="H4226" s="26"/>
      <c r="N4226" s="26"/>
    </row>
    <row r="4227" spans="1:14" x14ac:dyDescent="0.25">
      <c r="A4227" s="26">
        <v>2009</v>
      </c>
      <c r="B4227" s="26" t="s">
        <v>190</v>
      </c>
      <c r="C4227" t="str">
        <f>VLOOKUP(B4227,'FHF LUT'!$A$5:$H$80,2,FALSE)</f>
        <v>Drought</v>
      </c>
      <c r="D4227" s="26">
        <v>45</v>
      </c>
      <c r="E4227" s="26" t="s">
        <v>5</v>
      </c>
      <c r="F4227" s="26">
        <v>45592</v>
      </c>
      <c r="G4227" s="26">
        <v>45592</v>
      </c>
      <c r="H4227" s="26"/>
      <c r="N4227" s="26"/>
    </row>
    <row r="4228" spans="1:14" x14ac:dyDescent="0.25">
      <c r="A4228" s="26">
        <v>2009</v>
      </c>
      <c r="B4228" s="26" t="s">
        <v>190</v>
      </c>
      <c r="C4228" t="str">
        <f>VLOOKUP(B4228,'FHF LUT'!$A$5:$H$80,2,FALSE)</f>
        <v>Drought</v>
      </c>
      <c r="D4228" s="26">
        <v>38</v>
      </c>
      <c r="E4228" s="26" t="s">
        <v>8</v>
      </c>
      <c r="F4228" s="26">
        <v>0</v>
      </c>
      <c r="G4228" s="26">
        <v>0</v>
      </c>
      <c r="H4228" s="26"/>
      <c r="N4228" s="26"/>
    </row>
    <row r="4229" spans="1:14" x14ac:dyDescent="0.25">
      <c r="A4229" s="26">
        <v>2009</v>
      </c>
      <c r="B4229" s="26" t="s">
        <v>190</v>
      </c>
      <c r="C4229" t="str">
        <f>VLOOKUP(B4229,'FHF LUT'!$A$5:$H$80,2,FALSE)</f>
        <v>Drought</v>
      </c>
      <c r="D4229" s="26">
        <v>13</v>
      </c>
      <c r="E4229" s="26" t="s">
        <v>24</v>
      </c>
      <c r="F4229" s="26">
        <v>0</v>
      </c>
      <c r="G4229" s="26">
        <v>0</v>
      </c>
      <c r="H4229" s="26"/>
      <c r="N4229" s="26"/>
    </row>
    <row r="4230" spans="1:14" x14ac:dyDescent="0.25">
      <c r="A4230" s="26">
        <v>2009</v>
      </c>
      <c r="B4230" s="26" t="s">
        <v>190</v>
      </c>
      <c r="C4230" t="str">
        <f>VLOOKUP(B4230,'FHF LUT'!$A$5:$H$80,2,FALSE)</f>
        <v>Drought</v>
      </c>
      <c r="D4230" s="26">
        <v>18</v>
      </c>
      <c r="E4230" s="26" t="s">
        <v>15</v>
      </c>
      <c r="F4230" s="26">
        <v>0</v>
      </c>
      <c r="G4230" s="26">
        <v>0</v>
      </c>
      <c r="H4230" s="26"/>
      <c r="N4230" s="26"/>
    </row>
    <row r="4231" spans="1:14" x14ac:dyDescent="0.25">
      <c r="A4231" s="26">
        <v>2009</v>
      </c>
      <c r="B4231" s="26" t="s">
        <v>190</v>
      </c>
      <c r="C4231" t="str">
        <f>VLOOKUP(B4231,'FHF LUT'!$A$5:$H$80,2,FALSE)</f>
        <v>Drought</v>
      </c>
      <c r="D4231" s="26">
        <v>15</v>
      </c>
      <c r="E4231" s="26" t="s">
        <v>33</v>
      </c>
      <c r="F4231" s="26">
        <v>0</v>
      </c>
      <c r="G4231" s="26">
        <v>0</v>
      </c>
      <c r="H4231" s="26"/>
      <c r="N4231" s="26"/>
    </row>
    <row r="4232" spans="1:14" x14ac:dyDescent="0.25">
      <c r="A4232" s="26">
        <v>2009</v>
      </c>
      <c r="B4232" s="26" t="s">
        <v>190</v>
      </c>
      <c r="C4232" t="str">
        <f>VLOOKUP(B4232,'FHF LUT'!$A$5:$H$80,2,FALSE)</f>
        <v>Drought</v>
      </c>
      <c r="D4232" s="26">
        <v>5</v>
      </c>
      <c r="E4232" s="26" t="s">
        <v>16</v>
      </c>
      <c r="F4232" s="26">
        <v>0</v>
      </c>
      <c r="G4232" s="26">
        <v>0</v>
      </c>
      <c r="H4232" s="26"/>
      <c r="N4232" s="26"/>
    </row>
    <row r="4233" spans="1:14" x14ac:dyDescent="0.25">
      <c r="A4233" s="26">
        <v>2009</v>
      </c>
      <c r="B4233" s="26" t="s">
        <v>190</v>
      </c>
      <c r="C4233" t="str">
        <f>VLOOKUP(B4233,'FHF LUT'!$A$5:$H$80,2,FALSE)</f>
        <v>Drought</v>
      </c>
      <c r="D4233" s="26">
        <v>2</v>
      </c>
      <c r="E4233" s="26" t="s">
        <v>22</v>
      </c>
      <c r="F4233" s="26">
        <v>0</v>
      </c>
      <c r="G4233" s="26">
        <v>0</v>
      </c>
      <c r="H4233" s="26"/>
      <c r="N4233" s="26"/>
    </row>
    <row r="4234" spans="1:14" x14ac:dyDescent="0.25">
      <c r="A4234" s="26">
        <v>2009</v>
      </c>
      <c r="B4234" s="26" t="s">
        <v>190</v>
      </c>
      <c r="C4234" t="str">
        <f>VLOOKUP(B4234,'FHF LUT'!$A$5:$H$80,2,FALSE)</f>
        <v>Drought</v>
      </c>
      <c r="D4234" s="26">
        <v>25</v>
      </c>
      <c r="E4234" s="26" t="s">
        <v>23</v>
      </c>
      <c r="F4234" s="26">
        <v>0</v>
      </c>
      <c r="G4234" s="26">
        <v>0</v>
      </c>
      <c r="H4234" s="26"/>
      <c r="N4234" s="26"/>
    </row>
    <row r="4235" spans="1:14" x14ac:dyDescent="0.25">
      <c r="A4235" s="26">
        <v>2009</v>
      </c>
      <c r="B4235" s="26" t="s">
        <v>190</v>
      </c>
      <c r="C4235" t="str">
        <f>VLOOKUP(B4235,'FHF LUT'!$A$5:$H$80,2,FALSE)</f>
        <v>Drought</v>
      </c>
      <c r="D4235" s="26">
        <v>14</v>
      </c>
      <c r="E4235" s="26" t="s">
        <v>30</v>
      </c>
      <c r="F4235" s="26">
        <v>0</v>
      </c>
      <c r="G4235" s="26">
        <v>0</v>
      </c>
      <c r="H4235" s="26"/>
      <c r="N4235" s="26"/>
    </row>
    <row r="4236" spans="1:14" x14ac:dyDescent="0.25">
      <c r="A4236" s="26">
        <v>2009</v>
      </c>
      <c r="B4236" s="26" t="s">
        <v>190</v>
      </c>
      <c r="C4236" t="str">
        <f>VLOOKUP(B4236,'FHF LUT'!$A$5:$H$80,2,FALSE)</f>
        <v>Drought</v>
      </c>
      <c r="D4236" s="26">
        <v>16</v>
      </c>
      <c r="E4236" s="26" t="s">
        <v>12</v>
      </c>
      <c r="F4236" s="26">
        <v>0</v>
      </c>
      <c r="G4236" s="26">
        <v>0</v>
      </c>
      <c r="H4236" s="26"/>
      <c r="N4236" s="26"/>
    </row>
    <row r="4237" spans="1:14" x14ac:dyDescent="0.25">
      <c r="A4237" s="26">
        <v>2009</v>
      </c>
      <c r="B4237" s="26" t="s">
        <v>190</v>
      </c>
      <c r="C4237" t="str">
        <f>VLOOKUP(B4237,'FHF LUT'!$A$5:$H$80,2,FALSE)</f>
        <v>Drought</v>
      </c>
      <c r="D4237" s="26">
        <v>40</v>
      </c>
      <c r="E4237" s="26" t="s">
        <v>31</v>
      </c>
      <c r="F4237" s="26">
        <v>0</v>
      </c>
      <c r="G4237" s="26">
        <v>0</v>
      </c>
      <c r="H4237" s="26"/>
      <c r="N4237" s="26"/>
    </row>
    <row r="4238" spans="1:14" x14ac:dyDescent="0.25">
      <c r="A4238" s="26">
        <v>2009</v>
      </c>
      <c r="B4238" s="26" t="s">
        <v>190</v>
      </c>
      <c r="C4238" t="str">
        <f>VLOOKUP(B4238,'FHF LUT'!$A$5:$H$80,2,FALSE)</f>
        <v>Drought</v>
      </c>
      <c r="D4238" s="26">
        <v>20</v>
      </c>
      <c r="E4238" s="26" t="s">
        <v>6</v>
      </c>
      <c r="F4238" s="26">
        <v>0</v>
      </c>
      <c r="G4238" s="26">
        <v>0</v>
      </c>
      <c r="H4238" s="26"/>
      <c r="N4238" s="26"/>
    </row>
    <row r="4239" spans="1:14" x14ac:dyDescent="0.25">
      <c r="A4239" s="26">
        <v>2009</v>
      </c>
      <c r="B4239" s="26" t="s">
        <v>190</v>
      </c>
      <c r="C4239" t="str">
        <f>VLOOKUP(B4239,'FHF LUT'!$A$5:$H$80,2,FALSE)</f>
        <v>Drought</v>
      </c>
      <c r="D4239" s="26">
        <v>31</v>
      </c>
      <c r="E4239" s="26" t="s">
        <v>34</v>
      </c>
      <c r="F4239" s="26">
        <v>0</v>
      </c>
      <c r="G4239" s="26">
        <v>0</v>
      </c>
      <c r="H4239" s="26"/>
      <c r="N4239" s="26"/>
    </row>
    <row r="4240" spans="1:14" x14ac:dyDescent="0.25">
      <c r="A4240" s="26">
        <v>2009</v>
      </c>
      <c r="B4240" s="26" t="s">
        <v>190</v>
      </c>
      <c r="C4240" t="str">
        <f>VLOOKUP(B4240,'FHF LUT'!$A$5:$H$80,2,FALSE)</f>
        <v>Drought</v>
      </c>
      <c r="D4240" s="26">
        <v>3</v>
      </c>
      <c r="E4240" s="26" t="s">
        <v>13</v>
      </c>
      <c r="F4240" s="26">
        <v>0</v>
      </c>
      <c r="G4240" s="26">
        <v>0</v>
      </c>
      <c r="H4240" s="26"/>
      <c r="N4240" s="26"/>
    </row>
    <row r="4241" spans="1:14" x14ac:dyDescent="0.25">
      <c r="A4241" s="26">
        <v>2009</v>
      </c>
      <c r="B4241" s="26" t="s">
        <v>190</v>
      </c>
      <c r="C4241" t="str">
        <f>VLOOKUP(B4241,'FHF LUT'!$A$5:$H$80,2,FALSE)</f>
        <v>Drought</v>
      </c>
      <c r="D4241" s="26">
        <v>26</v>
      </c>
      <c r="E4241" s="26" t="s">
        <v>14</v>
      </c>
      <c r="F4241" s="26">
        <v>0</v>
      </c>
      <c r="G4241" s="26">
        <v>0</v>
      </c>
      <c r="H4241" s="26"/>
      <c r="N4241" s="26"/>
    </row>
    <row r="4242" spans="1:14" x14ac:dyDescent="0.25">
      <c r="A4242" s="26">
        <v>2009</v>
      </c>
      <c r="B4242" s="26" t="s">
        <v>190</v>
      </c>
      <c r="C4242" t="str">
        <f>VLOOKUP(B4242,'FHF LUT'!$A$5:$H$80,2,FALSE)</f>
        <v>Drought</v>
      </c>
      <c r="D4242" s="26">
        <v>41</v>
      </c>
      <c r="E4242" s="26" t="s">
        <v>26</v>
      </c>
      <c r="F4242" s="26">
        <v>0</v>
      </c>
      <c r="G4242" s="26">
        <v>0</v>
      </c>
      <c r="H4242" s="26"/>
      <c r="N4242" s="26"/>
    </row>
    <row r="4243" spans="1:14" x14ac:dyDescent="0.25">
      <c r="A4243" s="26">
        <v>2009</v>
      </c>
      <c r="B4243" s="26" t="s">
        <v>190</v>
      </c>
      <c r="C4243" t="str">
        <f>VLOOKUP(B4243,'FHF LUT'!$A$5:$H$80,2,FALSE)</f>
        <v>Drought</v>
      </c>
      <c r="D4243" s="26">
        <v>23</v>
      </c>
      <c r="E4243" s="26" t="s">
        <v>27</v>
      </c>
      <c r="F4243" s="26">
        <v>0</v>
      </c>
      <c r="G4243" s="26">
        <v>0</v>
      </c>
      <c r="H4243" s="26"/>
      <c r="N4243" s="26"/>
    </row>
    <row r="4244" spans="1:14" x14ac:dyDescent="0.25">
      <c r="A4244" s="26">
        <v>2009</v>
      </c>
      <c r="B4244" s="26" t="s">
        <v>190</v>
      </c>
      <c r="C4244" t="str">
        <f>VLOOKUP(B4244,'FHF LUT'!$A$5:$H$80,2,FALSE)</f>
        <v>Drought</v>
      </c>
      <c r="D4244" s="26">
        <v>17</v>
      </c>
      <c r="E4244" s="26" t="s">
        <v>32</v>
      </c>
      <c r="F4244" s="26">
        <v>30077</v>
      </c>
      <c r="G4244" s="26">
        <v>26306</v>
      </c>
      <c r="H4244" s="26"/>
      <c r="N4244" s="26"/>
    </row>
    <row r="4245" spans="1:14" x14ac:dyDescent="0.25">
      <c r="A4245" s="26">
        <v>2009</v>
      </c>
      <c r="B4245" s="26" t="s">
        <v>190</v>
      </c>
      <c r="C4245" t="str">
        <f>VLOOKUP(B4245,'FHF LUT'!$A$5:$H$80,2,FALSE)</f>
        <v>Drought</v>
      </c>
      <c r="D4245" s="26">
        <v>30</v>
      </c>
      <c r="E4245" s="26" t="s">
        <v>35</v>
      </c>
      <c r="F4245" s="26">
        <v>0</v>
      </c>
      <c r="G4245" s="26">
        <v>0</v>
      </c>
      <c r="H4245" s="26"/>
      <c r="N4245" s="26"/>
    </row>
    <row r="4246" spans="1:14" x14ac:dyDescent="0.25">
      <c r="A4246" s="26">
        <v>2009</v>
      </c>
      <c r="B4246" s="26" t="s">
        <v>190</v>
      </c>
      <c r="C4246" t="str">
        <f>VLOOKUP(B4246,'FHF LUT'!$A$5:$H$80,2,FALSE)</f>
        <v>Drought</v>
      </c>
      <c r="D4246" s="26">
        <v>9</v>
      </c>
      <c r="E4246" s="26" t="s">
        <v>7</v>
      </c>
      <c r="F4246" s="26">
        <v>0</v>
      </c>
      <c r="G4246" s="26">
        <v>0</v>
      </c>
      <c r="H4246" s="26"/>
      <c r="N4246" s="26"/>
    </row>
    <row r="4247" spans="1:14" x14ac:dyDescent="0.25">
      <c r="A4247" s="26">
        <v>2009</v>
      </c>
      <c r="B4247" s="26" t="s">
        <v>190</v>
      </c>
      <c r="C4247" t="str">
        <f>VLOOKUP(B4247,'FHF LUT'!$A$5:$H$80,2,FALSE)</f>
        <v>Drought</v>
      </c>
      <c r="D4247" s="26">
        <v>43</v>
      </c>
      <c r="E4247" s="26" t="s">
        <v>20</v>
      </c>
      <c r="F4247" s="26">
        <v>0</v>
      </c>
      <c r="G4247" s="26">
        <v>0</v>
      </c>
      <c r="H4247" s="26"/>
      <c r="N4247" s="26"/>
    </row>
    <row r="4248" spans="1:14" x14ac:dyDescent="0.25">
      <c r="A4248" s="26">
        <v>2009</v>
      </c>
      <c r="B4248" s="26" t="s">
        <v>190</v>
      </c>
      <c r="C4248" t="str">
        <f>VLOOKUP(B4248,'FHF LUT'!$A$5:$H$80,2,FALSE)</f>
        <v>Drought</v>
      </c>
      <c r="D4248" s="26">
        <v>39</v>
      </c>
      <c r="E4248" s="26" t="s">
        <v>36</v>
      </c>
      <c r="F4248" s="26">
        <v>0</v>
      </c>
      <c r="G4248" s="26">
        <v>0</v>
      </c>
      <c r="H4248" s="26"/>
      <c r="N4248" s="26"/>
    </row>
    <row r="4249" spans="1:14" x14ac:dyDescent="0.25">
      <c r="A4249" s="26">
        <v>2009</v>
      </c>
      <c r="B4249" s="26" t="s">
        <v>190</v>
      </c>
      <c r="C4249" t="str">
        <f>VLOOKUP(B4249,'FHF LUT'!$A$5:$H$80,2,FALSE)</f>
        <v>Drought</v>
      </c>
      <c r="D4249" s="26">
        <v>4</v>
      </c>
      <c r="E4249" s="26" t="s">
        <v>28</v>
      </c>
      <c r="F4249" s="26">
        <v>0</v>
      </c>
      <c r="G4249" s="26">
        <v>0</v>
      </c>
      <c r="H4249" s="26"/>
      <c r="N4249" s="26"/>
    </row>
    <row r="4250" spans="1:14" x14ac:dyDescent="0.25">
      <c r="A4250" s="26">
        <v>2009</v>
      </c>
      <c r="B4250" s="26" t="s">
        <v>190</v>
      </c>
      <c r="C4250" t="str">
        <f>VLOOKUP(B4250,'FHF LUT'!$A$5:$H$80,2,FALSE)</f>
        <v>Drought</v>
      </c>
      <c r="D4250" s="26">
        <v>8</v>
      </c>
      <c r="E4250" s="26" t="s">
        <v>29</v>
      </c>
      <c r="F4250" s="26">
        <v>0</v>
      </c>
      <c r="G4250" s="26">
        <v>0</v>
      </c>
      <c r="H4250" s="26"/>
      <c r="N4250" s="26"/>
    </row>
    <row r="4251" spans="1:14" x14ac:dyDescent="0.25">
      <c r="A4251" s="26">
        <v>2009</v>
      </c>
      <c r="B4251" s="26" t="s">
        <v>190</v>
      </c>
      <c r="C4251" t="str">
        <f>VLOOKUP(B4251,'FHF LUT'!$A$5:$H$80,2,FALSE)</f>
        <v>Drought</v>
      </c>
      <c r="D4251" s="26">
        <v>7</v>
      </c>
      <c r="E4251" s="26" t="s">
        <v>25</v>
      </c>
      <c r="F4251" s="26">
        <v>0</v>
      </c>
      <c r="G4251" s="26">
        <v>0</v>
      </c>
      <c r="H4251" s="26"/>
      <c r="N4251" s="26"/>
    </row>
    <row r="4252" spans="1:14" x14ac:dyDescent="0.25">
      <c r="A4252" s="26">
        <v>2009</v>
      </c>
      <c r="B4252" s="26" t="s">
        <v>190</v>
      </c>
      <c r="C4252" t="str">
        <f>VLOOKUP(B4252,'FHF LUT'!$A$5:$H$80,2,FALSE)</f>
        <v>Drought</v>
      </c>
      <c r="D4252" s="26">
        <v>27</v>
      </c>
      <c r="E4252" s="26" t="s">
        <v>21</v>
      </c>
      <c r="F4252" s="26">
        <v>0</v>
      </c>
      <c r="G4252" s="26">
        <v>0</v>
      </c>
      <c r="H4252" s="26"/>
      <c r="N4252" s="26"/>
    </row>
    <row r="4253" spans="1:14" x14ac:dyDescent="0.25">
      <c r="A4253" s="26">
        <v>2009</v>
      </c>
      <c r="B4253" s="26" t="s">
        <v>190</v>
      </c>
      <c r="C4253" t="str">
        <f>VLOOKUP(B4253,'FHF LUT'!$A$5:$H$80,2,FALSE)</f>
        <v>Drought</v>
      </c>
      <c r="D4253" s="26">
        <v>47</v>
      </c>
      <c r="E4253" s="26" t="s">
        <v>238</v>
      </c>
      <c r="F4253" s="26">
        <v>25106</v>
      </c>
      <c r="G4253" s="26">
        <v>25106</v>
      </c>
      <c r="H4253" s="26"/>
      <c r="N4253" s="26"/>
    </row>
    <row r="4254" spans="1:14" x14ac:dyDescent="0.25">
      <c r="A4254" s="26">
        <v>2009</v>
      </c>
      <c r="B4254" s="26" t="s">
        <v>190</v>
      </c>
      <c r="C4254" t="str">
        <f>VLOOKUP(B4254,'FHF LUT'!$A$5:$H$80,2,FALSE)</f>
        <v>Drought</v>
      </c>
      <c r="D4254" s="26">
        <v>46</v>
      </c>
      <c r="E4254" s="26" t="s">
        <v>239</v>
      </c>
      <c r="F4254" s="26">
        <v>22697</v>
      </c>
      <c r="G4254" s="26">
        <v>22386</v>
      </c>
      <c r="H4254" s="26"/>
      <c r="N4254" s="26"/>
    </row>
    <row r="4255" spans="1:14" x14ac:dyDescent="0.25">
      <c r="A4255" s="26">
        <v>2009</v>
      </c>
      <c r="B4255" s="26" t="s">
        <v>190</v>
      </c>
      <c r="C4255" t="str">
        <f>VLOOKUP(B4255,'FHF LUT'!$A$5:$H$80,2,FALSE)</f>
        <v>Drought</v>
      </c>
      <c r="D4255" s="26">
        <v>48</v>
      </c>
      <c r="E4255" s="26" t="s">
        <v>240</v>
      </c>
      <c r="F4255" s="26">
        <v>0</v>
      </c>
      <c r="G4255" s="26">
        <v>0</v>
      </c>
      <c r="H4255" s="26"/>
      <c r="N4255" s="26"/>
    </row>
    <row r="4256" spans="1:14" x14ac:dyDescent="0.25">
      <c r="A4256" s="26">
        <v>2009</v>
      </c>
      <c r="B4256" s="26" t="s">
        <v>190</v>
      </c>
      <c r="C4256" t="str">
        <f>VLOOKUP(B4256,'FHF LUT'!$A$5:$H$80,2,FALSE)</f>
        <v>Drought</v>
      </c>
      <c r="D4256" s="26">
        <v>1</v>
      </c>
      <c r="E4256" s="26" t="s">
        <v>10</v>
      </c>
      <c r="F4256" s="26">
        <v>0</v>
      </c>
      <c r="G4256" s="26">
        <v>0</v>
      </c>
      <c r="H4256" s="26"/>
      <c r="N4256" s="26"/>
    </row>
    <row r="4257" spans="1:14" x14ac:dyDescent="0.25">
      <c r="A4257" s="26">
        <v>2009</v>
      </c>
      <c r="B4257" s="26" t="s">
        <v>191</v>
      </c>
      <c r="C4257" t="str">
        <f>VLOOKUP(B4257,'FHF LUT'!$A$5:$H$80,2,FALSE)</f>
        <v>Flooding</v>
      </c>
      <c r="D4257" s="26">
        <v>24</v>
      </c>
      <c r="E4257" s="26" t="s">
        <v>17</v>
      </c>
      <c r="F4257" s="26">
        <v>5110</v>
      </c>
      <c r="G4257" s="26">
        <v>5110</v>
      </c>
      <c r="H4257" s="26"/>
      <c r="N4257" s="26"/>
    </row>
    <row r="4258" spans="1:14" x14ac:dyDescent="0.25">
      <c r="A4258" s="26">
        <v>2009</v>
      </c>
      <c r="B4258" s="26" t="s">
        <v>191</v>
      </c>
      <c r="C4258" t="str">
        <f>VLOOKUP(B4258,'FHF LUT'!$A$5:$H$80,2,FALSE)</f>
        <v>Flooding</v>
      </c>
      <c r="D4258" s="26">
        <v>44</v>
      </c>
      <c r="E4258" s="26" t="s">
        <v>3</v>
      </c>
      <c r="F4258" s="26">
        <v>5116</v>
      </c>
      <c r="G4258" s="26">
        <v>5116</v>
      </c>
      <c r="H4258" s="26"/>
      <c r="N4258" s="26"/>
    </row>
    <row r="4259" spans="1:14" x14ac:dyDescent="0.25">
      <c r="A4259" s="26">
        <v>2009</v>
      </c>
      <c r="B4259" s="26" t="s">
        <v>191</v>
      </c>
      <c r="C4259" t="str">
        <f>VLOOKUP(B4259,'FHF LUT'!$A$5:$H$80,2,FALSE)</f>
        <v>Flooding</v>
      </c>
      <c r="D4259" s="26">
        <v>10</v>
      </c>
      <c r="E4259" s="26" t="s">
        <v>18</v>
      </c>
      <c r="F4259" s="26">
        <v>4493</v>
      </c>
      <c r="G4259" s="26">
        <v>4383</v>
      </c>
      <c r="H4259" s="26"/>
      <c r="N4259" s="26"/>
    </row>
    <row r="4260" spans="1:14" x14ac:dyDescent="0.25">
      <c r="A4260" s="26">
        <v>2009</v>
      </c>
      <c r="B4260" s="26" t="s">
        <v>191</v>
      </c>
      <c r="C4260" t="str">
        <f>VLOOKUP(B4260,'FHF LUT'!$A$5:$H$80,2,FALSE)</f>
        <v>Flooding</v>
      </c>
      <c r="D4260" s="26">
        <v>12</v>
      </c>
      <c r="E4260" s="26" t="s">
        <v>11</v>
      </c>
      <c r="F4260" s="26">
        <v>1169</v>
      </c>
      <c r="G4260" s="26">
        <v>1169</v>
      </c>
      <c r="H4260" s="26"/>
      <c r="N4260" s="26"/>
    </row>
    <row r="4261" spans="1:14" x14ac:dyDescent="0.25">
      <c r="A4261" s="26">
        <v>2009</v>
      </c>
      <c r="B4261" s="26" t="s">
        <v>191</v>
      </c>
      <c r="C4261" t="str">
        <f>VLOOKUP(B4261,'FHF LUT'!$A$5:$H$80,2,FALSE)</f>
        <v>Flooding</v>
      </c>
      <c r="D4261" s="26">
        <v>22</v>
      </c>
      <c r="E4261" s="26" t="s">
        <v>19</v>
      </c>
      <c r="F4261" s="26">
        <v>0</v>
      </c>
      <c r="G4261" s="26">
        <v>0</v>
      </c>
      <c r="H4261" s="26"/>
      <c r="N4261" s="26"/>
    </row>
    <row r="4262" spans="1:14" x14ac:dyDescent="0.25">
      <c r="A4262" s="26">
        <v>2009</v>
      </c>
      <c r="B4262" s="26" t="s">
        <v>191</v>
      </c>
      <c r="C4262" t="str">
        <f>VLOOKUP(B4262,'FHF LUT'!$A$5:$H$80,2,FALSE)</f>
        <v>Flooding</v>
      </c>
      <c r="D4262" s="26">
        <v>29</v>
      </c>
      <c r="E4262" s="26" t="s">
        <v>9</v>
      </c>
      <c r="F4262" s="26">
        <v>574</v>
      </c>
      <c r="G4262" s="26">
        <v>574</v>
      </c>
      <c r="H4262" s="26"/>
      <c r="N4262" s="26"/>
    </row>
    <row r="4263" spans="1:14" x14ac:dyDescent="0.25">
      <c r="A4263" s="26">
        <v>2009</v>
      </c>
      <c r="B4263" s="26" t="s">
        <v>191</v>
      </c>
      <c r="C4263" t="str">
        <f>VLOOKUP(B4263,'FHF LUT'!$A$5:$H$80,2,FALSE)</f>
        <v>Flooding</v>
      </c>
      <c r="D4263" s="26">
        <v>11</v>
      </c>
      <c r="E4263" s="26" t="s">
        <v>4</v>
      </c>
      <c r="F4263" s="26">
        <v>0</v>
      </c>
      <c r="G4263" s="26">
        <v>0</v>
      </c>
      <c r="H4263" s="26"/>
      <c r="N4263" s="26"/>
    </row>
    <row r="4264" spans="1:14" x14ac:dyDescent="0.25">
      <c r="A4264" s="26">
        <v>2009</v>
      </c>
      <c r="B4264" s="26" t="s">
        <v>191</v>
      </c>
      <c r="C4264" t="str">
        <f>VLOOKUP(B4264,'FHF LUT'!$A$5:$H$80,2,FALSE)</f>
        <v>Flooding</v>
      </c>
      <c r="D4264" s="26">
        <v>45</v>
      </c>
      <c r="E4264" s="26" t="s">
        <v>5</v>
      </c>
      <c r="F4264" s="26">
        <v>1158</v>
      </c>
      <c r="G4264" s="26">
        <v>1158</v>
      </c>
      <c r="H4264" s="26"/>
      <c r="N4264" s="26"/>
    </row>
    <row r="4265" spans="1:14" x14ac:dyDescent="0.25">
      <c r="A4265" s="26">
        <v>2009</v>
      </c>
      <c r="B4265" s="26" t="s">
        <v>191</v>
      </c>
      <c r="C4265" t="str">
        <f>VLOOKUP(B4265,'FHF LUT'!$A$5:$H$80,2,FALSE)</f>
        <v>Flooding</v>
      </c>
      <c r="D4265" s="26">
        <v>38</v>
      </c>
      <c r="E4265" s="26" t="s">
        <v>8</v>
      </c>
      <c r="F4265" s="26">
        <v>0</v>
      </c>
      <c r="G4265" s="26">
        <v>0</v>
      </c>
      <c r="H4265" s="26"/>
      <c r="N4265" s="26"/>
    </row>
    <row r="4266" spans="1:14" x14ac:dyDescent="0.25">
      <c r="A4266" s="26">
        <v>2009</v>
      </c>
      <c r="B4266" s="26" t="s">
        <v>191</v>
      </c>
      <c r="C4266" t="str">
        <f>VLOOKUP(B4266,'FHF LUT'!$A$5:$H$80,2,FALSE)</f>
        <v>Flooding</v>
      </c>
      <c r="D4266" s="26">
        <v>13</v>
      </c>
      <c r="E4266" s="26" t="s">
        <v>24</v>
      </c>
      <c r="F4266" s="26">
        <v>0</v>
      </c>
      <c r="G4266" s="26">
        <v>0</v>
      </c>
      <c r="H4266" s="26"/>
      <c r="N4266" s="26"/>
    </row>
    <row r="4267" spans="1:14" x14ac:dyDescent="0.25">
      <c r="A4267" s="26">
        <v>2009</v>
      </c>
      <c r="B4267" s="26" t="s">
        <v>191</v>
      </c>
      <c r="C4267" t="str">
        <f>VLOOKUP(B4267,'FHF LUT'!$A$5:$H$80,2,FALSE)</f>
        <v>Flooding</v>
      </c>
      <c r="D4267" s="26">
        <v>18</v>
      </c>
      <c r="E4267" s="26" t="s">
        <v>15</v>
      </c>
      <c r="F4267" s="26">
        <v>0</v>
      </c>
      <c r="G4267" s="26">
        <v>0</v>
      </c>
      <c r="H4267" s="26"/>
      <c r="N4267" s="26"/>
    </row>
    <row r="4268" spans="1:14" x14ac:dyDescent="0.25">
      <c r="A4268" s="26">
        <v>2009</v>
      </c>
      <c r="B4268" s="26" t="s">
        <v>191</v>
      </c>
      <c r="C4268" t="str">
        <f>VLOOKUP(B4268,'FHF LUT'!$A$5:$H$80,2,FALSE)</f>
        <v>Flooding</v>
      </c>
      <c r="D4268" s="26">
        <v>15</v>
      </c>
      <c r="E4268" s="26" t="s">
        <v>33</v>
      </c>
      <c r="F4268" s="26">
        <v>138</v>
      </c>
      <c r="G4268" s="26">
        <v>138</v>
      </c>
      <c r="H4268" s="26"/>
      <c r="N4268" s="26"/>
    </row>
    <row r="4269" spans="1:14" x14ac:dyDescent="0.25">
      <c r="A4269" s="26">
        <v>2009</v>
      </c>
      <c r="B4269" s="26" t="s">
        <v>191</v>
      </c>
      <c r="C4269" t="str">
        <f>VLOOKUP(B4269,'FHF LUT'!$A$5:$H$80,2,FALSE)</f>
        <v>Flooding</v>
      </c>
      <c r="D4269" s="26">
        <v>5</v>
      </c>
      <c r="E4269" s="26" t="s">
        <v>16</v>
      </c>
      <c r="F4269" s="26">
        <v>335</v>
      </c>
      <c r="G4269" s="26">
        <v>335</v>
      </c>
      <c r="H4269" s="26"/>
      <c r="N4269" s="26"/>
    </row>
    <row r="4270" spans="1:14" x14ac:dyDescent="0.25">
      <c r="A4270" s="26">
        <v>2009</v>
      </c>
      <c r="B4270" s="26" t="s">
        <v>191</v>
      </c>
      <c r="C4270" t="str">
        <f>VLOOKUP(B4270,'FHF LUT'!$A$5:$H$80,2,FALSE)</f>
        <v>Flooding</v>
      </c>
      <c r="D4270" s="26">
        <v>2</v>
      </c>
      <c r="E4270" s="26" t="s">
        <v>22</v>
      </c>
      <c r="F4270" s="26">
        <v>0</v>
      </c>
      <c r="G4270" s="26">
        <v>0</v>
      </c>
      <c r="H4270" s="26"/>
      <c r="N4270" s="26"/>
    </row>
    <row r="4271" spans="1:14" x14ac:dyDescent="0.25">
      <c r="A4271" s="26">
        <v>2009</v>
      </c>
      <c r="B4271" s="26" t="s">
        <v>191</v>
      </c>
      <c r="C4271" t="str">
        <f>VLOOKUP(B4271,'FHF LUT'!$A$5:$H$80,2,FALSE)</f>
        <v>Flooding</v>
      </c>
      <c r="D4271" s="26">
        <v>25</v>
      </c>
      <c r="E4271" s="26" t="s">
        <v>23</v>
      </c>
      <c r="F4271" s="26">
        <v>0</v>
      </c>
      <c r="G4271" s="26">
        <v>0</v>
      </c>
      <c r="H4271" s="26"/>
      <c r="N4271" s="26"/>
    </row>
    <row r="4272" spans="1:14" x14ac:dyDescent="0.25">
      <c r="A4272" s="26">
        <v>2009</v>
      </c>
      <c r="B4272" s="26" t="s">
        <v>191</v>
      </c>
      <c r="C4272" t="str">
        <f>VLOOKUP(B4272,'FHF LUT'!$A$5:$H$80,2,FALSE)</f>
        <v>Flooding</v>
      </c>
      <c r="D4272" s="26">
        <v>14</v>
      </c>
      <c r="E4272" s="26" t="s">
        <v>30</v>
      </c>
      <c r="F4272" s="26">
        <v>2148</v>
      </c>
      <c r="G4272" s="26">
        <v>2148</v>
      </c>
      <c r="H4272" s="26"/>
      <c r="N4272" s="26"/>
    </row>
    <row r="4273" spans="1:14" x14ac:dyDescent="0.25">
      <c r="A4273" s="26">
        <v>2009</v>
      </c>
      <c r="B4273" s="26" t="s">
        <v>191</v>
      </c>
      <c r="C4273" t="str">
        <f>VLOOKUP(B4273,'FHF LUT'!$A$5:$H$80,2,FALSE)</f>
        <v>Flooding</v>
      </c>
      <c r="D4273" s="26">
        <v>16</v>
      </c>
      <c r="E4273" s="26" t="s">
        <v>12</v>
      </c>
      <c r="F4273" s="26">
        <v>0</v>
      </c>
      <c r="G4273" s="26">
        <v>0</v>
      </c>
      <c r="H4273" s="26"/>
      <c r="N4273" s="26"/>
    </row>
    <row r="4274" spans="1:14" x14ac:dyDescent="0.25">
      <c r="A4274" s="26">
        <v>2009</v>
      </c>
      <c r="B4274" s="26" t="s">
        <v>191</v>
      </c>
      <c r="C4274" t="str">
        <f>VLOOKUP(B4274,'FHF LUT'!$A$5:$H$80,2,FALSE)</f>
        <v>Flooding</v>
      </c>
      <c r="D4274" s="26">
        <v>40</v>
      </c>
      <c r="E4274" s="26" t="s">
        <v>31</v>
      </c>
      <c r="F4274" s="26">
        <v>16791</v>
      </c>
      <c r="G4274" s="26">
        <v>16791</v>
      </c>
      <c r="H4274" s="26"/>
      <c r="N4274" s="26"/>
    </row>
    <row r="4275" spans="1:14" x14ac:dyDescent="0.25">
      <c r="A4275" s="26">
        <v>2009</v>
      </c>
      <c r="B4275" s="26" t="s">
        <v>191</v>
      </c>
      <c r="C4275" t="str">
        <f>VLOOKUP(B4275,'FHF LUT'!$A$5:$H$80,2,FALSE)</f>
        <v>Flooding</v>
      </c>
      <c r="D4275" s="26">
        <v>20</v>
      </c>
      <c r="E4275" s="26" t="s">
        <v>6</v>
      </c>
      <c r="F4275" s="26">
        <v>2687</v>
      </c>
      <c r="G4275" s="26">
        <v>2687</v>
      </c>
      <c r="H4275" s="26"/>
      <c r="N4275" s="26"/>
    </row>
    <row r="4276" spans="1:14" x14ac:dyDescent="0.25">
      <c r="A4276" s="26">
        <v>2009</v>
      </c>
      <c r="B4276" s="26" t="s">
        <v>191</v>
      </c>
      <c r="C4276" t="str">
        <f>VLOOKUP(B4276,'FHF LUT'!$A$5:$H$80,2,FALSE)</f>
        <v>Flooding</v>
      </c>
      <c r="D4276" s="26">
        <v>31</v>
      </c>
      <c r="E4276" s="26" t="s">
        <v>34</v>
      </c>
      <c r="F4276" s="26">
        <v>2032</v>
      </c>
      <c r="G4276" s="26">
        <v>2032</v>
      </c>
      <c r="H4276" s="26"/>
      <c r="N4276" s="26"/>
    </row>
    <row r="4277" spans="1:14" x14ac:dyDescent="0.25">
      <c r="A4277" s="26">
        <v>2009</v>
      </c>
      <c r="B4277" s="26" t="s">
        <v>191</v>
      </c>
      <c r="C4277" t="str">
        <f>VLOOKUP(B4277,'FHF LUT'!$A$5:$H$80,2,FALSE)</f>
        <v>Flooding</v>
      </c>
      <c r="D4277" s="26">
        <v>3</v>
      </c>
      <c r="E4277" s="26" t="s">
        <v>13</v>
      </c>
      <c r="F4277" s="26">
        <v>1919</v>
      </c>
      <c r="G4277" s="26">
        <v>1770</v>
      </c>
      <c r="H4277" s="26"/>
      <c r="N4277" s="26"/>
    </row>
    <row r="4278" spans="1:14" x14ac:dyDescent="0.25">
      <c r="A4278" s="26">
        <v>2009</v>
      </c>
      <c r="B4278" s="26" t="s">
        <v>191</v>
      </c>
      <c r="C4278" t="str">
        <f>VLOOKUP(B4278,'FHF LUT'!$A$5:$H$80,2,FALSE)</f>
        <v>Flooding</v>
      </c>
      <c r="D4278" s="26">
        <v>26</v>
      </c>
      <c r="E4278" s="26" t="s">
        <v>14</v>
      </c>
      <c r="F4278" s="26">
        <v>0</v>
      </c>
      <c r="G4278" s="26">
        <v>0</v>
      </c>
      <c r="H4278" s="26"/>
      <c r="N4278" s="26"/>
    </row>
    <row r="4279" spans="1:14" x14ac:dyDescent="0.25">
      <c r="A4279" s="26">
        <v>2009</v>
      </c>
      <c r="B4279" s="26" t="s">
        <v>191</v>
      </c>
      <c r="C4279" t="str">
        <f>VLOOKUP(B4279,'FHF LUT'!$A$5:$H$80,2,FALSE)</f>
        <v>Flooding</v>
      </c>
      <c r="D4279" s="26">
        <v>41</v>
      </c>
      <c r="E4279" s="26" t="s">
        <v>26</v>
      </c>
      <c r="F4279" s="26">
        <v>79</v>
      </c>
      <c r="G4279" s="26">
        <v>79</v>
      </c>
      <c r="H4279" s="26"/>
      <c r="N4279" s="26"/>
    </row>
    <row r="4280" spans="1:14" x14ac:dyDescent="0.25">
      <c r="A4280" s="26">
        <v>2009</v>
      </c>
      <c r="B4280" s="26" t="s">
        <v>191</v>
      </c>
      <c r="C4280" t="str">
        <f>VLOOKUP(B4280,'FHF LUT'!$A$5:$H$80,2,FALSE)</f>
        <v>Flooding</v>
      </c>
      <c r="D4280" s="26">
        <v>23</v>
      </c>
      <c r="E4280" s="26" t="s">
        <v>27</v>
      </c>
      <c r="F4280" s="26">
        <v>0</v>
      </c>
      <c r="G4280" s="26">
        <v>0</v>
      </c>
      <c r="H4280" s="26"/>
      <c r="N4280" s="26"/>
    </row>
    <row r="4281" spans="1:14" x14ac:dyDescent="0.25">
      <c r="A4281" s="26">
        <v>2009</v>
      </c>
      <c r="B4281" s="26" t="s">
        <v>191</v>
      </c>
      <c r="C4281" t="str">
        <f>VLOOKUP(B4281,'FHF LUT'!$A$5:$H$80,2,FALSE)</f>
        <v>Flooding</v>
      </c>
      <c r="D4281" s="26">
        <v>17</v>
      </c>
      <c r="E4281" s="26" t="s">
        <v>32</v>
      </c>
      <c r="F4281" s="26">
        <v>1034</v>
      </c>
      <c r="G4281" s="26">
        <v>1034</v>
      </c>
      <c r="H4281" s="26"/>
      <c r="N4281" s="26"/>
    </row>
    <row r="4282" spans="1:14" x14ac:dyDescent="0.25">
      <c r="A4282" s="26">
        <v>2009</v>
      </c>
      <c r="B4282" s="26" t="s">
        <v>191</v>
      </c>
      <c r="C4282" t="str">
        <f>VLOOKUP(B4282,'FHF LUT'!$A$5:$H$80,2,FALSE)</f>
        <v>Flooding</v>
      </c>
      <c r="D4282" s="26">
        <v>30</v>
      </c>
      <c r="E4282" s="26" t="s">
        <v>35</v>
      </c>
      <c r="F4282" s="26">
        <v>3567</v>
      </c>
      <c r="G4282" s="26">
        <v>3567</v>
      </c>
      <c r="H4282" s="26"/>
      <c r="N4282" s="26"/>
    </row>
    <row r="4283" spans="1:14" x14ac:dyDescent="0.25">
      <c r="A4283" s="26">
        <v>2009</v>
      </c>
      <c r="B4283" s="26" t="s">
        <v>191</v>
      </c>
      <c r="C4283" t="str">
        <f>VLOOKUP(B4283,'FHF LUT'!$A$5:$H$80,2,FALSE)</f>
        <v>Flooding</v>
      </c>
      <c r="D4283" s="26">
        <v>9</v>
      </c>
      <c r="E4283" s="26" t="s">
        <v>7</v>
      </c>
      <c r="F4283" s="26">
        <v>0</v>
      </c>
      <c r="G4283" s="26">
        <v>0</v>
      </c>
      <c r="H4283" s="26"/>
      <c r="N4283" s="26"/>
    </row>
    <row r="4284" spans="1:14" x14ac:dyDescent="0.25">
      <c r="A4284" s="26">
        <v>2009</v>
      </c>
      <c r="B4284" s="26" t="s">
        <v>191</v>
      </c>
      <c r="C4284" t="str">
        <f>VLOOKUP(B4284,'FHF LUT'!$A$5:$H$80,2,FALSE)</f>
        <v>Flooding</v>
      </c>
      <c r="D4284" s="26">
        <v>43</v>
      </c>
      <c r="E4284" s="26" t="s">
        <v>20</v>
      </c>
      <c r="F4284" s="26">
        <v>6302</v>
      </c>
      <c r="G4284" s="26">
        <v>6302</v>
      </c>
      <c r="H4284" s="26"/>
      <c r="N4284" s="26"/>
    </row>
    <row r="4285" spans="1:14" x14ac:dyDescent="0.25">
      <c r="A4285" s="26">
        <v>2009</v>
      </c>
      <c r="B4285" s="26" t="s">
        <v>191</v>
      </c>
      <c r="C4285" t="str">
        <f>VLOOKUP(B4285,'FHF LUT'!$A$5:$H$80,2,FALSE)</f>
        <v>Flooding</v>
      </c>
      <c r="D4285" s="26">
        <v>39</v>
      </c>
      <c r="E4285" s="26" t="s">
        <v>36</v>
      </c>
      <c r="F4285" s="26">
        <v>0</v>
      </c>
      <c r="G4285" s="26">
        <v>0</v>
      </c>
      <c r="H4285" s="26"/>
      <c r="N4285" s="26"/>
    </row>
    <row r="4286" spans="1:14" x14ac:dyDescent="0.25">
      <c r="A4286" s="26">
        <v>2009</v>
      </c>
      <c r="B4286" s="26" t="s">
        <v>191</v>
      </c>
      <c r="C4286" t="str">
        <f>VLOOKUP(B4286,'FHF LUT'!$A$5:$H$80,2,FALSE)</f>
        <v>Flooding</v>
      </c>
      <c r="D4286" s="26">
        <v>4</v>
      </c>
      <c r="E4286" s="26" t="s">
        <v>28</v>
      </c>
      <c r="F4286" s="26">
        <v>21605</v>
      </c>
      <c r="G4286" s="26">
        <v>21605</v>
      </c>
      <c r="H4286" s="26"/>
      <c r="N4286" s="26"/>
    </row>
    <row r="4287" spans="1:14" x14ac:dyDescent="0.25">
      <c r="A4287" s="26">
        <v>2009</v>
      </c>
      <c r="B4287" s="26" t="s">
        <v>191</v>
      </c>
      <c r="C4287" t="str">
        <f>VLOOKUP(B4287,'FHF LUT'!$A$5:$H$80,2,FALSE)</f>
        <v>Flooding</v>
      </c>
      <c r="D4287" s="26">
        <v>8</v>
      </c>
      <c r="E4287" s="26" t="s">
        <v>29</v>
      </c>
      <c r="F4287" s="26">
        <v>19101</v>
      </c>
      <c r="G4287" s="26">
        <v>19101</v>
      </c>
      <c r="H4287" s="26"/>
      <c r="N4287" s="26"/>
    </row>
    <row r="4288" spans="1:14" x14ac:dyDescent="0.25">
      <c r="A4288" s="26">
        <v>2009</v>
      </c>
      <c r="B4288" s="26" t="s">
        <v>191</v>
      </c>
      <c r="C4288" t="str">
        <f>VLOOKUP(B4288,'FHF LUT'!$A$5:$H$80,2,FALSE)</f>
        <v>Flooding</v>
      </c>
      <c r="D4288" s="26">
        <v>7</v>
      </c>
      <c r="E4288" s="26" t="s">
        <v>25</v>
      </c>
      <c r="F4288" s="26">
        <v>31</v>
      </c>
      <c r="G4288" s="26">
        <v>31</v>
      </c>
      <c r="H4288" s="26"/>
      <c r="N4288" s="26"/>
    </row>
    <row r="4289" spans="1:14" x14ac:dyDescent="0.25">
      <c r="A4289" s="26">
        <v>2009</v>
      </c>
      <c r="B4289" s="26" t="s">
        <v>191</v>
      </c>
      <c r="C4289" t="str">
        <f>VLOOKUP(B4289,'FHF LUT'!$A$5:$H$80,2,FALSE)</f>
        <v>Flooding</v>
      </c>
      <c r="D4289" s="26">
        <v>27</v>
      </c>
      <c r="E4289" s="26" t="s">
        <v>21</v>
      </c>
      <c r="F4289" s="26">
        <v>0</v>
      </c>
      <c r="G4289" s="26">
        <v>0</v>
      </c>
      <c r="H4289" s="26"/>
      <c r="N4289" s="26"/>
    </row>
    <row r="4290" spans="1:14" x14ac:dyDescent="0.25">
      <c r="A4290" s="26">
        <v>2009</v>
      </c>
      <c r="B4290" s="26" t="s">
        <v>191</v>
      </c>
      <c r="C4290" t="str">
        <f>VLOOKUP(B4290,'FHF LUT'!$A$5:$H$80,2,FALSE)</f>
        <v>Flooding</v>
      </c>
      <c r="D4290" s="26">
        <v>47</v>
      </c>
      <c r="E4290" s="26" t="s">
        <v>238</v>
      </c>
      <c r="F4290" s="26">
        <v>3313</v>
      </c>
      <c r="G4290" s="26">
        <v>3313</v>
      </c>
      <c r="H4290" s="26"/>
      <c r="N4290" s="26"/>
    </row>
    <row r="4291" spans="1:14" x14ac:dyDescent="0.25">
      <c r="A4291" s="26">
        <v>2009</v>
      </c>
      <c r="B4291" s="26" t="s">
        <v>191</v>
      </c>
      <c r="C4291" t="str">
        <f>VLOOKUP(B4291,'FHF LUT'!$A$5:$H$80,2,FALSE)</f>
        <v>Flooding</v>
      </c>
      <c r="D4291" s="26">
        <v>46</v>
      </c>
      <c r="E4291" s="26" t="s">
        <v>239</v>
      </c>
      <c r="F4291" s="26">
        <v>6982</v>
      </c>
      <c r="G4291" s="26">
        <v>6982</v>
      </c>
      <c r="H4291" s="26"/>
      <c r="N4291" s="26"/>
    </row>
    <row r="4292" spans="1:14" x14ac:dyDescent="0.25">
      <c r="A4292" s="26">
        <v>2009</v>
      </c>
      <c r="B4292" s="26" t="s">
        <v>191</v>
      </c>
      <c r="C4292" t="str">
        <f>VLOOKUP(B4292,'FHF LUT'!$A$5:$H$80,2,FALSE)</f>
        <v>Flooding</v>
      </c>
      <c r="D4292" s="26">
        <v>48</v>
      </c>
      <c r="E4292" s="26" t="s">
        <v>240</v>
      </c>
      <c r="F4292" s="26">
        <v>0</v>
      </c>
      <c r="G4292" s="26">
        <v>0</v>
      </c>
      <c r="H4292" s="26"/>
      <c r="N4292" s="26"/>
    </row>
    <row r="4293" spans="1:14" x14ac:dyDescent="0.25">
      <c r="A4293" s="26">
        <v>2009</v>
      </c>
      <c r="B4293" s="26" t="s">
        <v>191</v>
      </c>
      <c r="C4293" t="str">
        <f>VLOOKUP(B4293,'FHF LUT'!$A$5:$H$80,2,FALSE)</f>
        <v>Flooding</v>
      </c>
      <c r="D4293" s="26">
        <v>1</v>
      </c>
      <c r="E4293" s="26" t="s">
        <v>10</v>
      </c>
      <c r="F4293" s="26">
        <v>0</v>
      </c>
      <c r="G4293" s="26">
        <v>0</v>
      </c>
      <c r="H4293" s="26"/>
      <c r="N4293" s="26"/>
    </row>
    <row r="4294" spans="1:14" x14ac:dyDescent="0.25">
      <c r="A4294" s="26">
        <v>2010</v>
      </c>
      <c r="B4294" s="26" t="s">
        <v>183</v>
      </c>
      <c r="C4294" t="str">
        <f>VLOOKUP(B4294,'FHF LUT'!$A$5:$H$80,2,FALSE)</f>
        <v>Western Balsam Bark Beetle</v>
      </c>
      <c r="D4294" s="26">
        <v>24</v>
      </c>
      <c r="E4294" s="26" t="s">
        <v>17</v>
      </c>
      <c r="F4294" s="26">
        <v>607330</v>
      </c>
      <c r="G4294" s="26">
        <v>590634</v>
      </c>
      <c r="H4294" s="26"/>
      <c r="N4294" s="26"/>
    </row>
    <row r="4295" spans="1:14" x14ac:dyDescent="0.25">
      <c r="A4295" s="26">
        <v>2010</v>
      </c>
      <c r="B4295" s="26" t="s">
        <v>183</v>
      </c>
      <c r="C4295" t="str">
        <f>VLOOKUP(B4295,'FHF LUT'!$A$5:$H$80,2,FALSE)</f>
        <v>Western Balsam Bark Beetle</v>
      </c>
      <c r="D4295" s="26">
        <v>44</v>
      </c>
      <c r="E4295" s="26" t="s">
        <v>3</v>
      </c>
      <c r="F4295" s="26">
        <v>0</v>
      </c>
      <c r="G4295" s="26">
        <v>0</v>
      </c>
      <c r="H4295" s="26"/>
      <c r="N4295" s="26"/>
    </row>
    <row r="4296" spans="1:14" x14ac:dyDescent="0.25">
      <c r="A4296" s="26">
        <v>2010</v>
      </c>
      <c r="B4296" s="26" t="s">
        <v>183</v>
      </c>
      <c r="C4296" t="str">
        <f>VLOOKUP(B4296,'FHF LUT'!$A$5:$H$80,2,FALSE)</f>
        <v>Western Balsam Bark Beetle</v>
      </c>
      <c r="D4296" s="26">
        <v>10</v>
      </c>
      <c r="E4296" s="26" t="s">
        <v>18</v>
      </c>
      <c r="F4296" s="26">
        <v>0</v>
      </c>
      <c r="G4296" s="26">
        <v>0</v>
      </c>
      <c r="H4296" s="26"/>
      <c r="N4296" s="26"/>
    </row>
    <row r="4297" spans="1:14" x14ac:dyDescent="0.25">
      <c r="A4297" s="26">
        <v>2010</v>
      </c>
      <c r="B4297" s="26" t="s">
        <v>183</v>
      </c>
      <c r="C4297" t="str">
        <f>VLOOKUP(B4297,'FHF LUT'!$A$5:$H$80,2,FALSE)</f>
        <v>Western Balsam Bark Beetle</v>
      </c>
      <c r="D4297" s="26">
        <v>12</v>
      </c>
      <c r="E4297" s="26" t="s">
        <v>11</v>
      </c>
      <c r="F4297" s="26">
        <v>154793</v>
      </c>
      <c r="G4297" s="26">
        <v>154036</v>
      </c>
      <c r="H4297" s="26"/>
      <c r="N4297" s="26"/>
    </row>
    <row r="4298" spans="1:14" x14ac:dyDescent="0.25">
      <c r="A4298" s="26">
        <v>2010</v>
      </c>
      <c r="B4298" s="26" t="s">
        <v>183</v>
      </c>
      <c r="C4298" t="str">
        <f>VLOOKUP(B4298,'FHF LUT'!$A$5:$H$80,2,FALSE)</f>
        <v>Western Balsam Bark Beetle</v>
      </c>
      <c r="D4298" s="26">
        <v>22</v>
      </c>
      <c r="E4298" s="26" t="s">
        <v>19</v>
      </c>
      <c r="F4298" s="26">
        <v>4738</v>
      </c>
      <c r="G4298" s="26">
        <v>4490</v>
      </c>
      <c r="H4298" s="26"/>
      <c r="N4298" s="26"/>
    </row>
    <row r="4299" spans="1:14" x14ac:dyDescent="0.25">
      <c r="A4299" s="26">
        <v>2010</v>
      </c>
      <c r="B4299" s="26" t="s">
        <v>183</v>
      </c>
      <c r="C4299" t="str">
        <f>VLOOKUP(B4299,'FHF LUT'!$A$5:$H$80,2,FALSE)</f>
        <v>Western Balsam Bark Beetle</v>
      </c>
      <c r="D4299" s="26">
        <v>29</v>
      </c>
      <c r="E4299" s="26" t="s">
        <v>9</v>
      </c>
      <c r="F4299" s="26">
        <v>9478</v>
      </c>
      <c r="G4299" s="26">
        <v>9427</v>
      </c>
      <c r="H4299" s="26"/>
      <c r="N4299" s="26"/>
    </row>
    <row r="4300" spans="1:14" x14ac:dyDescent="0.25">
      <c r="A4300" s="26">
        <v>2010</v>
      </c>
      <c r="B4300" s="26" t="s">
        <v>183</v>
      </c>
      <c r="C4300" t="str">
        <f>VLOOKUP(B4300,'FHF LUT'!$A$5:$H$80,2,FALSE)</f>
        <v>Western Balsam Bark Beetle</v>
      </c>
      <c r="D4300" s="26">
        <v>11</v>
      </c>
      <c r="E4300" s="26" t="s">
        <v>4</v>
      </c>
      <c r="F4300" s="26">
        <v>36944</v>
      </c>
      <c r="G4300" s="26">
        <v>33661</v>
      </c>
      <c r="H4300" s="26"/>
      <c r="N4300" s="26"/>
    </row>
    <row r="4301" spans="1:14" x14ac:dyDescent="0.25">
      <c r="A4301" s="26">
        <v>2010</v>
      </c>
      <c r="B4301" s="26" t="s">
        <v>183</v>
      </c>
      <c r="C4301" t="str">
        <f>VLOOKUP(B4301,'FHF LUT'!$A$5:$H$80,2,FALSE)</f>
        <v>Western Balsam Bark Beetle</v>
      </c>
      <c r="D4301" s="26">
        <v>45</v>
      </c>
      <c r="E4301" s="26" t="s">
        <v>5</v>
      </c>
      <c r="F4301" s="26">
        <v>7225</v>
      </c>
      <c r="G4301" s="26">
        <v>7032</v>
      </c>
      <c r="H4301" s="26"/>
      <c r="N4301" s="26"/>
    </row>
    <row r="4302" spans="1:14" x14ac:dyDescent="0.25">
      <c r="A4302" s="26">
        <v>2010</v>
      </c>
      <c r="B4302" s="26" t="s">
        <v>183</v>
      </c>
      <c r="C4302" t="str">
        <f>VLOOKUP(B4302,'FHF LUT'!$A$5:$H$80,2,FALSE)</f>
        <v>Western Balsam Bark Beetle</v>
      </c>
      <c r="D4302" s="26">
        <v>38</v>
      </c>
      <c r="E4302" s="26" t="s">
        <v>8</v>
      </c>
      <c r="F4302" s="26">
        <v>0</v>
      </c>
      <c r="G4302" s="26">
        <v>0</v>
      </c>
      <c r="H4302" s="26"/>
      <c r="N4302" s="26"/>
    </row>
    <row r="4303" spans="1:14" x14ac:dyDescent="0.25">
      <c r="A4303" s="26">
        <v>2010</v>
      </c>
      <c r="B4303" s="26" t="s">
        <v>183</v>
      </c>
      <c r="C4303" t="str">
        <f>VLOOKUP(B4303,'FHF LUT'!$A$5:$H$80,2,FALSE)</f>
        <v>Western Balsam Bark Beetle</v>
      </c>
      <c r="D4303" s="26">
        <v>13</v>
      </c>
      <c r="E4303" s="26" t="s">
        <v>24</v>
      </c>
      <c r="F4303" s="26">
        <v>218</v>
      </c>
      <c r="G4303" s="26">
        <v>218</v>
      </c>
      <c r="H4303" s="26"/>
      <c r="N4303" s="26"/>
    </row>
    <row r="4304" spans="1:14" x14ac:dyDescent="0.25">
      <c r="A4304" s="26">
        <v>2010</v>
      </c>
      <c r="B4304" s="26" t="s">
        <v>183</v>
      </c>
      <c r="C4304" t="str">
        <f>VLOOKUP(B4304,'FHF LUT'!$A$5:$H$80,2,FALSE)</f>
        <v>Western Balsam Bark Beetle</v>
      </c>
      <c r="D4304" s="26">
        <v>18</v>
      </c>
      <c r="E4304" s="26" t="s">
        <v>15</v>
      </c>
      <c r="F4304" s="26">
        <v>880</v>
      </c>
      <c r="G4304" s="26">
        <v>880</v>
      </c>
      <c r="H4304" s="26"/>
      <c r="N4304" s="26"/>
    </row>
    <row r="4305" spans="1:14" x14ac:dyDescent="0.25">
      <c r="A4305" s="26">
        <v>2010</v>
      </c>
      <c r="B4305" s="26" t="s">
        <v>183</v>
      </c>
      <c r="C4305" t="str">
        <f>VLOOKUP(B4305,'FHF LUT'!$A$5:$H$80,2,FALSE)</f>
        <v>Western Balsam Bark Beetle</v>
      </c>
      <c r="D4305" s="26">
        <v>15</v>
      </c>
      <c r="E4305" s="26" t="s">
        <v>33</v>
      </c>
      <c r="F4305" s="26">
        <v>765</v>
      </c>
      <c r="G4305" s="26">
        <v>757</v>
      </c>
      <c r="H4305" s="26"/>
      <c r="N4305" s="26"/>
    </row>
    <row r="4306" spans="1:14" x14ac:dyDescent="0.25">
      <c r="A4306" s="26">
        <v>2010</v>
      </c>
      <c r="B4306" s="26" t="s">
        <v>183</v>
      </c>
      <c r="C4306" t="str">
        <f>VLOOKUP(B4306,'FHF LUT'!$A$5:$H$80,2,FALSE)</f>
        <v>Western Balsam Bark Beetle</v>
      </c>
      <c r="D4306" s="26">
        <v>5</v>
      </c>
      <c r="E4306" s="26" t="s">
        <v>16</v>
      </c>
      <c r="F4306" s="26">
        <v>6940</v>
      </c>
      <c r="G4306" s="26">
        <v>6922</v>
      </c>
      <c r="H4306" s="26"/>
      <c r="N4306" s="26"/>
    </row>
    <row r="4307" spans="1:14" x14ac:dyDescent="0.25">
      <c r="A4307" s="26">
        <v>2010</v>
      </c>
      <c r="B4307" s="26" t="s">
        <v>183</v>
      </c>
      <c r="C4307" t="str">
        <f>VLOOKUP(B4307,'FHF LUT'!$A$5:$H$80,2,FALSE)</f>
        <v>Western Balsam Bark Beetle</v>
      </c>
      <c r="D4307" s="26">
        <v>2</v>
      </c>
      <c r="E4307" s="26" t="s">
        <v>22</v>
      </c>
      <c r="F4307" s="26">
        <v>236</v>
      </c>
      <c r="G4307" s="26">
        <v>236</v>
      </c>
      <c r="H4307" s="26"/>
      <c r="N4307" s="26"/>
    </row>
    <row r="4308" spans="1:14" x14ac:dyDescent="0.25">
      <c r="A4308" s="26">
        <v>2010</v>
      </c>
      <c r="B4308" s="26" t="s">
        <v>183</v>
      </c>
      <c r="C4308" t="str">
        <f>VLOOKUP(B4308,'FHF LUT'!$A$5:$H$80,2,FALSE)</f>
        <v>Western Balsam Bark Beetle</v>
      </c>
      <c r="D4308" s="26">
        <v>25</v>
      </c>
      <c r="E4308" s="26" t="s">
        <v>23</v>
      </c>
      <c r="F4308" s="26">
        <v>0</v>
      </c>
      <c r="G4308" s="26">
        <v>0</v>
      </c>
      <c r="H4308" s="26"/>
      <c r="N4308" s="26"/>
    </row>
    <row r="4309" spans="1:14" x14ac:dyDescent="0.25">
      <c r="A4309" s="26">
        <v>2010</v>
      </c>
      <c r="B4309" s="26" t="s">
        <v>183</v>
      </c>
      <c r="C4309" t="str">
        <f>VLOOKUP(B4309,'FHF LUT'!$A$5:$H$80,2,FALSE)</f>
        <v>Western Balsam Bark Beetle</v>
      </c>
      <c r="D4309" s="26">
        <v>14</v>
      </c>
      <c r="E4309" s="26" t="s">
        <v>30</v>
      </c>
      <c r="F4309" s="26">
        <v>17562</v>
      </c>
      <c r="G4309" s="26">
        <v>16745</v>
      </c>
      <c r="H4309" s="26"/>
      <c r="N4309" s="26"/>
    </row>
    <row r="4310" spans="1:14" x14ac:dyDescent="0.25">
      <c r="A4310" s="26">
        <v>2010</v>
      </c>
      <c r="B4310" s="26" t="s">
        <v>183</v>
      </c>
      <c r="C4310" t="str">
        <f>VLOOKUP(B4310,'FHF LUT'!$A$5:$H$80,2,FALSE)</f>
        <v>Western Balsam Bark Beetle</v>
      </c>
      <c r="D4310" s="26">
        <v>16</v>
      </c>
      <c r="E4310" s="26" t="s">
        <v>12</v>
      </c>
      <c r="F4310" s="26">
        <v>248653</v>
      </c>
      <c r="G4310" s="26">
        <v>247102</v>
      </c>
      <c r="H4310" s="26"/>
      <c r="N4310" s="26"/>
    </row>
    <row r="4311" spans="1:14" x14ac:dyDescent="0.25">
      <c r="A4311" s="26">
        <v>2010</v>
      </c>
      <c r="B4311" s="26" t="s">
        <v>183</v>
      </c>
      <c r="C4311" t="str">
        <f>VLOOKUP(B4311,'FHF LUT'!$A$5:$H$80,2,FALSE)</f>
        <v>Western Balsam Bark Beetle</v>
      </c>
      <c r="D4311" s="26">
        <v>40</v>
      </c>
      <c r="E4311" s="26" t="s">
        <v>31</v>
      </c>
      <c r="F4311" s="26">
        <v>212</v>
      </c>
      <c r="G4311" s="26">
        <v>212</v>
      </c>
      <c r="H4311" s="26"/>
      <c r="N4311" s="26"/>
    </row>
    <row r="4312" spans="1:14" x14ac:dyDescent="0.25">
      <c r="A4312" s="26">
        <v>2010</v>
      </c>
      <c r="B4312" s="26" t="s">
        <v>183</v>
      </c>
      <c r="C4312" t="str">
        <f>VLOOKUP(B4312,'FHF LUT'!$A$5:$H$80,2,FALSE)</f>
        <v>Western Balsam Bark Beetle</v>
      </c>
      <c r="D4312" s="26">
        <v>20</v>
      </c>
      <c r="E4312" s="26" t="s">
        <v>6</v>
      </c>
      <c r="F4312" s="26">
        <v>35333</v>
      </c>
      <c r="G4312" s="26">
        <v>34135</v>
      </c>
      <c r="H4312" s="26"/>
      <c r="N4312" s="26"/>
    </row>
    <row r="4313" spans="1:14" x14ac:dyDescent="0.25">
      <c r="A4313" s="26">
        <v>2010</v>
      </c>
      <c r="B4313" s="26" t="s">
        <v>183</v>
      </c>
      <c r="C4313" t="str">
        <f>VLOOKUP(B4313,'FHF LUT'!$A$5:$H$80,2,FALSE)</f>
        <v>Western Balsam Bark Beetle</v>
      </c>
      <c r="D4313" s="26">
        <v>31</v>
      </c>
      <c r="E4313" s="26" t="s">
        <v>34</v>
      </c>
      <c r="F4313" s="26">
        <v>2486</v>
      </c>
      <c r="G4313" s="26">
        <v>2485</v>
      </c>
      <c r="H4313" s="26"/>
      <c r="N4313" s="26"/>
    </row>
    <row r="4314" spans="1:14" x14ac:dyDescent="0.25">
      <c r="A4314" s="26">
        <v>2010</v>
      </c>
      <c r="B4314" s="26" t="s">
        <v>183</v>
      </c>
      <c r="C4314" t="str">
        <f>VLOOKUP(B4314,'FHF LUT'!$A$5:$H$80,2,FALSE)</f>
        <v>Western Balsam Bark Beetle</v>
      </c>
      <c r="D4314" s="26">
        <v>3</v>
      </c>
      <c r="E4314" s="26" t="s">
        <v>13</v>
      </c>
      <c r="F4314" s="26">
        <v>23916</v>
      </c>
      <c r="G4314" s="26">
        <v>23665</v>
      </c>
      <c r="H4314" s="26"/>
      <c r="N4314" s="26"/>
    </row>
    <row r="4315" spans="1:14" x14ac:dyDescent="0.25">
      <c r="A4315" s="26">
        <v>2010</v>
      </c>
      <c r="B4315" s="26" t="s">
        <v>183</v>
      </c>
      <c r="C4315" t="str">
        <f>VLOOKUP(B4315,'FHF LUT'!$A$5:$H$80,2,FALSE)</f>
        <v>Western Balsam Bark Beetle</v>
      </c>
      <c r="D4315" s="26">
        <v>26</v>
      </c>
      <c r="E4315" s="26" t="s">
        <v>14</v>
      </c>
      <c r="F4315" s="26">
        <v>12746</v>
      </c>
      <c r="G4315" s="26">
        <v>12069</v>
      </c>
      <c r="H4315" s="26"/>
      <c r="N4315" s="26"/>
    </row>
    <row r="4316" spans="1:14" x14ac:dyDescent="0.25">
      <c r="A4316" s="26">
        <v>2010</v>
      </c>
      <c r="B4316" s="26" t="s">
        <v>183</v>
      </c>
      <c r="C4316" t="str">
        <f>VLOOKUP(B4316,'FHF LUT'!$A$5:$H$80,2,FALSE)</f>
        <v>Western Balsam Bark Beetle</v>
      </c>
      <c r="D4316" s="26">
        <v>41</v>
      </c>
      <c r="E4316" s="26" t="s">
        <v>26</v>
      </c>
      <c r="F4316" s="26">
        <v>61658</v>
      </c>
      <c r="G4316" s="26">
        <v>61491</v>
      </c>
      <c r="H4316" s="26"/>
      <c r="N4316" s="26"/>
    </row>
    <row r="4317" spans="1:14" x14ac:dyDescent="0.25">
      <c r="A4317" s="26">
        <v>2010</v>
      </c>
      <c r="B4317" s="26" t="s">
        <v>183</v>
      </c>
      <c r="C4317" t="str">
        <f>VLOOKUP(B4317,'FHF LUT'!$A$5:$H$80,2,FALSE)</f>
        <v>Western Balsam Bark Beetle</v>
      </c>
      <c r="D4317" s="26">
        <v>23</v>
      </c>
      <c r="E4317" s="26" t="s">
        <v>27</v>
      </c>
      <c r="F4317" s="26">
        <v>145</v>
      </c>
      <c r="G4317" s="26">
        <v>104</v>
      </c>
      <c r="H4317" s="26"/>
      <c r="N4317" s="26"/>
    </row>
    <row r="4318" spans="1:14" x14ac:dyDescent="0.25">
      <c r="A4318" s="26">
        <v>2010</v>
      </c>
      <c r="B4318" s="26" t="s">
        <v>183</v>
      </c>
      <c r="C4318" t="str">
        <f>VLOOKUP(B4318,'FHF LUT'!$A$5:$H$80,2,FALSE)</f>
        <v>Western Balsam Bark Beetle</v>
      </c>
      <c r="D4318" s="26">
        <v>17</v>
      </c>
      <c r="E4318" s="26" t="s">
        <v>32</v>
      </c>
      <c r="F4318" s="26">
        <v>14641</v>
      </c>
      <c r="G4318" s="26">
        <v>14475</v>
      </c>
      <c r="H4318" s="26"/>
      <c r="N4318" s="26"/>
    </row>
    <row r="4319" spans="1:14" x14ac:dyDescent="0.25">
      <c r="A4319" s="26">
        <v>2010</v>
      </c>
      <c r="B4319" s="26" t="s">
        <v>183</v>
      </c>
      <c r="C4319" t="str">
        <f>VLOOKUP(B4319,'FHF LUT'!$A$5:$H$80,2,FALSE)</f>
        <v>Western Balsam Bark Beetle</v>
      </c>
      <c r="D4319" s="26">
        <v>30</v>
      </c>
      <c r="E4319" s="26" t="s">
        <v>35</v>
      </c>
      <c r="F4319" s="26">
        <v>4588</v>
      </c>
      <c r="G4319" s="26">
        <v>4588</v>
      </c>
      <c r="H4319" s="26"/>
      <c r="N4319" s="26"/>
    </row>
    <row r="4320" spans="1:14" x14ac:dyDescent="0.25">
      <c r="A4320" s="26">
        <v>2010</v>
      </c>
      <c r="B4320" s="26" t="s">
        <v>183</v>
      </c>
      <c r="C4320" t="str">
        <f>VLOOKUP(B4320,'FHF LUT'!$A$5:$H$80,2,FALSE)</f>
        <v>Western Balsam Bark Beetle</v>
      </c>
      <c r="D4320" s="26">
        <v>9</v>
      </c>
      <c r="E4320" s="26" t="s">
        <v>7</v>
      </c>
      <c r="F4320" s="26">
        <v>6921</v>
      </c>
      <c r="G4320" s="26">
        <v>6500</v>
      </c>
      <c r="H4320" s="26"/>
      <c r="N4320" s="26"/>
    </row>
    <row r="4321" spans="1:14" x14ac:dyDescent="0.25">
      <c r="A4321" s="26">
        <v>2010</v>
      </c>
      <c r="B4321" s="26" t="s">
        <v>183</v>
      </c>
      <c r="C4321" t="str">
        <f>VLOOKUP(B4321,'FHF LUT'!$A$5:$H$80,2,FALSE)</f>
        <v>Western Balsam Bark Beetle</v>
      </c>
      <c r="D4321" s="26">
        <v>43</v>
      </c>
      <c r="E4321" s="26" t="s">
        <v>20</v>
      </c>
      <c r="F4321" s="26">
        <v>3205</v>
      </c>
      <c r="G4321" s="26">
        <v>3205</v>
      </c>
      <c r="H4321" s="26"/>
      <c r="N4321" s="26"/>
    </row>
    <row r="4322" spans="1:14" x14ac:dyDescent="0.25">
      <c r="A4322" s="26">
        <v>2010</v>
      </c>
      <c r="B4322" s="26" t="s">
        <v>183</v>
      </c>
      <c r="C4322" t="str">
        <f>VLOOKUP(B4322,'FHF LUT'!$A$5:$H$80,2,FALSE)</f>
        <v>Western Balsam Bark Beetle</v>
      </c>
      <c r="D4322" s="26">
        <v>39</v>
      </c>
      <c r="E4322" s="26" t="s">
        <v>36</v>
      </c>
      <c r="F4322" s="26">
        <v>0</v>
      </c>
      <c r="G4322" s="26">
        <v>0</v>
      </c>
      <c r="H4322" s="26"/>
      <c r="N4322" s="26"/>
    </row>
    <row r="4323" spans="1:14" x14ac:dyDescent="0.25">
      <c r="A4323" s="26">
        <v>2010</v>
      </c>
      <c r="B4323" s="26" t="s">
        <v>183</v>
      </c>
      <c r="C4323" t="str">
        <f>VLOOKUP(B4323,'FHF LUT'!$A$5:$H$80,2,FALSE)</f>
        <v>Western Balsam Bark Beetle</v>
      </c>
      <c r="D4323" s="26">
        <v>4</v>
      </c>
      <c r="E4323" s="26" t="s">
        <v>28</v>
      </c>
      <c r="F4323" s="26">
        <v>37</v>
      </c>
      <c r="G4323" s="26">
        <v>37</v>
      </c>
      <c r="H4323" s="26"/>
      <c r="N4323" s="26"/>
    </row>
    <row r="4324" spans="1:14" x14ac:dyDescent="0.25">
      <c r="A4324" s="26">
        <v>2010</v>
      </c>
      <c r="B4324" s="26" t="s">
        <v>183</v>
      </c>
      <c r="C4324" t="str">
        <f>VLOOKUP(B4324,'FHF LUT'!$A$5:$H$80,2,FALSE)</f>
        <v>Western Balsam Bark Beetle</v>
      </c>
      <c r="D4324" s="26">
        <v>8</v>
      </c>
      <c r="E4324" s="26" t="s">
        <v>29</v>
      </c>
      <c r="F4324" s="26">
        <v>8141</v>
      </c>
      <c r="G4324" s="26">
        <v>8129</v>
      </c>
      <c r="H4324" s="26"/>
      <c r="N4324" s="26"/>
    </row>
    <row r="4325" spans="1:14" x14ac:dyDescent="0.25">
      <c r="A4325" s="26">
        <v>2010</v>
      </c>
      <c r="B4325" s="26" t="s">
        <v>183</v>
      </c>
      <c r="C4325" t="str">
        <f>VLOOKUP(B4325,'FHF LUT'!$A$5:$H$80,2,FALSE)</f>
        <v>Western Balsam Bark Beetle</v>
      </c>
      <c r="D4325" s="26">
        <v>7</v>
      </c>
      <c r="E4325" s="26" t="s">
        <v>25</v>
      </c>
      <c r="F4325" s="26">
        <v>5448</v>
      </c>
      <c r="G4325" s="26">
        <v>5270</v>
      </c>
      <c r="H4325" s="26"/>
      <c r="N4325" s="26"/>
    </row>
    <row r="4326" spans="1:14" x14ac:dyDescent="0.25">
      <c r="A4326" s="26">
        <v>2010</v>
      </c>
      <c r="B4326" s="26" t="s">
        <v>183</v>
      </c>
      <c r="C4326" t="str">
        <f>VLOOKUP(B4326,'FHF LUT'!$A$5:$H$80,2,FALSE)</f>
        <v>Western Balsam Bark Beetle</v>
      </c>
      <c r="D4326" s="26">
        <v>27</v>
      </c>
      <c r="E4326" s="26" t="s">
        <v>21</v>
      </c>
      <c r="F4326" s="26">
        <v>111</v>
      </c>
      <c r="G4326" s="26">
        <v>111</v>
      </c>
      <c r="H4326" s="26"/>
      <c r="N4326" s="26"/>
    </row>
    <row r="4327" spans="1:14" x14ac:dyDescent="0.25">
      <c r="A4327" s="26">
        <v>2010</v>
      </c>
      <c r="B4327" s="26" t="s">
        <v>183</v>
      </c>
      <c r="C4327" t="str">
        <f>VLOOKUP(B4327,'FHF LUT'!$A$5:$H$80,2,FALSE)</f>
        <v>Western Balsam Bark Beetle</v>
      </c>
      <c r="D4327" s="26">
        <v>47</v>
      </c>
      <c r="E4327" s="26" t="s">
        <v>238</v>
      </c>
      <c r="F4327" s="26">
        <v>0</v>
      </c>
      <c r="G4327" s="26">
        <v>0</v>
      </c>
      <c r="H4327" s="26"/>
      <c r="N4327" s="26"/>
    </row>
    <row r="4328" spans="1:14" x14ac:dyDescent="0.25">
      <c r="A4328" s="26">
        <v>2010</v>
      </c>
      <c r="B4328" s="26" t="s">
        <v>183</v>
      </c>
      <c r="C4328" t="str">
        <f>VLOOKUP(B4328,'FHF LUT'!$A$5:$H$80,2,FALSE)</f>
        <v>Western Balsam Bark Beetle</v>
      </c>
      <c r="D4328" s="26">
        <v>46</v>
      </c>
      <c r="E4328" s="26" t="s">
        <v>239</v>
      </c>
      <c r="F4328" s="26">
        <v>0</v>
      </c>
      <c r="G4328" s="26">
        <v>0</v>
      </c>
      <c r="H4328" s="26"/>
      <c r="N4328" s="26"/>
    </row>
    <row r="4329" spans="1:14" x14ac:dyDescent="0.25">
      <c r="A4329" s="26">
        <v>2010</v>
      </c>
      <c r="B4329" s="26" t="s">
        <v>183</v>
      </c>
      <c r="C4329" t="str">
        <f>VLOOKUP(B4329,'FHF LUT'!$A$5:$H$80,2,FALSE)</f>
        <v>Western Balsam Bark Beetle</v>
      </c>
      <c r="D4329" s="26">
        <v>48</v>
      </c>
      <c r="E4329" s="26" t="s">
        <v>240</v>
      </c>
      <c r="F4329" s="26">
        <v>0</v>
      </c>
      <c r="G4329" s="26">
        <v>0</v>
      </c>
      <c r="H4329" s="26"/>
      <c r="N4329" s="26"/>
    </row>
    <row r="4330" spans="1:14" x14ac:dyDescent="0.25">
      <c r="A4330" s="26">
        <v>2010</v>
      </c>
      <c r="B4330" s="26" t="s">
        <v>183</v>
      </c>
      <c r="C4330" t="str">
        <f>VLOOKUP(B4330,'FHF LUT'!$A$5:$H$80,2,FALSE)</f>
        <v>Western Balsam Bark Beetle</v>
      </c>
      <c r="D4330" s="26">
        <v>1</v>
      </c>
      <c r="E4330" s="26" t="s">
        <v>10</v>
      </c>
      <c r="F4330" s="26">
        <v>4194</v>
      </c>
      <c r="G4330" s="26">
        <v>3533</v>
      </c>
      <c r="H4330" s="26"/>
      <c r="N4330" s="26"/>
    </row>
    <row r="4331" spans="1:14" x14ac:dyDescent="0.25">
      <c r="A4331" s="26">
        <v>2010</v>
      </c>
      <c r="B4331" s="26" t="s">
        <v>184</v>
      </c>
      <c r="C4331" t="str">
        <f>VLOOKUP(B4331,'FHF LUT'!$A$5:$H$80,2,FALSE)</f>
        <v>Douglas-fir Beetle</v>
      </c>
      <c r="D4331" s="26">
        <v>24</v>
      </c>
      <c r="E4331" s="26" t="s">
        <v>17</v>
      </c>
      <c r="F4331" s="26">
        <v>3946</v>
      </c>
      <c r="G4331" s="26">
        <v>3861</v>
      </c>
      <c r="H4331" s="26"/>
      <c r="N4331" s="26"/>
    </row>
    <row r="4332" spans="1:14" x14ac:dyDescent="0.25">
      <c r="A4332" s="26">
        <v>2010</v>
      </c>
      <c r="B4332" s="26" t="s">
        <v>184</v>
      </c>
      <c r="C4332" t="str">
        <f>VLOOKUP(B4332,'FHF LUT'!$A$5:$H$80,2,FALSE)</f>
        <v>Douglas-fir Beetle</v>
      </c>
      <c r="D4332" s="26">
        <v>44</v>
      </c>
      <c r="E4332" s="26" t="s">
        <v>3</v>
      </c>
      <c r="F4332" s="26">
        <v>2046</v>
      </c>
      <c r="G4332" s="26">
        <v>1821</v>
      </c>
      <c r="H4332" s="26"/>
      <c r="N4332" s="26"/>
    </row>
    <row r="4333" spans="1:14" x14ac:dyDescent="0.25">
      <c r="A4333" s="26">
        <v>2010</v>
      </c>
      <c r="B4333" s="26" t="s">
        <v>184</v>
      </c>
      <c r="C4333" t="str">
        <f>VLOOKUP(B4333,'FHF LUT'!$A$5:$H$80,2,FALSE)</f>
        <v>Douglas-fir Beetle</v>
      </c>
      <c r="D4333" s="26">
        <v>10</v>
      </c>
      <c r="E4333" s="26" t="s">
        <v>18</v>
      </c>
      <c r="F4333" s="26">
        <v>0</v>
      </c>
      <c r="G4333" s="26">
        <v>0</v>
      </c>
      <c r="H4333" s="26"/>
      <c r="N4333" s="26"/>
    </row>
    <row r="4334" spans="1:14" x14ac:dyDescent="0.25">
      <c r="A4334" s="26">
        <v>2010</v>
      </c>
      <c r="B4334" s="26" t="s">
        <v>184</v>
      </c>
      <c r="C4334" t="str">
        <f>VLOOKUP(B4334,'FHF LUT'!$A$5:$H$80,2,FALSE)</f>
        <v>Douglas-fir Beetle</v>
      </c>
      <c r="D4334" s="26">
        <v>12</v>
      </c>
      <c r="E4334" s="26" t="s">
        <v>11</v>
      </c>
      <c r="F4334" s="26">
        <v>0</v>
      </c>
      <c r="G4334" s="26">
        <v>0</v>
      </c>
      <c r="H4334" s="26"/>
      <c r="N4334" s="26"/>
    </row>
    <row r="4335" spans="1:14" x14ac:dyDescent="0.25">
      <c r="A4335" s="26">
        <v>2010</v>
      </c>
      <c r="B4335" s="26" t="s">
        <v>184</v>
      </c>
      <c r="C4335" t="str">
        <f>VLOOKUP(B4335,'FHF LUT'!$A$5:$H$80,2,FALSE)</f>
        <v>Douglas-fir Beetle</v>
      </c>
      <c r="D4335" s="26">
        <v>22</v>
      </c>
      <c r="E4335" s="26" t="s">
        <v>19</v>
      </c>
      <c r="F4335" s="26">
        <v>17912</v>
      </c>
      <c r="G4335" s="26">
        <v>17391</v>
      </c>
      <c r="H4335" s="26"/>
      <c r="N4335" s="26"/>
    </row>
    <row r="4336" spans="1:14" x14ac:dyDescent="0.25">
      <c r="A4336" s="26">
        <v>2010</v>
      </c>
      <c r="B4336" s="26" t="s">
        <v>184</v>
      </c>
      <c r="C4336" t="str">
        <f>VLOOKUP(B4336,'FHF LUT'!$A$5:$H$80,2,FALSE)</f>
        <v>Douglas-fir Beetle</v>
      </c>
      <c r="D4336" s="26">
        <v>29</v>
      </c>
      <c r="E4336" s="26" t="s">
        <v>9</v>
      </c>
      <c r="F4336" s="26">
        <v>10129</v>
      </c>
      <c r="G4336" s="26">
        <v>10032</v>
      </c>
      <c r="H4336" s="26"/>
      <c r="N4336" s="26"/>
    </row>
    <row r="4337" spans="1:14" x14ac:dyDescent="0.25">
      <c r="A4337" s="26">
        <v>2010</v>
      </c>
      <c r="B4337" s="26" t="s">
        <v>184</v>
      </c>
      <c r="C4337" t="str">
        <f>VLOOKUP(B4337,'FHF LUT'!$A$5:$H$80,2,FALSE)</f>
        <v>Douglas-fir Beetle</v>
      </c>
      <c r="D4337" s="26">
        <v>11</v>
      </c>
      <c r="E4337" s="26" t="s">
        <v>4</v>
      </c>
      <c r="F4337" s="26">
        <v>23711</v>
      </c>
      <c r="G4337" s="26">
        <v>21850</v>
      </c>
      <c r="H4337" s="26"/>
      <c r="N4337" s="26"/>
    </row>
    <row r="4338" spans="1:14" x14ac:dyDescent="0.25">
      <c r="A4338" s="26">
        <v>2010</v>
      </c>
      <c r="B4338" s="26" t="s">
        <v>184</v>
      </c>
      <c r="C4338" t="str">
        <f>VLOOKUP(B4338,'FHF LUT'!$A$5:$H$80,2,FALSE)</f>
        <v>Douglas-fir Beetle</v>
      </c>
      <c r="D4338" s="26">
        <v>45</v>
      </c>
      <c r="E4338" s="26" t="s">
        <v>5</v>
      </c>
      <c r="F4338" s="26">
        <v>1067</v>
      </c>
      <c r="G4338" s="26">
        <v>1067</v>
      </c>
      <c r="H4338" s="26"/>
      <c r="N4338" s="26"/>
    </row>
    <row r="4339" spans="1:14" x14ac:dyDescent="0.25">
      <c r="A4339" s="26">
        <v>2010</v>
      </c>
      <c r="B4339" s="26" t="s">
        <v>184</v>
      </c>
      <c r="C4339" t="str">
        <f>VLOOKUP(B4339,'FHF LUT'!$A$5:$H$80,2,FALSE)</f>
        <v>Douglas-fir Beetle</v>
      </c>
      <c r="D4339" s="26">
        <v>38</v>
      </c>
      <c r="E4339" s="26" t="s">
        <v>8</v>
      </c>
      <c r="F4339" s="26">
        <v>8949</v>
      </c>
      <c r="G4339" s="26">
        <v>7502</v>
      </c>
      <c r="H4339" s="26"/>
      <c r="N4339" s="26"/>
    </row>
    <row r="4340" spans="1:14" x14ac:dyDescent="0.25">
      <c r="A4340" s="26">
        <v>2010</v>
      </c>
      <c r="B4340" s="26" t="s">
        <v>184</v>
      </c>
      <c r="C4340" t="str">
        <f>VLOOKUP(B4340,'FHF LUT'!$A$5:$H$80,2,FALSE)</f>
        <v>Douglas-fir Beetle</v>
      </c>
      <c r="D4340" s="26">
        <v>13</v>
      </c>
      <c r="E4340" s="26" t="s">
        <v>24</v>
      </c>
      <c r="F4340" s="26">
        <v>8508</v>
      </c>
      <c r="G4340" s="26">
        <v>7484</v>
      </c>
      <c r="H4340" s="26"/>
      <c r="N4340" s="26"/>
    </row>
    <row r="4341" spans="1:14" x14ac:dyDescent="0.25">
      <c r="A4341" s="26">
        <v>2010</v>
      </c>
      <c r="B4341" s="26" t="s">
        <v>184</v>
      </c>
      <c r="C4341" t="str">
        <f>VLOOKUP(B4341,'FHF LUT'!$A$5:$H$80,2,FALSE)</f>
        <v>Douglas-fir Beetle</v>
      </c>
      <c r="D4341" s="26">
        <v>18</v>
      </c>
      <c r="E4341" s="26" t="s">
        <v>15</v>
      </c>
      <c r="F4341" s="26">
        <v>847</v>
      </c>
      <c r="G4341" s="26">
        <v>847</v>
      </c>
      <c r="H4341" s="26"/>
      <c r="N4341" s="26"/>
    </row>
    <row r="4342" spans="1:14" x14ac:dyDescent="0.25">
      <c r="A4342" s="26">
        <v>2010</v>
      </c>
      <c r="B4342" s="26" t="s">
        <v>184</v>
      </c>
      <c r="C4342" t="str">
        <f>VLOOKUP(B4342,'FHF LUT'!$A$5:$H$80,2,FALSE)</f>
        <v>Douglas-fir Beetle</v>
      </c>
      <c r="D4342" s="26">
        <v>15</v>
      </c>
      <c r="E4342" s="26" t="s">
        <v>33</v>
      </c>
      <c r="F4342" s="26">
        <v>6009</v>
      </c>
      <c r="G4342" s="26">
        <v>5892</v>
      </c>
      <c r="H4342" s="26"/>
      <c r="N4342" s="26"/>
    </row>
    <row r="4343" spans="1:14" x14ac:dyDescent="0.25">
      <c r="A4343" s="26">
        <v>2010</v>
      </c>
      <c r="B4343" s="26" t="s">
        <v>184</v>
      </c>
      <c r="C4343" t="str">
        <f>VLOOKUP(B4343,'FHF LUT'!$A$5:$H$80,2,FALSE)</f>
        <v>Douglas-fir Beetle</v>
      </c>
      <c r="D4343" s="26">
        <v>5</v>
      </c>
      <c r="E4343" s="26" t="s">
        <v>16</v>
      </c>
      <c r="F4343" s="26">
        <v>1412</v>
      </c>
      <c r="G4343" s="26">
        <v>1412</v>
      </c>
      <c r="H4343" s="26"/>
      <c r="N4343" s="26"/>
    </row>
    <row r="4344" spans="1:14" x14ac:dyDescent="0.25">
      <c r="A4344" s="26">
        <v>2010</v>
      </c>
      <c r="B4344" s="26" t="s">
        <v>184</v>
      </c>
      <c r="C4344" t="str">
        <f>VLOOKUP(B4344,'FHF LUT'!$A$5:$H$80,2,FALSE)</f>
        <v>Douglas-fir Beetle</v>
      </c>
      <c r="D4344" s="26">
        <v>2</v>
      </c>
      <c r="E4344" s="26" t="s">
        <v>22</v>
      </c>
      <c r="F4344" s="26">
        <v>0</v>
      </c>
      <c r="G4344" s="26">
        <v>0</v>
      </c>
      <c r="H4344" s="26"/>
      <c r="N4344" s="26"/>
    </row>
    <row r="4345" spans="1:14" x14ac:dyDescent="0.25">
      <c r="A4345" s="26">
        <v>2010</v>
      </c>
      <c r="B4345" s="26" t="s">
        <v>184</v>
      </c>
      <c r="C4345" t="str">
        <f>VLOOKUP(B4345,'FHF LUT'!$A$5:$H$80,2,FALSE)</f>
        <v>Douglas-fir Beetle</v>
      </c>
      <c r="D4345" s="26">
        <v>25</v>
      </c>
      <c r="E4345" s="26" t="s">
        <v>23</v>
      </c>
      <c r="F4345" s="26">
        <v>0</v>
      </c>
      <c r="G4345" s="26">
        <v>0</v>
      </c>
      <c r="H4345" s="26"/>
      <c r="N4345" s="26"/>
    </row>
    <row r="4346" spans="1:14" x14ac:dyDescent="0.25">
      <c r="A4346" s="26">
        <v>2010</v>
      </c>
      <c r="B4346" s="26" t="s">
        <v>184</v>
      </c>
      <c r="C4346" t="str">
        <f>VLOOKUP(B4346,'FHF LUT'!$A$5:$H$80,2,FALSE)</f>
        <v>Douglas-fir Beetle</v>
      </c>
      <c r="D4346" s="26">
        <v>14</v>
      </c>
      <c r="E4346" s="26" t="s">
        <v>30</v>
      </c>
      <c r="F4346" s="26">
        <v>0</v>
      </c>
      <c r="G4346" s="26">
        <v>0</v>
      </c>
      <c r="H4346" s="26"/>
      <c r="N4346" s="26"/>
    </row>
    <row r="4347" spans="1:14" x14ac:dyDescent="0.25">
      <c r="A4347" s="26">
        <v>2010</v>
      </c>
      <c r="B4347" s="26" t="s">
        <v>184</v>
      </c>
      <c r="C4347" t="str">
        <f>VLOOKUP(B4347,'FHF LUT'!$A$5:$H$80,2,FALSE)</f>
        <v>Douglas-fir Beetle</v>
      </c>
      <c r="D4347" s="26">
        <v>16</v>
      </c>
      <c r="E4347" s="26" t="s">
        <v>12</v>
      </c>
      <c r="F4347" s="26">
        <v>0</v>
      </c>
      <c r="G4347" s="26">
        <v>0</v>
      </c>
      <c r="H4347" s="26"/>
      <c r="N4347" s="26"/>
    </row>
    <row r="4348" spans="1:14" x14ac:dyDescent="0.25">
      <c r="A4348" s="26">
        <v>2010</v>
      </c>
      <c r="B4348" s="26" t="s">
        <v>184</v>
      </c>
      <c r="C4348" t="str">
        <f>VLOOKUP(B4348,'FHF LUT'!$A$5:$H$80,2,FALSE)</f>
        <v>Douglas-fir Beetle</v>
      </c>
      <c r="D4348" s="26">
        <v>40</v>
      </c>
      <c r="E4348" s="26" t="s">
        <v>31</v>
      </c>
      <c r="F4348" s="26">
        <v>0</v>
      </c>
      <c r="G4348" s="26">
        <v>0</v>
      </c>
      <c r="H4348" s="26"/>
      <c r="N4348" s="26"/>
    </row>
    <row r="4349" spans="1:14" x14ac:dyDescent="0.25">
      <c r="A4349" s="26">
        <v>2010</v>
      </c>
      <c r="B4349" s="26" t="s">
        <v>184</v>
      </c>
      <c r="C4349" t="str">
        <f>VLOOKUP(B4349,'FHF LUT'!$A$5:$H$80,2,FALSE)</f>
        <v>Douglas-fir Beetle</v>
      </c>
      <c r="D4349" s="26">
        <v>20</v>
      </c>
      <c r="E4349" s="26" t="s">
        <v>6</v>
      </c>
      <c r="F4349" s="26">
        <v>0</v>
      </c>
      <c r="G4349" s="26">
        <v>0</v>
      </c>
      <c r="H4349" s="26"/>
      <c r="N4349" s="26"/>
    </row>
    <row r="4350" spans="1:14" x14ac:dyDescent="0.25">
      <c r="A4350" s="26">
        <v>2010</v>
      </c>
      <c r="B4350" s="26" t="s">
        <v>184</v>
      </c>
      <c r="C4350" t="str">
        <f>VLOOKUP(B4350,'FHF LUT'!$A$5:$H$80,2,FALSE)</f>
        <v>Douglas-fir Beetle</v>
      </c>
      <c r="D4350" s="26">
        <v>31</v>
      </c>
      <c r="E4350" s="26" t="s">
        <v>34</v>
      </c>
      <c r="F4350" s="26">
        <v>3206</v>
      </c>
      <c r="G4350" s="26">
        <v>2995</v>
      </c>
      <c r="H4350" s="26"/>
      <c r="N4350" s="26"/>
    </row>
    <row r="4351" spans="1:14" x14ac:dyDescent="0.25">
      <c r="A4351" s="26">
        <v>2010</v>
      </c>
      <c r="B4351" s="26" t="s">
        <v>184</v>
      </c>
      <c r="C4351" t="str">
        <f>VLOOKUP(B4351,'FHF LUT'!$A$5:$H$80,2,FALSE)</f>
        <v>Douglas-fir Beetle</v>
      </c>
      <c r="D4351" s="26">
        <v>3</v>
      </c>
      <c r="E4351" s="26" t="s">
        <v>13</v>
      </c>
      <c r="F4351" s="26">
        <v>0</v>
      </c>
      <c r="G4351" s="26">
        <v>0</v>
      </c>
      <c r="H4351" s="26"/>
      <c r="N4351" s="26"/>
    </row>
    <row r="4352" spans="1:14" x14ac:dyDescent="0.25">
      <c r="A4352" s="26">
        <v>2010</v>
      </c>
      <c r="B4352" s="26" t="s">
        <v>184</v>
      </c>
      <c r="C4352" t="str">
        <f>VLOOKUP(B4352,'FHF LUT'!$A$5:$H$80,2,FALSE)</f>
        <v>Douglas-fir Beetle</v>
      </c>
      <c r="D4352" s="26">
        <v>26</v>
      </c>
      <c r="E4352" s="26" t="s">
        <v>14</v>
      </c>
      <c r="F4352" s="26">
        <v>2617</v>
      </c>
      <c r="G4352" s="26">
        <v>2617</v>
      </c>
      <c r="H4352" s="26"/>
      <c r="N4352" s="26"/>
    </row>
    <row r="4353" spans="1:14" x14ac:dyDescent="0.25">
      <c r="A4353" s="26">
        <v>2010</v>
      </c>
      <c r="B4353" s="26" t="s">
        <v>184</v>
      </c>
      <c r="C4353" t="str">
        <f>VLOOKUP(B4353,'FHF LUT'!$A$5:$H$80,2,FALSE)</f>
        <v>Douglas-fir Beetle</v>
      </c>
      <c r="D4353" s="26">
        <v>41</v>
      </c>
      <c r="E4353" s="26" t="s">
        <v>26</v>
      </c>
      <c r="F4353" s="26">
        <v>0</v>
      </c>
      <c r="G4353" s="26">
        <v>0</v>
      </c>
      <c r="H4353" s="26"/>
      <c r="N4353" s="26"/>
    </row>
    <row r="4354" spans="1:14" x14ac:dyDescent="0.25">
      <c r="A4354" s="26">
        <v>2010</v>
      </c>
      <c r="B4354" s="26" t="s">
        <v>184</v>
      </c>
      <c r="C4354" t="str">
        <f>VLOOKUP(B4354,'FHF LUT'!$A$5:$H$80,2,FALSE)</f>
        <v>Douglas-fir Beetle</v>
      </c>
      <c r="D4354" s="26">
        <v>23</v>
      </c>
      <c r="E4354" s="26" t="s">
        <v>27</v>
      </c>
      <c r="F4354" s="26">
        <v>6934</v>
      </c>
      <c r="G4354" s="26">
        <v>6923</v>
      </c>
      <c r="H4354" s="26"/>
      <c r="N4354" s="26"/>
    </row>
    <row r="4355" spans="1:14" x14ac:dyDescent="0.25">
      <c r="A4355" s="26">
        <v>2010</v>
      </c>
      <c r="B4355" s="26" t="s">
        <v>184</v>
      </c>
      <c r="C4355" t="str">
        <f>VLOOKUP(B4355,'FHF LUT'!$A$5:$H$80,2,FALSE)</f>
        <v>Douglas-fir Beetle</v>
      </c>
      <c r="D4355" s="26">
        <v>17</v>
      </c>
      <c r="E4355" s="26" t="s">
        <v>32</v>
      </c>
      <c r="F4355" s="26">
        <v>0</v>
      </c>
      <c r="G4355" s="26">
        <v>0</v>
      </c>
      <c r="H4355" s="26"/>
      <c r="N4355" s="26"/>
    </row>
    <row r="4356" spans="1:14" x14ac:dyDescent="0.25">
      <c r="A4356" s="26">
        <v>2010</v>
      </c>
      <c r="B4356" s="26" t="s">
        <v>184</v>
      </c>
      <c r="C4356" t="str">
        <f>VLOOKUP(B4356,'FHF LUT'!$A$5:$H$80,2,FALSE)</f>
        <v>Douglas-fir Beetle</v>
      </c>
      <c r="D4356" s="26">
        <v>30</v>
      </c>
      <c r="E4356" s="26" t="s">
        <v>35</v>
      </c>
      <c r="F4356" s="26">
        <v>27061</v>
      </c>
      <c r="G4356" s="26">
        <v>26566</v>
      </c>
      <c r="H4356" s="26"/>
      <c r="N4356" s="26"/>
    </row>
    <row r="4357" spans="1:14" x14ac:dyDescent="0.25">
      <c r="A4357" s="26">
        <v>2010</v>
      </c>
      <c r="B4357" s="26" t="s">
        <v>184</v>
      </c>
      <c r="C4357" t="str">
        <f>VLOOKUP(B4357,'FHF LUT'!$A$5:$H$80,2,FALSE)</f>
        <v>Douglas-fir Beetle</v>
      </c>
      <c r="D4357" s="26">
        <v>9</v>
      </c>
      <c r="E4357" s="26" t="s">
        <v>7</v>
      </c>
      <c r="F4357" s="26">
        <v>3043</v>
      </c>
      <c r="G4357" s="26">
        <v>3043</v>
      </c>
      <c r="H4357" s="26"/>
      <c r="N4357" s="26"/>
    </row>
    <row r="4358" spans="1:14" x14ac:dyDescent="0.25">
      <c r="A4358" s="26">
        <v>2010</v>
      </c>
      <c r="B4358" s="26" t="s">
        <v>184</v>
      </c>
      <c r="C4358" t="str">
        <f>VLOOKUP(B4358,'FHF LUT'!$A$5:$H$80,2,FALSE)</f>
        <v>Douglas-fir Beetle</v>
      </c>
      <c r="D4358" s="26">
        <v>43</v>
      </c>
      <c r="E4358" s="26" t="s">
        <v>20</v>
      </c>
      <c r="F4358" s="26">
        <v>0</v>
      </c>
      <c r="G4358" s="26">
        <v>0</v>
      </c>
      <c r="H4358" s="26"/>
      <c r="N4358" s="26"/>
    </row>
    <row r="4359" spans="1:14" x14ac:dyDescent="0.25">
      <c r="A4359" s="26">
        <v>2010</v>
      </c>
      <c r="B4359" s="26" t="s">
        <v>184</v>
      </c>
      <c r="C4359" t="str">
        <f>VLOOKUP(B4359,'FHF LUT'!$A$5:$H$80,2,FALSE)</f>
        <v>Douglas-fir Beetle</v>
      </c>
      <c r="D4359" s="26">
        <v>39</v>
      </c>
      <c r="E4359" s="26" t="s">
        <v>36</v>
      </c>
      <c r="F4359" s="26">
        <v>30277</v>
      </c>
      <c r="G4359" s="26">
        <v>24971</v>
      </c>
      <c r="H4359" s="26"/>
      <c r="N4359" s="26"/>
    </row>
    <row r="4360" spans="1:14" x14ac:dyDescent="0.25">
      <c r="A4360" s="26">
        <v>2010</v>
      </c>
      <c r="B4360" s="26" t="s">
        <v>184</v>
      </c>
      <c r="C4360" t="str">
        <f>VLOOKUP(B4360,'FHF LUT'!$A$5:$H$80,2,FALSE)</f>
        <v>Douglas-fir Beetle</v>
      </c>
      <c r="D4360" s="26">
        <v>4</v>
      </c>
      <c r="E4360" s="26" t="s">
        <v>28</v>
      </c>
      <c r="F4360" s="26">
        <v>0</v>
      </c>
      <c r="G4360" s="26">
        <v>0</v>
      </c>
      <c r="H4360" s="26"/>
      <c r="N4360" s="26"/>
    </row>
    <row r="4361" spans="1:14" x14ac:dyDescent="0.25">
      <c r="A4361" s="26">
        <v>2010</v>
      </c>
      <c r="B4361" s="26" t="s">
        <v>184</v>
      </c>
      <c r="C4361" t="str">
        <f>VLOOKUP(B4361,'FHF LUT'!$A$5:$H$80,2,FALSE)</f>
        <v>Douglas-fir Beetle</v>
      </c>
      <c r="D4361" s="26">
        <v>8</v>
      </c>
      <c r="E4361" s="26" t="s">
        <v>29</v>
      </c>
      <c r="F4361" s="26">
        <v>0</v>
      </c>
      <c r="G4361" s="26">
        <v>0</v>
      </c>
      <c r="H4361" s="26"/>
      <c r="N4361" s="26"/>
    </row>
    <row r="4362" spans="1:14" x14ac:dyDescent="0.25">
      <c r="A4362" s="26">
        <v>2010</v>
      </c>
      <c r="B4362" s="26" t="s">
        <v>184</v>
      </c>
      <c r="C4362" t="str">
        <f>VLOOKUP(B4362,'FHF LUT'!$A$5:$H$80,2,FALSE)</f>
        <v>Douglas-fir Beetle</v>
      </c>
      <c r="D4362" s="26">
        <v>7</v>
      </c>
      <c r="E4362" s="26" t="s">
        <v>25</v>
      </c>
      <c r="F4362" s="26">
        <v>3825</v>
      </c>
      <c r="G4362" s="26">
        <v>3629</v>
      </c>
      <c r="H4362" s="26"/>
      <c r="N4362" s="26"/>
    </row>
    <row r="4363" spans="1:14" x14ac:dyDescent="0.25">
      <c r="A4363" s="26">
        <v>2010</v>
      </c>
      <c r="B4363" s="26" t="s">
        <v>184</v>
      </c>
      <c r="C4363" t="str">
        <f>VLOOKUP(B4363,'FHF LUT'!$A$5:$H$80,2,FALSE)</f>
        <v>Douglas-fir Beetle</v>
      </c>
      <c r="D4363" s="26">
        <v>27</v>
      </c>
      <c r="E4363" s="26" t="s">
        <v>21</v>
      </c>
      <c r="F4363" s="26">
        <v>2675</v>
      </c>
      <c r="G4363" s="26">
        <v>2613</v>
      </c>
      <c r="H4363" s="26"/>
      <c r="N4363" s="26"/>
    </row>
    <row r="4364" spans="1:14" x14ac:dyDescent="0.25">
      <c r="A4364" s="26">
        <v>2010</v>
      </c>
      <c r="B4364" s="26" t="s">
        <v>184</v>
      </c>
      <c r="C4364" t="str">
        <f>VLOOKUP(B4364,'FHF LUT'!$A$5:$H$80,2,FALSE)</f>
        <v>Douglas-fir Beetle</v>
      </c>
      <c r="D4364" s="26">
        <v>47</v>
      </c>
      <c r="E4364" s="26" t="s">
        <v>238</v>
      </c>
      <c r="F4364" s="26">
        <v>622</v>
      </c>
      <c r="G4364" s="26">
        <v>622</v>
      </c>
      <c r="H4364" s="26"/>
      <c r="N4364" s="26"/>
    </row>
    <row r="4365" spans="1:14" x14ac:dyDescent="0.25">
      <c r="A4365" s="26">
        <v>2010</v>
      </c>
      <c r="B4365" s="26" t="s">
        <v>184</v>
      </c>
      <c r="C4365" t="str">
        <f>VLOOKUP(B4365,'FHF LUT'!$A$5:$H$80,2,FALSE)</f>
        <v>Douglas-fir Beetle</v>
      </c>
      <c r="D4365" s="26">
        <v>46</v>
      </c>
      <c r="E4365" s="26" t="s">
        <v>239</v>
      </c>
      <c r="F4365" s="26">
        <v>86</v>
      </c>
      <c r="G4365" s="26">
        <v>86</v>
      </c>
      <c r="H4365" s="26"/>
      <c r="N4365" s="26"/>
    </row>
    <row r="4366" spans="1:14" x14ac:dyDescent="0.25">
      <c r="A4366" s="26">
        <v>2010</v>
      </c>
      <c r="B4366" s="26" t="s">
        <v>184</v>
      </c>
      <c r="C4366" t="str">
        <f>VLOOKUP(B4366,'FHF LUT'!$A$5:$H$80,2,FALSE)</f>
        <v>Douglas-fir Beetle</v>
      </c>
      <c r="D4366" s="26">
        <v>48</v>
      </c>
      <c r="E4366" s="26" t="s">
        <v>240</v>
      </c>
      <c r="F4366" s="26">
        <v>100</v>
      </c>
      <c r="G4366" s="26">
        <v>100</v>
      </c>
      <c r="H4366" s="26"/>
      <c r="N4366" s="26"/>
    </row>
    <row r="4367" spans="1:14" x14ac:dyDescent="0.25">
      <c r="A4367" s="26">
        <v>2010</v>
      </c>
      <c r="B4367" s="26" t="s">
        <v>184</v>
      </c>
      <c r="C4367" t="str">
        <f>VLOOKUP(B4367,'FHF LUT'!$A$5:$H$80,2,FALSE)</f>
        <v>Douglas-fir Beetle</v>
      </c>
      <c r="D4367" s="26">
        <v>1</v>
      </c>
      <c r="E4367" s="26" t="s">
        <v>10</v>
      </c>
      <c r="F4367" s="26">
        <v>18</v>
      </c>
      <c r="G4367" s="26">
        <v>18</v>
      </c>
      <c r="H4367" s="26"/>
      <c r="N4367" s="26"/>
    </row>
    <row r="4368" spans="1:14" x14ac:dyDescent="0.25">
      <c r="A4368" s="26">
        <v>2010</v>
      </c>
      <c r="B4368" s="26" t="s">
        <v>186</v>
      </c>
      <c r="C4368" t="str">
        <f>VLOOKUP(B4368,'FHF LUT'!$A$5:$H$80,2,FALSE)</f>
        <v>Mountain Pine Beetle</v>
      </c>
      <c r="D4368" s="26">
        <v>24</v>
      </c>
      <c r="E4368" s="26" t="s">
        <v>17</v>
      </c>
      <c r="F4368" s="26">
        <v>7610742</v>
      </c>
      <c r="G4368" s="26">
        <v>7247649</v>
      </c>
      <c r="H4368" s="26"/>
      <c r="N4368" s="26"/>
    </row>
    <row r="4369" spans="1:14" x14ac:dyDescent="0.25">
      <c r="A4369" s="26">
        <v>2010</v>
      </c>
      <c r="B4369" s="26" t="s">
        <v>186</v>
      </c>
      <c r="C4369" t="str">
        <f>VLOOKUP(B4369,'FHF LUT'!$A$5:$H$80,2,FALSE)</f>
        <v>Mountain Pine Beetle</v>
      </c>
      <c r="D4369" s="26">
        <v>44</v>
      </c>
      <c r="E4369" s="26" t="s">
        <v>3</v>
      </c>
      <c r="F4369" s="26">
        <v>336</v>
      </c>
      <c r="G4369" s="26">
        <v>294</v>
      </c>
      <c r="H4369" s="26"/>
      <c r="N4369" s="26"/>
    </row>
    <row r="4370" spans="1:14" x14ac:dyDescent="0.25">
      <c r="A4370" s="26">
        <v>2010</v>
      </c>
      <c r="B4370" s="26" t="s">
        <v>186</v>
      </c>
      <c r="C4370" t="str">
        <f>VLOOKUP(B4370,'FHF LUT'!$A$5:$H$80,2,FALSE)</f>
        <v>Mountain Pine Beetle</v>
      </c>
      <c r="D4370" s="26">
        <v>10</v>
      </c>
      <c r="E4370" s="26" t="s">
        <v>18</v>
      </c>
      <c r="F4370" s="26">
        <v>24211</v>
      </c>
      <c r="G4370" s="26">
        <v>22805</v>
      </c>
      <c r="H4370" s="26"/>
      <c r="N4370" s="26"/>
    </row>
    <row r="4371" spans="1:14" x14ac:dyDescent="0.25">
      <c r="A4371" s="26">
        <v>2010</v>
      </c>
      <c r="B4371" s="26" t="s">
        <v>186</v>
      </c>
      <c r="C4371" t="str">
        <f>VLOOKUP(B4371,'FHF LUT'!$A$5:$H$80,2,FALSE)</f>
        <v>Mountain Pine Beetle</v>
      </c>
      <c r="D4371" s="26">
        <v>12</v>
      </c>
      <c r="E4371" s="26" t="s">
        <v>11</v>
      </c>
      <c r="F4371" s="26">
        <v>125289</v>
      </c>
      <c r="G4371" s="26">
        <v>117681</v>
      </c>
      <c r="H4371" s="26"/>
      <c r="N4371" s="26"/>
    </row>
    <row r="4372" spans="1:14" x14ac:dyDescent="0.25">
      <c r="A4372" s="26">
        <v>2010</v>
      </c>
      <c r="B4372" s="26" t="s">
        <v>186</v>
      </c>
      <c r="C4372" t="str">
        <f>VLOOKUP(B4372,'FHF LUT'!$A$5:$H$80,2,FALSE)</f>
        <v>Mountain Pine Beetle</v>
      </c>
      <c r="D4372" s="26">
        <v>22</v>
      </c>
      <c r="E4372" s="26" t="s">
        <v>19</v>
      </c>
      <c r="F4372" s="26">
        <v>1081346</v>
      </c>
      <c r="G4372" s="26">
        <v>843794</v>
      </c>
      <c r="H4372" s="26"/>
      <c r="N4372" s="26"/>
    </row>
    <row r="4373" spans="1:14" x14ac:dyDescent="0.25">
      <c r="A4373" s="26">
        <v>2010</v>
      </c>
      <c r="B4373" s="26" t="s">
        <v>186</v>
      </c>
      <c r="C4373" t="str">
        <f>VLOOKUP(B4373,'FHF LUT'!$A$5:$H$80,2,FALSE)</f>
        <v>Mountain Pine Beetle</v>
      </c>
      <c r="D4373" s="26">
        <v>29</v>
      </c>
      <c r="E4373" s="26" t="s">
        <v>9</v>
      </c>
      <c r="F4373" s="26">
        <v>325244</v>
      </c>
      <c r="G4373" s="26">
        <v>306856</v>
      </c>
      <c r="H4373" s="26"/>
      <c r="N4373" s="26"/>
    </row>
    <row r="4374" spans="1:14" x14ac:dyDescent="0.25">
      <c r="A4374" s="26">
        <v>2010</v>
      </c>
      <c r="B4374" s="26" t="s">
        <v>186</v>
      </c>
      <c r="C4374" t="str">
        <f>VLOOKUP(B4374,'FHF LUT'!$A$5:$H$80,2,FALSE)</f>
        <v>Mountain Pine Beetle</v>
      </c>
      <c r="D4374" s="26">
        <v>11</v>
      </c>
      <c r="E4374" s="26" t="s">
        <v>4</v>
      </c>
      <c r="F4374" s="26">
        <v>95971</v>
      </c>
      <c r="G4374" s="26">
        <v>83275</v>
      </c>
      <c r="H4374" s="26"/>
      <c r="N4374" s="26"/>
    </row>
    <row r="4375" spans="1:14" x14ac:dyDescent="0.25">
      <c r="A4375" s="26">
        <v>2010</v>
      </c>
      <c r="B4375" s="26" t="s">
        <v>186</v>
      </c>
      <c r="C4375" t="str">
        <f>VLOOKUP(B4375,'FHF LUT'!$A$5:$H$80,2,FALSE)</f>
        <v>Mountain Pine Beetle</v>
      </c>
      <c r="D4375" s="26">
        <v>45</v>
      </c>
      <c r="E4375" s="26" t="s">
        <v>5</v>
      </c>
      <c r="F4375" s="26">
        <v>18781</v>
      </c>
      <c r="G4375" s="26">
        <v>16620</v>
      </c>
      <c r="H4375" s="26"/>
      <c r="N4375" s="26"/>
    </row>
    <row r="4376" spans="1:14" x14ac:dyDescent="0.25">
      <c r="A4376" s="26">
        <v>2010</v>
      </c>
      <c r="B4376" s="26" t="s">
        <v>186</v>
      </c>
      <c r="C4376" t="str">
        <f>VLOOKUP(B4376,'FHF LUT'!$A$5:$H$80,2,FALSE)</f>
        <v>Mountain Pine Beetle</v>
      </c>
      <c r="D4376" s="26">
        <v>38</v>
      </c>
      <c r="E4376" s="26" t="s">
        <v>8</v>
      </c>
      <c r="F4376" s="26">
        <v>0</v>
      </c>
      <c r="G4376" s="26">
        <v>0</v>
      </c>
      <c r="H4376" s="26"/>
      <c r="N4376" s="26"/>
    </row>
    <row r="4377" spans="1:14" x14ac:dyDescent="0.25">
      <c r="A4377" s="26">
        <v>2010</v>
      </c>
      <c r="B4377" s="26" t="s">
        <v>186</v>
      </c>
      <c r="C4377" t="str">
        <f>VLOOKUP(B4377,'FHF LUT'!$A$5:$H$80,2,FALSE)</f>
        <v>Mountain Pine Beetle</v>
      </c>
      <c r="D4377" s="26">
        <v>13</v>
      </c>
      <c r="E4377" s="26" t="s">
        <v>24</v>
      </c>
      <c r="F4377" s="26">
        <v>358605</v>
      </c>
      <c r="G4377" s="26">
        <v>342090</v>
      </c>
      <c r="H4377" s="26"/>
      <c r="N4377" s="26"/>
    </row>
    <row r="4378" spans="1:14" x14ac:dyDescent="0.25">
      <c r="A4378" s="26">
        <v>2010</v>
      </c>
      <c r="B4378" s="26" t="s">
        <v>186</v>
      </c>
      <c r="C4378" t="str">
        <f>VLOOKUP(B4378,'FHF LUT'!$A$5:$H$80,2,FALSE)</f>
        <v>Mountain Pine Beetle</v>
      </c>
      <c r="D4378" s="26">
        <v>18</v>
      </c>
      <c r="E4378" s="26" t="s">
        <v>15</v>
      </c>
      <c r="F4378" s="26">
        <v>926882</v>
      </c>
      <c r="G4378" s="26">
        <v>631887</v>
      </c>
      <c r="H4378" s="26"/>
      <c r="N4378" s="26"/>
    </row>
    <row r="4379" spans="1:14" x14ac:dyDescent="0.25">
      <c r="A4379" s="26">
        <v>2010</v>
      </c>
      <c r="B4379" s="26" t="s">
        <v>186</v>
      </c>
      <c r="C4379" t="str">
        <f>VLOOKUP(B4379,'FHF LUT'!$A$5:$H$80,2,FALSE)</f>
        <v>Mountain Pine Beetle</v>
      </c>
      <c r="D4379" s="26">
        <v>15</v>
      </c>
      <c r="E4379" s="26" t="s">
        <v>33</v>
      </c>
      <c r="F4379" s="26">
        <v>662141</v>
      </c>
      <c r="G4379" s="26">
        <v>648990</v>
      </c>
      <c r="H4379" s="26"/>
      <c r="N4379" s="26"/>
    </row>
    <row r="4380" spans="1:14" x14ac:dyDescent="0.25">
      <c r="A4380" s="26">
        <v>2010</v>
      </c>
      <c r="B4380" s="26" t="s">
        <v>186</v>
      </c>
      <c r="C4380" t="str">
        <f>VLOOKUP(B4380,'FHF LUT'!$A$5:$H$80,2,FALSE)</f>
        <v>Mountain Pine Beetle</v>
      </c>
      <c r="D4380" s="26">
        <v>5</v>
      </c>
      <c r="E4380" s="26" t="s">
        <v>16</v>
      </c>
      <c r="F4380" s="26">
        <v>557780</v>
      </c>
      <c r="G4380" s="26">
        <v>481123</v>
      </c>
      <c r="H4380" s="26"/>
      <c r="N4380" s="26"/>
    </row>
    <row r="4381" spans="1:14" x14ac:dyDescent="0.25">
      <c r="A4381" s="26">
        <v>2010</v>
      </c>
      <c r="B4381" s="26" t="s">
        <v>186</v>
      </c>
      <c r="C4381" t="str">
        <f>VLOOKUP(B4381,'FHF LUT'!$A$5:$H$80,2,FALSE)</f>
        <v>Mountain Pine Beetle</v>
      </c>
      <c r="D4381" s="26">
        <v>2</v>
      </c>
      <c r="E4381" s="26" t="s">
        <v>22</v>
      </c>
      <c r="F4381" s="26">
        <v>86474</v>
      </c>
      <c r="G4381" s="26">
        <v>84731</v>
      </c>
      <c r="H4381" s="26"/>
      <c r="N4381" s="26"/>
    </row>
    <row r="4382" spans="1:14" x14ac:dyDescent="0.25">
      <c r="A4382" s="26">
        <v>2010</v>
      </c>
      <c r="B4382" s="26" t="s">
        <v>186</v>
      </c>
      <c r="C4382" t="str">
        <f>VLOOKUP(B4382,'FHF LUT'!$A$5:$H$80,2,FALSE)</f>
        <v>Mountain Pine Beetle</v>
      </c>
      <c r="D4382" s="26">
        <v>25</v>
      </c>
      <c r="E4382" s="26" t="s">
        <v>23</v>
      </c>
      <c r="F4382" s="26">
        <v>0</v>
      </c>
      <c r="G4382" s="26">
        <v>0</v>
      </c>
      <c r="H4382" s="26"/>
      <c r="N4382" s="26"/>
    </row>
    <row r="4383" spans="1:14" x14ac:dyDescent="0.25">
      <c r="A4383" s="26">
        <v>2010</v>
      </c>
      <c r="B4383" s="26" t="s">
        <v>186</v>
      </c>
      <c r="C4383" t="str">
        <f>VLOOKUP(B4383,'FHF LUT'!$A$5:$H$80,2,FALSE)</f>
        <v>Mountain Pine Beetle</v>
      </c>
      <c r="D4383" s="26">
        <v>14</v>
      </c>
      <c r="E4383" s="26" t="s">
        <v>30</v>
      </c>
      <c r="F4383" s="26">
        <v>181345</v>
      </c>
      <c r="G4383" s="26">
        <v>156267</v>
      </c>
      <c r="H4383" s="26"/>
      <c r="N4383" s="26"/>
    </row>
    <row r="4384" spans="1:14" x14ac:dyDescent="0.25">
      <c r="A4384" s="26">
        <v>2010</v>
      </c>
      <c r="B4384" s="26" t="s">
        <v>186</v>
      </c>
      <c r="C4384" t="str">
        <f>VLOOKUP(B4384,'FHF LUT'!$A$5:$H$80,2,FALSE)</f>
        <v>Mountain Pine Beetle</v>
      </c>
      <c r="D4384" s="26">
        <v>16</v>
      </c>
      <c r="E4384" s="26" t="s">
        <v>12</v>
      </c>
      <c r="F4384" s="26">
        <v>33335084</v>
      </c>
      <c r="G4384" s="26">
        <v>31915658</v>
      </c>
      <c r="H4384" s="26"/>
      <c r="N4384" s="26"/>
    </row>
    <row r="4385" spans="1:14" x14ac:dyDescent="0.25">
      <c r="A4385" s="26">
        <v>2010</v>
      </c>
      <c r="B4385" s="26" t="s">
        <v>186</v>
      </c>
      <c r="C4385" t="str">
        <f>VLOOKUP(B4385,'FHF LUT'!$A$5:$H$80,2,FALSE)</f>
        <v>Mountain Pine Beetle</v>
      </c>
      <c r="D4385" s="26">
        <v>40</v>
      </c>
      <c r="E4385" s="26" t="s">
        <v>31</v>
      </c>
      <c r="F4385" s="26">
        <v>7099096</v>
      </c>
      <c r="G4385" s="26">
        <v>6658270</v>
      </c>
      <c r="H4385" s="26"/>
      <c r="N4385" s="26"/>
    </row>
    <row r="4386" spans="1:14" x14ac:dyDescent="0.25">
      <c r="A4386" s="26">
        <v>2010</v>
      </c>
      <c r="B4386" s="26" t="s">
        <v>186</v>
      </c>
      <c r="C4386" t="str">
        <f>VLOOKUP(B4386,'FHF LUT'!$A$5:$H$80,2,FALSE)</f>
        <v>Mountain Pine Beetle</v>
      </c>
      <c r="D4386" s="26">
        <v>20</v>
      </c>
      <c r="E4386" s="26" t="s">
        <v>6</v>
      </c>
      <c r="F4386" s="26">
        <v>1910047</v>
      </c>
      <c r="G4386" s="26">
        <v>1604613</v>
      </c>
      <c r="H4386" s="26"/>
      <c r="N4386" s="26"/>
    </row>
    <row r="4387" spans="1:14" x14ac:dyDescent="0.25">
      <c r="A4387" s="26">
        <v>2010</v>
      </c>
      <c r="B4387" s="26" t="s">
        <v>186</v>
      </c>
      <c r="C4387" t="str">
        <f>VLOOKUP(B4387,'FHF LUT'!$A$5:$H$80,2,FALSE)</f>
        <v>Mountain Pine Beetle</v>
      </c>
      <c r="D4387" s="26">
        <v>31</v>
      </c>
      <c r="E4387" s="26" t="s">
        <v>34</v>
      </c>
      <c r="F4387" s="26">
        <v>35204</v>
      </c>
      <c r="G4387" s="26">
        <v>34293</v>
      </c>
      <c r="H4387" s="26"/>
      <c r="N4387" s="26"/>
    </row>
    <row r="4388" spans="1:14" x14ac:dyDescent="0.25">
      <c r="A4388" s="26">
        <v>2010</v>
      </c>
      <c r="B4388" s="26" t="s">
        <v>186</v>
      </c>
      <c r="C4388" t="str">
        <f>VLOOKUP(B4388,'FHF LUT'!$A$5:$H$80,2,FALSE)</f>
        <v>Mountain Pine Beetle</v>
      </c>
      <c r="D4388" s="26">
        <v>3</v>
      </c>
      <c r="E4388" s="26" t="s">
        <v>13</v>
      </c>
      <c r="F4388" s="26">
        <v>1441431</v>
      </c>
      <c r="G4388" s="26">
        <v>1265840</v>
      </c>
      <c r="H4388" s="26"/>
      <c r="N4388" s="26"/>
    </row>
    <row r="4389" spans="1:14" x14ac:dyDescent="0.25">
      <c r="A4389" s="26">
        <v>2010</v>
      </c>
      <c r="B4389" s="26" t="s">
        <v>186</v>
      </c>
      <c r="C4389" t="str">
        <f>VLOOKUP(B4389,'FHF LUT'!$A$5:$H$80,2,FALSE)</f>
        <v>Mountain Pine Beetle</v>
      </c>
      <c r="D4389" s="26">
        <v>26</v>
      </c>
      <c r="E4389" s="26" t="s">
        <v>14</v>
      </c>
      <c r="F4389" s="26">
        <v>5534</v>
      </c>
      <c r="G4389" s="26">
        <v>5033</v>
      </c>
      <c r="H4389" s="26"/>
      <c r="N4389" s="26"/>
    </row>
    <row r="4390" spans="1:14" x14ac:dyDescent="0.25">
      <c r="A4390" s="26">
        <v>2010</v>
      </c>
      <c r="B4390" s="26" t="s">
        <v>186</v>
      </c>
      <c r="C4390" t="str">
        <f>VLOOKUP(B4390,'FHF LUT'!$A$5:$H$80,2,FALSE)</f>
        <v>Mountain Pine Beetle</v>
      </c>
      <c r="D4390" s="26">
        <v>41</v>
      </c>
      <c r="E4390" s="26" t="s">
        <v>26</v>
      </c>
      <c r="F4390" s="26">
        <v>6531380</v>
      </c>
      <c r="G4390" s="26">
        <v>5705516</v>
      </c>
      <c r="H4390" s="26"/>
      <c r="N4390" s="26"/>
    </row>
    <row r="4391" spans="1:14" x14ac:dyDescent="0.25">
      <c r="A4391" s="26">
        <v>2010</v>
      </c>
      <c r="B4391" s="26" t="s">
        <v>186</v>
      </c>
      <c r="C4391" t="str">
        <f>VLOOKUP(B4391,'FHF LUT'!$A$5:$H$80,2,FALSE)</f>
        <v>Mountain Pine Beetle</v>
      </c>
      <c r="D4391" s="26">
        <v>23</v>
      </c>
      <c r="E4391" s="26" t="s">
        <v>27</v>
      </c>
      <c r="F4391" s="26">
        <v>17953</v>
      </c>
      <c r="G4391" s="26">
        <v>17831</v>
      </c>
      <c r="H4391" s="26"/>
      <c r="N4391" s="26"/>
    </row>
    <row r="4392" spans="1:14" x14ac:dyDescent="0.25">
      <c r="A4392" s="26">
        <v>2010</v>
      </c>
      <c r="B4392" s="26" t="s">
        <v>186</v>
      </c>
      <c r="C4392" t="str">
        <f>VLOOKUP(B4392,'FHF LUT'!$A$5:$H$80,2,FALSE)</f>
        <v>Mountain Pine Beetle</v>
      </c>
      <c r="D4392" s="26">
        <v>17</v>
      </c>
      <c r="E4392" s="26" t="s">
        <v>32</v>
      </c>
      <c r="F4392" s="26">
        <v>806804</v>
      </c>
      <c r="G4392" s="26">
        <v>690862</v>
      </c>
      <c r="H4392" s="26"/>
      <c r="N4392" s="26"/>
    </row>
    <row r="4393" spans="1:14" x14ac:dyDescent="0.25">
      <c r="A4393" s="26">
        <v>2010</v>
      </c>
      <c r="B4393" s="26" t="s">
        <v>186</v>
      </c>
      <c r="C4393" t="str">
        <f>VLOOKUP(B4393,'FHF LUT'!$A$5:$H$80,2,FALSE)</f>
        <v>Mountain Pine Beetle</v>
      </c>
      <c r="D4393" s="26">
        <v>30</v>
      </c>
      <c r="E4393" s="26" t="s">
        <v>35</v>
      </c>
      <c r="F4393" s="26">
        <v>94761</v>
      </c>
      <c r="G4393" s="26">
        <v>93656</v>
      </c>
      <c r="H4393" s="26"/>
      <c r="N4393" s="26"/>
    </row>
    <row r="4394" spans="1:14" x14ac:dyDescent="0.25">
      <c r="A4394" s="26">
        <v>2010</v>
      </c>
      <c r="B4394" s="26" t="s">
        <v>186</v>
      </c>
      <c r="C4394" t="str">
        <f>VLOOKUP(B4394,'FHF LUT'!$A$5:$H$80,2,FALSE)</f>
        <v>Mountain Pine Beetle</v>
      </c>
      <c r="D4394" s="26">
        <v>9</v>
      </c>
      <c r="E4394" s="26" t="s">
        <v>7</v>
      </c>
      <c r="F4394" s="26">
        <v>598063</v>
      </c>
      <c r="G4394" s="26">
        <v>522596</v>
      </c>
      <c r="H4394" s="26"/>
      <c r="N4394" s="26"/>
    </row>
    <row r="4395" spans="1:14" x14ac:dyDescent="0.25">
      <c r="A4395" s="26">
        <v>2010</v>
      </c>
      <c r="B4395" s="26" t="s">
        <v>186</v>
      </c>
      <c r="C4395" t="str">
        <f>VLOOKUP(B4395,'FHF LUT'!$A$5:$H$80,2,FALSE)</f>
        <v>Mountain Pine Beetle</v>
      </c>
      <c r="D4395" s="26">
        <v>43</v>
      </c>
      <c r="E4395" s="26" t="s">
        <v>20</v>
      </c>
      <c r="F4395" s="26">
        <v>0</v>
      </c>
      <c r="G4395" s="26">
        <v>0</v>
      </c>
      <c r="H4395" s="26"/>
      <c r="N4395" s="26"/>
    </row>
    <row r="4396" spans="1:14" x14ac:dyDescent="0.25">
      <c r="A4396" s="26">
        <v>2010</v>
      </c>
      <c r="B4396" s="26" t="s">
        <v>186</v>
      </c>
      <c r="C4396" t="str">
        <f>VLOOKUP(B4396,'FHF LUT'!$A$5:$H$80,2,FALSE)</f>
        <v>Mountain Pine Beetle</v>
      </c>
      <c r="D4396" s="26">
        <v>39</v>
      </c>
      <c r="E4396" s="26" t="s">
        <v>36</v>
      </c>
      <c r="F4396" s="26">
        <v>972</v>
      </c>
      <c r="G4396" s="26">
        <v>892</v>
      </c>
      <c r="H4396" s="26"/>
      <c r="N4396" s="26"/>
    </row>
    <row r="4397" spans="1:14" x14ac:dyDescent="0.25">
      <c r="A4397" s="26">
        <v>2010</v>
      </c>
      <c r="B4397" s="26" t="s">
        <v>186</v>
      </c>
      <c r="C4397" t="str">
        <f>VLOOKUP(B4397,'FHF LUT'!$A$5:$H$80,2,FALSE)</f>
        <v>Mountain Pine Beetle</v>
      </c>
      <c r="D4397" s="26">
        <v>4</v>
      </c>
      <c r="E4397" s="26" t="s">
        <v>28</v>
      </c>
      <c r="F4397" s="26">
        <v>194574</v>
      </c>
      <c r="G4397" s="26">
        <v>193856</v>
      </c>
      <c r="H4397" s="26"/>
      <c r="N4397" s="26"/>
    </row>
    <row r="4398" spans="1:14" x14ac:dyDescent="0.25">
      <c r="A4398" s="26">
        <v>2010</v>
      </c>
      <c r="B4398" s="26" t="s">
        <v>186</v>
      </c>
      <c r="C4398" t="str">
        <f>VLOOKUP(B4398,'FHF LUT'!$A$5:$H$80,2,FALSE)</f>
        <v>Mountain Pine Beetle</v>
      </c>
      <c r="D4398" s="26">
        <v>8</v>
      </c>
      <c r="E4398" s="26" t="s">
        <v>29</v>
      </c>
      <c r="F4398" s="26">
        <v>32289</v>
      </c>
      <c r="G4398" s="26">
        <v>32289</v>
      </c>
      <c r="H4398" s="26"/>
      <c r="N4398" s="26"/>
    </row>
    <row r="4399" spans="1:14" x14ac:dyDescent="0.25">
      <c r="A4399" s="26">
        <v>2010</v>
      </c>
      <c r="B4399" s="26" t="s">
        <v>186</v>
      </c>
      <c r="C4399" t="str">
        <f>VLOOKUP(B4399,'FHF LUT'!$A$5:$H$80,2,FALSE)</f>
        <v>Mountain Pine Beetle</v>
      </c>
      <c r="D4399" s="26">
        <v>7</v>
      </c>
      <c r="E4399" s="26" t="s">
        <v>25</v>
      </c>
      <c r="F4399" s="26">
        <v>69803</v>
      </c>
      <c r="G4399" s="26">
        <v>64070</v>
      </c>
      <c r="H4399" s="26"/>
      <c r="N4399" s="26"/>
    </row>
    <row r="4400" spans="1:14" x14ac:dyDescent="0.25">
      <c r="A4400" s="26">
        <v>2010</v>
      </c>
      <c r="B4400" s="26" t="s">
        <v>186</v>
      </c>
      <c r="C4400" t="str">
        <f>VLOOKUP(B4400,'FHF LUT'!$A$5:$H$80,2,FALSE)</f>
        <v>Mountain Pine Beetle</v>
      </c>
      <c r="D4400" s="26">
        <v>27</v>
      </c>
      <c r="E4400" s="26" t="s">
        <v>21</v>
      </c>
      <c r="F4400" s="26">
        <v>3412</v>
      </c>
      <c r="G4400" s="26">
        <v>2994</v>
      </c>
      <c r="H4400" s="26"/>
      <c r="N4400" s="26"/>
    </row>
    <row r="4401" spans="1:14" x14ac:dyDescent="0.25">
      <c r="A4401" s="26">
        <v>2010</v>
      </c>
      <c r="B4401" s="26" t="s">
        <v>186</v>
      </c>
      <c r="C4401" t="str">
        <f>VLOOKUP(B4401,'FHF LUT'!$A$5:$H$80,2,FALSE)</f>
        <v>Mountain Pine Beetle</v>
      </c>
      <c r="D4401" s="26">
        <v>47</v>
      </c>
      <c r="E4401" s="26" t="s">
        <v>238</v>
      </c>
      <c r="F4401" s="26">
        <v>352</v>
      </c>
      <c r="G4401" s="26">
        <v>352</v>
      </c>
      <c r="H4401" s="26"/>
      <c r="N4401" s="26"/>
    </row>
    <row r="4402" spans="1:14" x14ac:dyDescent="0.25">
      <c r="A4402" s="26">
        <v>2010</v>
      </c>
      <c r="B4402" s="26" t="s">
        <v>186</v>
      </c>
      <c r="C4402" t="str">
        <f>VLOOKUP(B4402,'FHF LUT'!$A$5:$H$80,2,FALSE)</f>
        <v>Mountain Pine Beetle</v>
      </c>
      <c r="D4402" s="26">
        <v>46</v>
      </c>
      <c r="E4402" s="26" t="s">
        <v>239</v>
      </c>
      <c r="F4402" s="26">
        <v>16894</v>
      </c>
      <c r="G4402" s="26">
        <v>16894</v>
      </c>
      <c r="H4402" s="26"/>
      <c r="N4402" s="26"/>
    </row>
    <row r="4403" spans="1:14" x14ac:dyDescent="0.25">
      <c r="A4403" s="26">
        <v>2010</v>
      </c>
      <c r="B4403" s="26" t="s">
        <v>186</v>
      </c>
      <c r="C4403" t="str">
        <f>VLOOKUP(B4403,'FHF LUT'!$A$5:$H$80,2,FALSE)</f>
        <v>Mountain Pine Beetle</v>
      </c>
      <c r="D4403" s="26">
        <v>48</v>
      </c>
      <c r="E4403" s="26" t="s">
        <v>240</v>
      </c>
      <c r="F4403" s="26">
        <v>0</v>
      </c>
      <c r="G4403" s="26">
        <v>0</v>
      </c>
      <c r="H4403" s="26"/>
      <c r="N4403" s="26"/>
    </row>
    <row r="4404" spans="1:14" x14ac:dyDescent="0.25">
      <c r="A4404" s="26">
        <v>2010</v>
      </c>
      <c r="B4404" s="26" t="s">
        <v>186</v>
      </c>
      <c r="C4404" t="str">
        <f>VLOOKUP(B4404,'FHF LUT'!$A$5:$H$80,2,FALSE)</f>
        <v>Mountain Pine Beetle</v>
      </c>
      <c r="D4404" s="26">
        <v>1</v>
      </c>
      <c r="E4404" s="26" t="s">
        <v>10</v>
      </c>
      <c r="F4404" s="26">
        <v>108528</v>
      </c>
      <c r="G4404" s="26">
        <v>101238</v>
      </c>
      <c r="H4404" s="26"/>
      <c r="N4404" s="26"/>
    </row>
    <row r="4405" spans="1:14" x14ac:dyDescent="0.25">
      <c r="A4405" s="26">
        <v>2010</v>
      </c>
      <c r="B4405" s="26" t="s">
        <v>187</v>
      </c>
      <c r="C4405" t="str">
        <f>VLOOKUP(B4405,'FHF LUT'!$A$5:$H$80,2,FALSE)</f>
        <v>Spruce Beetle</v>
      </c>
      <c r="D4405" s="26">
        <v>24</v>
      </c>
      <c r="E4405" s="26" t="s">
        <v>17</v>
      </c>
      <c r="F4405" s="26">
        <v>119</v>
      </c>
      <c r="G4405" s="26">
        <v>119</v>
      </c>
      <c r="H4405" s="26"/>
      <c r="N4405" s="26"/>
    </row>
    <row r="4406" spans="1:14" x14ac:dyDescent="0.25">
      <c r="A4406" s="26">
        <v>2010</v>
      </c>
      <c r="B4406" s="26" t="s">
        <v>187</v>
      </c>
      <c r="C4406" t="str">
        <f>VLOOKUP(B4406,'FHF LUT'!$A$5:$H$80,2,FALSE)</f>
        <v>Spruce Beetle</v>
      </c>
      <c r="D4406" s="26">
        <v>44</v>
      </c>
      <c r="E4406" s="26" t="s">
        <v>3</v>
      </c>
      <c r="F4406" s="26">
        <v>0</v>
      </c>
      <c r="G4406" s="26">
        <v>0</v>
      </c>
      <c r="H4406" s="26"/>
      <c r="N4406" s="26"/>
    </row>
    <row r="4407" spans="1:14" x14ac:dyDescent="0.25">
      <c r="A4407" s="26">
        <v>2010</v>
      </c>
      <c r="B4407" s="26" t="s">
        <v>187</v>
      </c>
      <c r="C4407" t="str">
        <f>VLOOKUP(B4407,'FHF LUT'!$A$5:$H$80,2,FALSE)</f>
        <v>Spruce Beetle</v>
      </c>
      <c r="D4407" s="26">
        <v>10</v>
      </c>
      <c r="E4407" s="26" t="s">
        <v>18</v>
      </c>
      <c r="F4407" s="26">
        <v>0</v>
      </c>
      <c r="G4407" s="26">
        <v>0</v>
      </c>
      <c r="H4407" s="26"/>
      <c r="N4407" s="26"/>
    </row>
    <row r="4408" spans="1:14" x14ac:dyDescent="0.25">
      <c r="A4408" s="26">
        <v>2010</v>
      </c>
      <c r="B4408" s="26" t="s">
        <v>187</v>
      </c>
      <c r="C4408" t="str">
        <f>VLOOKUP(B4408,'FHF LUT'!$A$5:$H$80,2,FALSE)</f>
        <v>Spruce Beetle</v>
      </c>
      <c r="D4408" s="26">
        <v>12</v>
      </c>
      <c r="E4408" s="26" t="s">
        <v>11</v>
      </c>
      <c r="F4408" s="26">
        <v>90</v>
      </c>
      <c r="G4408" s="26">
        <v>90</v>
      </c>
      <c r="H4408" s="26"/>
      <c r="N4408" s="26"/>
    </row>
    <row r="4409" spans="1:14" x14ac:dyDescent="0.25">
      <c r="A4409" s="26">
        <v>2010</v>
      </c>
      <c r="B4409" s="26" t="s">
        <v>187</v>
      </c>
      <c r="C4409" t="str">
        <f>VLOOKUP(B4409,'FHF LUT'!$A$5:$H$80,2,FALSE)</f>
        <v>Spruce Beetle</v>
      </c>
      <c r="D4409" s="26">
        <v>22</v>
      </c>
      <c r="E4409" s="26" t="s">
        <v>19</v>
      </c>
      <c r="F4409" s="26">
        <v>1301</v>
      </c>
      <c r="G4409" s="26">
        <v>1056</v>
      </c>
      <c r="H4409" s="26"/>
      <c r="N4409" s="26"/>
    </row>
    <row r="4410" spans="1:14" x14ac:dyDescent="0.25">
      <c r="A4410" s="26">
        <v>2010</v>
      </c>
      <c r="B4410" s="26" t="s">
        <v>187</v>
      </c>
      <c r="C4410" t="str">
        <f>VLOOKUP(B4410,'FHF LUT'!$A$5:$H$80,2,FALSE)</f>
        <v>Spruce Beetle</v>
      </c>
      <c r="D4410" s="26">
        <v>29</v>
      </c>
      <c r="E4410" s="26" t="s">
        <v>9</v>
      </c>
      <c r="F4410" s="26">
        <v>340220</v>
      </c>
      <c r="G4410" s="26">
        <v>339248</v>
      </c>
      <c r="H4410" s="26"/>
      <c r="N4410" s="26"/>
    </row>
    <row r="4411" spans="1:14" x14ac:dyDescent="0.25">
      <c r="A4411" s="26">
        <v>2010</v>
      </c>
      <c r="B4411" s="26" t="s">
        <v>187</v>
      </c>
      <c r="C4411" t="str">
        <f>VLOOKUP(B4411,'FHF LUT'!$A$5:$H$80,2,FALSE)</f>
        <v>Spruce Beetle</v>
      </c>
      <c r="D4411" s="26">
        <v>11</v>
      </c>
      <c r="E4411" s="26" t="s">
        <v>4</v>
      </c>
      <c r="F4411" s="26">
        <v>47553</v>
      </c>
      <c r="G4411" s="26">
        <v>41082</v>
      </c>
      <c r="H4411" s="26"/>
      <c r="N4411" s="26"/>
    </row>
    <row r="4412" spans="1:14" x14ac:dyDescent="0.25">
      <c r="A4412" s="26">
        <v>2010</v>
      </c>
      <c r="B4412" s="26" t="s">
        <v>187</v>
      </c>
      <c r="C4412" t="str">
        <f>VLOOKUP(B4412,'FHF LUT'!$A$5:$H$80,2,FALSE)</f>
        <v>Spruce Beetle</v>
      </c>
      <c r="D4412" s="26">
        <v>45</v>
      </c>
      <c r="E4412" s="26" t="s">
        <v>5</v>
      </c>
      <c r="F4412" s="26">
        <v>0</v>
      </c>
      <c r="G4412" s="26">
        <v>0</v>
      </c>
      <c r="H4412" s="26"/>
      <c r="N4412" s="26"/>
    </row>
    <row r="4413" spans="1:14" x14ac:dyDescent="0.25">
      <c r="A4413" s="26">
        <v>2010</v>
      </c>
      <c r="B4413" s="26" t="s">
        <v>187</v>
      </c>
      <c r="C4413" t="str">
        <f>VLOOKUP(B4413,'FHF LUT'!$A$5:$H$80,2,FALSE)</f>
        <v>Spruce Beetle</v>
      </c>
      <c r="D4413" s="26">
        <v>38</v>
      </c>
      <c r="E4413" s="26" t="s">
        <v>8</v>
      </c>
      <c r="F4413" s="26">
        <v>0</v>
      </c>
      <c r="G4413" s="26">
        <v>0</v>
      </c>
      <c r="H4413" s="26"/>
      <c r="N4413" s="26"/>
    </row>
    <row r="4414" spans="1:14" x14ac:dyDescent="0.25">
      <c r="A4414" s="26">
        <v>2010</v>
      </c>
      <c r="B4414" s="26" t="s">
        <v>187</v>
      </c>
      <c r="C4414" t="str">
        <f>VLOOKUP(B4414,'FHF LUT'!$A$5:$H$80,2,FALSE)</f>
        <v>Spruce Beetle</v>
      </c>
      <c r="D4414" s="26">
        <v>13</v>
      </c>
      <c r="E4414" s="26" t="s">
        <v>24</v>
      </c>
      <c r="F4414" s="26">
        <v>0</v>
      </c>
      <c r="G4414" s="26">
        <v>0</v>
      </c>
      <c r="H4414" s="26"/>
      <c r="N4414" s="26"/>
    </row>
    <row r="4415" spans="1:14" x14ac:dyDescent="0.25">
      <c r="A4415" s="26">
        <v>2010</v>
      </c>
      <c r="B4415" s="26" t="s">
        <v>187</v>
      </c>
      <c r="C4415" t="str">
        <f>VLOOKUP(B4415,'FHF LUT'!$A$5:$H$80,2,FALSE)</f>
        <v>Spruce Beetle</v>
      </c>
      <c r="D4415" s="26">
        <v>18</v>
      </c>
      <c r="E4415" s="26" t="s">
        <v>15</v>
      </c>
      <c r="F4415" s="26">
        <v>11749</v>
      </c>
      <c r="G4415" s="26">
        <v>10527</v>
      </c>
      <c r="H4415" s="26"/>
      <c r="N4415" s="26"/>
    </row>
    <row r="4416" spans="1:14" x14ac:dyDescent="0.25">
      <c r="A4416" s="26">
        <v>2010</v>
      </c>
      <c r="B4416" s="26" t="s">
        <v>187</v>
      </c>
      <c r="C4416" t="str">
        <f>VLOOKUP(B4416,'FHF LUT'!$A$5:$H$80,2,FALSE)</f>
        <v>Spruce Beetle</v>
      </c>
      <c r="D4416" s="26">
        <v>15</v>
      </c>
      <c r="E4416" s="26" t="s">
        <v>33</v>
      </c>
      <c r="F4416" s="26">
        <v>7684</v>
      </c>
      <c r="G4416" s="26">
        <v>7599</v>
      </c>
      <c r="H4416" s="26"/>
      <c r="N4416" s="26"/>
    </row>
    <row r="4417" spans="1:14" x14ac:dyDescent="0.25">
      <c r="A4417" s="26">
        <v>2010</v>
      </c>
      <c r="B4417" s="26" t="s">
        <v>187</v>
      </c>
      <c r="C4417" t="str">
        <f>VLOOKUP(B4417,'FHF LUT'!$A$5:$H$80,2,FALSE)</f>
        <v>Spruce Beetle</v>
      </c>
      <c r="D4417" s="26">
        <v>5</v>
      </c>
      <c r="E4417" s="26" t="s">
        <v>16</v>
      </c>
      <c r="F4417" s="26">
        <v>0</v>
      </c>
      <c r="G4417" s="26">
        <v>0</v>
      </c>
      <c r="H4417" s="26"/>
      <c r="N4417" s="26"/>
    </row>
    <row r="4418" spans="1:14" x14ac:dyDescent="0.25">
      <c r="A4418" s="26">
        <v>2010</v>
      </c>
      <c r="B4418" s="26" t="s">
        <v>187</v>
      </c>
      <c r="C4418" t="str">
        <f>VLOOKUP(B4418,'FHF LUT'!$A$5:$H$80,2,FALSE)</f>
        <v>Spruce Beetle</v>
      </c>
      <c r="D4418" s="26">
        <v>2</v>
      </c>
      <c r="E4418" s="26" t="s">
        <v>22</v>
      </c>
      <c r="F4418" s="26">
        <v>0</v>
      </c>
      <c r="G4418" s="26">
        <v>0</v>
      </c>
      <c r="H4418" s="26"/>
      <c r="N4418" s="26"/>
    </row>
    <row r="4419" spans="1:14" x14ac:dyDescent="0.25">
      <c r="A4419" s="26">
        <v>2010</v>
      </c>
      <c r="B4419" s="26" t="s">
        <v>187</v>
      </c>
      <c r="C4419" t="str">
        <f>VLOOKUP(B4419,'FHF LUT'!$A$5:$H$80,2,FALSE)</f>
        <v>Spruce Beetle</v>
      </c>
      <c r="D4419" s="26">
        <v>25</v>
      </c>
      <c r="E4419" s="26" t="s">
        <v>23</v>
      </c>
      <c r="F4419" s="26">
        <v>0</v>
      </c>
      <c r="G4419" s="26">
        <v>0</v>
      </c>
      <c r="H4419" s="26"/>
      <c r="N4419" s="26"/>
    </row>
    <row r="4420" spans="1:14" x14ac:dyDescent="0.25">
      <c r="A4420" s="26">
        <v>2010</v>
      </c>
      <c r="B4420" s="26" t="s">
        <v>187</v>
      </c>
      <c r="C4420" t="str">
        <f>VLOOKUP(B4420,'FHF LUT'!$A$5:$H$80,2,FALSE)</f>
        <v>Spruce Beetle</v>
      </c>
      <c r="D4420" s="26">
        <v>14</v>
      </c>
      <c r="E4420" s="26" t="s">
        <v>30</v>
      </c>
      <c r="F4420" s="26">
        <v>64</v>
      </c>
      <c r="G4420" s="26">
        <v>64</v>
      </c>
      <c r="H4420" s="26"/>
      <c r="N4420" s="26"/>
    </row>
    <row r="4421" spans="1:14" x14ac:dyDescent="0.25">
      <c r="A4421" s="26">
        <v>2010</v>
      </c>
      <c r="B4421" s="26" t="s">
        <v>187</v>
      </c>
      <c r="C4421" t="str">
        <f>VLOOKUP(B4421,'FHF LUT'!$A$5:$H$80,2,FALSE)</f>
        <v>Spruce Beetle</v>
      </c>
      <c r="D4421" s="26">
        <v>16</v>
      </c>
      <c r="E4421" s="26" t="s">
        <v>12</v>
      </c>
      <c r="F4421" s="26">
        <v>0</v>
      </c>
      <c r="G4421" s="26">
        <v>0</v>
      </c>
      <c r="H4421" s="26"/>
      <c r="N4421" s="26"/>
    </row>
    <row r="4422" spans="1:14" x14ac:dyDescent="0.25">
      <c r="A4422" s="26">
        <v>2010</v>
      </c>
      <c r="B4422" s="26" t="s">
        <v>187</v>
      </c>
      <c r="C4422" t="str">
        <f>VLOOKUP(B4422,'FHF LUT'!$A$5:$H$80,2,FALSE)</f>
        <v>Spruce Beetle</v>
      </c>
      <c r="D4422" s="26">
        <v>40</v>
      </c>
      <c r="E4422" s="26" t="s">
        <v>31</v>
      </c>
      <c r="F4422" s="26">
        <v>0</v>
      </c>
      <c r="G4422" s="26">
        <v>0</v>
      </c>
      <c r="H4422" s="26"/>
      <c r="N4422" s="26"/>
    </row>
    <row r="4423" spans="1:14" x14ac:dyDescent="0.25">
      <c r="A4423" s="26">
        <v>2010</v>
      </c>
      <c r="B4423" s="26" t="s">
        <v>187</v>
      </c>
      <c r="C4423" t="str">
        <f>VLOOKUP(B4423,'FHF LUT'!$A$5:$H$80,2,FALSE)</f>
        <v>Spruce Beetle</v>
      </c>
      <c r="D4423" s="26">
        <v>20</v>
      </c>
      <c r="E4423" s="26" t="s">
        <v>6</v>
      </c>
      <c r="F4423" s="26">
        <v>0</v>
      </c>
      <c r="G4423" s="26">
        <v>0</v>
      </c>
      <c r="H4423" s="26"/>
      <c r="N4423" s="26"/>
    </row>
    <row r="4424" spans="1:14" x14ac:dyDescent="0.25">
      <c r="A4424" s="26">
        <v>2010</v>
      </c>
      <c r="B4424" s="26" t="s">
        <v>187</v>
      </c>
      <c r="C4424" t="str">
        <f>VLOOKUP(B4424,'FHF LUT'!$A$5:$H$80,2,FALSE)</f>
        <v>Spruce Beetle</v>
      </c>
      <c r="D4424" s="26">
        <v>31</v>
      </c>
      <c r="E4424" s="26" t="s">
        <v>34</v>
      </c>
      <c r="F4424" s="26">
        <v>0</v>
      </c>
      <c r="G4424" s="26">
        <v>0</v>
      </c>
      <c r="H4424" s="26"/>
      <c r="N4424" s="26"/>
    </row>
    <row r="4425" spans="1:14" x14ac:dyDescent="0.25">
      <c r="A4425" s="26">
        <v>2010</v>
      </c>
      <c r="B4425" s="26" t="s">
        <v>187</v>
      </c>
      <c r="C4425" t="str">
        <f>VLOOKUP(B4425,'FHF LUT'!$A$5:$H$80,2,FALSE)</f>
        <v>Spruce Beetle</v>
      </c>
      <c r="D4425" s="26">
        <v>3</v>
      </c>
      <c r="E4425" s="26" t="s">
        <v>13</v>
      </c>
      <c r="F4425" s="26">
        <v>0</v>
      </c>
      <c r="G4425" s="26">
        <v>0</v>
      </c>
      <c r="H4425" s="26"/>
      <c r="N4425" s="26"/>
    </row>
    <row r="4426" spans="1:14" x14ac:dyDescent="0.25">
      <c r="A4426" s="26">
        <v>2010</v>
      </c>
      <c r="B4426" s="26" t="s">
        <v>187</v>
      </c>
      <c r="C4426" t="str">
        <f>VLOOKUP(B4426,'FHF LUT'!$A$5:$H$80,2,FALSE)</f>
        <v>Spruce Beetle</v>
      </c>
      <c r="D4426" s="26">
        <v>26</v>
      </c>
      <c r="E4426" s="26" t="s">
        <v>14</v>
      </c>
      <c r="F4426" s="26">
        <v>380</v>
      </c>
      <c r="G4426" s="26">
        <v>338</v>
      </c>
      <c r="H4426" s="26"/>
      <c r="N4426" s="26"/>
    </row>
    <row r="4427" spans="1:14" x14ac:dyDescent="0.25">
      <c r="A4427" s="26">
        <v>2010</v>
      </c>
      <c r="B4427" s="26" t="s">
        <v>187</v>
      </c>
      <c r="C4427" t="str">
        <f>VLOOKUP(B4427,'FHF LUT'!$A$5:$H$80,2,FALSE)</f>
        <v>Spruce Beetle</v>
      </c>
      <c r="D4427" s="26">
        <v>41</v>
      </c>
      <c r="E4427" s="26" t="s">
        <v>26</v>
      </c>
      <c r="F4427" s="26">
        <v>0</v>
      </c>
      <c r="G4427" s="26">
        <v>0</v>
      </c>
      <c r="H4427" s="26"/>
      <c r="N4427" s="26"/>
    </row>
    <row r="4428" spans="1:14" x14ac:dyDescent="0.25">
      <c r="A4428" s="26">
        <v>2010</v>
      </c>
      <c r="B4428" s="26" t="s">
        <v>187</v>
      </c>
      <c r="C4428" t="str">
        <f>VLOOKUP(B4428,'FHF LUT'!$A$5:$H$80,2,FALSE)</f>
        <v>Spruce Beetle</v>
      </c>
      <c r="D4428" s="26">
        <v>23</v>
      </c>
      <c r="E4428" s="26" t="s">
        <v>27</v>
      </c>
      <c r="F4428" s="26">
        <v>198210</v>
      </c>
      <c r="G4428" s="26">
        <v>144519</v>
      </c>
      <c r="H4428" s="26"/>
      <c r="N4428" s="26"/>
    </row>
    <row r="4429" spans="1:14" x14ac:dyDescent="0.25">
      <c r="A4429" s="26">
        <v>2010</v>
      </c>
      <c r="B4429" s="26" t="s">
        <v>187</v>
      </c>
      <c r="C4429" t="str">
        <f>VLOOKUP(B4429,'FHF LUT'!$A$5:$H$80,2,FALSE)</f>
        <v>Spruce Beetle</v>
      </c>
      <c r="D4429" s="26">
        <v>17</v>
      </c>
      <c r="E4429" s="26" t="s">
        <v>32</v>
      </c>
      <c r="F4429" s="26">
        <v>12396</v>
      </c>
      <c r="G4429" s="26">
        <v>12396</v>
      </c>
      <c r="H4429" s="26"/>
      <c r="N4429" s="26"/>
    </row>
    <row r="4430" spans="1:14" x14ac:dyDescent="0.25">
      <c r="A4430" s="26">
        <v>2010</v>
      </c>
      <c r="B4430" s="26" t="s">
        <v>187</v>
      </c>
      <c r="C4430" t="str">
        <f>VLOOKUP(B4430,'FHF LUT'!$A$5:$H$80,2,FALSE)</f>
        <v>Spruce Beetle</v>
      </c>
      <c r="D4430" s="26">
        <v>30</v>
      </c>
      <c r="E4430" s="26" t="s">
        <v>35</v>
      </c>
      <c r="F4430" s="26">
        <v>0</v>
      </c>
      <c r="G4430" s="26">
        <v>0</v>
      </c>
      <c r="H4430" s="26"/>
      <c r="N4430" s="26"/>
    </row>
    <row r="4431" spans="1:14" x14ac:dyDescent="0.25">
      <c r="A4431" s="26">
        <v>2010</v>
      </c>
      <c r="B4431" s="26" t="s">
        <v>187</v>
      </c>
      <c r="C4431" t="str">
        <f>VLOOKUP(B4431,'FHF LUT'!$A$5:$H$80,2,FALSE)</f>
        <v>Spruce Beetle</v>
      </c>
      <c r="D4431" s="26">
        <v>9</v>
      </c>
      <c r="E4431" s="26" t="s">
        <v>7</v>
      </c>
      <c r="F4431" s="26">
        <v>12620</v>
      </c>
      <c r="G4431" s="26">
        <v>12488</v>
      </c>
      <c r="H4431" s="26"/>
      <c r="N4431" s="26"/>
    </row>
    <row r="4432" spans="1:14" x14ac:dyDescent="0.25">
      <c r="A4432" s="26">
        <v>2010</v>
      </c>
      <c r="B4432" s="26" t="s">
        <v>187</v>
      </c>
      <c r="C4432" t="str">
        <f>VLOOKUP(B4432,'FHF LUT'!$A$5:$H$80,2,FALSE)</f>
        <v>Spruce Beetle</v>
      </c>
      <c r="D4432" s="26">
        <v>43</v>
      </c>
      <c r="E4432" s="26" t="s">
        <v>20</v>
      </c>
      <c r="F4432" s="26">
        <v>0</v>
      </c>
      <c r="G4432" s="26">
        <v>0</v>
      </c>
      <c r="H4432" s="26"/>
      <c r="N4432" s="26"/>
    </row>
    <row r="4433" spans="1:14" x14ac:dyDescent="0.25">
      <c r="A4433" s="26">
        <v>2010</v>
      </c>
      <c r="B4433" s="26" t="s">
        <v>187</v>
      </c>
      <c r="C4433" t="str">
        <f>VLOOKUP(B4433,'FHF LUT'!$A$5:$H$80,2,FALSE)</f>
        <v>Spruce Beetle</v>
      </c>
      <c r="D4433" s="26">
        <v>39</v>
      </c>
      <c r="E4433" s="26" t="s">
        <v>36</v>
      </c>
      <c r="F4433" s="26">
        <v>105</v>
      </c>
      <c r="G4433" s="26">
        <v>105</v>
      </c>
      <c r="H4433" s="26"/>
      <c r="N4433" s="26"/>
    </row>
    <row r="4434" spans="1:14" x14ac:dyDescent="0.25">
      <c r="A4434" s="26">
        <v>2010</v>
      </c>
      <c r="B4434" s="26" t="s">
        <v>187</v>
      </c>
      <c r="C4434" t="str">
        <f>VLOOKUP(B4434,'FHF LUT'!$A$5:$H$80,2,FALSE)</f>
        <v>Spruce Beetle</v>
      </c>
      <c r="D4434" s="26">
        <v>4</v>
      </c>
      <c r="E4434" s="26" t="s">
        <v>28</v>
      </c>
      <c r="F4434" s="26">
        <v>0</v>
      </c>
      <c r="G4434" s="26">
        <v>0</v>
      </c>
      <c r="H4434" s="26"/>
      <c r="N4434" s="26"/>
    </row>
    <row r="4435" spans="1:14" x14ac:dyDescent="0.25">
      <c r="A4435" s="26">
        <v>2010</v>
      </c>
      <c r="B4435" s="26" t="s">
        <v>187</v>
      </c>
      <c r="C4435" t="str">
        <f>VLOOKUP(B4435,'FHF LUT'!$A$5:$H$80,2,FALSE)</f>
        <v>Spruce Beetle</v>
      </c>
      <c r="D4435" s="26">
        <v>8</v>
      </c>
      <c r="E4435" s="26" t="s">
        <v>29</v>
      </c>
      <c r="F4435" s="26">
        <v>0</v>
      </c>
      <c r="G4435" s="26">
        <v>0</v>
      </c>
      <c r="H4435" s="26"/>
      <c r="N4435" s="26"/>
    </row>
    <row r="4436" spans="1:14" x14ac:dyDescent="0.25">
      <c r="A4436" s="26">
        <v>2010</v>
      </c>
      <c r="B4436" s="26" t="s">
        <v>187</v>
      </c>
      <c r="C4436" t="str">
        <f>VLOOKUP(B4436,'FHF LUT'!$A$5:$H$80,2,FALSE)</f>
        <v>Spruce Beetle</v>
      </c>
      <c r="D4436" s="26">
        <v>7</v>
      </c>
      <c r="E4436" s="26" t="s">
        <v>25</v>
      </c>
      <c r="F4436" s="26">
        <v>0</v>
      </c>
      <c r="G4436" s="26">
        <v>0</v>
      </c>
      <c r="H4436" s="26"/>
      <c r="N4436" s="26"/>
    </row>
    <row r="4437" spans="1:14" x14ac:dyDescent="0.25">
      <c r="A4437" s="26">
        <v>2010</v>
      </c>
      <c r="B4437" s="26" t="s">
        <v>187</v>
      </c>
      <c r="C4437" t="str">
        <f>VLOOKUP(B4437,'FHF LUT'!$A$5:$H$80,2,FALSE)</f>
        <v>Spruce Beetle</v>
      </c>
      <c r="D4437" s="26">
        <v>27</v>
      </c>
      <c r="E4437" s="26" t="s">
        <v>21</v>
      </c>
      <c r="F4437" s="26">
        <v>0</v>
      </c>
      <c r="G4437" s="26">
        <v>0</v>
      </c>
      <c r="H4437" s="26"/>
      <c r="N4437" s="26"/>
    </row>
    <row r="4438" spans="1:14" x14ac:dyDescent="0.25">
      <c r="A4438" s="26">
        <v>2010</v>
      </c>
      <c r="B4438" s="26" t="s">
        <v>187</v>
      </c>
      <c r="C4438" t="str">
        <f>VLOOKUP(B4438,'FHF LUT'!$A$5:$H$80,2,FALSE)</f>
        <v>Spruce Beetle</v>
      </c>
      <c r="D4438" s="26">
        <v>47</v>
      </c>
      <c r="E4438" s="26" t="s">
        <v>238</v>
      </c>
      <c r="F4438" s="26">
        <v>0</v>
      </c>
      <c r="G4438" s="26">
        <v>0</v>
      </c>
      <c r="H4438" s="26"/>
      <c r="N4438" s="26"/>
    </row>
    <row r="4439" spans="1:14" x14ac:dyDescent="0.25">
      <c r="A4439" s="26">
        <v>2010</v>
      </c>
      <c r="B4439" s="26" t="s">
        <v>187</v>
      </c>
      <c r="C4439" t="str">
        <f>VLOOKUP(B4439,'FHF LUT'!$A$5:$H$80,2,FALSE)</f>
        <v>Spruce Beetle</v>
      </c>
      <c r="D4439" s="26">
        <v>46</v>
      </c>
      <c r="E4439" s="26" t="s">
        <v>239</v>
      </c>
      <c r="F4439" s="26">
        <v>0</v>
      </c>
      <c r="G4439" s="26">
        <v>0</v>
      </c>
      <c r="H4439" s="26"/>
      <c r="N4439" s="26"/>
    </row>
    <row r="4440" spans="1:14" x14ac:dyDescent="0.25">
      <c r="A4440" s="26">
        <v>2010</v>
      </c>
      <c r="B4440" s="26" t="s">
        <v>187</v>
      </c>
      <c r="C4440" t="str">
        <f>VLOOKUP(B4440,'FHF LUT'!$A$5:$H$80,2,FALSE)</f>
        <v>Spruce Beetle</v>
      </c>
      <c r="D4440" s="26">
        <v>48</v>
      </c>
      <c r="E4440" s="26" t="s">
        <v>240</v>
      </c>
      <c r="F4440" s="26">
        <v>0</v>
      </c>
      <c r="G4440" s="26">
        <v>0</v>
      </c>
      <c r="H4440" s="26"/>
      <c r="N4440" s="26"/>
    </row>
    <row r="4441" spans="1:14" x14ac:dyDescent="0.25">
      <c r="A4441" s="26">
        <v>2010</v>
      </c>
      <c r="B4441" s="26" t="s">
        <v>187</v>
      </c>
      <c r="C4441" t="str">
        <f>VLOOKUP(B4441,'FHF LUT'!$A$5:$H$80,2,FALSE)</f>
        <v>Spruce Beetle</v>
      </c>
      <c r="D4441" s="26">
        <v>1</v>
      </c>
      <c r="E4441" s="26" t="s">
        <v>10</v>
      </c>
      <c r="F4441" s="26">
        <v>0</v>
      </c>
      <c r="G4441" s="26">
        <v>0</v>
      </c>
      <c r="H4441" s="26"/>
      <c r="N4441" s="26"/>
    </row>
    <row r="4442" spans="1:14" x14ac:dyDescent="0.25">
      <c r="A4442" s="26">
        <v>2010</v>
      </c>
      <c r="B4442" s="26" t="s">
        <v>194</v>
      </c>
      <c r="C4442" t="str">
        <f>VLOOKUP(B4442,'FHF LUT'!$A$5:$H$80,2,FALSE)</f>
        <v>Douglas-fir Tussock Moth</v>
      </c>
      <c r="D4442" s="26">
        <v>24</v>
      </c>
      <c r="E4442" s="26" t="s">
        <v>17</v>
      </c>
      <c r="F4442" s="26">
        <v>0</v>
      </c>
      <c r="G4442" s="26">
        <v>0</v>
      </c>
      <c r="H4442" s="26"/>
      <c r="N4442" s="26"/>
    </row>
    <row r="4443" spans="1:14" x14ac:dyDescent="0.25">
      <c r="A4443" s="26">
        <v>2010</v>
      </c>
      <c r="B4443" s="26" t="s">
        <v>194</v>
      </c>
      <c r="C4443" t="str">
        <f>VLOOKUP(B4443,'FHF LUT'!$A$5:$H$80,2,FALSE)</f>
        <v>Douglas-fir Tussock Moth</v>
      </c>
      <c r="D4443" s="26">
        <v>44</v>
      </c>
      <c r="E4443" s="26" t="s">
        <v>3</v>
      </c>
      <c r="F4443" s="26">
        <v>0</v>
      </c>
      <c r="G4443" s="26">
        <v>0</v>
      </c>
      <c r="H4443" s="26"/>
      <c r="N4443" s="26"/>
    </row>
    <row r="4444" spans="1:14" x14ac:dyDescent="0.25">
      <c r="A4444" s="26">
        <v>2010</v>
      </c>
      <c r="B4444" s="26" t="s">
        <v>194</v>
      </c>
      <c r="C4444" t="str">
        <f>VLOOKUP(B4444,'FHF LUT'!$A$5:$H$80,2,FALSE)</f>
        <v>Douglas-fir Tussock Moth</v>
      </c>
      <c r="D4444" s="26">
        <v>10</v>
      </c>
      <c r="E4444" s="26" t="s">
        <v>18</v>
      </c>
      <c r="F4444" s="26">
        <v>0</v>
      </c>
      <c r="G4444" s="26">
        <v>0</v>
      </c>
      <c r="H4444" s="26"/>
      <c r="N4444" s="26"/>
    </row>
    <row r="4445" spans="1:14" x14ac:dyDescent="0.25">
      <c r="A4445" s="26">
        <v>2010</v>
      </c>
      <c r="B4445" s="26" t="s">
        <v>194</v>
      </c>
      <c r="C4445" t="str">
        <f>VLOOKUP(B4445,'FHF LUT'!$A$5:$H$80,2,FALSE)</f>
        <v>Douglas-fir Tussock Moth</v>
      </c>
      <c r="D4445" s="26">
        <v>12</v>
      </c>
      <c r="E4445" s="26" t="s">
        <v>11</v>
      </c>
      <c r="F4445" s="26">
        <v>0</v>
      </c>
      <c r="G4445" s="26">
        <v>0</v>
      </c>
      <c r="H4445" s="26"/>
      <c r="N4445" s="26"/>
    </row>
    <row r="4446" spans="1:14" x14ac:dyDescent="0.25">
      <c r="A4446" s="26">
        <v>2010</v>
      </c>
      <c r="B4446" s="26" t="s">
        <v>194</v>
      </c>
      <c r="C4446" t="str">
        <f>VLOOKUP(B4446,'FHF LUT'!$A$5:$H$80,2,FALSE)</f>
        <v>Douglas-fir Tussock Moth</v>
      </c>
      <c r="D4446" s="26">
        <v>22</v>
      </c>
      <c r="E4446" s="26" t="s">
        <v>19</v>
      </c>
      <c r="F4446" s="26">
        <v>12113</v>
      </c>
      <c r="G4446" s="26">
        <v>12079</v>
      </c>
      <c r="H4446" s="26"/>
      <c r="N4446" s="26"/>
    </row>
    <row r="4447" spans="1:14" x14ac:dyDescent="0.25">
      <c r="A4447" s="26">
        <v>2010</v>
      </c>
      <c r="B4447" s="26" t="s">
        <v>194</v>
      </c>
      <c r="C4447" t="str">
        <f>VLOOKUP(B4447,'FHF LUT'!$A$5:$H$80,2,FALSE)</f>
        <v>Douglas-fir Tussock Moth</v>
      </c>
      <c r="D4447" s="26">
        <v>29</v>
      </c>
      <c r="E4447" s="26" t="s">
        <v>9</v>
      </c>
      <c r="F4447" s="26">
        <v>0</v>
      </c>
      <c r="G4447" s="26">
        <v>0</v>
      </c>
      <c r="H4447" s="26"/>
      <c r="N4447" s="26"/>
    </row>
    <row r="4448" spans="1:14" x14ac:dyDescent="0.25">
      <c r="A4448" s="26">
        <v>2010</v>
      </c>
      <c r="B4448" s="26" t="s">
        <v>194</v>
      </c>
      <c r="C4448" t="str">
        <f>VLOOKUP(B4448,'FHF LUT'!$A$5:$H$80,2,FALSE)</f>
        <v>Douglas-fir Tussock Moth</v>
      </c>
      <c r="D4448" s="26">
        <v>11</v>
      </c>
      <c r="E4448" s="26" t="s">
        <v>4</v>
      </c>
      <c r="F4448" s="26">
        <v>237519</v>
      </c>
      <c r="G4448" s="26">
        <v>237090</v>
      </c>
      <c r="H4448" s="26"/>
      <c r="N4448" s="26"/>
    </row>
    <row r="4449" spans="1:14" x14ac:dyDescent="0.25">
      <c r="A4449" s="26">
        <v>2010</v>
      </c>
      <c r="B4449" s="26" t="s">
        <v>194</v>
      </c>
      <c r="C4449" t="str">
        <f>VLOOKUP(B4449,'FHF LUT'!$A$5:$H$80,2,FALSE)</f>
        <v>Douglas-fir Tussock Moth</v>
      </c>
      <c r="D4449" s="26">
        <v>45</v>
      </c>
      <c r="E4449" s="26" t="s">
        <v>5</v>
      </c>
      <c r="F4449" s="26">
        <v>0</v>
      </c>
      <c r="G4449" s="26">
        <v>0</v>
      </c>
      <c r="H4449" s="26"/>
      <c r="N4449" s="26"/>
    </row>
    <row r="4450" spans="1:14" x14ac:dyDescent="0.25">
      <c r="A4450" s="26">
        <v>2010</v>
      </c>
      <c r="B4450" s="26" t="s">
        <v>194</v>
      </c>
      <c r="C4450" t="str">
        <f>VLOOKUP(B4450,'FHF LUT'!$A$5:$H$80,2,FALSE)</f>
        <v>Douglas-fir Tussock Moth</v>
      </c>
      <c r="D4450" s="26">
        <v>38</v>
      </c>
      <c r="E4450" s="26" t="s">
        <v>8</v>
      </c>
      <c r="F4450" s="26">
        <v>0</v>
      </c>
      <c r="G4450" s="26">
        <v>0</v>
      </c>
      <c r="H4450" s="26"/>
      <c r="N4450" s="26"/>
    </row>
    <row r="4451" spans="1:14" x14ac:dyDescent="0.25">
      <c r="A4451" s="26">
        <v>2010</v>
      </c>
      <c r="B4451" s="26" t="s">
        <v>194</v>
      </c>
      <c r="C4451" t="str">
        <f>VLOOKUP(B4451,'FHF LUT'!$A$5:$H$80,2,FALSE)</f>
        <v>Douglas-fir Tussock Moth</v>
      </c>
      <c r="D4451" s="26">
        <v>13</v>
      </c>
      <c r="E4451" s="26" t="s">
        <v>24</v>
      </c>
      <c r="F4451" s="26">
        <v>0</v>
      </c>
      <c r="G4451" s="26">
        <v>0</v>
      </c>
      <c r="H4451" s="26"/>
      <c r="N4451" s="26"/>
    </row>
    <row r="4452" spans="1:14" x14ac:dyDescent="0.25">
      <c r="A4452" s="26">
        <v>2010</v>
      </c>
      <c r="B4452" s="26" t="s">
        <v>194</v>
      </c>
      <c r="C4452" t="str">
        <f>VLOOKUP(B4452,'FHF LUT'!$A$5:$H$80,2,FALSE)</f>
        <v>Douglas-fir Tussock Moth</v>
      </c>
      <c r="D4452" s="26">
        <v>18</v>
      </c>
      <c r="E4452" s="26" t="s">
        <v>15</v>
      </c>
      <c r="F4452" s="26">
        <v>0</v>
      </c>
      <c r="G4452" s="26">
        <v>0</v>
      </c>
      <c r="H4452" s="26"/>
      <c r="N4452" s="26"/>
    </row>
    <row r="4453" spans="1:14" x14ac:dyDescent="0.25">
      <c r="A4453" s="26">
        <v>2010</v>
      </c>
      <c r="B4453" s="26" t="s">
        <v>194</v>
      </c>
      <c r="C4453" t="str">
        <f>VLOOKUP(B4453,'FHF LUT'!$A$5:$H$80,2,FALSE)</f>
        <v>Douglas-fir Tussock Moth</v>
      </c>
      <c r="D4453" s="26">
        <v>15</v>
      </c>
      <c r="E4453" s="26" t="s">
        <v>33</v>
      </c>
      <c r="F4453" s="26">
        <v>7740</v>
      </c>
      <c r="G4453" s="26">
        <v>7740</v>
      </c>
      <c r="H4453" s="26"/>
      <c r="N4453" s="26"/>
    </row>
    <row r="4454" spans="1:14" x14ac:dyDescent="0.25">
      <c r="A4454" s="26">
        <v>2010</v>
      </c>
      <c r="B4454" s="26" t="s">
        <v>194</v>
      </c>
      <c r="C4454" t="str">
        <f>VLOOKUP(B4454,'FHF LUT'!$A$5:$H$80,2,FALSE)</f>
        <v>Douglas-fir Tussock Moth</v>
      </c>
      <c r="D4454" s="26">
        <v>5</v>
      </c>
      <c r="E4454" s="26" t="s">
        <v>16</v>
      </c>
      <c r="F4454" s="26">
        <v>0</v>
      </c>
      <c r="G4454" s="26">
        <v>0</v>
      </c>
      <c r="H4454" s="26"/>
      <c r="N4454" s="26"/>
    </row>
    <row r="4455" spans="1:14" x14ac:dyDescent="0.25">
      <c r="A4455" s="26">
        <v>2010</v>
      </c>
      <c r="B4455" s="26" t="s">
        <v>194</v>
      </c>
      <c r="C4455" t="str">
        <f>VLOOKUP(B4455,'FHF LUT'!$A$5:$H$80,2,FALSE)</f>
        <v>Douglas-fir Tussock Moth</v>
      </c>
      <c r="D4455" s="26">
        <v>2</v>
      </c>
      <c r="E4455" s="26" t="s">
        <v>22</v>
      </c>
      <c r="F4455" s="26">
        <v>0</v>
      </c>
      <c r="G4455" s="26">
        <v>0</v>
      </c>
      <c r="H4455" s="26"/>
      <c r="N4455" s="26"/>
    </row>
    <row r="4456" spans="1:14" x14ac:dyDescent="0.25">
      <c r="A4456" s="26">
        <v>2010</v>
      </c>
      <c r="B4456" s="26" t="s">
        <v>194</v>
      </c>
      <c r="C4456" t="str">
        <f>VLOOKUP(B4456,'FHF LUT'!$A$5:$H$80,2,FALSE)</f>
        <v>Douglas-fir Tussock Moth</v>
      </c>
      <c r="D4456" s="26">
        <v>25</v>
      </c>
      <c r="E4456" s="26" t="s">
        <v>23</v>
      </c>
      <c r="F4456" s="26">
        <v>0</v>
      </c>
      <c r="G4456" s="26">
        <v>0</v>
      </c>
      <c r="H4456" s="26"/>
      <c r="N4456" s="26"/>
    </row>
    <row r="4457" spans="1:14" x14ac:dyDescent="0.25">
      <c r="A4457" s="26">
        <v>2010</v>
      </c>
      <c r="B4457" s="26" t="s">
        <v>194</v>
      </c>
      <c r="C4457" t="str">
        <f>VLOOKUP(B4457,'FHF LUT'!$A$5:$H$80,2,FALSE)</f>
        <v>Douglas-fir Tussock Moth</v>
      </c>
      <c r="D4457" s="26">
        <v>14</v>
      </c>
      <c r="E4457" s="26" t="s">
        <v>30</v>
      </c>
      <c r="F4457" s="26">
        <v>0</v>
      </c>
      <c r="G4457" s="26">
        <v>0</v>
      </c>
      <c r="H4457" s="26"/>
      <c r="N4457" s="26"/>
    </row>
    <row r="4458" spans="1:14" x14ac:dyDescent="0.25">
      <c r="A4458" s="26">
        <v>2010</v>
      </c>
      <c r="B4458" s="26" t="s">
        <v>194</v>
      </c>
      <c r="C4458" t="str">
        <f>VLOOKUP(B4458,'FHF LUT'!$A$5:$H$80,2,FALSE)</f>
        <v>Douglas-fir Tussock Moth</v>
      </c>
      <c r="D4458" s="26">
        <v>16</v>
      </c>
      <c r="E4458" s="26" t="s">
        <v>12</v>
      </c>
      <c r="F4458" s="26">
        <v>0</v>
      </c>
      <c r="G4458" s="26">
        <v>0</v>
      </c>
      <c r="H4458" s="26"/>
      <c r="N4458" s="26"/>
    </row>
    <row r="4459" spans="1:14" x14ac:dyDescent="0.25">
      <c r="A4459" s="26">
        <v>2010</v>
      </c>
      <c r="B4459" s="26" t="s">
        <v>194</v>
      </c>
      <c r="C4459" t="str">
        <f>VLOOKUP(B4459,'FHF LUT'!$A$5:$H$80,2,FALSE)</f>
        <v>Douglas-fir Tussock Moth</v>
      </c>
      <c r="D4459" s="26">
        <v>40</v>
      </c>
      <c r="E4459" s="26" t="s">
        <v>31</v>
      </c>
      <c r="F4459" s="26">
        <v>0</v>
      </c>
      <c r="G4459" s="26">
        <v>0</v>
      </c>
      <c r="H4459" s="26"/>
      <c r="N4459" s="26"/>
    </row>
    <row r="4460" spans="1:14" x14ac:dyDescent="0.25">
      <c r="A4460" s="26">
        <v>2010</v>
      </c>
      <c r="B4460" s="26" t="s">
        <v>194</v>
      </c>
      <c r="C4460" t="str">
        <f>VLOOKUP(B4460,'FHF LUT'!$A$5:$H$80,2,FALSE)</f>
        <v>Douglas-fir Tussock Moth</v>
      </c>
      <c r="D4460" s="26">
        <v>20</v>
      </c>
      <c r="E4460" s="26" t="s">
        <v>6</v>
      </c>
      <c r="F4460" s="26">
        <v>0</v>
      </c>
      <c r="G4460" s="26">
        <v>0</v>
      </c>
      <c r="H4460" s="26"/>
      <c r="N4460" s="26"/>
    </row>
    <row r="4461" spans="1:14" x14ac:dyDescent="0.25">
      <c r="A4461" s="26">
        <v>2010</v>
      </c>
      <c r="B4461" s="26" t="s">
        <v>194</v>
      </c>
      <c r="C4461" t="str">
        <f>VLOOKUP(B4461,'FHF LUT'!$A$5:$H$80,2,FALSE)</f>
        <v>Douglas-fir Tussock Moth</v>
      </c>
      <c r="D4461" s="26">
        <v>31</v>
      </c>
      <c r="E4461" s="26" t="s">
        <v>34</v>
      </c>
      <c r="F4461" s="26">
        <v>0</v>
      </c>
      <c r="G4461" s="26">
        <v>0</v>
      </c>
      <c r="H4461" s="26"/>
      <c r="N4461" s="26"/>
    </row>
    <row r="4462" spans="1:14" x14ac:dyDescent="0.25">
      <c r="A4462" s="26">
        <v>2010</v>
      </c>
      <c r="B4462" s="26" t="s">
        <v>194</v>
      </c>
      <c r="C4462" t="str">
        <f>VLOOKUP(B4462,'FHF LUT'!$A$5:$H$80,2,FALSE)</f>
        <v>Douglas-fir Tussock Moth</v>
      </c>
      <c r="D4462" s="26">
        <v>3</v>
      </c>
      <c r="E4462" s="26" t="s">
        <v>13</v>
      </c>
      <c r="F4462" s="26">
        <v>0</v>
      </c>
      <c r="G4462" s="26">
        <v>0</v>
      </c>
      <c r="H4462" s="26"/>
      <c r="N4462" s="26"/>
    </row>
    <row r="4463" spans="1:14" x14ac:dyDescent="0.25">
      <c r="A4463" s="26">
        <v>2010</v>
      </c>
      <c r="B4463" s="26" t="s">
        <v>194</v>
      </c>
      <c r="C4463" t="str">
        <f>VLOOKUP(B4463,'FHF LUT'!$A$5:$H$80,2,FALSE)</f>
        <v>Douglas-fir Tussock Moth</v>
      </c>
      <c r="D4463" s="26">
        <v>26</v>
      </c>
      <c r="E4463" s="26" t="s">
        <v>14</v>
      </c>
      <c r="F4463" s="26">
        <v>0</v>
      </c>
      <c r="G4463" s="26">
        <v>0</v>
      </c>
      <c r="H4463" s="26"/>
      <c r="N4463" s="26"/>
    </row>
    <row r="4464" spans="1:14" x14ac:dyDescent="0.25">
      <c r="A4464" s="26">
        <v>2010</v>
      </c>
      <c r="B4464" s="26" t="s">
        <v>194</v>
      </c>
      <c r="C4464" t="str">
        <f>VLOOKUP(B4464,'FHF LUT'!$A$5:$H$80,2,FALSE)</f>
        <v>Douglas-fir Tussock Moth</v>
      </c>
      <c r="D4464" s="26">
        <v>41</v>
      </c>
      <c r="E4464" s="26" t="s">
        <v>26</v>
      </c>
      <c r="F4464" s="26">
        <v>0</v>
      </c>
      <c r="G4464" s="26">
        <v>0</v>
      </c>
      <c r="H4464" s="26"/>
      <c r="N4464" s="26"/>
    </row>
    <row r="4465" spans="1:14" x14ac:dyDescent="0.25">
      <c r="A4465" s="26">
        <v>2010</v>
      </c>
      <c r="B4465" s="26" t="s">
        <v>194</v>
      </c>
      <c r="C4465" t="str">
        <f>VLOOKUP(B4465,'FHF LUT'!$A$5:$H$80,2,FALSE)</f>
        <v>Douglas-fir Tussock Moth</v>
      </c>
      <c r="D4465" s="26">
        <v>23</v>
      </c>
      <c r="E4465" s="26" t="s">
        <v>27</v>
      </c>
      <c r="F4465" s="26">
        <v>0</v>
      </c>
      <c r="G4465" s="26">
        <v>0</v>
      </c>
      <c r="H4465" s="26"/>
      <c r="N4465" s="26"/>
    </row>
    <row r="4466" spans="1:14" x14ac:dyDescent="0.25">
      <c r="A4466" s="26">
        <v>2010</v>
      </c>
      <c r="B4466" s="26" t="s">
        <v>194</v>
      </c>
      <c r="C4466" t="str">
        <f>VLOOKUP(B4466,'FHF LUT'!$A$5:$H$80,2,FALSE)</f>
        <v>Douglas-fir Tussock Moth</v>
      </c>
      <c r="D4466" s="26">
        <v>17</v>
      </c>
      <c r="E4466" s="26" t="s">
        <v>32</v>
      </c>
      <c r="F4466" s="26">
        <v>0</v>
      </c>
      <c r="G4466" s="26">
        <v>0</v>
      </c>
      <c r="H4466" s="26"/>
      <c r="N4466" s="26"/>
    </row>
    <row r="4467" spans="1:14" x14ac:dyDescent="0.25">
      <c r="A4467" s="26">
        <v>2010</v>
      </c>
      <c r="B4467" s="26" t="s">
        <v>194</v>
      </c>
      <c r="C4467" t="str">
        <f>VLOOKUP(B4467,'FHF LUT'!$A$5:$H$80,2,FALSE)</f>
        <v>Douglas-fir Tussock Moth</v>
      </c>
      <c r="D4467" s="26">
        <v>30</v>
      </c>
      <c r="E4467" s="26" t="s">
        <v>35</v>
      </c>
      <c r="F4467" s="26">
        <v>0</v>
      </c>
      <c r="G4467" s="26">
        <v>0</v>
      </c>
      <c r="H4467" s="26"/>
      <c r="N4467" s="26"/>
    </row>
    <row r="4468" spans="1:14" x14ac:dyDescent="0.25">
      <c r="A4468" s="26">
        <v>2010</v>
      </c>
      <c r="B4468" s="26" t="s">
        <v>194</v>
      </c>
      <c r="C4468" t="str">
        <f>VLOOKUP(B4468,'FHF LUT'!$A$5:$H$80,2,FALSE)</f>
        <v>Douglas-fir Tussock Moth</v>
      </c>
      <c r="D4468" s="26">
        <v>9</v>
      </c>
      <c r="E4468" s="26" t="s">
        <v>7</v>
      </c>
      <c r="F4468" s="26">
        <v>0</v>
      </c>
      <c r="G4468" s="26">
        <v>0</v>
      </c>
      <c r="H4468" s="26"/>
      <c r="N4468" s="26"/>
    </row>
    <row r="4469" spans="1:14" x14ac:dyDescent="0.25">
      <c r="A4469" s="26">
        <v>2010</v>
      </c>
      <c r="B4469" s="26" t="s">
        <v>194</v>
      </c>
      <c r="C4469" t="str">
        <f>VLOOKUP(B4469,'FHF LUT'!$A$5:$H$80,2,FALSE)</f>
        <v>Douglas-fir Tussock Moth</v>
      </c>
      <c r="D4469" s="26">
        <v>43</v>
      </c>
      <c r="E4469" s="26" t="s">
        <v>20</v>
      </c>
      <c r="F4469" s="26">
        <v>0</v>
      </c>
      <c r="G4469" s="26">
        <v>0</v>
      </c>
      <c r="H4469" s="26"/>
      <c r="N4469" s="26"/>
    </row>
    <row r="4470" spans="1:14" x14ac:dyDescent="0.25">
      <c r="A4470" s="26">
        <v>2010</v>
      </c>
      <c r="B4470" s="26" t="s">
        <v>194</v>
      </c>
      <c r="C4470" t="str">
        <f>VLOOKUP(B4470,'FHF LUT'!$A$5:$H$80,2,FALSE)</f>
        <v>Douglas-fir Tussock Moth</v>
      </c>
      <c r="D4470" s="26">
        <v>39</v>
      </c>
      <c r="E4470" s="26" t="s">
        <v>36</v>
      </c>
      <c r="F4470" s="26">
        <v>0</v>
      </c>
      <c r="G4470" s="26">
        <v>0</v>
      </c>
      <c r="H4470" s="26"/>
      <c r="N4470" s="26"/>
    </row>
    <row r="4471" spans="1:14" x14ac:dyDescent="0.25">
      <c r="A4471" s="26">
        <v>2010</v>
      </c>
      <c r="B4471" s="26" t="s">
        <v>194</v>
      </c>
      <c r="C4471" t="str">
        <f>VLOOKUP(B4471,'FHF LUT'!$A$5:$H$80,2,FALSE)</f>
        <v>Douglas-fir Tussock Moth</v>
      </c>
      <c r="D4471" s="26">
        <v>4</v>
      </c>
      <c r="E4471" s="26" t="s">
        <v>28</v>
      </c>
      <c r="F4471" s="26">
        <v>0</v>
      </c>
      <c r="G4471" s="26">
        <v>0</v>
      </c>
      <c r="H4471" s="26"/>
      <c r="N4471" s="26"/>
    </row>
    <row r="4472" spans="1:14" x14ac:dyDescent="0.25">
      <c r="A4472" s="26">
        <v>2010</v>
      </c>
      <c r="B4472" s="26" t="s">
        <v>194</v>
      </c>
      <c r="C4472" t="str">
        <f>VLOOKUP(B4472,'FHF LUT'!$A$5:$H$80,2,FALSE)</f>
        <v>Douglas-fir Tussock Moth</v>
      </c>
      <c r="D4472" s="26">
        <v>8</v>
      </c>
      <c r="E4472" s="26" t="s">
        <v>29</v>
      </c>
      <c r="F4472" s="26">
        <v>0</v>
      </c>
      <c r="G4472" s="26">
        <v>0</v>
      </c>
      <c r="H4472" s="26"/>
      <c r="N4472" s="26"/>
    </row>
    <row r="4473" spans="1:14" x14ac:dyDescent="0.25">
      <c r="A4473" s="26">
        <v>2010</v>
      </c>
      <c r="B4473" s="26" t="s">
        <v>194</v>
      </c>
      <c r="C4473" t="str">
        <f>VLOOKUP(B4473,'FHF LUT'!$A$5:$H$80,2,FALSE)</f>
        <v>Douglas-fir Tussock Moth</v>
      </c>
      <c r="D4473" s="26">
        <v>7</v>
      </c>
      <c r="E4473" s="26" t="s">
        <v>25</v>
      </c>
      <c r="F4473" s="26">
        <v>0</v>
      </c>
      <c r="G4473" s="26">
        <v>0</v>
      </c>
      <c r="H4473" s="26"/>
      <c r="N4473" s="26"/>
    </row>
    <row r="4474" spans="1:14" x14ac:dyDescent="0.25">
      <c r="A4474" s="26">
        <v>2010</v>
      </c>
      <c r="B4474" s="26" t="s">
        <v>194</v>
      </c>
      <c r="C4474" t="str">
        <f>VLOOKUP(B4474,'FHF LUT'!$A$5:$H$80,2,FALSE)</f>
        <v>Douglas-fir Tussock Moth</v>
      </c>
      <c r="D4474" s="26">
        <v>27</v>
      </c>
      <c r="E4474" s="26" t="s">
        <v>21</v>
      </c>
      <c r="F4474" s="26">
        <v>0</v>
      </c>
      <c r="G4474" s="26">
        <v>0</v>
      </c>
      <c r="H4474" s="26"/>
      <c r="N4474" s="26"/>
    </row>
    <row r="4475" spans="1:14" x14ac:dyDescent="0.25">
      <c r="A4475" s="26">
        <v>2010</v>
      </c>
      <c r="B4475" s="26" t="s">
        <v>194</v>
      </c>
      <c r="C4475" t="str">
        <f>VLOOKUP(B4475,'FHF LUT'!$A$5:$H$80,2,FALSE)</f>
        <v>Douglas-fir Tussock Moth</v>
      </c>
      <c r="D4475" s="26">
        <v>47</v>
      </c>
      <c r="E4475" s="26" t="s">
        <v>238</v>
      </c>
      <c r="F4475" s="26">
        <v>0</v>
      </c>
      <c r="G4475" s="26">
        <v>0</v>
      </c>
      <c r="H4475" s="26"/>
      <c r="N4475" s="26"/>
    </row>
    <row r="4476" spans="1:14" x14ac:dyDescent="0.25">
      <c r="A4476" s="26">
        <v>2010</v>
      </c>
      <c r="B4476" s="26" t="s">
        <v>194</v>
      </c>
      <c r="C4476" t="str">
        <f>VLOOKUP(B4476,'FHF LUT'!$A$5:$H$80,2,FALSE)</f>
        <v>Douglas-fir Tussock Moth</v>
      </c>
      <c r="D4476" s="26">
        <v>46</v>
      </c>
      <c r="E4476" s="26" t="s">
        <v>239</v>
      </c>
      <c r="F4476" s="26">
        <v>0</v>
      </c>
      <c r="G4476" s="26">
        <v>0</v>
      </c>
      <c r="H4476" s="26"/>
      <c r="N4476" s="26"/>
    </row>
    <row r="4477" spans="1:14" x14ac:dyDescent="0.25">
      <c r="A4477" s="26">
        <v>2010</v>
      </c>
      <c r="B4477" s="26" t="s">
        <v>194</v>
      </c>
      <c r="C4477" t="str">
        <f>VLOOKUP(B4477,'FHF LUT'!$A$5:$H$80,2,FALSE)</f>
        <v>Douglas-fir Tussock Moth</v>
      </c>
      <c r="D4477" s="26">
        <v>48</v>
      </c>
      <c r="E4477" s="26" t="s">
        <v>240</v>
      </c>
      <c r="F4477" s="26">
        <v>0</v>
      </c>
      <c r="G4477" s="26">
        <v>0</v>
      </c>
      <c r="H4477" s="26"/>
      <c r="N4477" s="26"/>
    </row>
    <row r="4478" spans="1:14" x14ac:dyDescent="0.25">
      <c r="A4478" s="26">
        <v>2010</v>
      </c>
      <c r="B4478" s="26" t="s">
        <v>194</v>
      </c>
      <c r="C4478" t="str">
        <f>VLOOKUP(B4478,'FHF LUT'!$A$5:$H$80,2,FALSE)</f>
        <v>Douglas-fir Tussock Moth</v>
      </c>
      <c r="D4478" s="26">
        <v>1</v>
      </c>
      <c r="E4478" s="26" t="s">
        <v>10</v>
      </c>
      <c r="F4478" s="26">
        <v>0</v>
      </c>
      <c r="G4478" s="26">
        <v>0</v>
      </c>
      <c r="H4478" s="26"/>
      <c r="N4478" s="26"/>
    </row>
    <row r="4479" spans="1:14" x14ac:dyDescent="0.25">
      <c r="A4479" s="26">
        <v>2010</v>
      </c>
      <c r="B4479" s="26" t="s">
        <v>189</v>
      </c>
      <c r="C4479" t="str">
        <f>VLOOKUP(B4479,'FHF LUT'!$A$5:$H$80,2,FALSE)</f>
        <v>Fire</v>
      </c>
      <c r="D4479" s="26">
        <v>24</v>
      </c>
      <c r="E4479" s="26" t="s">
        <v>17</v>
      </c>
      <c r="F4479" s="26">
        <v>810571</v>
      </c>
      <c r="G4479" s="26">
        <v>770112</v>
      </c>
      <c r="H4479" s="26"/>
      <c r="N4479" s="26"/>
    </row>
    <row r="4480" spans="1:14" x14ac:dyDescent="0.25">
      <c r="A4480" s="26">
        <v>2010</v>
      </c>
      <c r="B4480" s="26" t="s">
        <v>189</v>
      </c>
      <c r="C4480" t="str">
        <f>VLOOKUP(B4480,'FHF LUT'!$A$5:$H$80,2,FALSE)</f>
        <v>Fire</v>
      </c>
      <c r="D4480" s="26">
        <v>44</v>
      </c>
      <c r="E4480" s="26" t="s">
        <v>3</v>
      </c>
      <c r="F4480" s="26">
        <v>0</v>
      </c>
      <c r="G4480" s="26">
        <v>0</v>
      </c>
      <c r="H4480" s="26"/>
      <c r="N4480" s="26"/>
    </row>
    <row r="4481" spans="1:14" x14ac:dyDescent="0.25">
      <c r="A4481" s="26">
        <v>2010</v>
      </c>
      <c r="B4481" s="26" t="s">
        <v>189</v>
      </c>
      <c r="C4481" t="str">
        <f>VLOOKUP(B4481,'FHF LUT'!$A$5:$H$80,2,FALSE)</f>
        <v>Fire</v>
      </c>
      <c r="D4481" s="26">
        <v>10</v>
      </c>
      <c r="E4481" s="26" t="s">
        <v>18</v>
      </c>
      <c r="F4481" s="26">
        <v>0</v>
      </c>
      <c r="G4481" s="26">
        <v>0</v>
      </c>
      <c r="H4481" s="26"/>
      <c r="N4481" s="26"/>
    </row>
    <row r="4482" spans="1:14" x14ac:dyDescent="0.25">
      <c r="A4482" s="26">
        <v>2010</v>
      </c>
      <c r="B4482" s="26" t="s">
        <v>189</v>
      </c>
      <c r="C4482" t="str">
        <f>VLOOKUP(B4482,'FHF LUT'!$A$5:$H$80,2,FALSE)</f>
        <v>Fire</v>
      </c>
      <c r="D4482" s="26">
        <v>12</v>
      </c>
      <c r="E4482" s="26" t="s">
        <v>11</v>
      </c>
      <c r="F4482" s="26">
        <v>3995</v>
      </c>
      <c r="G4482" s="26">
        <v>3995</v>
      </c>
      <c r="H4482" s="26"/>
      <c r="N4482" s="26"/>
    </row>
    <row r="4483" spans="1:14" x14ac:dyDescent="0.25">
      <c r="A4483" s="26">
        <v>2010</v>
      </c>
      <c r="B4483" s="26" t="s">
        <v>189</v>
      </c>
      <c r="C4483" t="str">
        <f>VLOOKUP(B4483,'FHF LUT'!$A$5:$H$80,2,FALSE)</f>
        <v>Fire</v>
      </c>
      <c r="D4483" s="26">
        <v>22</v>
      </c>
      <c r="E4483" s="26" t="s">
        <v>19</v>
      </c>
      <c r="F4483" s="26">
        <v>14192</v>
      </c>
      <c r="G4483" s="26">
        <v>13927</v>
      </c>
      <c r="H4483" s="26"/>
      <c r="N4483" s="26"/>
    </row>
    <row r="4484" spans="1:14" x14ac:dyDescent="0.25">
      <c r="A4484" s="26">
        <v>2010</v>
      </c>
      <c r="B4484" s="26" t="s">
        <v>189</v>
      </c>
      <c r="C4484" t="str">
        <f>VLOOKUP(B4484,'FHF LUT'!$A$5:$H$80,2,FALSE)</f>
        <v>Fire</v>
      </c>
      <c r="D4484" s="26">
        <v>29</v>
      </c>
      <c r="E4484" s="26" t="s">
        <v>9</v>
      </c>
      <c r="F4484" s="26">
        <v>1134566</v>
      </c>
      <c r="G4484" s="26">
        <v>1106093</v>
      </c>
      <c r="H4484" s="26"/>
      <c r="N4484" s="26"/>
    </row>
    <row r="4485" spans="1:14" x14ac:dyDescent="0.25">
      <c r="A4485" s="26">
        <v>2010</v>
      </c>
      <c r="B4485" s="26" t="s">
        <v>189</v>
      </c>
      <c r="C4485" t="str">
        <f>VLOOKUP(B4485,'FHF LUT'!$A$5:$H$80,2,FALSE)</f>
        <v>Fire</v>
      </c>
      <c r="D4485" s="26">
        <v>11</v>
      </c>
      <c r="E4485" s="26" t="s">
        <v>4</v>
      </c>
      <c r="F4485" s="26">
        <v>44019</v>
      </c>
      <c r="G4485" s="26">
        <v>40060</v>
      </c>
      <c r="H4485" s="26"/>
      <c r="N4485" s="26"/>
    </row>
    <row r="4486" spans="1:14" x14ac:dyDescent="0.25">
      <c r="A4486" s="26">
        <v>2010</v>
      </c>
      <c r="B4486" s="26" t="s">
        <v>189</v>
      </c>
      <c r="C4486" t="str">
        <f>VLOOKUP(B4486,'FHF LUT'!$A$5:$H$80,2,FALSE)</f>
        <v>Fire</v>
      </c>
      <c r="D4486" s="26">
        <v>45</v>
      </c>
      <c r="E4486" s="26" t="s">
        <v>5</v>
      </c>
      <c r="F4486" s="26">
        <v>4364</v>
      </c>
      <c r="G4486" s="26">
        <v>2596</v>
      </c>
      <c r="H4486" s="26"/>
      <c r="N4486" s="26"/>
    </row>
    <row r="4487" spans="1:14" x14ac:dyDescent="0.25">
      <c r="A4487" s="26">
        <v>2010</v>
      </c>
      <c r="B4487" s="26" t="s">
        <v>189</v>
      </c>
      <c r="C4487" t="str">
        <f>VLOOKUP(B4487,'FHF LUT'!$A$5:$H$80,2,FALSE)</f>
        <v>Fire</v>
      </c>
      <c r="D4487" s="26">
        <v>38</v>
      </c>
      <c r="E4487" s="26" t="s">
        <v>8</v>
      </c>
      <c r="F4487" s="26">
        <v>909</v>
      </c>
      <c r="G4487" s="26">
        <v>909</v>
      </c>
      <c r="H4487" s="26"/>
      <c r="N4487" s="26"/>
    </row>
    <row r="4488" spans="1:14" x14ac:dyDescent="0.25">
      <c r="A4488" s="26">
        <v>2010</v>
      </c>
      <c r="B4488" s="26" t="s">
        <v>189</v>
      </c>
      <c r="C4488" t="str">
        <f>VLOOKUP(B4488,'FHF LUT'!$A$5:$H$80,2,FALSE)</f>
        <v>Fire</v>
      </c>
      <c r="D4488" s="26">
        <v>13</v>
      </c>
      <c r="E4488" s="26" t="s">
        <v>24</v>
      </c>
      <c r="F4488" s="26">
        <v>30183</v>
      </c>
      <c r="G4488" s="26">
        <v>30183</v>
      </c>
      <c r="H4488" s="26"/>
      <c r="N4488" s="26"/>
    </row>
    <row r="4489" spans="1:14" x14ac:dyDescent="0.25">
      <c r="A4489" s="26">
        <v>2010</v>
      </c>
      <c r="B4489" s="26" t="s">
        <v>189</v>
      </c>
      <c r="C4489" t="str">
        <f>VLOOKUP(B4489,'FHF LUT'!$A$5:$H$80,2,FALSE)</f>
        <v>Fire</v>
      </c>
      <c r="D4489" s="26">
        <v>18</v>
      </c>
      <c r="E4489" s="26" t="s">
        <v>15</v>
      </c>
      <c r="F4489" s="26">
        <v>1610</v>
      </c>
      <c r="G4489" s="26">
        <v>1209</v>
      </c>
      <c r="H4489" s="26"/>
      <c r="N4489" s="26"/>
    </row>
    <row r="4490" spans="1:14" x14ac:dyDescent="0.25">
      <c r="A4490" s="26">
        <v>2010</v>
      </c>
      <c r="B4490" s="26" t="s">
        <v>189</v>
      </c>
      <c r="C4490" t="str">
        <f>VLOOKUP(B4490,'FHF LUT'!$A$5:$H$80,2,FALSE)</f>
        <v>Fire</v>
      </c>
      <c r="D4490" s="26">
        <v>15</v>
      </c>
      <c r="E4490" s="26" t="s">
        <v>33</v>
      </c>
      <c r="F4490" s="26">
        <v>87656</v>
      </c>
      <c r="G4490" s="26">
        <v>86049</v>
      </c>
      <c r="H4490" s="26"/>
      <c r="N4490" s="26"/>
    </row>
    <row r="4491" spans="1:14" x14ac:dyDescent="0.25">
      <c r="A4491" s="26">
        <v>2010</v>
      </c>
      <c r="B4491" s="26" t="s">
        <v>189</v>
      </c>
      <c r="C4491" t="str">
        <f>VLOOKUP(B4491,'FHF LUT'!$A$5:$H$80,2,FALSE)</f>
        <v>Fire</v>
      </c>
      <c r="D4491" s="26">
        <v>5</v>
      </c>
      <c r="E4491" s="26" t="s">
        <v>16</v>
      </c>
      <c r="F4491" s="26">
        <v>2444</v>
      </c>
      <c r="G4491" s="26">
        <v>2444</v>
      </c>
      <c r="H4491" s="26"/>
      <c r="N4491" s="26"/>
    </row>
    <row r="4492" spans="1:14" x14ac:dyDescent="0.25">
      <c r="A4492" s="26">
        <v>2010</v>
      </c>
      <c r="B4492" s="26" t="s">
        <v>189</v>
      </c>
      <c r="C4492" t="str">
        <f>VLOOKUP(B4492,'FHF LUT'!$A$5:$H$80,2,FALSE)</f>
        <v>Fire</v>
      </c>
      <c r="D4492" s="26">
        <v>2</v>
      </c>
      <c r="E4492" s="26" t="s">
        <v>22</v>
      </c>
      <c r="F4492" s="26">
        <v>408</v>
      </c>
      <c r="G4492" s="26">
        <v>408</v>
      </c>
      <c r="H4492" s="26"/>
      <c r="N4492" s="26"/>
    </row>
    <row r="4493" spans="1:14" x14ac:dyDescent="0.25">
      <c r="A4493" s="26">
        <v>2010</v>
      </c>
      <c r="B4493" s="26" t="s">
        <v>189</v>
      </c>
      <c r="C4493" t="str">
        <f>VLOOKUP(B4493,'FHF LUT'!$A$5:$H$80,2,FALSE)</f>
        <v>Fire</v>
      </c>
      <c r="D4493" s="26">
        <v>25</v>
      </c>
      <c r="E4493" s="26" t="s">
        <v>23</v>
      </c>
      <c r="F4493" s="26">
        <v>0</v>
      </c>
      <c r="G4493" s="26">
        <v>0</v>
      </c>
      <c r="H4493" s="26"/>
      <c r="N4493" s="26"/>
    </row>
    <row r="4494" spans="1:14" x14ac:dyDescent="0.25">
      <c r="A4494" s="26">
        <v>2010</v>
      </c>
      <c r="B4494" s="26" t="s">
        <v>189</v>
      </c>
      <c r="C4494" t="str">
        <f>VLOOKUP(B4494,'FHF LUT'!$A$5:$H$80,2,FALSE)</f>
        <v>Fire</v>
      </c>
      <c r="D4494" s="26">
        <v>14</v>
      </c>
      <c r="E4494" s="26" t="s">
        <v>30</v>
      </c>
      <c r="F4494" s="26">
        <v>661507</v>
      </c>
      <c r="G4494" s="26">
        <v>639561</v>
      </c>
      <c r="H4494" s="26"/>
      <c r="N4494" s="26"/>
    </row>
    <row r="4495" spans="1:14" x14ac:dyDescent="0.25">
      <c r="A4495" s="26">
        <v>2010</v>
      </c>
      <c r="B4495" s="26" t="s">
        <v>189</v>
      </c>
      <c r="C4495" t="str">
        <f>VLOOKUP(B4495,'FHF LUT'!$A$5:$H$80,2,FALSE)</f>
        <v>Fire</v>
      </c>
      <c r="D4495" s="26">
        <v>16</v>
      </c>
      <c r="E4495" s="26" t="s">
        <v>12</v>
      </c>
      <c r="F4495" s="26">
        <v>102736</v>
      </c>
      <c r="G4495" s="26">
        <v>102620</v>
      </c>
      <c r="H4495" s="26"/>
      <c r="N4495" s="26"/>
    </row>
    <row r="4496" spans="1:14" x14ac:dyDescent="0.25">
      <c r="A4496" s="26">
        <v>2010</v>
      </c>
      <c r="B4496" s="26" t="s">
        <v>189</v>
      </c>
      <c r="C4496" t="str">
        <f>VLOOKUP(B4496,'FHF LUT'!$A$5:$H$80,2,FALSE)</f>
        <v>Fire</v>
      </c>
      <c r="D4496" s="26">
        <v>40</v>
      </c>
      <c r="E4496" s="26" t="s">
        <v>31</v>
      </c>
      <c r="F4496" s="26">
        <v>21758</v>
      </c>
      <c r="G4496" s="26">
        <v>20526</v>
      </c>
      <c r="H4496" s="26"/>
      <c r="N4496" s="26"/>
    </row>
    <row r="4497" spans="1:14" x14ac:dyDescent="0.25">
      <c r="A4497" s="26">
        <v>2010</v>
      </c>
      <c r="B4497" s="26" t="s">
        <v>189</v>
      </c>
      <c r="C4497" t="str">
        <f>VLOOKUP(B4497,'FHF LUT'!$A$5:$H$80,2,FALSE)</f>
        <v>Fire</v>
      </c>
      <c r="D4497" s="26">
        <v>20</v>
      </c>
      <c r="E4497" s="26" t="s">
        <v>6</v>
      </c>
      <c r="F4497" s="26">
        <v>258335</v>
      </c>
      <c r="G4497" s="26">
        <v>233861</v>
      </c>
      <c r="H4497" s="26"/>
      <c r="N4497" s="26"/>
    </row>
    <row r="4498" spans="1:14" x14ac:dyDescent="0.25">
      <c r="A4498" s="26">
        <v>2010</v>
      </c>
      <c r="B4498" s="26" t="s">
        <v>189</v>
      </c>
      <c r="C4498" t="str">
        <f>VLOOKUP(B4498,'FHF LUT'!$A$5:$H$80,2,FALSE)</f>
        <v>Fire</v>
      </c>
      <c r="D4498" s="26">
        <v>31</v>
      </c>
      <c r="E4498" s="26" t="s">
        <v>34</v>
      </c>
      <c r="F4498" s="26">
        <v>6287</v>
      </c>
      <c r="G4498" s="26">
        <v>6287</v>
      </c>
      <c r="H4498" s="26"/>
      <c r="N4498" s="26"/>
    </row>
    <row r="4499" spans="1:14" x14ac:dyDescent="0.25">
      <c r="A4499" s="26">
        <v>2010</v>
      </c>
      <c r="B4499" s="26" t="s">
        <v>189</v>
      </c>
      <c r="C4499" t="str">
        <f>VLOOKUP(B4499,'FHF LUT'!$A$5:$H$80,2,FALSE)</f>
        <v>Fire</v>
      </c>
      <c r="D4499" s="26">
        <v>3</v>
      </c>
      <c r="E4499" s="26" t="s">
        <v>13</v>
      </c>
      <c r="F4499" s="26">
        <v>640</v>
      </c>
      <c r="G4499" s="26">
        <v>640</v>
      </c>
      <c r="H4499" s="26"/>
      <c r="N4499" s="26"/>
    </row>
    <row r="4500" spans="1:14" x14ac:dyDescent="0.25">
      <c r="A4500" s="26">
        <v>2010</v>
      </c>
      <c r="B4500" s="26" t="s">
        <v>189</v>
      </c>
      <c r="C4500" t="str">
        <f>VLOOKUP(B4500,'FHF LUT'!$A$5:$H$80,2,FALSE)</f>
        <v>Fire</v>
      </c>
      <c r="D4500" s="26">
        <v>26</v>
      </c>
      <c r="E4500" s="26" t="s">
        <v>14</v>
      </c>
      <c r="F4500" s="26">
        <v>813731</v>
      </c>
      <c r="G4500" s="26">
        <v>791743</v>
      </c>
      <c r="H4500" s="26"/>
      <c r="N4500" s="26"/>
    </row>
    <row r="4501" spans="1:14" x14ac:dyDescent="0.25">
      <c r="A4501" s="26">
        <v>2010</v>
      </c>
      <c r="B4501" s="26" t="s">
        <v>189</v>
      </c>
      <c r="C4501" t="str">
        <f>VLOOKUP(B4501,'FHF LUT'!$A$5:$H$80,2,FALSE)</f>
        <v>Fire</v>
      </c>
      <c r="D4501" s="26">
        <v>41</v>
      </c>
      <c r="E4501" s="26" t="s">
        <v>26</v>
      </c>
      <c r="F4501" s="26">
        <v>10470</v>
      </c>
      <c r="G4501" s="26">
        <v>10396</v>
      </c>
      <c r="H4501" s="26"/>
      <c r="N4501" s="26"/>
    </row>
    <row r="4502" spans="1:14" x14ac:dyDescent="0.25">
      <c r="A4502" s="26">
        <v>2010</v>
      </c>
      <c r="B4502" s="26" t="s">
        <v>189</v>
      </c>
      <c r="C4502" t="str">
        <f>VLOOKUP(B4502,'FHF LUT'!$A$5:$H$80,2,FALSE)</f>
        <v>Fire</v>
      </c>
      <c r="D4502" s="26">
        <v>23</v>
      </c>
      <c r="E4502" s="26" t="s">
        <v>27</v>
      </c>
      <c r="F4502" s="26">
        <v>22435</v>
      </c>
      <c r="G4502" s="26">
        <v>21523</v>
      </c>
      <c r="H4502" s="26"/>
      <c r="N4502" s="26"/>
    </row>
    <row r="4503" spans="1:14" x14ac:dyDescent="0.25">
      <c r="A4503" s="26">
        <v>2010</v>
      </c>
      <c r="B4503" s="26" t="s">
        <v>189</v>
      </c>
      <c r="C4503" t="str">
        <f>VLOOKUP(B4503,'FHF LUT'!$A$5:$H$80,2,FALSE)</f>
        <v>Fire</v>
      </c>
      <c r="D4503" s="26">
        <v>17</v>
      </c>
      <c r="E4503" s="26" t="s">
        <v>32</v>
      </c>
      <c r="F4503" s="26">
        <v>4654</v>
      </c>
      <c r="G4503" s="26">
        <v>4654</v>
      </c>
      <c r="H4503" s="26"/>
      <c r="N4503" s="26"/>
    </row>
    <row r="4504" spans="1:14" x14ac:dyDescent="0.25">
      <c r="A4504" s="26">
        <v>2010</v>
      </c>
      <c r="B4504" s="26" t="s">
        <v>189</v>
      </c>
      <c r="C4504" t="str">
        <f>VLOOKUP(B4504,'FHF LUT'!$A$5:$H$80,2,FALSE)</f>
        <v>Fire</v>
      </c>
      <c r="D4504" s="26">
        <v>30</v>
      </c>
      <c r="E4504" s="26" t="s">
        <v>35</v>
      </c>
      <c r="F4504" s="26">
        <v>1030</v>
      </c>
      <c r="G4504" s="26">
        <v>1003</v>
      </c>
      <c r="H4504" s="26"/>
      <c r="N4504" s="26"/>
    </row>
    <row r="4505" spans="1:14" x14ac:dyDescent="0.25">
      <c r="A4505" s="26">
        <v>2010</v>
      </c>
      <c r="B4505" s="26" t="s">
        <v>189</v>
      </c>
      <c r="C4505" t="str">
        <f>VLOOKUP(B4505,'FHF LUT'!$A$5:$H$80,2,FALSE)</f>
        <v>Fire</v>
      </c>
      <c r="D4505" s="26">
        <v>9</v>
      </c>
      <c r="E4505" s="26" t="s">
        <v>7</v>
      </c>
      <c r="F4505" s="26">
        <v>1895</v>
      </c>
      <c r="G4505" s="26">
        <v>1366</v>
      </c>
      <c r="H4505" s="26"/>
      <c r="N4505" s="26"/>
    </row>
    <row r="4506" spans="1:14" x14ac:dyDescent="0.25">
      <c r="A4506" s="26">
        <v>2010</v>
      </c>
      <c r="B4506" s="26" t="s">
        <v>189</v>
      </c>
      <c r="C4506" t="str">
        <f>VLOOKUP(B4506,'FHF LUT'!$A$5:$H$80,2,FALSE)</f>
        <v>Fire</v>
      </c>
      <c r="D4506" s="26">
        <v>43</v>
      </c>
      <c r="E4506" s="26" t="s">
        <v>20</v>
      </c>
      <c r="F4506" s="26">
        <v>753</v>
      </c>
      <c r="G4506" s="26">
        <v>753</v>
      </c>
      <c r="H4506" s="26"/>
      <c r="N4506" s="26"/>
    </row>
    <row r="4507" spans="1:14" x14ac:dyDescent="0.25">
      <c r="A4507" s="26">
        <v>2010</v>
      </c>
      <c r="B4507" s="26" t="s">
        <v>189</v>
      </c>
      <c r="C4507" t="str">
        <f>VLOOKUP(B4507,'FHF LUT'!$A$5:$H$80,2,FALSE)</f>
        <v>Fire</v>
      </c>
      <c r="D4507" s="26">
        <v>39</v>
      </c>
      <c r="E4507" s="26" t="s">
        <v>36</v>
      </c>
      <c r="F4507" s="26">
        <v>9417</v>
      </c>
      <c r="G4507" s="26">
        <v>9145</v>
      </c>
      <c r="H4507" s="26"/>
      <c r="N4507" s="26"/>
    </row>
    <row r="4508" spans="1:14" x14ac:dyDescent="0.25">
      <c r="A4508" s="26">
        <v>2010</v>
      </c>
      <c r="B4508" s="26" t="s">
        <v>189</v>
      </c>
      <c r="C4508" t="str">
        <f>VLOOKUP(B4508,'FHF LUT'!$A$5:$H$80,2,FALSE)</f>
        <v>Fire</v>
      </c>
      <c r="D4508" s="26">
        <v>4</v>
      </c>
      <c r="E4508" s="26" t="s">
        <v>28</v>
      </c>
      <c r="F4508" s="26">
        <v>1038255</v>
      </c>
      <c r="G4508" s="26">
        <v>1038255</v>
      </c>
      <c r="H4508" s="26"/>
      <c r="N4508" s="26"/>
    </row>
    <row r="4509" spans="1:14" x14ac:dyDescent="0.25">
      <c r="A4509" s="26">
        <v>2010</v>
      </c>
      <c r="B4509" s="26" t="s">
        <v>189</v>
      </c>
      <c r="C4509" t="str">
        <f>VLOOKUP(B4509,'FHF LUT'!$A$5:$H$80,2,FALSE)</f>
        <v>Fire</v>
      </c>
      <c r="D4509" s="26">
        <v>8</v>
      </c>
      <c r="E4509" s="26" t="s">
        <v>29</v>
      </c>
      <c r="F4509" s="26">
        <v>78291</v>
      </c>
      <c r="G4509" s="26">
        <v>78291</v>
      </c>
      <c r="H4509" s="26"/>
      <c r="N4509" s="26"/>
    </row>
    <row r="4510" spans="1:14" x14ac:dyDescent="0.25">
      <c r="A4510" s="26">
        <v>2010</v>
      </c>
      <c r="B4510" s="26" t="s">
        <v>189</v>
      </c>
      <c r="C4510" t="str">
        <f>VLOOKUP(B4510,'FHF LUT'!$A$5:$H$80,2,FALSE)</f>
        <v>Fire</v>
      </c>
      <c r="D4510" s="26">
        <v>7</v>
      </c>
      <c r="E4510" s="26" t="s">
        <v>25</v>
      </c>
      <c r="F4510" s="26">
        <v>18006</v>
      </c>
      <c r="G4510" s="26">
        <v>17774</v>
      </c>
      <c r="H4510" s="26"/>
      <c r="N4510" s="26"/>
    </row>
    <row r="4511" spans="1:14" x14ac:dyDescent="0.25">
      <c r="A4511" s="26">
        <v>2010</v>
      </c>
      <c r="B4511" s="26" t="s">
        <v>189</v>
      </c>
      <c r="C4511" t="str">
        <f>VLOOKUP(B4511,'FHF LUT'!$A$5:$H$80,2,FALSE)</f>
        <v>Fire</v>
      </c>
      <c r="D4511" s="26">
        <v>27</v>
      </c>
      <c r="E4511" s="26" t="s">
        <v>21</v>
      </c>
      <c r="F4511" s="26">
        <v>9502</v>
      </c>
      <c r="G4511" s="26">
        <v>9247</v>
      </c>
      <c r="H4511" s="26"/>
      <c r="N4511" s="26"/>
    </row>
    <row r="4512" spans="1:14" x14ac:dyDescent="0.25">
      <c r="A4512" s="26">
        <v>2010</v>
      </c>
      <c r="B4512" s="26" t="s">
        <v>189</v>
      </c>
      <c r="C4512" t="str">
        <f>VLOOKUP(B4512,'FHF LUT'!$A$5:$H$80,2,FALSE)</f>
        <v>Fire</v>
      </c>
      <c r="D4512" s="26">
        <v>47</v>
      </c>
      <c r="E4512" s="26" t="s">
        <v>238</v>
      </c>
      <c r="F4512" s="26">
        <v>196</v>
      </c>
      <c r="G4512" s="26">
        <v>196</v>
      </c>
      <c r="H4512" s="26"/>
      <c r="N4512" s="26"/>
    </row>
    <row r="4513" spans="1:14" x14ac:dyDescent="0.25">
      <c r="A4513" s="26">
        <v>2010</v>
      </c>
      <c r="B4513" s="26" t="s">
        <v>189</v>
      </c>
      <c r="C4513" t="str">
        <f>VLOOKUP(B4513,'FHF LUT'!$A$5:$H$80,2,FALSE)</f>
        <v>Fire</v>
      </c>
      <c r="D4513" s="26">
        <v>46</v>
      </c>
      <c r="E4513" s="26" t="s">
        <v>239</v>
      </c>
      <c r="F4513" s="26">
        <v>1129679</v>
      </c>
      <c r="G4513" s="26">
        <v>1129679</v>
      </c>
      <c r="H4513" s="26"/>
      <c r="N4513" s="26"/>
    </row>
    <row r="4514" spans="1:14" x14ac:dyDescent="0.25">
      <c r="A4514" s="26">
        <v>2010</v>
      </c>
      <c r="B4514" s="26" t="s">
        <v>189</v>
      </c>
      <c r="C4514" t="str">
        <f>VLOOKUP(B4514,'FHF LUT'!$A$5:$H$80,2,FALSE)</f>
        <v>Fire</v>
      </c>
      <c r="D4514" s="26">
        <v>48</v>
      </c>
      <c r="E4514" s="26" t="s">
        <v>240</v>
      </c>
      <c r="F4514" s="26">
        <v>0</v>
      </c>
      <c r="G4514" s="26">
        <v>0</v>
      </c>
      <c r="H4514" s="26"/>
      <c r="N4514" s="26"/>
    </row>
    <row r="4515" spans="1:14" x14ac:dyDescent="0.25">
      <c r="A4515" s="26">
        <v>2010</v>
      </c>
      <c r="B4515" s="26" t="s">
        <v>189</v>
      </c>
      <c r="C4515" t="str">
        <f>VLOOKUP(B4515,'FHF LUT'!$A$5:$H$80,2,FALSE)</f>
        <v>Fire</v>
      </c>
      <c r="D4515" s="26">
        <v>1</v>
      </c>
      <c r="E4515" s="26" t="s">
        <v>10</v>
      </c>
      <c r="F4515" s="26">
        <v>1163</v>
      </c>
      <c r="G4515" s="26">
        <v>1163</v>
      </c>
      <c r="H4515" s="26"/>
      <c r="N4515" s="26"/>
    </row>
    <row r="4516" spans="1:14" x14ac:dyDescent="0.25">
      <c r="A4516" s="26">
        <v>2010</v>
      </c>
      <c r="B4516" s="26" t="s">
        <v>197</v>
      </c>
      <c r="C4516" t="str">
        <f>VLOOKUP(B4516,'FHF LUT'!$A$5:$H$80,2,FALSE)</f>
        <v>Yellow cedar decline</v>
      </c>
      <c r="D4516" s="26">
        <v>24</v>
      </c>
      <c r="E4516" s="26" t="s">
        <v>17</v>
      </c>
      <c r="F4516" s="26">
        <v>0</v>
      </c>
      <c r="G4516" s="26">
        <v>0</v>
      </c>
      <c r="H4516" s="26"/>
      <c r="N4516" s="26"/>
    </row>
    <row r="4517" spans="1:14" x14ac:dyDescent="0.25">
      <c r="A4517" s="26">
        <v>2010</v>
      </c>
      <c r="B4517" s="26" t="s">
        <v>197</v>
      </c>
      <c r="C4517" t="str">
        <f>VLOOKUP(B4517,'FHF LUT'!$A$5:$H$80,2,FALSE)</f>
        <v>Yellow cedar decline</v>
      </c>
      <c r="D4517" s="26">
        <v>44</v>
      </c>
      <c r="E4517" s="26" t="s">
        <v>3</v>
      </c>
      <c r="F4517" s="26">
        <v>124</v>
      </c>
      <c r="G4517" s="26">
        <v>124</v>
      </c>
      <c r="H4517" s="26"/>
      <c r="N4517" s="26"/>
    </row>
    <row r="4518" spans="1:14" x14ac:dyDescent="0.25">
      <c r="A4518" s="26">
        <v>2010</v>
      </c>
      <c r="B4518" s="26" t="s">
        <v>197</v>
      </c>
      <c r="C4518" t="str">
        <f>VLOOKUP(B4518,'FHF LUT'!$A$5:$H$80,2,FALSE)</f>
        <v>Yellow cedar decline</v>
      </c>
      <c r="D4518" s="26">
        <v>10</v>
      </c>
      <c r="E4518" s="26" t="s">
        <v>18</v>
      </c>
      <c r="F4518" s="26">
        <v>0</v>
      </c>
      <c r="G4518" s="26">
        <v>0</v>
      </c>
      <c r="H4518" s="26"/>
      <c r="N4518" s="26"/>
    </row>
    <row r="4519" spans="1:14" x14ac:dyDescent="0.25">
      <c r="A4519" s="26">
        <v>2010</v>
      </c>
      <c r="B4519" s="26" t="s">
        <v>197</v>
      </c>
      <c r="C4519" t="str">
        <f>VLOOKUP(B4519,'FHF LUT'!$A$5:$H$80,2,FALSE)</f>
        <v>Yellow cedar decline</v>
      </c>
      <c r="D4519" s="26">
        <v>12</v>
      </c>
      <c r="E4519" s="26" t="s">
        <v>11</v>
      </c>
      <c r="F4519" s="26">
        <v>0</v>
      </c>
      <c r="G4519" s="26">
        <v>0</v>
      </c>
      <c r="H4519" s="26"/>
      <c r="N4519" s="26"/>
    </row>
    <row r="4520" spans="1:14" x14ac:dyDescent="0.25">
      <c r="A4520" s="26">
        <v>2010</v>
      </c>
      <c r="B4520" s="26" t="s">
        <v>197</v>
      </c>
      <c r="C4520" t="str">
        <f>VLOOKUP(B4520,'FHF LUT'!$A$5:$H$80,2,FALSE)</f>
        <v>Yellow cedar decline</v>
      </c>
      <c r="D4520" s="26">
        <v>22</v>
      </c>
      <c r="E4520" s="26" t="s">
        <v>19</v>
      </c>
      <c r="F4520" s="26">
        <v>0</v>
      </c>
      <c r="G4520" s="26">
        <v>0</v>
      </c>
      <c r="H4520" s="26"/>
      <c r="N4520" s="26"/>
    </row>
    <row r="4521" spans="1:14" x14ac:dyDescent="0.25">
      <c r="A4521" s="26">
        <v>2010</v>
      </c>
      <c r="B4521" s="26" t="s">
        <v>197</v>
      </c>
      <c r="C4521" t="str">
        <f>VLOOKUP(B4521,'FHF LUT'!$A$5:$H$80,2,FALSE)</f>
        <v>Yellow cedar decline</v>
      </c>
      <c r="D4521" s="26">
        <v>29</v>
      </c>
      <c r="E4521" s="26" t="s">
        <v>9</v>
      </c>
      <c r="F4521" s="26">
        <v>0</v>
      </c>
      <c r="G4521" s="26">
        <v>0</v>
      </c>
      <c r="H4521" s="26"/>
      <c r="N4521" s="26"/>
    </row>
    <row r="4522" spans="1:14" x14ac:dyDescent="0.25">
      <c r="A4522" s="26">
        <v>2010</v>
      </c>
      <c r="B4522" s="26" t="s">
        <v>197</v>
      </c>
      <c r="C4522" t="str">
        <f>VLOOKUP(B4522,'FHF LUT'!$A$5:$H$80,2,FALSE)</f>
        <v>Yellow cedar decline</v>
      </c>
      <c r="D4522" s="26">
        <v>11</v>
      </c>
      <c r="E4522" s="26" t="s">
        <v>4</v>
      </c>
      <c r="F4522" s="26">
        <v>0</v>
      </c>
      <c r="G4522" s="26">
        <v>0</v>
      </c>
      <c r="H4522" s="26"/>
      <c r="N4522" s="26"/>
    </row>
    <row r="4523" spans="1:14" x14ac:dyDescent="0.25">
      <c r="A4523" s="26">
        <v>2010</v>
      </c>
      <c r="B4523" s="26" t="s">
        <v>197</v>
      </c>
      <c r="C4523" t="str">
        <f>VLOOKUP(B4523,'FHF LUT'!$A$5:$H$80,2,FALSE)</f>
        <v>Yellow cedar decline</v>
      </c>
      <c r="D4523" s="26">
        <v>45</v>
      </c>
      <c r="E4523" s="26" t="s">
        <v>5</v>
      </c>
      <c r="F4523" s="26">
        <v>0</v>
      </c>
      <c r="G4523" s="26">
        <v>0</v>
      </c>
      <c r="H4523" s="26"/>
      <c r="N4523" s="26"/>
    </row>
    <row r="4524" spans="1:14" x14ac:dyDescent="0.25">
      <c r="A4524" s="26">
        <v>2010</v>
      </c>
      <c r="B4524" s="26" t="s">
        <v>197</v>
      </c>
      <c r="C4524" t="str">
        <f>VLOOKUP(B4524,'FHF LUT'!$A$5:$H$80,2,FALSE)</f>
        <v>Yellow cedar decline</v>
      </c>
      <c r="D4524" s="26">
        <v>38</v>
      </c>
      <c r="E4524" s="26" t="s">
        <v>8</v>
      </c>
      <c r="F4524" s="26">
        <v>0</v>
      </c>
      <c r="G4524" s="26">
        <v>0</v>
      </c>
      <c r="H4524" s="26"/>
      <c r="N4524" s="26"/>
    </row>
    <row r="4525" spans="1:14" x14ac:dyDescent="0.25">
      <c r="A4525" s="26">
        <v>2010</v>
      </c>
      <c r="B4525" s="26" t="s">
        <v>197</v>
      </c>
      <c r="C4525" t="str">
        <f>VLOOKUP(B4525,'FHF LUT'!$A$5:$H$80,2,FALSE)</f>
        <v>Yellow cedar decline</v>
      </c>
      <c r="D4525" s="26">
        <v>13</v>
      </c>
      <c r="E4525" s="26" t="s">
        <v>24</v>
      </c>
      <c r="F4525" s="26">
        <v>0</v>
      </c>
      <c r="G4525" s="26">
        <v>0</v>
      </c>
      <c r="H4525" s="26"/>
      <c r="N4525" s="26"/>
    </row>
    <row r="4526" spans="1:14" x14ac:dyDescent="0.25">
      <c r="A4526" s="26">
        <v>2010</v>
      </c>
      <c r="B4526" s="26" t="s">
        <v>197</v>
      </c>
      <c r="C4526" t="str">
        <f>VLOOKUP(B4526,'FHF LUT'!$A$5:$H$80,2,FALSE)</f>
        <v>Yellow cedar decline</v>
      </c>
      <c r="D4526" s="26">
        <v>18</v>
      </c>
      <c r="E4526" s="26" t="s">
        <v>15</v>
      </c>
      <c r="F4526" s="26">
        <v>0</v>
      </c>
      <c r="G4526" s="26">
        <v>0</v>
      </c>
      <c r="H4526" s="26"/>
      <c r="N4526" s="26"/>
    </row>
    <row r="4527" spans="1:14" x14ac:dyDescent="0.25">
      <c r="A4527" s="26">
        <v>2010</v>
      </c>
      <c r="B4527" s="26" t="s">
        <v>197</v>
      </c>
      <c r="C4527" t="str">
        <f>VLOOKUP(B4527,'FHF LUT'!$A$5:$H$80,2,FALSE)</f>
        <v>Yellow cedar decline</v>
      </c>
      <c r="D4527" s="26">
        <v>15</v>
      </c>
      <c r="E4527" s="26" t="s">
        <v>33</v>
      </c>
      <c r="F4527" s="26">
        <v>0</v>
      </c>
      <c r="G4527" s="26">
        <v>0</v>
      </c>
      <c r="H4527" s="26"/>
      <c r="N4527" s="26"/>
    </row>
    <row r="4528" spans="1:14" x14ac:dyDescent="0.25">
      <c r="A4528" s="26">
        <v>2010</v>
      </c>
      <c r="B4528" s="26" t="s">
        <v>197</v>
      </c>
      <c r="C4528" t="str">
        <f>VLOOKUP(B4528,'FHF LUT'!$A$5:$H$80,2,FALSE)</f>
        <v>Yellow cedar decline</v>
      </c>
      <c r="D4528" s="26">
        <v>5</v>
      </c>
      <c r="E4528" s="26" t="s">
        <v>16</v>
      </c>
      <c r="F4528" s="26">
        <v>0</v>
      </c>
      <c r="G4528" s="26">
        <v>0</v>
      </c>
      <c r="H4528" s="26"/>
      <c r="N4528" s="26"/>
    </row>
    <row r="4529" spans="1:14" x14ac:dyDescent="0.25">
      <c r="A4529" s="26">
        <v>2010</v>
      </c>
      <c r="B4529" s="26" t="s">
        <v>197</v>
      </c>
      <c r="C4529" t="str">
        <f>VLOOKUP(B4529,'FHF LUT'!$A$5:$H$80,2,FALSE)</f>
        <v>Yellow cedar decline</v>
      </c>
      <c r="D4529" s="26">
        <v>2</v>
      </c>
      <c r="E4529" s="26" t="s">
        <v>22</v>
      </c>
      <c r="F4529" s="26">
        <v>0</v>
      </c>
      <c r="G4529" s="26">
        <v>0</v>
      </c>
      <c r="H4529" s="26"/>
      <c r="N4529" s="26"/>
    </row>
    <row r="4530" spans="1:14" x14ac:dyDescent="0.25">
      <c r="A4530" s="26">
        <v>2010</v>
      </c>
      <c r="B4530" s="26" t="s">
        <v>197</v>
      </c>
      <c r="C4530" t="str">
        <f>VLOOKUP(B4530,'FHF LUT'!$A$5:$H$80,2,FALSE)</f>
        <v>Yellow cedar decline</v>
      </c>
      <c r="D4530" s="26">
        <v>25</v>
      </c>
      <c r="E4530" s="26" t="s">
        <v>23</v>
      </c>
      <c r="F4530" s="26">
        <v>996</v>
      </c>
      <c r="G4530" s="26">
        <v>996</v>
      </c>
      <c r="H4530" s="26"/>
      <c r="N4530" s="26"/>
    </row>
    <row r="4531" spans="1:14" x14ac:dyDescent="0.25">
      <c r="A4531" s="26">
        <v>2010</v>
      </c>
      <c r="B4531" s="26" t="s">
        <v>197</v>
      </c>
      <c r="C4531" t="str">
        <f>VLOOKUP(B4531,'FHF LUT'!$A$5:$H$80,2,FALSE)</f>
        <v>Yellow cedar decline</v>
      </c>
      <c r="D4531" s="26">
        <v>14</v>
      </c>
      <c r="E4531" s="26" t="s">
        <v>30</v>
      </c>
      <c r="F4531" s="26">
        <v>0</v>
      </c>
      <c r="G4531" s="26">
        <v>0</v>
      </c>
      <c r="H4531" s="26"/>
      <c r="N4531" s="26"/>
    </row>
    <row r="4532" spans="1:14" x14ac:dyDescent="0.25">
      <c r="A4532" s="26">
        <v>2010</v>
      </c>
      <c r="B4532" s="26" t="s">
        <v>197</v>
      </c>
      <c r="C4532" t="str">
        <f>VLOOKUP(B4532,'FHF LUT'!$A$5:$H$80,2,FALSE)</f>
        <v>Yellow cedar decline</v>
      </c>
      <c r="D4532" s="26">
        <v>16</v>
      </c>
      <c r="E4532" s="26" t="s">
        <v>12</v>
      </c>
      <c r="F4532" s="26">
        <v>0</v>
      </c>
      <c r="G4532" s="26">
        <v>0</v>
      </c>
      <c r="H4532" s="26"/>
      <c r="N4532" s="26"/>
    </row>
    <row r="4533" spans="1:14" x14ac:dyDescent="0.25">
      <c r="A4533" s="26">
        <v>2010</v>
      </c>
      <c r="B4533" s="26" t="s">
        <v>197</v>
      </c>
      <c r="C4533" t="str">
        <f>VLOOKUP(B4533,'FHF LUT'!$A$5:$H$80,2,FALSE)</f>
        <v>Yellow cedar decline</v>
      </c>
      <c r="D4533" s="26">
        <v>40</v>
      </c>
      <c r="E4533" s="26" t="s">
        <v>31</v>
      </c>
      <c r="F4533" s="26">
        <v>0</v>
      </c>
      <c r="G4533" s="26">
        <v>0</v>
      </c>
      <c r="H4533" s="26"/>
      <c r="N4533" s="26"/>
    </row>
    <row r="4534" spans="1:14" x14ac:dyDescent="0.25">
      <c r="A4534" s="26">
        <v>2010</v>
      </c>
      <c r="B4534" s="26" t="s">
        <v>197</v>
      </c>
      <c r="C4534" t="str">
        <f>VLOOKUP(B4534,'FHF LUT'!$A$5:$H$80,2,FALSE)</f>
        <v>Yellow cedar decline</v>
      </c>
      <c r="D4534" s="26">
        <v>20</v>
      </c>
      <c r="E4534" s="26" t="s">
        <v>6</v>
      </c>
      <c r="F4534" s="26">
        <v>0</v>
      </c>
      <c r="G4534" s="26">
        <v>0</v>
      </c>
      <c r="H4534" s="26"/>
      <c r="N4534" s="26"/>
    </row>
    <row r="4535" spans="1:14" x14ac:dyDescent="0.25">
      <c r="A4535" s="26">
        <v>2010</v>
      </c>
      <c r="B4535" s="26" t="s">
        <v>197</v>
      </c>
      <c r="C4535" t="str">
        <f>VLOOKUP(B4535,'FHF LUT'!$A$5:$H$80,2,FALSE)</f>
        <v>Yellow cedar decline</v>
      </c>
      <c r="D4535" s="26">
        <v>31</v>
      </c>
      <c r="E4535" s="26" t="s">
        <v>34</v>
      </c>
      <c r="F4535" s="26">
        <v>0</v>
      </c>
      <c r="G4535" s="26">
        <v>0</v>
      </c>
      <c r="H4535" s="26"/>
      <c r="N4535" s="26"/>
    </row>
    <row r="4536" spans="1:14" x14ac:dyDescent="0.25">
      <c r="A4536" s="26">
        <v>2010</v>
      </c>
      <c r="B4536" s="26" t="s">
        <v>197</v>
      </c>
      <c r="C4536" t="str">
        <f>VLOOKUP(B4536,'FHF LUT'!$A$5:$H$80,2,FALSE)</f>
        <v>Yellow cedar decline</v>
      </c>
      <c r="D4536" s="26">
        <v>3</v>
      </c>
      <c r="E4536" s="26" t="s">
        <v>13</v>
      </c>
      <c r="F4536" s="26">
        <v>0</v>
      </c>
      <c r="G4536" s="26">
        <v>0</v>
      </c>
      <c r="H4536" s="26"/>
      <c r="N4536" s="26"/>
    </row>
    <row r="4537" spans="1:14" x14ac:dyDescent="0.25">
      <c r="A4537" s="26">
        <v>2010</v>
      </c>
      <c r="B4537" s="26" t="s">
        <v>197</v>
      </c>
      <c r="C4537" t="str">
        <f>VLOOKUP(B4537,'FHF LUT'!$A$5:$H$80,2,FALSE)</f>
        <v>Yellow cedar decline</v>
      </c>
      <c r="D4537" s="26">
        <v>26</v>
      </c>
      <c r="E4537" s="26" t="s">
        <v>14</v>
      </c>
      <c r="F4537" s="26">
        <v>0</v>
      </c>
      <c r="G4537" s="26">
        <v>0</v>
      </c>
      <c r="H4537" s="26"/>
      <c r="N4537" s="26"/>
    </row>
    <row r="4538" spans="1:14" x14ac:dyDescent="0.25">
      <c r="A4538" s="26">
        <v>2010</v>
      </c>
      <c r="B4538" s="26" t="s">
        <v>197</v>
      </c>
      <c r="C4538" t="str">
        <f>VLOOKUP(B4538,'FHF LUT'!$A$5:$H$80,2,FALSE)</f>
        <v>Yellow cedar decline</v>
      </c>
      <c r="D4538" s="26">
        <v>41</v>
      </c>
      <c r="E4538" s="26" t="s">
        <v>26</v>
      </c>
      <c r="F4538" s="26">
        <v>0</v>
      </c>
      <c r="G4538" s="26">
        <v>0</v>
      </c>
      <c r="H4538" s="26"/>
      <c r="N4538" s="26"/>
    </row>
    <row r="4539" spans="1:14" x14ac:dyDescent="0.25">
      <c r="A4539" s="26">
        <v>2010</v>
      </c>
      <c r="B4539" s="26" t="s">
        <v>197</v>
      </c>
      <c r="C4539" t="str">
        <f>VLOOKUP(B4539,'FHF LUT'!$A$5:$H$80,2,FALSE)</f>
        <v>Yellow cedar decline</v>
      </c>
      <c r="D4539" s="26">
        <v>23</v>
      </c>
      <c r="E4539" s="26" t="s">
        <v>27</v>
      </c>
      <c r="F4539" s="26">
        <v>0</v>
      </c>
      <c r="G4539" s="26">
        <v>0</v>
      </c>
      <c r="H4539" s="26"/>
      <c r="N4539" s="26"/>
    </row>
    <row r="4540" spans="1:14" x14ac:dyDescent="0.25">
      <c r="A4540" s="26">
        <v>2010</v>
      </c>
      <c r="B4540" s="26" t="s">
        <v>197</v>
      </c>
      <c r="C4540" t="str">
        <f>VLOOKUP(B4540,'FHF LUT'!$A$5:$H$80,2,FALSE)</f>
        <v>Yellow cedar decline</v>
      </c>
      <c r="D4540" s="26">
        <v>17</v>
      </c>
      <c r="E4540" s="26" t="s">
        <v>32</v>
      </c>
      <c r="F4540" s="26">
        <v>0</v>
      </c>
      <c r="G4540" s="26">
        <v>0</v>
      </c>
      <c r="H4540" s="26"/>
      <c r="N4540" s="26"/>
    </row>
    <row r="4541" spans="1:14" x14ac:dyDescent="0.25">
      <c r="A4541" s="26">
        <v>2010</v>
      </c>
      <c r="B4541" s="26" t="s">
        <v>197</v>
      </c>
      <c r="C4541" t="str">
        <f>VLOOKUP(B4541,'FHF LUT'!$A$5:$H$80,2,FALSE)</f>
        <v>Yellow cedar decline</v>
      </c>
      <c r="D4541" s="26">
        <v>30</v>
      </c>
      <c r="E4541" s="26" t="s">
        <v>35</v>
      </c>
      <c r="F4541" s="26">
        <v>0</v>
      </c>
      <c r="G4541" s="26">
        <v>0</v>
      </c>
      <c r="H4541" s="26"/>
      <c r="N4541" s="26"/>
    </row>
    <row r="4542" spans="1:14" x14ac:dyDescent="0.25">
      <c r="A4542" s="26">
        <v>2010</v>
      </c>
      <c r="B4542" s="26" t="s">
        <v>197</v>
      </c>
      <c r="C4542" t="str">
        <f>VLOOKUP(B4542,'FHF LUT'!$A$5:$H$80,2,FALSE)</f>
        <v>Yellow cedar decline</v>
      </c>
      <c r="D4542" s="26">
        <v>9</v>
      </c>
      <c r="E4542" s="26" t="s">
        <v>7</v>
      </c>
      <c r="F4542" s="26">
        <v>0</v>
      </c>
      <c r="G4542" s="26">
        <v>0</v>
      </c>
      <c r="H4542" s="26"/>
      <c r="N4542" s="26"/>
    </row>
    <row r="4543" spans="1:14" x14ac:dyDescent="0.25">
      <c r="A4543" s="26">
        <v>2010</v>
      </c>
      <c r="B4543" s="26" t="s">
        <v>197</v>
      </c>
      <c r="C4543" t="str">
        <f>VLOOKUP(B4543,'FHF LUT'!$A$5:$H$80,2,FALSE)</f>
        <v>Yellow cedar decline</v>
      </c>
      <c r="D4543" s="26">
        <v>43</v>
      </c>
      <c r="E4543" s="26" t="s">
        <v>20</v>
      </c>
      <c r="F4543" s="26">
        <v>0</v>
      </c>
      <c r="G4543" s="26">
        <v>0</v>
      </c>
      <c r="H4543" s="26"/>
      <c r="N4543" s="26"/>
    </row>
    <row r="4544" spans="1:14" x14ac:dyDescent="0.25">
      <c r="A4544" s="26">
        <v>2010</v>
      </c>
      <c r="B4544" s="26" t="s">
        <v>197</v>
      </c>
      <c r="C4544" t="str">
        <f>VLOOKUP(B4544,'FHF LUT'!$A$5:$H$80,2,FALSE)</f>
        <v>Yellow cedar decline</v>
      </c>
      <c r="D4544" s="26">
        <v>39</v>
      </c>
      <c r="E4544" s="26" t="s">
        <v>36</v>
      </c>
      <c r="F4544" s="26">
        <v>0</v>
      </c>
      <c r="G4544" s="26">
        <v>0</v>
      </c>
      <c r="H4544" s="26"/>
      <c r="N4544" s="26"/>
    </row>
    <row r="4545" spans="1:14" x14ac:dyDescent="0.25">
      <c r="A4545" s="26">
        <v>2010</v>
      </c>
      <c r="B4545" s="26" t="s">
        <v>197</v>
      </c>
      <c r="C4545" t="str">
        <f>VLOOKUP(B4545,'FHF LUT'!$A$5:$H$80,2,FALSE)</f>
        <v>Yellow cedar decline</v>
      </c>
      <c r="D4545" s="26">
        <v>4</v>
      </c>
      <c r="E4545" s="26" t="s">
        <v>28</v>
      </c>
      <c r="F4545" s="26">
        <v>0</v>
      </c>
      <c r="G4545" s="26">
        <v>0</v>
      </c>
      <c r="H4545" s="26"/>
      <c r="N4545" s="26"/>
    </row>
    <row r="4546" spans="1:14" x14ac:dyDescent="0.25">
      <c r="A4546" s="26">
        <v>2010</v>
      </c>
      <c r="B4546" s="26" t="s">
        <v>197</v>
      </c>
      <c r="C4546" t="str">
        <f>VLOOKUP(B4546,'FHF LUT'!$A$5:$H$80,2,FALSE)</f>
        <v>Yellow cedar decline</v>
      </c>
      <c r="D4546" s="26">
        <v>8</v>
      </c>
      <c r="E4546" s="26" t="s">
        <v>29</v>
      </c>
      <c r="F4546" s="26">
        <v>0</v>
      </c>
      <c r="G4546" s="26">
        <v>0</v>
      </c>
      <c r="H4546" s="26"/>
      <c r="N4546" s="26"/>
    </row>
    <row r="4547" spans="1:14" x14ac:dyDescent="0.25">
      <c r="A4547" s="26">
        <v>2010</v>
      </c>
      <c r="B4547" s="26" t="s">
        <v>197</v>
      </c>
      <c r="C4547" t="str">
        <f>VLOOKUP(B4547,'FHF LUT'!$A$5:$H$80,2,FALSE)</f>
        <v>Yellow cedar decline</v>
      </c>
      <c r="D4547" s="26">
        <v>7</v>
      </c>
      <c r="E4547" s="26" t="s">
        <v>25</v>
      </c>
      <c r="F4547" s="26">
        <v>0</v>
      </c>
      <c r="G4547" s="26">
        <v>0</v>
      </c>
      <c r="H4547" s="26"/>
      <c r="N4547" s="26"/>
    </row>
    <row r="4548" spans="1:14" x14ac:dyDescent="0.25">
      <c r="A4548" s="26">
        <v>2010</v>
      </c>
      <c r="B4548" s="26" t="s">
        <v>197</v>
      </c>
      <c r="C4548" t="str">
        <f>VLOOKUP(B4548,'FHF LUT'!$A$5:$H$80,2,FALSE)</f>
        <v>Yellow cedar decline</v>
      </c>
      <c r="D4548" s="26">
        <v>27</v>
      </c>
      <c r="E4548" s="26" t="s">
        <v>21</v>
      </c>
      <c r="F4548" s="26">
        <v>0</v>
      </c>
      <c r="G4548" s="26">
        <v>0</v>
      </c>
      <c r="H4548" s="26"/>
      <c r="N4548" s="26"/>
    </row>
    <row r="4549" spans="1:14" x14ac:dyDescent="0.25">
      <c r="A4549" s="26">
        <v>2010</v>
      </c>
      <c r="B4549" s="26" t="s">
        <v>197</v>
      </c>
      <c r="C4549" t="str">
        <f>VLOOKUP(B4549,'FHF LUT'!$A$5:$H$80,2,FALSE)</f>
        <v>Yellow cedar decline</v>
      </c>
      <c r="D4549" s="26">
        <v>47</v>
      </c>
      <c r="E4549" s="26" t="s">
        <v>238</v>
      </c>
      <c r="F4549" s="26">
        <v>92</v>
      </c>
      <c r="G4549" s="26">
        <v>92</v>
      </c>
      <c r="H4549" s="26"/>
      <c r="N4549" s="26"/>
    </row>
    <row r="4550" spans="1:14" x14ac:dyDescent="0.25">
      <c r="A4550" s="26">
        <v>2010</v>
      </c>
      <c r="B4550" s="26" t="s">
        <v>197</v>
      </c>
      <c r="C4550" t="str">
        <f>VLOOKUP(B4550,'FHF LUT'!$A$5:$H$80,2,FALSE)</f>
        <v>Yellow cedar decline</v>
      </c>
      <c r="D4550" s="26">
        <v>46</v>
      </c>
      <c r="E4550" s="26" t="s">
        <v>239</v>
      </c>
      <c r="F4550" s="26">
        <v>143927</v>
      </c>
      <c r="G4550" s="26">
        <v>143858</v>
      </c>
      <c r="H4550" s="26"/>
      <c r="N4550" s="26"/>
    </row>
    <row r="4551" spans="1:14" x14ac:dyDescent="0.25">
      <c r="A4551" s="26">
        <v>2010</v>
      </c>
      <c r="B4551" s="26" t="s">
        <v>197</v>
      </c>
      <c r="C4551" t="str">
        <f>VLOOKUP(B4551,'FHF LUT'!$A$5:$H$80,2,FALSE)</f>
        <v>Yellow cedar decline</v>
      </c>
      <c r="D4551" s="26">
        <v>48</v>
      </c>
      <c r="E4551" s="26" t="s">
        <v>240</v>
      </c>
      <c r="F4551" s="26">
        <v>0</v>
      </c>
      <c r="G4551" s="26">
        <v>0</v>
      </c>
      <c r="H4551" s="26"/>
      <c r="N4551" s="26"/>
    </row>
    <row r="4552" spans="1:14" x14ac:dyDescent="0.25">
      <c r="A4552" s="26">
        <v>2010</v>
      </c>
      <c r="B4552" s="26" t="s">
        <v>197</v>
      </c>
      <c r="C4552" t="str">
        <f>VLOOKUP(B4552,'FHF LUT'!$A$5:$H$80,2,FALSE)</f>
        <v>Yellow cedar decline</v>
      </c>
      <c r="D4552" s="26">
        <v>1</v>
      </c>
      <c r="E4552" s="26" t="s">
        <v>10</v>
      </c>
      <c r="F4552" s="26">
        <v>0</v>
      </c>
      <c r="G4552" s="26">
        <v>0</v>
      </c>
      <c r="H4552" s="26"/>
      <c r="N4552" s="26"/>
    </row>
    <row r="4553" spans="1:14" x14ac:dyDescent="0.25">
      <c r="A4553" s="26">
        <v>2010</v>
      </c>
      <c r="B4553" s="26" t="s">
        <v>190</v>
      </c>
      <c r="C4553" t="str">
        <f>VLOOKUP(B4553,'FHF LUT'!$A$5:$H$80,2,FALSE)</f>
        <v>Drought</v>
      </c>
      <c r="D4553" s="26">
        <v>24</v>
      </c>
      <c r="E4553" s="26" t="s">
        <v>17</v>
      </c>
      <c r="F4553" s="26">
        <v>0</v>
      </c>
      <c r="G4553" s="26">
        <v>0</v>
      </c>
      <c r="H4553" s="26"/>
      <c r="N4553" s="26"/>
    </row>
    <row r="4554" spans="1:14" x14ac:dyDescent="0.25">
      <c r="A4554" s="26">
        <v>2010</v>
      </c>
      <c r="B4554" s="26" t="s">
        <v>190</v>
      </c>
      <c r="C4554" t="str">
        <f>VLOOKUP(B4554,'FHF LUT'!$A$5:$H$80,2,FALSE)</f>
        <v>Drought</v>
      </c>
      <c r="D4554" s="26">
        <v>44</v>
      </c>
      <c r="E4554" s="26" t="s">
        <v>3</v>
      </c>
      <c r="F4554" s="26">
        <v>0</v>
      </c>
      <c r="G4554" s="26">
        <v>0</v>
      </c>
      <c r="H4554" s="26"/>
      <c r="N4554" s="26"/>
    </row>
    <row r="4555" spans="1:14" x14ac:dyDescent="0.25">
      <c r="A4555" s="26">
        <v>2010</v>
      </c>
      <c r="B4555" s="26" t="s">
        <v>190</v>
      </c>
      <c r="C4555" t="str">
        <f>VLOOKUP(B4555,'FHF LUT'!$A$5:$H$80,2,FALSE)</f>
        <v>Drought</v>
      </c>
      <c r="D4555" s="26">
        <v>10</v>
      </c>
      <c r="E4555" s="26" t="s">
        <v>18</v>
      </c>
      <c r="F4555" s="26">
        <v>1383</v>
      </c>
      <c r="G4555" s="26">
        <v>1383</v>
      </c>
      <c r="H4555" s="26"/>
      <c r="N4555" s="26"/>
    </row>
    <row r="4556" spans="1:14" x14ac:dyDescent="0.25">
      <c r="A4556" s="26">
        <v>2010</v>
      </c>
      <c r="B4556" s="26" t="s">
        <v>190</v>
      </c>
      <c r="C4556" t="str">
        <f>VLOOKUP(B4556,'FHF LUT'!$A$5:$H$80,2,FALSE)</f>
        <v>Drought</v>
      </c>
      <c r="D4556" s="26">
        <v>12</v>
      </c>
      <c r="E4556" s="26" t="s">
        <v>11</v>
      </c>
      <c r="F4556" s="26">
        <v>0</v>
      </c>
      <c r="G4556" s="26">
        <v>0</v>
      </c>
      <c r="H4556" s="26"/>
      <c r="N4556" s="26"/>
    </row>
    <row r="4557" spans="1:14" x14ac:dyDescent="0.25">
      <c r="A4557" s="26">
        <v>2010</v>
      </c>
      <c r="B4557" s="26" t="s">
        <v>190</v>
      </c>
      <c r="C4557" t="str">
        <f>VLOOKUP(B4557,'FHF LUT'!$A$5:$H$80,2,FALSE)</f>
        <v>Drought</v>
      </c>
      <c r="D4557" s="26">
        <v>22</v>
      </c>
      <c r="E4557" s="26" t="s">
        <v>19</v>
      </c>
      <c r="F4557" s="26">
        <v>0</v>
      </c>
      <c r="G4557" s="26">
        <v>0</v>
      </c>
      <c r="H4557" s="26"/>
      <c r="N4557" s="26"/>
    </row>
    <row r="4558" spans="1:14" x14ac:dyDescent="0.25">
      <c r="A4558" s="26">
        <v>2010</v>
      </c>
      <c r="B4558" s="26" t="s">
        <v>190</v>
      </c>
      <c r="C4558" t="str">
        <f>VLOOKUP(B4558,'FHF LUT'!$A$5:$H$80,2,FALSE)</f>
        <v>Drought</v>
      </c>
      <c r="D4558" s="26">
        <v>29</v>
      </c>
      <c r="E4558" s="26" t="s">
        <v>9</v>
      </c>
      <c r="F4558" s="26">
        <v>952</v>
      </c>
      <c r="G4558" s="26">
        <v>952</v>
      </c>
      <c r="H4558" s="26"/>
      <c r="N4558" s="26"/>
    </row>
    <row r="4559" spans="1:14" x14ac:dyDescent="0.25">
      <c r="A4559" s="26">
        <v>2010</v>
      </c>
      <c r="B4559" s="26" t="s">
        <v>190</v>
      </c>
      <c r="C4559" t="str">
        <f>VLOOKUP(B4559,'FHF LUT'!$A$5:$H$80,2,FALSE)</f>
        <v>Drought</v>
      </c>
      <c r="D4559" s="26">
        <v>11</v>
      </c>
      <c r="E4559" s="26" t="s">
        <v>4</v>
      </c>
      <c r="F4559" s="26">
        <v>0</v>
      </c>
      <c r="G4559" s="26">
        <v>0</v>
      </c>
      <c r="H4559" s="26"/>
      <c r="N4559" s="26"/>
    </row>
    <row r="4560" spans="1:14" x14ac:dyDescent="0.25">
      <c r="A4560" s="26">
        <v>2010</v>
      </c>
      <c r="B4560" s="26" t="s">
        <v>190</v>
      </c>
      <c r="C4560" t="str">
        <f>VLOOKUP(B4560,'FHF LUT'!$A$5:$H$80,2,FALSE)</f>
        <v>Drought</v>
      </c>
      <c r="D4560" s="26">
        <v>45</v>
      </c>
      <c r="E4560" s="26" t="s">
        <v>5</v>
      </c>
      <c r="F4560" s="26">
        <v>0</v>
      </c>
      <c r="G4560" s="26">
        <v>0</v>
      </c>
      <c r="H4560" s="26"/>
      <c r="N4560" s="26"/>
    </row>
    <row r="4561" spans="1:14" x14ac:dyDescent="0.25">
      <c r="A4561" s="26">
        <v>2010</v>
      </c>
      <c r="B4561" s="26" t="s">
        <v>190</v>
      </c>
      <c r="C4561" t="str">
        <f>VLOOKUP(B4561,'FHF LUT'!$A$5:$H$80,2,FALSE)</f>
        <v>Drought</v>
      </c>
      <c r="D4561" s="26">
        <v>38</v>
      </c>
      <c r="E4561" s="26" t="s">
        <v>8</v>
      </c>
      <c r="F4561" s="26">
        <v>0</v>
      </c>
      <c r="G4561" s="26">
        <v>0</v>
      </c>
      <c r="H4561" s="26"/>
      <c r="N4561" s="26"/>
    </row>
    <row r="4562" spans="1:14" x14ac:dyDescent="0.25">
      <c r="A4562" s="26">
        <v>2010</v>
      </c>
      <c r="B4562" s="26" t="s">
        <v>190</v>
      </c>
      <c r="C4562" t="str">
        <f>VLOOKUP(B4562,'FHF LUT'!$A$5:$H$80,2,FALSE)</f>
        <v>Drought</v>
      </c>
      <c r="D4562" s="26">
        <v>13</v>
      </c>
      <c r="E4562" s="26" t="s">
        <v>24</v>
      </c>
      <c r="F4562" s="26">
        <v>0</v>
      </c>
      <c r="G4562" s="26">
        <v>0</v>
      </c>
      <c r="H4562" s="26"/>
      <c r="N4562" s="26"/>
    </row>
    <row r="4563" spans="1:14" x14ac:dyDescent="0.25">
      <c r="A4563" s="26">
        <v>2010</v>
      </c>
      <c r="B4563" s="26" t="s">
        <v>190</v>
      </c>
      <c r="C4563" t="str">
        <f>VLOOKUP(B4563,'FHF LUT'!$A$5:$H$80,2,FALSE)</f>
        <v>Drought</v>
      </c>
      <c r="D4563" s="26">
        <v>18</v>
      </c>
      <c r="E4563" s="26" t="s">
        <v>15</v>
      </c>
      <c r="F4563" s="26">
        <v>0</v>
      </c>
      <c r="G4563" s="26">
        <v>0</v>
      </c>
      <c r="H4563" s="26"/>
      <c r="N4563" s="26"/>
    </row>
    <row r="4564" spans="1:14" x14ac:dyDescent="0.25">
      <c r="A4564" s="26">
        <v>2010</v>
      </c>
      <c r="B4564" s="26" t="s">
        <v>190</v>
      </c>
      <c r="C4564" t="str">
        <f>VLOOKUP(B4564,'FHF LUT'!$A$5:$H$80,2,FALSE)</f>
        <v>Drought</v>
      </c>
      <c r="D4564" s="26">
        <v>15</v>
      </c>
      <c r="E4564" s="26" t="s">
        <v>33</v>
      </c>
      <c r="F4564" s="26">
        <v>995</v>
      </c>
      <c r="G4564" s="26">
        <v>995</v>
      </c>
      <c r="H4564" s="26"/>
      <c r="N4564" s="26"/>
    </row>
    <row r="4565" spans="1:14" x14ac:dyDescent="0.25">
      <c r="A4565" s="26">
        <v>2010</v>
      </c>
      <c r="B4565" s="26" t="s">
        <v>190</v>
      </c>
      <c r="C4565" t="str">
        <f>VLOOKUP(B4565,'FHF LUT'!$A$5:$H$80,2,FALSE)</f>
        <v>Drought</v>
      </c>
      <c r="D4565" s="26">
        <v>5</v>
      </c>
      <c r="E4565" s="26" t="s">
        <v>16</v>
      </c>
      <c r="F4565" s="26">
        <v>0</v>
      </c>
      <c r="G4565" s="26">
        <v>0</v>
      </c>
      <c r="H4565" s="26"/>
      <c r="N4565" s="26"/>
    </row>
    <row r="4566" spans="1:14" x14ac:dyDescent="0.25">
      <c r="A4566" s="26">
        <v>2010</v>
      </c>
      <c r="B4566" s="26" t="s">
        <v>190</v>
      </c>
      <c r="C4566" t="str">
        <f>VLOOKUP(B4566,'FHF LUT'!$A$5:$H$80,2,FALSE)</f>
        <v>Drought</v>
      </c>
      <c r="D4566" s="26">
        <v>2</v>
      </c>
      <c r="E4566" s="26" t="s">
        <v>22</v>
      </c>
      <c r="F4566" s="26">
        <v>0</v>
      </c>
      <c r="G4566" s="26">
        <v>0</v>
      </c>
      <c r="H4566" s="26"/>
      <c r="N4566" s="26"/>
    </row>
    <row r="4567" spans="1:14" x14ac:dyDescent="0.25">
      <c r="A4567" s="26">
        <v>2010</v>
      </c>
      <c r="B4567" s="26" t="s">
        <v>190</v>
      </c>
      <c r="C4567" t="str">
        <f>VLOOKUP(B4567,'FHF LUT'!$A$5:$H$80,2,FALSE)</f>
        <v>Drought</v>
      </c>
      <c r="D4567" s="26">
        <v>25</v>
      </c>
      <c r="E4567" s="26" t="s">
        <v>23</v>
      </c>
      <c r="F4567" s="26">
        <v>0</v>
      </c>
      <c r="G4567" s="26">
        <v>0</v>
      </c>
      <c r="H4567" s="26"/>
      <c r="N4567" s="26"/>
    </row>
    <row r="4568" spans="1:14" x14ac:dyDescent="0.25">
      <c r="A4568" s="26">
        <v>2010</v>
      </c>
      <c r="B4568" s="26" t="s">
        <v>190</v>
      </c>
      <c r="C4568" t="str">
        <f>VLOOKUP(B4568,'FHF LUT'!$A$5:$H$80,2,FALSE)</f>
        <v>Drought</v>
      </c>
      <c r="D4568" s="26">
        <v>14</v>
      </c>
      <c r="E4568" s="26" t="s">
        <v>30</v>
      </c>
      <c r="F4568" s="26">
        <v>0</v>
      </c>
      <c r="G4568" s="26">
        <v>0</v>
      </c>
      <c r="H4568" s="26"/>
      <c r="N4568" s="26"/>
    </row>
    <row r="4569" spans="1:14" x14ac:dyDescent="0.25">
      <c r="A4569" s="26">
        <v>2010</v>
      </c>
      <c r="B4569" s="26" t="s">
        <v>190</v>
      </c>
      <c r="C4569" t="str">
        <f>VLOOKUP(B4569,'FHF LUT'!$A$5:$H$80,2,FALSE)</f>
        <v>Drought</v>
      </c>
      <c r="D4569" s="26">
        <v>16</v>
      </c>
      <c r="E4569" s="26" t="s">
        <v>12</v>
      </c>
      <c r="F4569" s="26">
        <v>0</v>
      </c>
      <c r="G4569" s="26">
        <v>0</v>
      </c>
      <c r="H4569" s="26"/>
      <c r="N4569" s="26"/>
    </row>
    <row r="4570" spans="1:14" x14ac:dyDescent="0.25">
      <c r="A4570" s="26">
        <v>2010</v>
      </c>
      <c r="B4570" s="26" t="s">
        <v>190</v>
      </c>
      <c r="C4570" t="str">
        <f>VLOOKUP(B4570,'FHF LUT'!$A$5:$H$80,2,FALSE)</f>
        <v>Drought</v>
      </c>
      <c r="D4570" s="26">
        <v>40</v>
      </c>
      <c r="E4570" s="26" t="s">
        <v>31</v>
      </c>
      <c r="F4570" s="26">
        <v>0</v>
      </c>
      <c r="G4570" s="26">
        <v>0</v>
      </c>
      <c r="H4570" s="26"/>
      <c r="N4570" s="26"/>
    </row>
    <row r="4571" spans="1:14" x14ac:dyDescent="0.25">
      <c r="A4571" s="26">
        <v>2010</v>
      </c>
      <c r="B4571" s="26" t="s">
        <v>190</v>
      </c>
      <c r="C4571" t="str">
        <f>VLOOKUP(B4571,'FHF LUT'!$A$5:$H$80,2,FALSE)</f>
        <v>Drought</v>
      </c>
      <c r="D4571" s="26">
        <v>20</v>
      </c>
      <c r="E4571" s="26" t="s">
        <v>6</v>
      </c>
      <c r="F4571" s="26">
        <v>0</v>
      </c>
      <c r="G4571" s="26">
        <v>0</v>
      </c>
      <c r="H4571" s="26"/>
      <c r="N4571" s="26"/>
    </row>
    <row r="4572" spans="1:14" x14ac:dyDescent="0.25">
      <c r="A4572" s="26">
        <v>2010</v>
      </c>
      <c r="B4572" s="26" t="s">
        <v>190</v>
      </c>
      <c r="C4572" t="str">
        <f>VLOOKUP(B4572,'FHF LUT'!$A$5:$H$80,2,FALSE)</f>
        <v>Drought</v>
      </c>
      <c r="D4572" s="26">
        <v>31</v>
      </c>
      <c r="E4572" s="26" t="s">
        <v>34</v>
      </c>
      <c r="F4572" s="26">
        <v>0</v>
      </c>
      <c r="G4572" s="26">
        <v>0</v>
      </c>
      <c r="H4572" s="26"/>
      <c r="N4572" s="26"/>
    </row>
    <row r="4573" spans="1:14" x14ac:dyDescent="0.25">
      <c r="A4573" s="26">
        <v>2010</v>
      </c>
      <c r="B4573" s="26" t="s">
        <v>190</v>
      </c>
      <c r="C4573" t="str">
        <f>VLOOKUP(B4573,'FHF LUT'!$A$5:$H$80,2,FALSE)</f>
        <v>Drought</v>
      </c>
      <c r="D4573" s="26">
        <v>3</v>
      </c>
      <c r="E4573" s="26" t="s">
        <v>13</v>
      </c>
      <c r="F4573" s="26">
        <v>0</v>
      </c>
      <c r="G4573" s="26">
        <v>0</v>
      </c>
      <c r="H4573" s="26"/>
      <c r="N4573" s="26"/>
    </row>
    <row r="4574" spans="1:14" x14ac:dyDescent="0.25">
      <c r="A4574" s="26">
        <v>2010</v>
      </c>
      <c r="B4574" s="26" t="s">
        <v>190</v>
      </c>
      <c r="C4574" t="str">
        <f>VLOOKUP(B4574,'FHF LUT'!$A$5:$H$80,2,FALSE)</f>
        <v>Drought</v>
      </c>
      <c r="D4574" s="26">
        <v>26</v>
      </c>
      <c r="E4574" s="26" t="s">
        <v>14</v>
      </c>
      <c r="F4574" s="26">
        <v>0</v>
      </c>
      <c r="G4574" s="26">
        <v>0</v>
      </c>
      <c r="H4574" s="26"/>
      <c r="N4574" s="26"/>
    </row>
    <row r="4575" spans="1:14" x14ac:dyDescent="0.25">
      <c r="A4575" s="26">
        <v>2010</v>
      </c>
      <c r="B4575" s="26" t="s">
        <v>190</v>
      </c>
      <c r="C4575" t="str">
        <f>VLOOKUP(B4575,'FHF LUT'!$A$5:$H$80,2,FALSE)</f>
        <v>Drought</v>
      </c>
      <c r="D4575" s="26">
        <v>41</v>
      </c>
      <c r="E4575" s="26" t="s">
        <v>26</v>
      </c>
      <c r="F4575" s="26">
        <v>0</v>
      </c>
      <c r="G4575" s="26">
        <v>0</v>
      </c>
      <c r="H4575" s="26"/>
      <c r="N4575" s="26"/>
    </row>
    <row r="4576" spans="1:14" x14ac:dyDescent="0.25">
      <c r="A4576" s="26">
        <v>2010</v>
      </c>
      <c r="B4576" s="26" t="s">
        <v>190</v>
      </c>
      <c r="C4576" t="str">
        <f>VLOOKUP(B4576,'FHF LUT'!$A$5:$H$80,2,FALSE)</f>
        <v>Drought</v>
      </c>
      <c r="D4576" s="26">
        <v>23</v>
      </c>
      <c r="E4576" s="26" t="s">
        <v>27</v>
      </c>
      <c r="F4576" s="26">
        <v>0</v>
      </c>
      <c r="G4576" s="26">
        <v>0</v>
      </c>
      <c r="H4576" s="26"/>
      <c r="N4576" s="26"/>
    </row>
    <row r="4577" spans="1:14" x14ac:dyDescent="0.25">
      <c r="A4577" s="26">
        <v>2010</v>
      </c>
      <c r="B4577" s="26" t="s">
        <v>190</v>
      </c>
      <c r="C4577" t="str">
        <f>VLOOKUP(B4577,'FHF LUT'!$A$5:$H$80,2,FALSE)</f>
        <v>Drought</v>
      </c>
      <c r="D4577" s="26">
        <v>17</v>
      </c>
      <c r="E4577" s="26" t="s">
        <v>32</v>
      </c>
      <c r="F4577" s="26">
        <v>0</v>
      </c>
      <c r="G4577" s="26">
        <v>0</v>
      </c>
      <c r="H4577" s="26"/>
      <c r="N4577" s="26"/>
    </row>
    <row r="4578" spans="1:14" x14ac:dyDescent="0.25">
      <c r="A4578" s="26">
        <v>2010</v>
      </c>
      <c r="B4578" s="26" t="s">
        <v>190</v>
      </c>
      <c r="C4578" t="str">
        <f>VLOOKUP(B4578,'FHF LUT'!$A$5:$H$80,2,FALSE)</f>
        <v>Drought</v>
      </c>
      <c r="D4578" s="26">
        <v>30</v>
      </c>
      <c r="E4578" s="26" t="s">
        <v>35</v>
      </c>
      <c r="F4578" s="26">
        <v>0</v>
      </c>
      <c r="G4578" s="26">
        <v>0</v>
      </c>
      <c r="H4578" s="26"/>
      <c r="N4578" s="26"/>
    </row>
    <row r="4579" spans="1:14" x14ac:dyDescent="0.25">
      <c r="A4579" s="26">
        <v>2010</v>
      </c>
      <c r="B4579" s="26" t="s">
        <v>190</v>
      </c>
      <c r="C4579" t="str">
        <f>VLOOKUP(B4579,'FHF LUT'!$A$5:$H$80,2,FALSE)</f>
        <v>Drought</v>
      </c>
      <c r="D4579" s="26">
        <v>9</v>
      </c>
      <c r="E4579" s="26" t="s">
        <v>7</v>
      </c>
      <c r="F4579" s="26">
        <v>0</v>
      </c>
      <c r="G4579" s="26">
        <v>0</v>
      </c>
      <c r="H4579" s="26"/>
      <c r="N4579" s="26"/>
    </row>
    <row r="4580" spans="1:14" x14ac:dyDescent="0.25">
      <c r="A4580" s="26">
        <v>2010</v>
      </c>
      <c r="B4580" s="26" t="s">
        <v>190</v>
      </c>
      <c r="C4580" t="str">
        <f>VLOOKUP(B4580,'FHF LUT'!$A$5:$H$80,2,FALSE)</f>
        <v>Drought</v>
      </c>
      <c r="D4580" s="26">
        <v>43</v>
      </c>
      <c r="E4580" s="26" t="s">
        <v>20</v>
      </c>
      <c r="F4580" s="26">
        <v>0</v>
      </c>
      <c r="G4580" s="26">
        <v>0</v>
      </c>
      <c r="H4580" s="26"/>
      <c r="N4580" s="26"/>
    </row>
    <row r="4581" spans="1:14" x14ac:dyDescent="0.25">
      <c r="A4581" s="26">
        <v>2010</v>
      </c>
      <c r="B4581" s="26" t="s">
        <v>190</v>
      </c>
      <c r="C4581" t="str">
        <f>VLOOKUP(B4581,'FHF LUT'!$A$5:$H$80,2,FALSE)</f>
        <v>Drought</v>
      </c>
      <c r="D4581" s="26">
        <v>39</v>
      </c>
      <c r="E4581" s="26" t="s">
        <v>36</v>
      </c>
      <c r="F4581" s="26">
        <v>0</v>
      </c>
      <c r="G4581" s="26">
        <v>0</v>
      </c>
      <c r="H4581" s="26"/>
      <c r="N4581" s="26"/>
    </row>
    <row r="4582" spans="1:14" x14ac:dyDescent="0.25">
      <c r="A4582" s="26">
        <v>2010</v>
      </c>
      <c r="B4582" s="26" t="s">
        <v>190</v>
      </c>
      <c r="C4582" t="str">
        <f>VLOOKUP(B4582,'FHF LUT'!$A$5:$H$80,2,FALSE)</f>
        <v>Drought</v>
      </c>
      <c r="D4582" s="26">
        <v>4</v>
      </c>
      <c r="E4582" s="26" t="s">
        <v>28</v>
      </c>
      <c r="F4582" s="26">
        <v>0</v>
      </c>
      <c r="G4582" s="26">
        <v>0</v>
      </c>
      <c r="H4582" s="26"/>
      <c r="N4582" s="26"/>
    </row>
    <row r="4583" spans="1:14" x14ac:dyDescent="0.25">
      <c r="A4583" s="26">
        <v>2010</v>
      </c>
      <c r="B4583" s="26" t="s">
        <v>190</v>
      </c>
      <c r="C4583" t="str">
        <f>VLOOKUP(B4583,'FHF LUT'!$A$5:$H$80,2,FALSE)</f>
        <v>Drought</v>
      </c>
      <c r="D4583" s="26">
        <v>8</v>
      </c>
      <c r="E4583" s="26" t="s">
        <v>29</v>
      </c>
      <c r="F4583" s="26">
        <v>0</v>
      </c>
      <c r="G4583" s="26">
        <v>0</v>
      </c>
      <c r="H4583" s="26"/>
      <c r="N4583" s="26"/>
    </row>
    <row r="4584" spans="1:14" x14ac:dyDescent="0.25">
      <c r="A4584" s="26">
        <v>2010</v>
      </c>
      <c r="B4584" s="26" t="s">
        <v>190</v>
      </c>
      <c r="C4584" t="str">
        <f>VLOOKUP(B4584,'FHF LUT'!$A$5:$H$80,2,FALSE)</f>
        <v>Drought</v>
      </c>
      <c r="D4584" s="26">
        <v>7</v>
      </c>
      <c r="E4584" s="26" t="s">
        <v>25</v>
      </c>
      <c r="F4584" s="26">
        <v>0</v>
      </c>
      <c r="G4584" s="26">
        <v>0</v>
      </c>
      <c r="H4584" s="26"/>
      <c r="N4584" s="26"/>
    </row>
    <row r="4585" spans="1:14" x14ac:dyDescent="0.25">
      <c r="A4585" s="26">
        <v>2010</v>
      </c>
      <c r="B4585" s="26" t="s">
        <v>190</v>
      </c>
      <c r="C4585" t="str">
        <f>VLOOKUP(B4585,'FHF LUT'!$A$5:$H$80,2,FALSE)</f>
        <v>Drought</v>
      </c>
      <c r="D4585" s="26">
        <v>27</v>
      </c>
      <c r="E4585" s="26" t="s">
        <v>21</v>
      </c>
      <c r="F4585" s="26">
        <v>0</v>
      </c>
      <c r="G4585" s="26">
        <v>0</v>
      </c>
      <c r="H4585" s="26"/>
      <c r="N4585" s="26"/>
    </row>
    <row r="4586" spans="1:14" x14ac:dyDescent="0.25">
      <c r="A4586" s="26">
        <v>2010</v>
      </c>
      <c r="B4586" s="26" t="s">
        <v>190</v>
      </c>
      <c r="C4586" t="str">
        <f>VLOOKUP(B4586,'FHF LUT'!$A$5:$H$80,2,FALSE)</f>
        <v>Drought</v>
      </c>
      <c r="D4586" s="26">
        <v>47</v>
      </c>
      <c r="E4586" s="26" t="s">
        <v>238</v>
      </c>
      <c r="F4586" s="26">
        <v>612</v>
      </c>
      <c r="G4586" s="26">
        <v>612</v>
      </c>
      <c r="H4586" s="26"/>
      <c r="N4586" s="26"/>
    </row>
    <row r="4587" spans="1:14" x14ac:dyDescent="0.25">
      <c r="A4587" s="26">
        <v>2010</v>
      </c>
      <c r="B4587" s="26" t="s">
        <v>190</v>
      </c>
      <c r="C4587" t="str">
        <f>VLOOKUP(B4587,'FHF LUT'!$A$5:$H$80,2,FALSE)</f>
        <v>Drought</v>
      </c>
      <c r="D4587" s="26">
        <v>46</v>
      </c>
      <c r="E4587" s="26" t="s">
        <v>239</v>
      </c>
      <c r="F4587" s="26">
        <v>2841</v>
      </c>
      <c r="G4587" s="26">
        <v>2809</v>
      </c>
      <c r="H4587" s="26"/>
      <c r="N4587" s="26"/>
    </row>
    <row r="4588" spans="1:14" x14ac:dyDescent="0.25">
      <c r="A4588" s="26">
        <v>2010</v>
      </c>
      <c r="B4588" s="26" t="s">
        <v>190</v>
      </c>
      <c r="C4588" t="str">
        <f>VLOOKUP(B4588,'FHF LUT'!$A$5:$H$80,2,FALSE)</f>
        <v>Drought</v>
      </c>
      <c r="D4588" s="26">
        <v>48</v>
      </c>
      <c r="E4588" s="26" t="s">
        <v>240</v>
      </c>
      <c r="F4588" s="26">
        <v>0</v>
      </c>
      <c r="G4588" s="26">
        <v>0</v>
      </c>
      <c r="H4588" s="26"/>
      <c r="N4588" s="26"/>
    </row>
    <row r="4589" spans="1:14" x14ac:dyDescent="0.25">
      <c r="A4589" s="26">
        <v>2010</v>
      </c>
      <c r="B4589" s="26" t="s">
        <v>190</v>
      </c>
      <c r="C4589" t="str">
        <f>VLOOKUP(B4589,'FHF LUT'!$A$5:$H$80,2,FALSE)</f>
        <v>Drought</v>
      </c>
      <c r="D4589" s="26">
        <v>1</v>
      </c>
      <c r="E4589" s="26" t="s">
        <v>10</v>
      </c>
      <c r="F4589" s="26">
        <v>0</v>
      </c>
      <c r="G4589" s="26">
        <v>0</v>
      </c>
      <c r="H4589" s="26"/>
      <c r="N4589" s="26"/>
    </row>
    <row r="4590" spans="1:14" x14ac:dyDescent="0.25">
      <c r="A4590" s="26">
        <v>2010</v>
      </c>
      <c r="B4590" s="26" t="s">
        <v>191</v>
      </c>
      <c r="C4590" t="str">
        <f>VLOOKUP(B4590,'FHF LUT'!$A$5:$H$80,2,FALSE)</f>
        <v>Flooding</v>
      </c>
      <c r="D4590" s="26">
        <v>24</v>
      </c>
      <c r="E4590" s="26" t="s">
        <v>17</v>
      </c>
      <c r="F4590" s="26">
        <v>7434</v>
      </c>
      <c r="G4590" s="26">
        <v>7434</v>
      </c>
      <c r="H4590" s="26"/>
      <c r="N4590" s="26"/>
    </row>
    <row r="4591" spans="1:14" x14ac:dyDescent="0.25">
      <c r="A4591" s="26">
        <v>2010</v>
      </c>
      <c r="B4591" s="26" t="s">
        <v>191</v>
      </c>
      <c r="C4591" t="str">
        <f>VLOOKUP(B4591,'FHF LUT'!$A$5:$H$80,2,FALSE)</f>
        <v>Flooding</v>
      </c>
      <c r="D4591" s="26">
        <v>44</v>
      </c>
      <c r="E4591" s="26" t="s">
        <v>3</v>
      </c>
      <c r="F4591" s="26">
        <v>421</v>
      </c>
      <c r="G4591" s="26">
        <v>421</v>
      </c>
      <c r="H4591" s="26"/>
      <c r="N4591" s="26"/>
    </row>
    <row r="4592" spans="1:14" x14ac:dyDescent="0.25">
      <c r="A4592" s="26">
        <v>2010</v>
      </c>
      <c r="B4592" s="26" t="s">
        <v>191</v>
      </c>
      <c r="C4592" t="str">
        <f>VLOOKUP(B4592,'FHF LUT'!$A$5:$H$80,2,FALSE)</f>
        <v>Flooding</v>
      </c>
      <c r="D4592" s="26">
        <v>10</v>
      </c>
      <c r="E4592" s="26" t="s">
        <v>18</v>
      </c>
      <c r="F4592" s="26">
        <v>72</v>
      </c>
      <c r="G4592" s="26">
        <v>72</v>
      </c>
      <c r="H4592" s="26"/>
      <c r="N4592" s="26"/>
    </row>
    <row r="4593" spans="1:14" x14ac:dyDescent="0.25">
      <c r="A4593" s="26">
        <v>2010</v>
      </c>
      <c r="B4593" s="26" t="s">
        <v>191</v>
      </c>
      <c r="C4593" t="str">
        <f>VLOOKUP(B4593,'FHF LUT'!$A$5:$H$80,2,FALSE)</f>
        <v>Flooding</v>
      </c>
      <c r="D4593" s="26">
        <v>12</v>
      </c>
      <c r="E4593" s="26" t="s">
        <v>11</v>
      </c>
      <c r="F4593" s="26">
        <v>4014</v>
      </c>
      <c r="G4593" s="26">
        <v>4014</v>
      </c>
      <c r="H4593" s="26"/>
      <c r="N4593" s="26"/>
    </row>
    <row r="4594" spans="1:14" x14ac:dyDescent="0.25">
      <c r="A4594" s="26">
        <v>2010</v>
      </c>
      <c r="B4594" s="26" t="s">
        <v>191</v>
      </c>
      <c r="C4594" t="str">
        <f>VLOOKUP(B4594,'FHF LUT'!$A$5:$H$80,2,FALSE)</f>
        <v>Flooding</v>
      </c>
      <c r="D4594" s="26">
        <v>22</v>
      </c>
      <c r="E4594" s="26" t="s">
        <v>19</v>
      </c>
      <c r="F4594" s="26">
        <v>110</v>
      </c>
      <c r="G4594" s="26">
        <v>110</v>
      </c>
      <c r="H4594" s="26"/>
      <c r="N4594" s="26"/>
    </row>
    <row r="4595" spans="1:14" x14ac:dyDescent="0.25">
      <c r="A4595" s="26">
        <v>2010</v>
      </c>
      <c r="B4595" s="26" t="s">
        <v>191</v>
      </c>
      <c r="C4595" t="str">
        <f>VLOOKUP(B4595,'FHF LUT'!$A$5:$H$80,2,FALSE)</f>
        <v>Flooding</v>
      </c>
      <c r="D4595" s="26">
        <v>29</v>
      </c>
      <c r="E4595" s="26" t="s">
        <v>9</v>
      </c>
      <c r="F4595" s="26">
        <v>833</v>
      </c>
      <c r="G4595" s="26">
        <v>833</v>
      </c>
      <c r="H4595" s="26"/>
      <c r="N4595" s="26"/>
    </row>
    <row r="4596" spans="1:14" x14ac:dyDescent="0.25">
      <c r="A4596" s="26">
        <v>2010</v>
      </c>
      <c r="B4596" s="26" t="s">
        <v>191</v>
      </c>
      <c r="C4596" t="str">
        <f>VLOOKUP(B4596,'FHF LUT'!$A$5:$H$80,2,FALSE)</f>
        <v>Flooding</v>
      </c>
      <c r="D4596" s="26">
        <v>11</v>
      </c>
      <c r="E4596" s="26" t="s">
        <v>4</v>
      </c>
      <c r="F4596" s="26">
        <v>0</v>
      </c>
      <c r="G4596" s="26">
        <v>0</v>
      </c>
      <c r="H4596" s="26"/>
      <c r="N4596" s="26"/>
    </row>
    <row r="4597" spans="1:14" x14ac:dyDescent="0.25">
      <c r="A4597" s="26">
        <v>2010</v>
      </c>
      <c r="B4597" s="26" t="s">
        <v>191</v>
      </c>
      <c r="C4597" t="str">
        <f>VLOOKUP(B4597,'FHF LUT'!$A$5:$H$80,2,FALSE)</f>
        <v>Flooding</v>
      </c>
      <c r="D4597" s="26">
        <v>45</v>
      </c>
      <c r="E4597" s="26" t="s">
        <v>5</v>
      </c>
      <c r="F4597" s="26">
        <v>0</v>
      </c>
      <c r="G4597" s="26">
        <v>0</v>
      </c>
      <c r="H4597" s="26"/>
      <c r="N4597" s="26"/>
    </row>
    <row r="4598" spans="1:14" x14ac:dyDescent="0.25">
      <c r="A4598" s="26">
        <v>2010</v>
      </c>
      <c r="B4598" s="26" t="s">
        <v>191</v>
      </c>
      <c r="C4598" t="str">
        <f>VLOOKUP(B4598,'FHF LUT'!$A$5:$H$80,2,FALSE)</f>
        <v>Flooding</v>
      </c>
      <c r="D4598" s="26">
        <v>38</v>
      </c>
      <c r="E4598" s="26" t="s">
        <v>8</v>
      </c>
      <c r="F4598" s="26">
        <v>0</v>
      </c>
      <c r="G4598" s="26">
        <v>0</v>
      </c>
      <c r="H4598" s="26"/>
      <c r="N4598" s="26"/>
    </row>
    <row r="4599" spans="1:14" x14ac:dyDescent="0.25">
      <c r="A4599" s="26">
        <v>2010</v>
      </c>
      <c r="B4599" s="26" t="s">
        <v>191</v>
      </c>
      <c r="C4599" t="str">
        <f>VLOOKUP(B4599,'FHF LUT'!$A$5:$H$80,2,FALSE)</f>
        <v>Flooding</v>
      </c>
      <c r="D4599" s="26">
        <v>13</v>
      </c>
      <c r="E4599" s="26" t="s">
        <v>24</v>
      </c>
      <c r="F4599" s="26">
        <v>258</v>
      </c>
      <c r="G4599" s="26">
        <v>258</v>
      </c>
      <c r="H4599" s="26"/>
      <c r="N4599" s="26"/>
    </row>
    <row r="4600" spans="1:14" x14ac:dyDescent="0.25">
      <c r="A4600" s="26">
        <v>2010</v>
      </c>
      <c r="B4600" s="26" t="s">
        <v>191</v>
      </c>
      <c r="C4600" t="str">
        <f>VLOOKUP(B4600,'FHF LUT'!$A$5:$H$80,2,FALSE)</f>
        <v>Flooding</v>
      </c>
      <c r="D4600" s="26">
        <v>18</v>
      </c>
      <c r="E4600" s="26" t="s">
        <v>15</v>
      </c>
      <c r="F4600" s="26">
        <v>0</v>
      </c>
      <c r="G4600" s="26">
        <v>0</v>
      </c>
      <c r="H4600" s="26"/>
      <c r="N4600" s="26"/>
    </row>
    <row r="4601" spans="1:14" x14ac:dyDescent="0.25">
      <c r="A4601" s="26">
        <v>2010</v>
      </c>
      <c r="B4601" s="26" t="s">
        <v>191</v>
      </c>
      <c r="C4601" t="str">
        <f>VLOOKUP(B4601,'FHF LUT'!$A$5:$H$80,2,FALSE)</f>
        <v>Flooding</v>
      </c>
      <c r="D4601" s="26">
        <v>15</v>
      </c>
      <c r="E4601" s="26" t="s">
        <v>33</v>
      </c>
      <c r="F4601" s="26">
        <v>0</v>
      </c>
      <c r="G4601" s="26">
        <v>0</v>
      </c>
      <c r="H4601" s="26"/>
      <c r="N4601" s="26"/>
    </row>
    <row r="4602" spans="1:14" x14ac:dyDescent="0.25">
      <c r="A4602" s="26">
        <v>2010</v>
      </c>
      <c r="B4602" s="26" t="s">
        <v>191</v>
      </c>
      <c r="C4602" t="str">
        <f>VLOOKUP(B4602,'FHF LUT'!$A$5:$H$80,2,FALSE)</f>
        <v>Flooding</v>
      </c>
      <c r="D4602" s="26">
        <v>5</v>
      </c>
      <c r="E4602" s="26" t="s">
        <v>16</v>
      </c>
      <c r="F4602" s="26">
        <v>74</v>
      </c>
      <c r="G4602" s="26">
        <v>74</v>
      </c>
      <c r="H4602" s="26"/>
      <c r="N4602" s="26"/>
    </row>
    <row r="4603" spans="1:14" x14ac:dyDescent="0.25">
      <c r="A4603" s="26">
        <v>2010</v>
      </c>
      <c r="B4603" s="26" t="s">
        <v>191</v>
      </c>
      <c r="C4603" t="str">
        <f>VLOOKUP(B4603,'FHF LUT'!$A$5:$H$80,2,FALSE)</f>
        <v>Flooding</v>
      </c>
      <c r="D4603" s="26">
        <v>2</v>
      </c>
      <c r="E4603" s="26" t="s">
        <v>22</v>
      </c>
      <c r="F4603" s="26">
        <v>0</v>
      </c>
      <c r="G4603" s="26">
        <v>0</v>
      </c>
      <c r="H4603" s="26"/>
      <c r="N4603" s="26"/>
    </row>
    <row r="4604" spans="1:14" x14ac:dyDescent="0.25">
      <c r="A4604" s="26">
        <v>2010</v>
      </c>
      <c r="B4604" s="26" t="s">
        <v>191</v>
      </c>
      <c r="C4604" t="str">
        <f>VLOOKUP(B4604,'FHF LUT'!$A$5:$H$80,2,FALSE)</f>
        <v>Flooding</v>
      </c>
      <c r="D4604" s="26">
        <v>25</v>
      </c>
      <c r="E4604" s="26" t="s">
        <v>23</v>
      </c>
      <c r="F4604" s="26">
        <v>0</v>
      </c>
      <c r="G4604" s="26">
        <v>0</v>
      </c>
      <c r="H4604" s="26"/>
      <c r="N4604" s="26"/>
    </row>
    <row r="4605" spans="1:14" x14ac:dyDescent="0.25">
      <c r="A4605" s="26">
        <v>2010</v>
      </c>
      <c r="B4605" s="26" t="s">
        <v>191</v>
      </c>
      <c r="C4605" t="str">
        <f>VLOOKUP(B4605,'FHF LUT'!$A$5:$H$80,2,FALSE)</f>
        <v>Flooding</v>
      </c>
      <c r="D4605" s="26">
        <v>14</v>
      </c>
      <c r="E4605" s="26" t="s">
        <v>30</v>
      </c>
      <c r="F4605" s="26">
        <v>2135</v>
      </c>
      <c r="G4605" s="26">
        <v>2135</v>
      </c>
      <c r="H4605" s="26"/>
      <c r="N4605" s="26"/>
    </row>
    <row r="4606" spans="1:14" x14ac:dyDescent="0.25">
      <c r="A4606" s="26">
        <v>2010</v>
      </c>
      <c r="B4606" s="26" t="s">
        <v>191</v>
      </c>
      <c r="C4606" t="str">
        <f>VLOOKUP(B4606,'FHF LUT'!$A$5:$H$80,2,FALSE)</f>
        <v>Flooding</v>
      </c>
      <c r="D4606" s="26">
        <v>16</v>
      </c>
      <c r="E4606" s="26" t="s">
        <v>12</v>
      </c>
      <c r="F4606" s="26">
        <v>0</v>
      </c>
      <c r="G4606" s="26">
        <v>0</v>
      </c>
      <c r="H4606" s="26"/>
      <c r="N4606" s="26"/>
    </row>
    <row r="4607" spans="1:14" x14ac:dyDescent="0.25">
      <c r="A4607" s="26">
        <v>2010</v>
      </c>
      <c r="B4607" s="26" t="s">
        <v>191</v>
      </c>
      <c r="C4607" t="str">
        <f>VLOOKUP(B4607,'FHF LUT'!$A$5:$H$80,2,FALSE)</f>
        <v>Flooding</v>
      </c>
      <c r="D4607" s="26">
        <v>40</v>
      </c>
      <c r="E4607" s="26" t="s">
        <v>31</v>
      </c>
      <c r="F4607" s="26">
        <v>3711</v>
      </c>
      <c r="G4607" s="26">
        <v>3711</v>
      </c>
      <c r="H4607" s="26"/>
      <c r="N4607" s="26"/>
    </row>
    <row r="4608" spans="1:14" x14ac:dyDescent="0.25">
      <c r="A4608" s="26">
        <v>2010</v>
      </c>
      <c r="B4608" s="26" t="s">
        <v>191</v>
      </c>
      <c r="C4608" t="str">
        <f>VLOOKUP(B4608,'FHF LUT'!$A$5:$H$80,2,FALSE)</f>
        <v>Flooding</v>
      </c>
      <c r="D4608" s="26">
        <v>20</v>
      </c>
      <c r="E4608" s="26" t="s">
        <v>6</v>
      </c>
      <c r="F4608" s="26">
        <v>308</v>
      </c>
      <c r="G4608" s="26">
        <v>77</v>
      </c>
      <c r="H4608" s="26"/>
      <c r="N4608" s="26"/>
    </row>
    <row r="4609" spans="1:14" x14ac:dyDescent="0.25">
      <c r="A4609" s="26">
        <v>2010</v>
      </c>
      <c r="B4609" s="26" t="s">
        <v>191</v>
      </c>
      <c r="C4609" t="str">
        <f>VLOOKUP(B4609,'FHF LUT'!$A$5:$H$80,2,FALSE)</f>
        <v>Flooding</v>
      </c>
      <c r="D4609" s="26">
        <v>31</v>
      </c>
      <c r="E4609" s="26" t="s">
        <v>34</v>
      </c>
      <c r="F4609" s="26">
        <v>0</v>
      </c>
      <c r="G4609" s="26">
        <v>0</v>
      </c>
      <c r="H4609" s="26"/>
      <c r="N4609" s="26"/>
    </row>
    <row r="4610" spans="1:14" x14ac:dyDescent="0.25">
      <c r="A4610" s="26">
        <v>2010</v>
      </c>
      <c r="B4610" s="26" t="s">
        <v>191</v>
      </c>
      <c r="C4610" t="str">
        <f>VLOOKUP(B4610,'FHF LUT'!$A$5:$H$80,2,FALSE)</f>
        <v>Flooding</v>
      </c>
      <c r="D4610" s="26">
        <v>3</v>
      </c>
      <c r="E4610" s="26" t="s">
        <v>13</v>
      </c>
      <c r="F4610" s="26">
        <v>0</v>
      </c>
      <c r="G4610" s="26">
        <v>0</v>
      </c>
      <c r="H4610" s="26"/>
      <c r="N4610" s="26"/>
    </row>
    <row r="4611" spans="1:14" x14ac:dyDescent="0.25">
      <c r="A4611" s="26">
        <v>2010</v>
      </c>
      <c r="B4611" s="26" t="s">
        <v>191</v>
      </c>
      <c r="C4611" t="str">
        <f>VLOOKUP(B4611,'FHF LUT'!$A$5:$H$80,2,FALSE)</f>
        <v>Flooding</v>
      </c>
      <c r="D4611" s="26">
        <v>26</v>
      </c>
      <c r="E4611" s="26" t="s">
        <v>14</v>
      </c>
      <c r="F4611" s="26">
        <v>173</v>
      </c>
      <c r="G4611" s="26">
        <v>136</v>
      </c>
      <c r="H4611" s="26"/>
      <c r="N4611" s="26"/>
    </row>
    <row r="4612" spans="1:14" x14ac:dyDescent="0.25">
      <c r="A4612" s="26">
        <v>2010</v>
      </c>
      <c r="B4612" s="26" t="s">
        <v>191</v>
      </c>
      <c r="C4612" t="str">
        <f>VLOOKUP(B4612,'FHF LUT'!$A$5:$H$80,2,FALSE)</f>
        <v>Flooding</v>
      </c>
      <c r="D4612" s="26">
        <v>41</v>
      </c>
      <c r="E4612" s="26" t="s">
        <v>26</v>
      </c>
      <c r="F4612" s="26">
        <v>457</v>
      </c>
      <c r="G4612" s="26">
        <v>421</v>
      </c>
      <c r="H4612" s="26"/>
      <c r="N4612" s="26"/>
    </row>
    <row r="4613" spans="1:14" x14ac:dyDescent="0.25">
      <c r="A4613" s="26">
        <v>2010</v>
      </c>
      <c r="B4613" s="26" t="s">
        <v>191</v>
      </c>
      <c r="C4613" t="str">
        <f>VLOOKUP(B4613,'FHF LUT'!$A$5:$H$80,2,FALSE)</f>
        <v>Flooding</v>
      </c>
      <c r="D4613" s="26">
        <v>23</v>
      </c>
      <c r="E4613" s="26" t="s">
        <v>27</v>
      </c>
      <c r="F4613" s="26">
        <v>0</v>
      </c>
      <c r="G4613" s="26">
        <v>0</v>
      </c>
      <c r="H4613" s="26"/>
      <c r="N4613" s="26"/>
    </row>
    <row r="4614" spans="1:14" x14ac:dyDescent="0.25">
      <c r="A4614" s="26">
        <v>2010</v>
      </c>
      <c r="B4614" s="26" t="s">
        <v>191</v>
      </c>
      <c r="C4614" t="str">
        <f>VLOOKUP(B4614,'FHF LUT'!$A$5:$H$80,2,FALSE)</f>
        <v>Flooding</v>
      </c>
      <c r="D4614" s="26">
        <v>17</v>
      </c>
      <c r="E4614" s="26" t="s">
        <v>32</v>
      </c>
      <c r="F4614" s="26">
        <v>0</v>
      </c>
      <c r="G4614" s="26">
        <v>0</v>
      </c>
      <c r="H4614" s="26"/>
      <c r="N4614" s="26"/>
    </row>
    <row r="4615" spans="1:14" x14ac:dyDescent="0.25">
      <c r="A4615" s="26">
        <v>2010</v>
      </c>
      <c r="B4615" s="26" t="s">
        <v>191</v>
      </c>
      <c r="C4615" t="str">
        <f>VLOOKUP(B4615,'FHF LUT'!$A$5:$H$80,2,FALSE)</f>
        <v>Flooding</v>
      </c>
      <c r="D4615" s="26">
        <v>30</v>
      </c>
      <c r="E4615" s="26" t="s">
        <v>35</v>
      </c>
      <c r="F4615" s="26">
        <v>386</v>
      </c>
      <c r="G4615" s="26">
        <v>386</v>
      </c>
      <c r="H4615" s="26"/>
      <c r="N4615" s="26"/>
    </row>
    <row r="4616" spans="1:14" x14ac:dyDescent="0.25">
      <c r="A4616" s="26">
        <v>2010</v>
      </c>
      <c r="B4616" s="26" t="s">
        <v>191</v>
      </c>
      <c r="C4616" t="str">
        <f>VLOOKUP(B4616,'FHF LUT'!$A$5:$H$80,2,FALSE)</f>
        <v>Flooding</v>
      </c>
      <c r="D4616" s="26">
        <v>9</v>
      </c>
      <c r="E4616" s="26" t="s">
        <v>7</v>
      </c>
      <c r="F4616" s="26">
        <v>894</v>
      </c>
      <c r="G4616" s="26">
        <v>894</v>
      </c>
      <c r="H4616" s="26"/>
      <c r="N4616" s="26"/>
    </row>
    <row r="4617" spans="1:14" x14ac:dyDescent="0.25">
      <c r="A4617" s="26">
        <v>2010</v>
      </c>
      <c r="B4617" s="26" t="s">
        <v>191</v>
      </c>
      <c r="C4617" t="str">
        <f>VLOOKUP(B4617,'FHF LUT'!$A$5:$H$80,2,FALSE)</f>
        <v>Flooding</v>
      </c>
      <c r="D4617" s="26">
        <v>43</v>
      </c>
      <c r="E4617" s="26" t="s">
        <v>20</v>
      </c>
      <c r="F4617" s="26">
        <v>1349</v>
      </c>
      <c r="G4617" s="26">
        <v>1349</v>
      </c>
      <c r="H4617" s="26"/>
      <c r="N4617" s="26"/>
    </row>
    <row r="4618" spans="1:14" x14ac:dyDescent="0.25">
      <c r="A4618" s="26">
        <v>2010</v>
      </c>
      <c r="B4618" s="26" t="s">
        <v>191</v>
      </c>
      <c r="C4618" t="str">
        <f>VLOOKUP(B4618,'FHF LUT'!$A$5:$H$80,2,FALSE)</f>
        <v>Flooding</v>
      </c>
      <c r="D4618" s="26">
        <v>39</v>
      </c>
      <c r="E4618" s="26" t="s">
        <v>36</v>
      </c>
      <c r="F4618" s="26">
        <v>1691</v>
      </c>
      <c r="G4618" s="26">
        <v>1691</v>
      </c>
      <c r="H4618" s="26"/>
      <c r="N4618" s="26"/>
    </row>
    <row r="4619" spans="1:14" x14ac:dyDescent="0.25">
      <c r="A4619" s="26">
        <v>2010</v>
      </c>
      <c r="B4619" s="26" t="s">
        <v>191</v>
      </c>
      <c r="C4619" t="str">
        <f>VLOOKUP(B4619,'FHF LUT'!$A$5:$H$80,2,FALSE)</f>
        <v>Flooding</v>
      </c>
      <c r="D4619" s="26">
        <v>4</v>
      </c>
      <c r="E4619" s="26" t="s">
        <v>28</v>
      </c>
      <c r="F4619" s="26">
        <v>0</v>
      </c>
      <c r="G4619" s="26">
        <v>0</v>
      </c>
      <c r="H4619" s="26"/>
      <c r="N4619" s="26"/>
    </row>
    <row r="4620" spans="1:14" x14ac:dyDescent="0.25">
      <c r="A4620" s="26">
        <v>2010</v>
      </c>
      <c r="B4620" s="26" t="s">
        <v>191</v>
      </c>
      <c r="C4620" t="str">
        <f>VLOOKUP(B4620,'FHF LUT'!$A$5:$H$80,2,FALSE)</f>
        <v>Flooding</v>
      </c>
      <c r="D4620" s="26">
        <v>8</v>
      </c>
      <c r="E4620" s="26" t="s">
        <v>29</v>
      </c>
      <c r="F4620" s="26">
        <v>6632</v>
      </c>
      <c r="G4620" s="26">
        <v>6632</v>
      </c>
      <c r="H4620" s="26"/>
      <c r="N4620" s="26"/>
    </row>
    <row r="4621" spans="1:14" x14ac:dyDescent="0.25">
      <c r="A4621" s="26">
        <v>2010</v>
      </c>
      <c r="B4621" s="26" t="s">
        <v>191</v>
      </c>
      <c r="C4621" t="str">
        <f>VLOOKUP(B4621,'FHF LUT'!$A$5:$H$80,2,FALSE)</f>
        <v>Flooding</v>
      </c>
      <c r="D4621" s="26">
        <v>7</v>
      </c>
      <c r="E4621" s="26" t="s">
        <v>25</v>
      </c>
      <c r="F4621" s="26">
        <v>0</v>
      </c>
      <c r="G4621" s="26">
        <v>0</v>
      </c>
      <c r="H4621" s="26"/>
      <c r="N4621" s="26"/>
    </row>
    <row r="4622" spans="1:14" x14ac:dyDescent="0.25">
      <c r="A4622" s="26">
        <v>2010</v>
      </c>
      <c r="B4622" s="26" t="s">
        <v>191</v>
      </c>
      <c r="C4622" t="str">
        <f>VLOOKUP(B4622,'FHF LUT'!$A$5:$H$80,2,FALSE)</f>
        <v>Flooding</v>
      </c>
      <c r="D4622" s="26">
        <v>27</v>
      </c>
      <c r="E4622" s="26" t="s">
        <v>21</v>
      </c>
      <c r="F4622" s="26">
        <v>0</v>
      </c>
      <c r="G4622" s="26">
        <v>0</v>
      </c>
      <c r="H4622" s="26"/>
      <c r="N4622" s="26"/>
    </row>
    <row r="4623" spans="1:14" x14ac:dyDescent="0.25">
      <c r="A4623" s="26">
        <v>2010</v>
      </c>
      <c r="B4623" s="26" t="s">
        <v>191</v>
      </c>
      <c r="C4623" t="str">
        <f>VLOOKUP(B4623,'FHF LUT'!$A$5:$H$80,2,FALSE)</f>
        <v>Flooding</v>
      </c>
      <c r="D4623" s="26">
        <v>47</v>
      </c>
      <c r="E4623" s="26" t="s">
        <v>238</v>
      </c>
      <c r="F4623" s="26">
        <v>3392</v>
      </c>
      <c r="G4623" s="26">
        <v>3392</v>
      </c>
      <c r="H4623" s="26"/>
      <c r="N4623" s="26"/>
    </row>
    <row r="4624" spans="1:14" x14ac:dyDescent="0.25">
      <c r="A4624" s="26">
        <v>2010</v>
      </c>
      <c r="B4624" s="26" t="s">
        <v>191</v>
      </c>
      <c r="C4624" t="str">
        <f>VLOOKUP(B4624,'FHF LUT'!$A$5:$H$80,2,FALSE)</f>
        <v>Flooding</v>
      </c>
      <c r="D4624" s="26">
        <v>46</v>
      </c>
      <c r="E4624" s="26" t="s">
        <v>239</v>
      </c>
      <c r="F4624" s="26">
        <v>7673</v>
      </c>
      <c r="G4624" s="26">
        <v>7673</v>
      </c>
      <c r="H4624" s="26"/>
      <c r="N4624" s="26"/>
    </row>
    <row r="4625" spans="1:14" x14ac:dyDescent="0.25">
      <c r="A4625" s="26">
        <v>2010</v>
      </c>
      <c r="B4625" s="26" t="s">
        <v>191</v>
      </c>
      <c r="C4625" t="str">
        <f>VLOOKUP(B4625,'FHF LUT'!$A$5:$H$80,2,FALSE)</f>
        <v>Flooding</v>
      </c>
      <c r="D4625" s="26">
        <v>48</v>
      </c>
      <c r="E4625" s="26" t="s">
        <v>240</v>
      </c>
      <c r="F4625" s="26">
        <v>0</v>
      </c>
      <c r="G4625" s="26">
        <v>0</v>
      </c>
      <c r="H4625" s="26"/>
      <c r="N4625" s="26"/>
    </row>
    <row r="4626" spans="1:14" x14ac:dyDescent="0.25">
      <c r="A4626" s="26">
        <v>2010</v>
      </c>
      <c r="B4626" s="26" t="s">
        <v>191</v>
      </c>
      <c r="C4626" t="str">
        <f>VLOOKUP(B4626,'FHF LUT'!$A$5:$H$80,2,FALSE)</f>
        <v>Flooding</v>
      </c>
      <c r="D4626" s="26">
        <v>1</v>
      </c>
      <c r="E4626" s="26" t="s">
        <v>10</v>
      </c>
      <c r="F4626" s="26">
        <v>0</v>
      </c>
      <c r="G4626" s="26">
        <v>0</v>
      </c>
      <c r="H4626" s="26"/>
      <c r="N4626" s="26"/>
    </row>
    <row r="4627" spans="1:14" x14ac:dyDescent="0.25">
      <c r="A4627" s="26">
        <v>2011</v>
      </c>
      <c r="B4627" s="26" t="s">
        <v>183</v>
      </c>
      <c r="C4627" t="str">
        <f>VLOOKUP(B4627,'FHF LUT'!$A$5:$H$80,2,FALSE)</f>
        <v>Western Balsam Bark Beetle</v>
      </c>
      <c r="D4627" s="26">
        <v>24</v>
      </c>
      <c r="E4627" s="26" t="s">
        <v>17</v>
      </c>
      <c r="F4627" s="26">
        <v>53167</v>
      </c>
      <c r="G4627" s="26">
        <v>52491</v>
      </c>
      <c r="H4627" s="26"/>
      <c r="N4627" s="26"/>
    </row>
    <row r="4628" spans="1:14" x14ac:dyDescent="0.25">
      <c r="A4628" s="26">
        <v>2011</v>
      </c>
      <c r="B4628" s="26" t="s">
        <v>183</v>
      </c>
      <c r="C4628" t="str">
        <f>VLOOKUP(B4628,'FHF LUT'!$A$5:$H$80,2,FALSE)</f>
        <v>Western Balsam Bark Beetle</v>
      </c>
      <c r="D4628" s="26">
        <v>44</v>
      </c>
      <c r="E4628" s="26" t="s">
        <v>3</v>
      </c>
      <c r="F4628" s="26">
        <v>0</v>
      </c>
      <c r="G4628" s="26">
        <v>0</v>
      </c>
      <c r="H4628" s="26"/>
      <c r="N4628" s="26"/>
    </row>
    <row r="4629" spans="1:14" x14ac:dyDescent="0.25">
      <c r="A4629" s="26">
        <v>2011</v>
      </c>
      <c r="B4629" s="26" t="s">
        <v>183</v>
      </c>
      <c r="C4629" t="str">
        <f>VLOOKUP(B4629,'FHF LUT'!$A$5:$H$80,2,FALSE)</f>
        <v>Western Balsam Bark Beetle</v>
      </c>
      <c r="D4629" s="26">
        <v>10</v>
      </c>
      <c r="E4629" s="26" t="s">
        <v>18</v>
      </c>
      <c r="F4629" s="26">
        <v>0</v>
      </c>
      <c r="G4629" s="26">
        <v>0</v>
      </c>
      <c r="H4629" s="26"/>
      <c r="N4629" s="26"/>
    </row>
    <row r="4630" spans="1:14" x14ac:dyDescent="0.25">
      <c r="A4630" s="26">
        <v>2011</v>
      </c>
      <c r="B4630" s="26" t="s">
        <v>183</v>
      </c>
      <c r="C4630" t="str">
        <f>VLOOKUP(B4630,'FHF LUT'!$A$5:$H$80,2,FALSE)</f>
        <v>Western Balsam Bark Beetle</v>
      </c>
      <c r="D4630" s="26">
        <v>12</v>
      </c>
      <c r="E4630" s="26" t="s">
        <v>11</v>
      </c>
      <c r="F4630" s="26">
        <v>28968</v>
      </c>
      <c r="G4630" s="26">
        <v>28945</v>
      </c>
      <c r="H4630" s="26"/>
      <c r="N4630" s="26"/>
    </row>
    <row r="4631" spans="1:14" x14ac:dyDescent="0.25">
      <c r="A4631" s="26">
        <v>2011</v>
      </c>
      <c r="B4631" s="26" t="s">
        <v>183</v>
      </c>
      <c r="C4631" t="str">
        <f>VLOOKUP(B4631,'FHF LUT'!$A$5:$H$80,2,FALSE)</f>
        <v>Western Balsam Bark Beetle</v>
      </c>
      <c r="D4631" s="26">
        <v>22</v>
      </c>
      <c r="E4631" s="26" t="s">
        <v>19</v>
      </c>
      <c r="F4631" s="26">
        <v>2247</v>
      </c>
      <c r="G4631" s="26">
        <v>2026</v>
      </c>
      <c r="H4631" s="26"/>
      <c r="N4631" s="26"/>
    </row>
    <row r="4632" spans="1:14" x14ac:dyDescent="0.25">
      <c r="A4632" s="26">
        <v>2011</v>
      </c>
      <c r="B4632" s="26" t="s">
        <v>183</v>
      </c>
      <c r="C4632" t="str">
        <f>VLOOKUP(B4632,'FHF LUT'!$A$5:$H$80,2,FALSE)</f>
        <v>Western Balsam Bark Beetle</v>
      </c>
      <c r="D4632" s="26">
        <v>29</v>
      </c>
      <c r="E4632" s="26" t="s">
        <v>9</v>
      </c>
      <c r="F4632" s="26">
        <v>19484</v>
      </c>
      <c r="G4632" s="26">
        <v>19172</v>
      </c>
      <c r="H4632" s="26"/>
      <c r="N4632" s="26"/>
    </row>
    <row r="4633" spans="1:14" x14ac:dyDescent="0.25">
      <c r="A4633" s="26">
        <v>2011</v>
      </c>
      <c r="B4633" s="26" t="s">
        <v>183</v>
      </c>
      <c r="C4633" t="str">
        <f>VLOOKUP(B4633,'FHF LUT'!$A$5:$H$80,2,FALSE)</f>
        <v>Western Balsam Bark Beetle</v>
      </c>
      <c r="D4633" s="26">
        <v>11</v>
      </c>
      <c r="E4633" s="26" t="s">
        <v>4</v>
      </c>
      <c r="F4633" s="26">
        <v>18089</v>
      </c>
      <c r="G4633" s="26">
        <v>16179</v>
      </c>
      <c r="H4633" s="26"/>
      <c r="N4633" s="26"/>
    </row>
    <row r="4634" spans="1:14" x14ac:dyDescent="0.25">
      <c r="A4634" s="26">
        <v>2011</v>
      </c>
      <c r="B4634" s="26" t="s">
        <v>183</v>
      </c>
      <c r="C4634" t="str">
        <f>VLOOKUP(B4634,'FHF LUT'!$A$5:$H$80,2,FALSE)</f>
        <v>Western Balsam Bark Beetle</v>
      </c>
      <c r="D4634" s="26">
        <v>45</v>
      </c>
      <c r="E4634" s="26" t="s">
        <v>5</v>
      </c>
      <c r="F4634" s="26">
        <v>471</v>
      </c>
      <c r="G4634" s="26">
        <v>458</v>
      </c>
      <c r="H4634" s="26"/>
      <c r="N4634" s="26"/>
    </row>
    <row r="4635" spans="1:14" x14ac:dyDescent="0.25">
      <c r="A4635" s="26">
        <v>2011</v>
      </c>
      <c r="B4635" s="26" t="s">
        <v>183</v>
      </c>
      <c r="C4635" t="str">
        <f>VLOOKUP(B4635,'FHF LUT'!$A$5:$H$80,2,FALSE)</f>
        <v>Western Balsam Bark Beetle</v>
      </c>
      <c r="D4635" s="26">
        <v>38</v>
      </c>
      <c r="E4635" s="26" t="s">
        <v>8</v>
      </c>
      <c r="F4635" s="26">
        <v>0</v>
      </c>
      <c r="G4635" s="26">
        <v>0</v>
      </c>
      <c r="H4635" s="26"/>
      <c r="N4635" s="26"/>
    </row>
    <row r="4636" spans="1:14" x14ac:dyDescent="0.25">
      <c r="A4636" s="26">
        <v>2011</v>
      </c>
      <c r="B4636" s="26" t="s">
        <v>183</v>
      </c>
      <c r="C4636" t="str">
        <f>VLOOKUP(B4636,'FHF LUT'!$A$5:$H$80,2,FALSE)</f>
        <v>Western Balsam Bark Beetle</v>
      </c>
      <c r="D4636" s="26">
        <v>13</v>
      </c>
      <c r="E4636" s="26" t="s">
        <v>24</v>
      </c>
      <c r="F4636" s="26">
        <v>690</v>
      </c>
      <c r="G4636" s="26">
        <v>690</v>
      </c>
      <c r="H4636" s="26"/>
      <c r="N4636" s="26"/>
    </row>
    <row r="4637" spans="1:14" x14ac:dyDescent="0.25">
      <c r="A4637" s="26">
        <v>2011</v>
      </c>
      <c r="B4637" s="26" t="s">
        <v>183</v>
      </c>
      <c r="C4637" t="str">
        <f>VLOOKUP(B4637,'FHF LUT'!$A$5:$H$80,2,FALSE)</f>
        <v>Western Balsam Bark Beetle</v>
      </c>
      <c r="D4637" s="26">
        <v>18</v>
      </c>
      <c r="E4637" s="26" t="s">
        <v>15</v>
      </c>
      <c r="F4637" s="26">
        <v>1710</v>
      </c>
      <c r="G4637" s="26">
        <v>1697</v>
      </c>
      <c r="H4637" s="26"/>
      <c r="N4637" s="26"/>
    </row>
    <row r="4638" spans="1:14" x14ac:dyDescent="0.25">
      <c r="A4638" s="26">
        <v>2011</v>
      </c>
      <c r="B4638" s="26" t="s">
        <v>183</v>
      </c>
      <c r="C4638" t="str">
        <f>VLOOKUP(B4638,'FHF LUT'!$A$5:$H$80,2,FALSE)</f>
        <v>Western Balsam Bark Beetle</v>
      </c>
      <c r="D4638" s="26">
        <v>15</v>
      </c>
      <c r="E4638" s="26" t="s">
        <v>33</v>
      </c>
      <c r="F4638" s="26">
        <v>188</v>
      </c>
      <c r="G4638" s="26">
        <v>188</v>
      </c>
      <c r="H4638" s="26"/>
      <c r="N4638" s="26"/>
    </row>
    <row r="4639" spans="1:14" x14ac:dyDescent="0.25">
      <c r="A4639" s="26">
        <v>2011</v>
      </c>
      <c r="B4639" s="26" t="s">
        <v>183</v>
      </c>
      <c r="C4639" t="str">
        <f>VLOOKUP(B4639,'FHF LUT'!$A$5:$H$80,2,FALSE)</f>
        <v>Western Balsam Bark Beetle</v>
      </c>
      <c r="D4639" s="26">
        <v>5</v>
      </c>
      <c r="E4639" s="26" t="s">
        <v>16</v>
      </c>
      <c r="F4639" s="26">
        <v>1527</v>
      </c>
      <c r="G4639" s="26">
        <v>1527</v>
      </c>
      <c r="H4639" s="26"/>
      <c r="N4639" s="26"/>
    </row>
    <row r="4640" spans="1:14" x14ac:dyDescent="0.25">
      <c r="A4640" s="26">
        <v>2011</v>
      </c>
      <c r="B4640" s="26" t="s">
        <v>183</v>
      </c>
      <c r="C4640" t="str">
        <f>VLOOKUP(B4640,'FHF LUT'!$A$5:$H$80,2,FALSE)</f>
        <v>Western Balsam Bark Beetle</v>
      </c>
      <c r="D4640" s="26">
        <v>2</v>
      </c>
      <c r="E4640" s="26" t="s">
        <v>22</v>
      </c>
      <c r="F4640" s="26">
        <v>0</v>
      </c>
      <c r="G4640" s="26">
        <v>0</v>
      </c>
      <c r="H4640" s="26"/>
      <c r="N4640" s="26"/>
    </row>
    <row r="4641" spans="1:14" x14ac:dyDescent="0.25">
      <c r="A4641" s="26">
        <v>2011</v>
      </c>
      <c r="B4641" s="26" t="s">
        <v>183</v>
      </c>
      <c r="C4641" t="str">
        <f>VLOOKUP(B4641,'FHF LUT'!$A$5:$H$80,2,FALSE)</f>
        <v>Western Balsam Bark Beetle</v>
      </c>
      <c r="D4641" s="26">
        <v>25</v>
      </c>
      <c r="E4641" s="26" t="s">
        <v>23</v>
      </c>
      <c r="F4641" s="26">
        <v>0</v>
      </c>
      <c r="G4641" s="26">
        <v>0</v>
      </c>
      <c r="H4641" s="26"/>
      <c r="N4641" s="26"/>
    </row>
    <row r="4642" spans="1:14" x14ac:dyDescent="0.25">
      <c r="A4642" s="26">
        <v>2011</v>
      </c>
      <c r="B4642" s="26" t="s">
        <v>183</v>
      </c>
      <c r="C4642" t="str">
        <f>VLOOKUP(B4642,'FHF LUT'!$A$5:$H$80,2,FALSE)</f>
        <v>Western Balsam Bark Beetle</v>
      </c>
      <c r="D4642" s="26">
        <v>14</v>
      </c>
      <c r="E4642" s="26" t="s">
        <v>30</v>
      </c>
      <c r="F4642" s="26">
        <v>3333</v>
      </c>
      <c r="G4642" s="26">
        <v>3220</v>
      </c>
      <c r="H4642" s="26"/>
      <c r="N4642" s="26"/>
    </row>
    <row r="4643" spans="1:14" x14ac:dyDescent="0.25">
      <c r="A4643" s="26">
        <v>2011</v>
      </c>
      <c r="B4643" s="26" t="s">
        <v>183</v>
      </c>
      <c r="C4643" t="str">
        <f>VLOOKUP(B4643,'FHF LUT'!$A$5:$H$80,2,FALSE)</f>
        <v>Western Balsam Bark Beetle</v>
      </c>
      <c r="D4643" s="26">
        <v>16</v>
      </c>
      <c r="E4643" s="26" t="s">
        <v>12</v>
      </c>
      <c r="F4643" s="26">
        <v>20918</v>
      </c>
      <c r="G4643" s="26">
        <v>20784</v>
      </c>
      <c r="H4643" s="26"/>
      <c r="N4643" s="26"/>
    </row>
    <row r="4644" spans="1:14" x14ac:dyDescent="0.25">
      <c r="A4644" s="26">
        <v>2011</v>
      </c>
      <c r="B4644" s="26" t="s">
        <v>183</v>
      </c>
      <c r="C4644" t="str">
        <f>VLOOKUP(B4644,'FHF LUT'!$A$5:$H$80,2,FALSE)</f>
        <v>Western Balsam Bark Beetle</v>
      </c>
      <c r="D4644" s="26">
        <v>40</v>
      </c>
      <c r="E4644" s="26" t="s">
        <v>31</v>
      </c>
      <c r="F4644" s="26">
        <v>708</v>
      </c>
      <c r="G4644" s="26">
        <v>708</v>
      </c>
      <c r="H4644" s="26"/>
      <c r="N4644" s="26"/>
    </row>
    <row r="4645" spans="1:14" x14ac:dyDescent="0.25">
      <c r="A4645" s="26">
        <v>2011</v>
      </c>
      <c r="B4645" s="26" t="s">
        <v>183</v>
      </c>
      <c r="C4645" t="str">
        <f>VLOOKUP(B4645,'FHF LUT'!$A$5:$H$80,2,FALSE)</f>
        <v>Western Balsam Bark Beetle</v>
      </c>
      <c r="D4645" s="26">
        <v>20</v>
      </c>
      <c r="E4645" s="26" t="s">
        <v>6</v>
      </c>
      <c r="F4645" s="26">
        <v>7361</v>
      </c>
      <c r="G4645" s="26">
        <v>6949</v>
      </c>
      <c r="H4645" s="26"/>
      <c r="N4645" s="26"/>
    </row>
    <row r="4646" spans="1:14" x14ac:dyDescent="0.25">
      <c r="A4646" s="26">
        <v>2011</v>
      </c>
      <c r="B4646" s="26" t="s">
        <v>183</v>
      </c>
      <c r="C4646" t="str">
        <f>VLOOKUP(B4646,'FHF LUT'!$A$5:$H$80,2,FALSE)</f>
        <v>Western Balsam Bark Beetle</v>
      </c>
      <c r="D4646" s="26">
        <v>31</v>
      </c>
      <c r="E4646" s="26" t="s">
        <v>34</v>
      </c>
      <c r="F4646" s="26">
        <v>451</v>
      </c>
      <c r="G4646" s="26">
        <v>451</v>
      </c>
      <c r="H4646" s="26"/>
      <c r="N4646" s="26"/>
    </row>
    <row r="4647" spans="1:14" x14ac:dyDescent="0.25">
      <c r="A4647" s="26">
        <v>2011</v>
      </c>
      <c r="B4647" s="26" t="s">
        <v>183</v>
      </c>
      <c r="C4647" t="str">
        <f>VLOOKUP(B4647,'FHF LUT'!$A$5:$H$80,2,FALSE)</f>
        <v>Western Balsam Bark Beetle</v>
      </c>
      <c r="D4647" s="26">
        <v>3</v>
      </c>
      <c r="E4647" s="26" t="s">
        <v>13</v>
      </c>
      <c r="F4647" s="26">
        <v>1624</v>
      </c>
      <c r="G4647" s="26">
        <v>1624</v>
      </c>
      <c r="H4647" s="26"/>
      <c r="N4647" s="26"/>
    </row>
    <row r="4648" spans="1:14" x14ac:dyDescent="0.25">
      <c r="A4648" s="26">
        <v>2011</v>
      </c>
      <c r="B4648" s="26" t="s">
        <v>183</v>
      </c>
      <c r="C4648" t="str">
        <f>VLOOKUP(B4648,'FHF LUT'!$A$5:$H$80,2,FALSE)</f>
        <v>Western Balsam Bark Beetle</v>
      </c>
      <c r="D4648" s="26">
        <v>26</v>
      </c>
      <c r="E4648" s="26" t="s">
        <v>14</v>
      </c>
      <c r="F4648" s="26">
        <v>2927</v>
      </c>
      <c r="G4648" s="26">
        <v>2800</v>
      </c>
      <c r="H4648" s="26"/>
      <c r="N4648" s="26"/>
    </row>
    <row r="4649" spans="1:14" x14ac:dyDescent="0.25">
      <c r="A4649" s="26">
        <v>2011</v>
      </c>
      <c r="B4649" s="26" t="s">
        <v>183</v>
      </c>
      <c r="C4649" t="str">
        <f>VLOOKUP(B4649,'FHF LUT'!$A$5:$H$80,2,FALSE)</f>
        <v>Western Balsam Bark Beetle</v>
      </c>
      <c r="D4649" s="26">
        <v>41</v>
      </c>
      <c r="E4649" s="26" t="s">
        <v>26</v>
      </c>
      <c r="F4649" s="26">
        <v>1846</v>
      </c>
      <c r="G4649" s="26">
        <v>1846</v>
      </c>
      <c r="H4649" s="26"/>
      <c r="N4649" s="26"/>
    </row>
    <row r="4650" spans="1:14" x14ac:dyDescent="0.25">
      <c r="A4650" s="26">
        <v>2011</v>
      </c>
      <c r="B4650" s="26" t="s">
        <v>183</v>
      </c>
      <c r="C4650" t="str">
        <f>VLOOKUP(B4650,'FHF LUT'!$A$5:$H$80,2,FALSE)</f>
        <v>Western Balsam Bark Beetle</v>
      </c>
      <c r="D4650" s="26">
        <v>23</v>
      </c>
      <c r="E4650" s="26" t="s">
        <v>27</v>
      </c>
      <c r="F4650" s="26">
        <v>1</v>
      </c>
      <c r="G4650" s="26">
        <v>1</v>
      </c>
      <c r="H4650" s="26"/>
      <c r="N4650" s="26"/>
    </row>
    <row r="4651" spans="1:14" x14ac:dyDescent="0.25">
      <c r="A4651" s="26">
        <v>2011</v>
      </c>
      <c r="B4651" s="26" t="s">
        <v>183</v>
      </c>
      <c r="C4651" t="str">
        <f>VLOOKUP(B4651,'FHF LUT'!$A$5:$H$80,2,FALSE)</f>
        <v>Western Balsam Bark Beetle</v>
      </c>
      <c r="D4651" s="26">
        <v>17</v>
      </c>
      <c r="E4651" s="26" t="s">
        <v>32</v>
      </c>
      <c r="F4651" s="26">
        <v>17751</v>
      </c>
      <c r="G4651" s="26">
        <v>17717</v>
      </c>
      <c r="H4651" s="26"/>
      <c r="N4651" s="26"/>
    </row>
    <row r="4652" spans="1:14" x14ac:dyDescent="0.25">
      <c r="A4652" s="26">
        <v>2011</v>
      </c>
      <c r="B4652" s="26" t="s">
        <v>183</v>
      </c>
      <c r="C4652" t="str">
        <f>VLOOKUP(B4652,'FHF LUT'!$A$5:$H$80,2,FALSE)</f>
        <v>Western Balsam Bark Beetle</v>
      </c>
      <c r="D4652" s="26">
        <v>30</v>
      </c>
      <c r="E4652" s="26" t="s">
        <v>35</v>
      </c>
      <c r="F4652" s="26">
        <v>2665</v>
      </c>
      <c r="G4652" s="26">
        <v>2473</v>
      </c>
      <c r="H4652" s="26"/>
      <c r="N4652" s="26"/>
    </row>
    <row r="4653" spans="1:14" x14ac:dyDescent="0.25">
      <c r="A4653" s="26">
        <v>2011</v>
      </c>
      <c r="B4653" s="26" t="s">
        <v>183</v>
      </c>
      <c r="C4653" t="str">
        <f>VLOOKUP(B4653,'FHF LUT'!$A$5:$H$80,2,FALSE)</f>
        <v>Western Balsam Bark Beetle</v>
      </c>
      <c r="D4653" s="26">
        <v>9</v>
      </c>
      <c r="E4653" s="26" t="s">
        <v>7</v>
      </c>
      <c r="F4653" s="26">
        <v>1586</v>
      </c>
      <c r="G4653" s="26">
        <v>1586</v>
      </c>
      <c r="H4653" s="26"/>
      <c r="N4653" s="26"/>
    </row>
    <row r="4654" spans="1:14" x14ac:dyDescent="0.25">
      <c r="A4654" s="26">
        <v>2011</v>
      </c>
      <c r="B4654" s="26" t="s">
        <v>183</v>
      </c>
      <c r="C4654" t="str">
        <f>VLOOKUP(B4654,'FHF LUT'!$A$5:$H$80,2,FALSE)</f>
        <v>Western Balsam Bark Beetle</v>
      </c>
      <c r="D4654" s="26">
        <v>43</v>
      </c>
      <c r="E4654" s="26" t="s">
        <v>20</v>
      </c>
      <c r="F4654" s="26">
        <v>0</v>
      </c>
      <c r="G4654" s="26">
        <v>0</v>
      </c>
      <c r="H4654" s="26"/>
      <c r="N4654" s="26"/>
    </row>
    <row r="4655" spans="1:14" x14ac:dyDescent="0.25">
      <c r="A4655" s="26">
        <v>2011</v>
      </c>
      <c r="B4655" s="26" t="s">
        <v>183</v>
      </c>
      <c r="C4655" t="str">
        <f>VLOOKUP(B4655,'FHF LUT'!$A$5:$H$80,2,FALSE)</f>
        <v>Western Balsam Bark Beetle</v>
      </c>
      <c r="D4655" s="26">
        <v>39</v>
      </c>
      <c r="E4655" s="26" t="s">
        <v>36</v>
      </c>
      <c r="F4655" s="26">
        <v>0</v>
      </c>
      <c r="G4655" s="26">
        <v>0</v>
      </c>
      <c r="H4655" s="26"/>
      <c r="N4655" s="26"/>
    </row>
    <row r="4656" spans="1:14" x14ac:dyDescent="0.25">
      <c r="A4656" s="26">
        <v>2011</v>
      </c>
      <c r="B4656" s="26" t="s">
        <v>183</v>
      </c>
      <c r="C4656" t="str">
        <f>VLOOKUP(B4656,'FHF LUT'!$A$5:$H$80,2,FALSE)</f>
        <v>Western Balsam Bark Beetle</v>
      </c>
      <c r="D4656" s="26">
        <v>4</v>
      </c>
      <c r="E4656" s="26" t="s">
        <v>28</v>
      </c>
      <c r="F4656" s="26">
        <v>0</v>
      </c>
      <c r="G4656" s="26">
        <v>0</v>
      </c>
      <c r="H4656" s="26"/>
      <c r="N4656" s="26"/>
    </row>
    <row r="4657" spans="1:14" x14ac:dyDescent="0.25">
      <c r="A4657" s="26">
        <v>2011</v>
      </c>
      <c r="B4657" s="26" t="s">
        <v>183</v>
      </c>
      <c r="C4657" t="str">
        <f>VLOOKUP(B4657,'FHF LUT'!$A$5:$H$80,2,FALSE)</f>
        <v>Western Balsam Bark Beetle</v>
      </c>
      <c r="D4657" s="26">
        <v>8</v>
      </c>
      <c r="E4657" s="26" t="s">
        <v>29</v>
      </c>
      <c r="F4657" s="26">
        <v>9064</v>
      </c>
      <c r="G4657" s="26">
        <v>9064</v>
      </c>
      <c r="H4657" s="26"/>
      <c r="N4657" s="26"/>
    </row>
    <row r="4658" spans="1:14" x14ac:dyDescent="0.25">
      <c r="A4658" s="26">
        <v>2011</v>
      </c>
      <c r="B4658" s="26" t="s">
        <v>183</v>
      </c>
      <c r="C4658" t="str">
        <f>VLOOKUP(B4658,'FHF LUT'!$A$5:$H$80,2,FALSE)</f>
        <v>Western Balsam Bark Beetle</v>
      </c>
      <c r="D4658" s="26">
        <v>7</v>
      </c>
      <c r="E4658" s="26" t="s">
        <v>25</v>
      </c>
      <c r="F4658" s="26">
        <v>1145</v>
      </c>
      <c r="G4658" s="26">
        <v>1143</v>
      </c>
      <c r="H4658" s="26"/>
      <c r="N4658" s="26"/>
    </row>
    <row r="4659" spans="1:14" x14ac:dyDescent="0.25">
      <c r="A4659" s="26">
        <v>2011</v>
      </c>
      <c r="B4659" s="26" t="s">
        <v>183</v>
      </c>
      <c r="C4659" t="str">
        <f>VLOOKUP(B4659,'FHF LUT'!$A$5:$H$80,2,FALSE)</f>
        <v>Western Balsam Bark Beetle</v>
      </c>
      <c r="D4659" s="26">
        <v>27</v>
      </c>
      <c r="E4659" s="26" t="s">
        <v>21</v>
      </c>
      <c r="F4659" s="26">
        <v>113</v>
      </c>
      <c r="G4659" s="26">
        <v>113</v>
      </c>
      <c r="H4659" s="26"/>
      <c r="N4659" s="26"/>
    </row>
    <row r="4660" spans="1:14" x14ac:dyDescent="0.25">
      <c r="A4660" s="26">
        <v>2011</v>
      </c>
      <c r="B4660" s="26" t="s">
        <v>183</v>
      </c>
      <c r="C4660" t="str">
        <f>VLOOKUP(B4660,'FHF LUT'!$A$5:$H$80,2,FALSE)</f>
        <v>Western Balsam Bark Beetle</v>
      </c>
      <c r="D4660" s="26">
        <v>47</v>
      </c>
      <c r="E4660" s="26" t="s">
        <v>238</v>
      </c>
      <c r="F4660" s="26">
        <v>0</v>
      </c>
      <c r="G4660" s="26">
        <v>0</v>
      </c>
      <c r="H4660" s="26"/>
      <c r="N4660" s="26"/>
    </row>
    <row r="4661" spans="1:14" x14ac:dyDescent="0.25">
      <c r="A4661" s="26">
        <v>2011</v>
      </c>
      <c r="B4661" s="26" t="s">
        <v>183</v>
      </c>
      <c r="C4661" t="str">
        <f>VLOOKUP(B4661,'FHF LUT'!$A$5:$H$80,2,FALSE)</f>
        <v>Western Balsam Bark Beetle</v>
      </c>
      <c r="D4661" s="26">
        <v>46</v>
      </c>
      <c r="E4661" s="26" t="s">
        <v>239</v>
      </c>
      <c r="F4661" s="26">
        <v>0</v>
      </c>
      <c r="G4661" s="26">
        <v>0</v>
      </c>
      <c r="H4661" s="26"/>
      <c r="N4661" s="26"/>
    </row>
    <row r="4662" spans="1:14" x14ac:dyDescent="0.25">
      <c r="A4662" s="26">
        <v>2011</v>
      </c>
      <c r="B4662" s="26" t="s">
        <v>183</v>
      </c>
      <c r="C4662" t="str">
        <f>VLOOKUP(B4662,'FHF LUT'!$A$5:$H$80,2,FALSE)</f>
        <v>Western Balsam Bark Beetle</v>
      </c>
      <c r="D4662" s="26">
        <v>48</v>
      </c>
      <c r="E4662" s="26" t="s">
        <v>240</v>
      </c>
      <c r="F4662" s="26">
        <v>0</v>
      </c>
      <c r="G4662" s="26">
        <v>0</v>
      </c>
      <c r="H4662" s="26"/>
      <c r="N4662" s="26"/>
    </row>
    <row r="4663" spans="1:14" x14ac:dyDescent="0.25">
      <c r="A4663" s="26">
        <v>2011</v>
      </c>
      <c r="B4663" s="26" t="s">
        <v>183</v>
      </c>
      <c r="C4663" t="str">
        <f>VLOOKUP(B4663,'FHF LUT'!$A$5:$H$80,2,FALSE)</f>
        <v>Western Balsam Bark Beetle</v>
      </c>
      <c r="D4663" s="26">
        <v>1</v>
      </c>
      <c r="E4663" s="26" t="s">
        <v>10</v>
      </c>
      <c r="F4663" s="26">
        <v>872</v>
      </c>
      <c r="G4663" s="26">
        <v>841</v>
      </c>
      <c r="H4663" s="26"/>
      <c r="N4663" s="26"/>
    </row>
    <row r="4664" spans="1:14" x14ac:dyDescent="0.25">
      <c r="A4664" s="26">
        <v>2011</v>
      </c>
      <c r="B4664" s="26" t="s">
        <v>184</v>
      </c>
      <c r="C4664" t="str">
        <f>VLOOKUP(B4664,'FHF LUT'!$A$5:$H$80,2,FALSE)</f>
        <v>Douglas-fir Beetle</v>
      </c>
      <c r="D4664" s="26">
        <v>24</v>
      </c>
      <c r="E4664" s="26" t="s">
        <v>17</v>
      </c>
      <c r="F4664" s="26">
        <v>2224</v>
      </c>
      <c r="G4664" s="26">
        <v>2008</v>
      </c>
      <c r="H4664" s="26"/>
      <c r="N4664" s="26"/>
    </row>
    <row r="4665" spans="1:14" x14ac:dyDescent="0.25">
      <c r="A4665" s="26">
        <v>2011</v>
      </c>
      <c r="B4665" s="26" t="s">
        <v>184</v>
      </c>
      <c r="C4665" t="str">
        <f>VLOOKUP(B4665,'FHF LUT'!$A$5:$H$80,2,FALSE)</f>
        <v>Douglas-fir Beetle</v>
      </c>
      <c r="D4665" s="26">
        <v>44</v>
      </c>
      <c r="E4665" s="26" t="s">
        <v>3</v>
      </c>
      <c r="F4665" s="26">
        <v>307</v>
      </c>
      <c r="G4665" s="26">
        <v>307</v>
      </c>
      <c r="H4665" s="26"/>
      <c r="N4665" s="26"/>
    </row>
    <row r="4666" spans="1:14" x14ac:dyDescent="0.25">
      <c r="A4666" s="26">
        <v>2011</v>
      </c>
      <c r="B4666" s="26" t="s">
        <v>184</v>
      </c>
      <c r="C4666" t="str">
        <f>VLOOKUP(B4666,'FHF LUT'!$A$5:$H$80,2,FALSE)</f>
        <v>Douglas-fir Beetle</v>
      </c>
      <c r="D4666" s="26">
        <v>10</v>
      </c>
      <c r="E4666" s="26" t="s">
        <v>18</v>
      </c>
      <c r="F4666" s="26">
        <v>0</v>
      </c>
      <c r="G4666" s="26">
        <v>0</v>
      </c>
      <c r="H4666" s="26"/>
      <c r="N4666" s="26"/>
    </row>
    <row r="4667" spans="1:14" x14ac:dyDescent="0.25">
      <c r="A4667" s="26">
        <v>2011</v>
      </c>
      <c r="B4667" s="26" t="s">
        <v>184</v>
      </c>
      <c r="C4667" t="str">
        <f>VLOOKUP(B4667,'FHF LUT'!$A$5:$H$80,2,FALSE)</f>
        <v>Douglas-fir Beetle</v>
      </c>
      <c r="D4667" s="26">
        <v>12</v>
      </c>
      <c r="E4667" s="26" t="s">
        <v>11</v>
      </c>
      <c r="F4667" s="26">
        <v>0</v>
      </c>
      <c r="G4667" s="26">
        <v>0</v>
      </c>
      <c r="H4667" s="26"/>
      <c r="N4667" s="26"/>
    </row>
    <row r="4668" spans="1:14" x14ac:dyDescent="0.25">
      <c r="A4668" s="26">
        <v>2011</v>
      </c>
      <c r="B4668" s="26" t="s">
        <v>184</v>
      </c>
      <c r="C4668" t="str">
        <f>VLOOKUP(B4668,'FHF LUT'!$A$5:$H$80,2,FALSE)</f>
        <v>Douglas-fir Beetle</v>
      </c>
      <c r="D4668" s="26">
        <v>22</v>
      </c>
      <c r="E4668" s="26" t="s">
        <v>19</v>
      </c>
      <c r="F4668" s="26">
        <v>7850</v>
      </c>
      <c r="G4668" s="26">
        <v>7367</v>
      </c>
      <c r="H4668" s="26"/>
      <c r="N4668" s="26"/>
    </row>
    <row r="4669" spans="1:14" x14ac:dyDescent="0.25">
      <c r="A4669" s="26">
        <v>2011</v>
      </c>
      <c r="B4669" s="26" t="s">
        <v>184</v>
      </c>
      <c r="C4669" t="str">
        <f>VLOOKUP(B4669,'FHF LUT'!$A$5:$H$80,2,FALSE)</f>
        <v>Douglas-fir Beetle</v>
      </c>
      <c r="D4669" s="26">
        <v>29</v>
      </c>
      <c r="E4669" s="26" t="s">
        <v>9</v>
      </c>
      <c r="F4669" s="26">
        <v>13977</v>
      </c>
      <c r="G4669" s="26">
        <v>13168</v>
      </c>
      <c r="H4669" s="26"/>
      <c r="N4669" s="26"/>
    </row>
    <row r="4670" spans="1:14" x14ac:dyDescent="0.25">
      <c r="A4670" s="26">
        <v>2011</v>
      </c>
      <c r="B4670" s="26" t="s">
        <v>184</v>
      </c>
      <c r="C4670" t="str">
        <f>VLOOKUP(B4670,'FHF LUT'!$A$5:$H$80,2,FALSE)</f>
        <v>Douglas-fir Beetle</v>
      </c>
      <c r="D4670" s="26">
        <v>11</v>
      </c>
      <c r="E4670" s="26" t="s">
        <v>4</v>
      </c>
      <c r="F4670" s="26">
        <v>19025</v>
      </c>
      <c r="G4670" s="26">
        <v>18245</v>
      </c>
      <c r="H4670" s="26"/>
      <c r="N4670" s="26"/>
    </row>
    <row r="4671" spans="1:14" x14ac:dyDescent="0.25">
      <c r="A4671" s="26">
        <v>2011</v>
      </c>
      <c r="B4671" s="26" t="s">
        <v>184</v>
      </c>
      <c r="C4671" t="str">
        <f>VLOOKUP(B4671,'FHF LUT'!$A$5:$H$80,2,FALSE)</f>
        <v>Douglas-fir Beetle</v>
      </c>
      <c r="D4671" s="26">
        <v>45</v>
      </c>
      <c r="E4671" s="26" t="s">
        <v>5</v>
      </c>
      <c r="F4671" s="26">
        <v>0</v>
      </c>
      <c r="G4671" s="26">
        <v>0</v>
      </c>
      <c r="H4671" s="26"/>
      <c r="N4671" s="26"/>
    </row>
    <row r="4672" spans="1:14" x14ac:dyDescent="0.25">
      <c r="A4672" s="26">
        <v>2011</v>
      </c>
      <c r="B4672" s="26" t="s">
        <v>184</v>
      </c>
      <c r="C4672" t="str">
        <f>VLOOKUP(B4672,'FHF LUT'!$A$5:$H$80,2,FALSE)</f>
        <v>Douglas-fir Beetle</v>
      </c>
      <c r="D4672" s="26">
        <v>38</v>
      </c>
      <c r="E4672" s="26" t="s">
        <v>8</v>
      </c>
      <c r="F4672" s="26">
        <v>128</v>
      </c>
      <c r="G4672" s="26">
        <v>128</v>
      </c>
      <c r="H4672" s="26"/>
      <c r="N4672" s="26"/>
    </row>
    <row r="4673" spans="1:14" x14ac:dyDescent="0.25">
      <c r="A4673" s="26">
        <v>2011</v>
      </c>
      <c r="B4673" s="26" t="s">
        <v>184</v>
      </c>
      <c r="C4673" t="str">
        <f>VLOOKUP(B4673,'FHF LUT'!$A$5:$H$80,2,FALSE)</f>
        <v>Douglas-fir Beetle</v>
      </c>
      <c r="D4673" s="26">
        <v>13</v>
      </c>
      <c r="E4673" s="26" t="s">
        <v>24</v>
      </c>
      <c r="F4673" s="26">
        <v>7031</v>
      </c>
      <c r="G4673" s="26">
        <v>7015</v>
      </c>
      <c r="H4673" s="26"/>
      <c r="N4673" s="26"/>
    </row>
    <row r="4674" spans="1:14" x14ac:dyDescent="0.25">
      <c r="A4674" s="26">
        <v>2011</v>
      </c>
      <c r="B4674" s="26" t="s">
        <v>184</v>
      </c>
      <c r="C4674" t="str">
        <f>VLOOKUP(B4674,'FHF LUT'!$A$5:$H$80,2,FALSE)</f>
        <v>Douglas-fir Beetle</v>
      </c>
      <c r="D4674" s="26">
        <v>18</v>
      </c>
      <c r="E4674" s="26" t="s">
        <v>15</v>
      </c>
      <c r="F4674" s="26">
        <v>998</v>
      </c>
      <c r="G4674" s="26">
        <v>990</v>
      </c>
      <c r="H4674" s="26"/>
      <c r="N4674" s="26"/>
    </row>
    <row r="4675" spans="1:14" x14ac:dyDescent="0.25">
      <c r="A4675" s="26">
        <v>2011</v>
      </c>
      <c r="B4675" s="26" t="s">
        <v>184</v>
      </c>
      <c r="C4675" t="str">
        <f>VLOOKUP(B4675,'FHF LUT'!$A$5:$H$80,2,FALSE)</f>
        <v>Douglas-fir Beetle</v>
      </c>
      <c r="D4675" s="26">
        <v>15</v>
      </c>
      <c r="E4675" s="26" t="s">
        <v>33</v>
      </c>
      <c r="F4675" s="26">
        <v>5494</v>
      </c>
      <c r="G4675" s="26">
        <v>5235</v>
      </c>
      <c r="H4675" s="26"/>
      <c r="N4675" s="26"/>
    </row>
    <row r="4676" spans="1:14" x14ac:dyDescent="0.25">
      <c r="A4676" s="26">
        <v>2011</v>
      </c>
      <c r="B4676" s="26" t="s">
        <v>184</v>
      </c>
      <c r="C4676" t="str">
        <f>VLOOKUP(B4676,'FHF LUT'!$A$5:$H$80,2,FALSE)</f>
        <v>Douglas-fir Beetle</v>
      </c>
      <c r="D4676" s="26">
        <v>5</v>
      </c>
      <c r="E4676" s="26" t="s">
        <v>16</v>
      </c>
      <c r="F4676" s="26">
        <v>466</v>
      </c>
      <c r="G4676" s="26">
        <v>466</v>
      </c>
      <c r="H4676" s="26"/>
      <c r="N4676" s="26"/>
    </row>
    <row r="4677" spans="1:14" x14ac:dyDescent="0.25">
      <c r="A4677" s="26">
        <v>2011</v>
      </c>
      <c r="B4677" s="26" t="s">
        <v>184</v>
      </c>
      <c r="C4677" t="str">
        <f>VLOOKUP(B4677,'FHF LUT'!$A$5:$H$80,2,FALSE)</f>
        <v>Douglas-fir Beetle</v>
      </c>
      <c r="D4677" s="26">
        <v>2</v>
      </c>
      <c r="E4677" s="26" t="s">
        <v>22</v>
      </c>
      <c r="F4677" s="26">
        <v>0</v>
      </c>
      <c r="G4677" s="26">
        <v>0</v>
      </c>
      <c r="H4677" s="26"/>
      <c r="N4677" s="26"/>
    </row>
    <row r="4678" spans="1:14" x14ac:dyDescent="0.25">
      <c r="A4678" s="26">
        <v>2011</v>
      </c>
      <c r="B4678" s="26" t="s">
        <v>184</v>
      </c>
      <c r="C4678" t="str">
        <f>VLOOKUP(B4678,'FHF LUT'!$A$5:$H$80,2,FALSE)</f>
        <v>Douglas-fir Beetle</v>
      </c>
      <c r="D4678" s="26">
        <v>25</v>
      </c>
      <c r="E4678" s="26" t="s">
        <v>23</v>
      </c>
      <c r="F4678" s="26">
        <v>0</v>
      </c>
      <c r="G4678" s="26">
        <v>0</v>
      </c>
      <c r="H4678" s="26"/>
      <c r="N4678" s="26"/>
    </row>
    <row r="4679" spans="1:14" x14ac:dyDescent="0.25">
      <c r="A4679" s="26">
        <v>2011</v>
      </c>
      <c r="B4679" s="26" t="s">
        <v>184</v>
      </c>
      <c r="C4679" t="str">
        <f>VLOOKUP(B4679,'FHF LUT'!$A$5:$H$80,2,FALSE)</f>
        <v>Douglas-fir Beetle</v>
      </c>
      <c r="D4679" s="26">
        <v>14</v>
      </c>
      <c r="E4679" s="26" t="s">
        <v>30</v>
      </c>
      <c r="F4679" s="26">
        <v>805</v>
      </c>
      <c r="G4679" s="26">
        <v>805</v>
      </c>
      <c r="H4679" s="26"/>
      <c r="N4679" s="26"/>
    </row>
    <row r="4680" spans="1:14" x14ac:dyDescent="0.25">
      <c r="A4680" s="26">
        <v>2011</v>
      </c>
      <c r="B4680" s="26" t="s">
        <v>184</v>
      </c>
      <c r="C4680" t="str">
        <f>VLOOKUP(B4680,'FHF LUT'!$A$5:$H$80,2,FALSE)</f>
        <v>Douglas-fir Beetle</v>
      </c>
      <c r="D4680" s="26">
        <v>16</v>
      </c>
      <c r="E4680" s="26" t="s">
        <v>12</v>
      </c>
      <c r="F4680" s="26">
        <v>0</v>
      </c>
      <c r="G4680" s="26">
        <v>0</v>
      </c>
      <c r="H4680" s="26"/>
      <c r="N4680" s="26"/>
    </row>
    <row r="4681" spans="1:14" x14ac:dyDescent="0.25">
      <c r="A4681" s="26">
        <v>2011</v>
      </c>
      <c r="B4681" s="26" t="s">
        <v>184</v>
      </c>
      <c r="C4681" t="str">
        <f>VLOOKUP(B4681,'FHF LUT'!$A$5:$H$80,2,FALSE)</f>
        <v>Douglas-fir Beetle</v>
      </c>
      <c r="D4681" s="26">
        <v>40</v>
      </c>
      <c r="E4681" s="26" t="s">
        <v>31</v>
      </c>
      <c r="F4681" s="26">
        <v>0</v>
      </c>
      <c r="G4681" s="26">
        <v>0</v>
      </c>
      <c r="H4681" s="26"/>
      <c r="N4681" s="26"/>
    </row>
    <row r="4682" spans="1:14" x14ac:dyDescent="0.25">
      <c r="A4682" s="26">
        <v>2011</v>
      </c>
      <c r="B4682" s="26" t="s">
        <v>184</v>
      </c>
      <c r="C4682" t="str">
        <f>VLOOKUP(B4682,'FHF LUT'!$A$5:$H$80,2,FALSE)</f>
        <v>Douglas-fir Beetle</v>
      </c>
      <c r="D4682" s="26">
        <v>20</v>
      </c>
      <c r="E4682" s="26" t="s">
        <v>6</v>
      </c>
      <c r="F4682" s="26">
        <v>0</v>
      </c>
      <c r="G4682" s="26">
        <v>0</v>
      </c>
      <c r="H4682" s="26"/>
      <c r="N4682" s="26"/>
    </row>
    <row r="4683" spans="1:14" x14ac:dyDescent="0.25">
      <c r="A4683" s="26">
        <v>2011</v>
      </c>
      <c r="B4683" s="26" t="s">
        <v>184</v>
      </c>
      <c r="C4683" t="str">
        <f>VLOOKUP(B4683,'FHF LUT'!$A$5:$H$80,2,FALSE)</f>
        <v>Douglas-fir Beetle</v>
      </c>
      <c r="D4683" s="26">
        <v>31</v>
      </c>
      <c r="E4683" s="26" t="s">
        <v>34</v>
      </c>
      <c r="F4683" s="26">
        <v>616</v>
      </c>
      <c r="G4683" s="26">
        <v>616</v>
      </c>
      <c r="H4683" s="26"/>
      <c r="N4683" s="26"/>
    </row>
    <row r="4684" spans="1:14" x14ac:dyDescent="0.25">
      <c r="A4684" s="26">
        <v>2011</v>
      </c>
      <c r="B4684" s="26" t="s">
        <v>184</v>
      </c>
      <c r="C4684" t="str">
        <f>VLOOKUP(B4684,'FHF LUT'!$A$5:$H$80,2,FALSE)</f>
        <v>Douglas-fir Beetle</v>
      </c>
      <c r="D4684" s="26">
        <v>3</v>
      </c>
      <c r="E4684" s="26" t="s">
        <v>13</v>
      </c>
      <c r="F4684" s="26">
        <v>0</v>
      </c>
      <c r="G4684" s="26">
        <v>0</v>
      </c>
      <c r="H4684" s="26"/>
      <c r="N4684" s="26"/>
    </row>
    <row r="4685" spans="1:14" x14ac:dyDescent="0.25">
      <c r="A4685" s="26">
        <v>2011</v>
      </c>
      <c r="B4685" s="26" t="s">
        <v>184</v>
      </c>
      <c r="C4685" t="str">
        <f>VLOOKUP(B4685,'FHF LUT'!$A$5:$H$80,2,FALSE)</f>
        <v>Douglas-fir Beetle</v>
      </c>
      <c r="D4685" s="26">
        <v>26</v>
      </c>
      <c r="E4685" s="26" t="s">
        <v>14</v>
      </c>
      <c r="F4685" s="26">
        <v>1242</v>
      </c>
      <c r="G4685" s="26">
        <v>936</v>
      </c>
      <c r="H4685" s="26"/>
      <c r="N4685" s="26"/>
    </row>
    <row r="4686" spans="1:14" x14ac:dyDescent="0.25">
      <c r="A4686" s="26">
        <v>2011</v>
      </c>
      <c r="B4686" s="26" t="s">
        <v>184</v>
      </c>
      <c r="C4686" t="str">
        <f>VLOOKUP(B4686,'FHF LUT'!$A$5:$H$80,2,FALSE)</f>
        <v>Douglas-fir Beetle</v>
      </c>
      <c r="D4686" s="26">
        <v>41</v>
      </c>
      <c r="E4686" s="26" t="s">
        <v>26</v>
      </c>
      <c r="F4686" s="26">
        <v>0</v>
      </c>
      <c r="G4686" s="26">
        <v>0</v>
      </c>
      <c r="H4686" s="26"/>
      <c r="N4686" s="26"/>
    </row>
    <row r="4687" spans="1:14" x14ac:dyDescent="0.25">
      <c r="A4687" s="26">
        <v>2011</v>
      </c>
      <c r="B4687" s="26" t="s">
        <v>184</v>
      </c>
      <c r="C4687" t="str">
        <f>VLOOKUP(B4687,'FHF LUT'!$A$5:$H$80,2,FALSE)</f>
        <v>Douglas-fir Beetle</v>
      </c>
      <c r="D4687" s="26">
        <v>23</v>
      </c>
      <c r="E4687" s="26" t="s">
        <v>27</v>
      </c>
      <c r="F4687" s="26">
        <v>3597</v>
      </c>
      <c r="G4687" s="26">
        <v>3467</v>
      </c>
      <c r="H4687" s="26"/>
      <c r="N4687" s="26"/>
    </row>
    <row r="4688" spans="1:14" x14ac:dyDescent="0.25">
      <c r="A4688" s="26">
        <v>2011</v>
      </c>
      <c r="B4688" s="26" t="s">
        <v>184</v>
      </c>
      <c r="C4688" t="str">
        <f>VLOOKUP(B4688,'FHF LUT'!$A$5:$H$80,2,FALSE)</f>
        <v>Douglas-fir Beetle</v>
      </c>
      <c r="D4688" s="26">
        <v>17</v>
      </c>
      <c r="E4688" s="26" t="s">
        <v>32</v>
      </c>
      <c r="F4688" s="26">
        <v>0</v>
      </c>
      <c r="G4688" s="26">
        <v>0</v>
      </c>
      <c r="H4688" s="26"/>
      <c r="N4688" s="26"/>
    </row>
    <row r="4689" spans="1:14" x14ac:dyDescent="0.25">
      <c r="A4689" s="26">
        <v>2011</v>
      </c>
      <c r="B4689" s="26" t="s">
        <v>184</v>
      </c>
      <c r="C4689" t="str">
        <f>VLOOKUP(B4689,'FHF LUT'!$A$5:$H$80,2,FALSE)</f>
        <v>Douglas-fir Beetle</v>
      </c>
      <c r="D4689" s="26">
        <v>30</v>
      </c>
      <c r="E4689" s="26" t="s">
        <v>35</v>
      </c>
      <c r="F4689" s="26">
        <v>134454</v>
      </c>
      <c r="G4689" s="26">
        <v>134454</v>
      </c>
      <c r="H4689" s="26"/>
      <c r="N4689" s="26"/>
    </row>
    <row r="4690" spans="1:14" x14ac:dyDescent="0.25">
      <c r="A4690" s="26">
        <v>2011</v>
      </c>
      <c r="B4690" s="26" t="s">
        <v>184</v>
      </c>
      <c r="C4690" t="str">
        <f>VLOOKUP(B4690,'FHF LUT'!$A$5:$H$80,2,FALSE)</f>
        <v>Douglas-fir Beetle</v>
      </c>
      <c r="D4690" s="26">
        <v>9</v>
      </c>
      <c r="E4690" s="26" t="s">
        <v>7</v>
      </c>
      <c r="F4690" s="26">
        <v>1809</v>
      </c>
      <c r="G4690" s="26">
        <v>1482</v>
      </c>
      <c r="H4690" s="26"/>
      <c r="N4690" s="26"/>
    </row>
    <row r="4691" spans="1:14" x14ac:dyDescent="0.25">
      <c r="A4691" s="26">
        <v>2011</v>
      </c>
      <c r="B4691" s="26" t="s">
        <v>184</v>
      </c>
      <c r="C4691" t="str">
        <f>VLOOKUP(B4691,'FHF LUT'!$A$5:$H$80,2,FALSE)</f>
        <v>Douglas-fir Beetle</v>
      </c>
      <c r="D4691" s="26">
        <v>43</v>
      </c>
      <c r="E4691" s="26" t="s">
        <v>20</v>
      </c>
      <c r="F4691" s="26">
        <v>0</v>
      </c>
      <c r="G4691" s="26">
        <v>0</v>
      </c>
      <c r="H4691" s="26"/>
      <c r="N4691" s="26"/>
    </row>
    <row r="4692" spans="1:14" x14ac:dyDescent="0.25">
      <c r="A4692" s="26">
        <v>2011</v>
      </c>
      <c r="B4692" s="26" t="s">
        <v>184</v>
      </c>
      <c r="C4692" t="str">
        <f>VLOOKUP(B4692,'FHF LUT'!$A$5:$H$80,2,FALSE)</f>
        <v>Douglas-fir Beetle</v>
      </c>
      <c r="D4692" s="26">
        <v>39</v>
      </c>
      <c r="E4692" s="26" t="s">
        <v>36</v>
      </c>
      <c r="F4692" s="26">
        <v>12321</v>
      </c>
      <c r="G4692" s="26">
        <v>11624</v>
      </c>
      <c r="H4692" s="26"/>
      <c r="N4692" s="26"/>
    </row>
    <row r="4693" spans="1:14" x14ac:dyDescent="0.25">
      <c r="A4693" s="26">
        <v>2011</v>
      </c>
      <c r="B4693" s="26" t="s">
        <v>184</v>
      </c>
      <c r="C4693" t="str">
        <f>VLOOKUP(B4693,'FHF LUT'!$A$5:$H$80,2,FALSE)</f>
        <v>Douglas-fir Beetle</v>
      </c>
      <c r="D4693" s="26">
        <v>4</v>
      </c>
      <c r="E4693" s="26" t="s">
        <v>28</v>
      </c>
      <c r="F4693" s="26">
        <v>0</v>
      </c>
      <c r="G4693" s="26">
        <v>0</v>
      </c>
      <c r="H4693" s="26"/>
      <c r="N4693" s="26"/>
    </row>
    <row r="4694" spans="1:14" x14ac:dyDescent="0.25">
      <c r="A4694" s="26">
        <v>2011</v>
      </c>
      <c r="B4694" s="26" t="s">
        <v>184</v>
      </c>
      <c r="C4694" t="str">
        <f>VLOOKUP(B4694,'FHF LUT'!$A$5:$H$80,2,FALSE)</f>
        <v>Douglas-fir Beetle</v>
      </c>
      <c r="D4694" s="26">
        <v>8</v>
      </c>
      <c r="E4694" s="26" t="s">
        <v>29</v>
      </c>
      <c r="F4694" s="26">
        <v>0</v>
      </c>
      <c r="G4694" s="26">
        <v>0</v>
      </c>
      <c r="H4694" s="26"/>
      <c r="N4694" s="26"/>
    </row>
    <row r="4695" spans="1:14" x14ac:dyDescent="0.25">
      <c r="A4695" s="26">
        <v>2011</v>
      </c>
      <c r="B4695" s="26" t="s">
        <v>184</v>
      </c>
      <c r="C4695" t="str">
        <f>VLOOKUP(B4695,'FHF LUT'!$A$5:$H$80,2,FALSE)</f>
        <v>Douglas-fir Beetle</v>
      </c>
      <c r="D4695" s="26">
        <v>7</v>
      </c>
      <c r="E4695" s="26" t="s">
        <v>25</v>
      </c>
      <c r="F4695" s="26">
        <v>449</v>
      </c>
      <c r="G4695" s="26">
        <v>407</v>
      </c>
      <c r="H4695" s="26"/>
      <c r="N4695" s="26"/>
    </row>
    <row r="4696" spans="1:14" x14ac:dyDescent="0.25">
      <c r="A4696" s="26">
        <v>2011</v>
      </c>
      <c r="B4696" s="26" t="s">
        <v>184</v>
      </c>
      <c r="C4696" t="str">
        <f>VLOOKUP(B4696,'FHF LUT'!$A$5:$H$80,2,FALSE)</f>
        <v>Douglas-fir Beetle</v>
      </c>
      <c r="D4696" s="26">
        <v>27</v>
      </c>
      <c r="E4696" s="26" t="s">
        <v>21</v>
      </c>
      <c r="F4696" s="26">
        <v>682</v>
      </c>
      <c r="G4696" s="26">
        <v>682</v>
      </c>
      <c r="H4696" s="26"/>
      <c r="N4696" s="26"/>
    </row>
    <row r="4697" spans="1:14" x14ac:dyDescent="0.25">
      <c r="A4697" s="26">
        <v>2011</v>
      </c>
      <c r="B4697" s="26" t="s">
        <v>184</v>
      </c>
      <c r="C4697" t="str">
        <f>VLOOKUP(B4697,'FHF LUT'!$A$5:$H$80,2,FALSE)</f>
        <v>Douglas-fir Beetle</v>
      </c>
      <c r="D4697" s="26">
        <v>47</v>
      </c>
      <c r="E4697" s="26" t="s">
        <v>238</v>
      </c>
      <c r="F4697" s="26">
        <v>0</v>
      </c>
      <c r="G4697" s="26">
        <v>0</v>
      </c>
      <c r="H4697" s="26"/>
      <c r="N4697" s="26"/>
    </row>
    <row r="4698" spans="1:14" x14ac:dyDescent="0.25">
      <c r="A4698" s="26">
        <v>2011</v>
      </c>
      <c r="B4698" s="26" t="s">
        <v>184</v>
      </c>
      <c r="C4698" t="str">
        <f>VLOOKUP(B4698,'FHF LUT'!$A$5:$H$80,2,FALSE)</f>
        <v>Douglas-fir Beetle</v>
      </c>
      <c r="D4698" s="26">
        <v>46</v>
      </c>
      <c r="E4698" s="26" t="s">
        <v>239</v>
      </c>
      <c r="F4698" s="26">
        <v>165</v>
      </c>
      <c r="G4698" s="26">
        <v>165</v>
      </c>
      <c r="H4698" s="26"/>
      <c r="N4698" s="26"/>
    </row>
    <row r="4699" spans="1:14" x14ac:dyDescent="0.25">
      <c r="A4699" s="26">
        <v>2011</v>
      </c>
      <c r="B4699" s="26" t="s">
        <v>184</v>
      </c>
      <c r="C4699" t="str">
        <f>VLOOKUP(B4699,'FHF LUT'!$A$5:$H$80,2,FALSE)</f>
        <v>Douglas-fir Beetle</v>
      </c>
      <c r="D4699" s="26">
        <v>48</v>
      </c>
      <c r="E4699" s="26" t="s">
        <v>240</v>
      </c>
      <c r="F4699" s="26">
        <v>124</v>
      </c>
      <c r="G4699" s="26">
        <v>36</v>
      </c>
      <c r="H4699" s="26"/>
      <c r="N4699" s="26"/>
    </row>
    <row r="4700" spans="1:14" x14ac:dyDescent="0.25">
      <c r="A4700" s="26">
        <v>2011</v>
      </c>
      <c r="B4700" s="26" t="s">
        <v>184</v>
      </c>
      <c r="C4700" t="str">
        <f>VLOOKUP(B4700,'FHF LUT'!$A$5:$H$80,2,FALSE)</f>
        <v>Douglas-fir Beetle</v>
      </c>
      <c r="D4700" s="26">
        <v>1</v>
      </c>
      <c r="E4700" s="26" t="s">
        <v>10</v>
      </c>
      <c r="F4700" s="26">
        <v>809</v>
      </c>
      <c r="G4700" s="26">
        <v>809</v>
      </c>
      <c r="H4700" s="26"/>
      <c r="N4700" s="26"/>
    </row>
    <row r="4701" spans="1:14" x14ac:dyDescent="0.25">
      <c r="A4701" s="26">
        <v>2011</v>
      </c>
      <c r="B4701" s="26" t="s">
        <v>185</v>
      </c>
      <c r="C4701" t="str">
        <f>VLOOKUP(B4701,'FHF LUT'!$A$5:$H$80,2,FALSE)</f>
        <v>Engraver Beetle (Ips species)</v>
      </c>
      <c r="D4701" s="26">
        <v>24</v>
      </c>
      <c r="E4701" s="26" t="s">
        <v>17</v>
      </c>
      <c r="F4701" s="26">
        <v>0</v>
      </c>
      <c r="G4701" s="26">
        <v>0</v>
      </c>
      <c r="H4701" s="26"/>
      <c r="N4701" s="26"/>
    </row>
    <row r="4702" spans="1:14" x14ac:dyDescent="0.25">
      <c r="A4702" s="26">
        <v>2011</v>
      </c>
      <c r="B4702" s="26" t="s">
        <v>185</v>
      </c>
      <c r="C4702" t="str">
        <f>VLOOKUP(B4702,'FHF LUT'!$A$5:$H$80,2,FALSE)</f>
        <v>Engraver Beetle (Ips species)</v>
      </c>
      <c r="D4702" s="26">
        <v>44</v>
      </c>
      <c r="E4702" s="26" t="s">
        <v>3</v>
      </c>
      <c r="F4702" s="26">
        <v>0</v>
      </c>
      <c r="G4702" s="26">
        <v>0</v>
      </c>
      <c r="H4702" s="26"/>
      <c r="N4702" s="26"/>
    </row>
    <row r="4703" spans="1:14" x14ac:dyDescent="0.25">
      <c r="A4703" s="26">
        <v>2011</v>
      </c>
      <c r="B4703" s="26" t="s">
        <v>185</v>
      </c>
      <c r="C4703" t="str">
        <f>VLOOKUP(B4703,'FHF LUT'!$A$5:$H$80,2,FALSE)</f>
        <v>Engraver Beetle (Ips species)</v>
      </c>
      <c r="D4703" s="26">
        <v>10</v>
      </c>
      <c r="E4703" s="26" t="s">
        <v>18</v>
      </c>
      <c r="F4703" s="26">
        <v>0</v>
      </c>
      <c r="G4703" s="26">
        <v>0</v>
      </c>
      <c r="H4703" s="26"/>
      <c r="N4703" s="26"/>
    </row>
    <row r="4704" spans="1:14" x14ac:dyDescent="0.25">
      <c r="A4704" s="26">
        <v>2011</v>
      </c>
      <c r="B4704" s="26" t="s">
        <v>185</v>
      </c>
      <c r="C4704" t="str">
        <f>VLOOKUP(B4704,'FHF LUT'!$A$5:$H$80,2,FALSE)</f>
        <v>Engraver Beetle (Ips species)</v>
      </c>
      <c r="D4704" s="26">
        <v>12</v>
      </c>
      <c r="E4704" s="26" t="s">
        <v>11</v>
      </c>
      <c r="F4704" s="26">
        <v>0</v>
      </c>
      <c r="G4704" s="26">
        <v>0</v>
      </c>
      <c r="H4704" s="26"/>
      <c r="N4704" s="26"/>
    </row>
    <row r="4705" spans="1:14" x14ac:dyDescent="0.25">
      <c r="A4705" s="26">
        <v>2011</v>
      </c>
      <c r="B4705" s="26" t="s">
        <v>185</v>
      </c>
      <c r="C4705" t="str">
        <f>VLOOKUP(B4705,'FHF LUT'!$A$5:$H$80,2,FALSE)</f>
        <v>Engraver Beetle (Ips species)</v>
      </c>
      <c r="D4705" s="26">
        <v>22</v>
      </c>
      <c r="E4705" s="26" t="s">
        <v>19</v>
      </c>
      <c r="F4705" s="26">
        <v>0</v>
      </c>
      <c r="G4705" s="26">
        <v>0</v>
      </c>
      <c r="H4705" s="26"/>
      <c r="N4705" s="26"/>
    </row>
    <row r="4706" spans="1:14" x14ac:dyDescent="0.25">
      <c r="A4706" s="26">
        <v>2011</v>
      </c>
      <c r="B4706" s="26" t="s">
        <v>185</v>
      </c>
      <c r="C4706" t="str">
        <f>VLOOKUP(B4706,'FHF LUT'!$A$5:$H$80,2,FALSE)</f>
        <v>Engraver Beetle (Ips species)</v>
      </c>
      <c r="D4706" s="26">
        <v>29</v>
      </c>
      <c r="E4706" s="26" t="s">
        <v>9</v>
      </c>
      <c r="F4706" s="26">
        <v>9</v>
      </c>
      <c r="G4706" s="26">
        <v>9</v>
      </c>
      <c r="H4706" s="26"/>
      <c r="N4706" s="26"/>
    </row>
    <row r="4707" spans="1:14" x14ac:dyDescent="0.25">
      <c r="A4707" s="26">
        <v>2011</v>
      </c>
      <c r="B4707" s="26" t="s">
        <v>185</v>
      </c>
      <c r="C4707" t="str">
        <f>VLOOKUP(B4707,'FHF LUT'!$A$5:$H$80,2,FALSE)</f>
        <v>Engraver Beetle (Ips species)</v>
      </c>
      <c r="D4707" s="26">
        <v>11</v>
      </c>
      <c r="E4707" s="26" t="s">
        <v>4</v>
      </c>
      <c r="F4707" s="26">
        <v>0</v>
      </c>
      <c r="G4707" s="26">
        <v>0</v>
      </c>
      <c r="H4707" s="26"/>
      <c r="N4707" s="26"/>
    </row>
    <row r="4708" spans="1:14" x14ac:dyDescent="0.25">
      <c r="A4708" s="26">
        <v>2011</v>
      </c>
      <c r="B4708" s="26" t="s">
        <v>185</v>
      </c>
      <c r="C4708" t="str">
        <f>VLOOKUP(B4708,'FHF LUT'!$A$5:$H$80,2,FALSE)</f>
        <v>Engraver Beetle (Ips species)</v>
      </c>
      <c r="D4708" s="26">
        <v>45</v>
      </c>
      <c r="E4708" s="26" t="s">
        <v>5</v>
      </c>
      <c r="F4708" s="26">
        <v>0</v>
      </c>
      <c r="G4708" s="26">
        <v>0</v>
      </c>
      <c r="H4708" s="26"/>
      <c r="N4708" s="26"/>
    </row>
    <row r="4709" spans="1:14" x14ac:dyDescent="0.25">
      <c r="A4709" s="26">
        <v>2011</v>
      </c>
      <c r="B4709" s="26" t="s">
        <v>185</v>
      </c>
      <c r="C4709" t="str">
        <f>VLOOKUP(B4709,'FHF LUT'!$A$5:$H$80,2,FALSE)</f>
        <v>Engraver Beetle (Ips species)</v>
      </c>
      <c r="D4709" s="26">
        <v>38</v>
      </c>
      <c r="E4709" s="26" t="s">
        <v>8</v>
      </c>
      <c r="F4709" s="26">
        <v>0</v>
      </c>
      <c r="G4709" s="26">
        <v>0</v>
      </c>
      <c r="H4709" s="26"/>
      <c r="N4709" s="26"/>
    </row>
    <row r="4710" spans="1:14" x14ac:dyDescent="0.25">
      <c r="A4710" s="26">
        <v>2011</v>
      </c>
      <c r="B4710" s="26" t="s">
        <v>185</v>
      </c>
      <c r="C4710" t="str">
        <f>VLOOKUP(B4710,'FHF LUT'!$A$5:$H$80,2,FALSE)</f>
        <v>Engraver Beetle (Ips species)</v>
      </c>
      <c r="D4710" s="26">
        <v>13</v>
      </c>
      <c r="E4710" s="26" t="s">
        <v>24</v>
      </c>
      <c r="F4710" s="26">
        <v>0</v>
      </c>
      <c r="G4710" s="26">
        <v>0</v>
      </c>
      <c r="H4710" s="26"/>
      <c r="N4710" s="26"/>
    </row>
    <row r="4711" spans="1:14" x14ac:dyDescent="0.25">
      <c r="A4711" s="26">
        <v>2011</v>
      </c>
      <c r="B4711" s="26" t="s">
        <v>185</v>
      </c>
      <c r="C4711" t="str">
        <f>VLOOKUP(B4711,'FHF LUT'!$A$5:$H$80,2,FALSE)</f>
        <v>Engraver Beetle (Ips species)</v>
      </c>
      <c r="D4711" s="26">
        <v>18</v>
      </c>
      <c r="E4711" s="26" t="s">
        <v>15</v>
      </c>
      <c r="F4711" s="26">
        <v>0</v>
      </c>
      <c r="G4711" s="26">
        <v>0</v>
      </c>
      <c r="H4711" s="26"/>
      <c r="N4711" s="26"/>
    </row>
    <row r="4712" spans="1:14" x14ac:dyDescent="0.25">
      <c r="A4712" s="26">
        <v>2011</v>
      </c>
      <c r="B4712" s="26" t="s">
        <v>185</v>
      </c>
      <c r="C4712" t="str">
        <f>VLOOKUP(B4712,'FHF LUT'!$A$5:$H$80,2,FALSE)</f>
        <v>Engraver Beetle (Ips species)</v>
      </c>
      <c r="D4712" s="26">
        <v>15</v>
      </c>
      <c r="E4712" s="26" t="s">
        <v>33</v>
      </c>
      <c r="F4712" s="26">
        <v>0</v>
      </c>
      <c r="G4712" s="26">
        <v>0</v>
      </c>
      <c r="H4712" s="26"/>
      <c r="N4712" s="26"/>
    </row>
    <row r="4713" spans="1:14" x14ac:dyDescent="0.25">
      <c r="A4713" s="26">
        <v>2011</v>
      </c>
      <c r="B4713" s="26" t="s">
        <v>185</v>
      </c>
      <c r="C4713" t="str">
        <f>VLOOKUP(B4713,'FHF LUT'!$A$5:$H$80,2,FALSE)</f>
        <v>Engraver Beetle (Ips species)</v>
      </c>
      <c r="D4713" s="26">
        <v>5</v>
      </c>
      <c r="E4713" s="26" t="s">
        <v>16</v>
      </c>
      <c r="F4713" s="26">
        <v>0</v>
      </c>
      <c r="G4713" s="26">
        <v>0</v>
      </c>
      <c r="H4713" s="26"/>
      <c r="N4713" s="26"/>
    </row>
    <row r="4714" spans="1:14" x14ac:dyDescent="0.25">
      <c r="A4714" s="26">
        <v>2011</v>
      </c>
      <c r="B4714" s="26" t="s">
        <v>185</v>
      </c>
      <c r="C4714" t="str">
        <f>VLOOKUP(B4714,'FHF LUT'!$A$5:$H$80,2,FALSE)</f>
        <v>Engraver Beetle (Ips species)</v>
      </c>
      <c r="D4714" s="26">
        <v>2</v>
      </c>
      <c r="E4714" s="26" t="s">
        <v>22</v>
      </c>
      <c r="F4714" s="26">
        <v>0</v>
      </c>
      <c r="G4714" s="26">
        <v>0</v>
      </c>
      <c r="H4714" s="26"/>
      <c r="N4714" s="26"/>
    </row>
    <row r="4715" spans="1:14" x14ac:dyDescent="0.25">
      <c r="A4715" s="26">
        <v>2011</v>
      </c>
      <c r="B4715" s="26" t="s">
        <v>185</v>
      </c>
      <c r="C4715" t="str">
        <f>VLOOKUP(B4715,'FHF LUT'!$A$5:$H$80,2,FALSE)</f>
        <v>Engraver Beetle (Ips species)</v>
      </c>
      <c r="D4715" s="26">
        <v>25</v>
      </c>
      <c r="E4715" s="26" t="s">
        <v>23</v>
      </c>
      <c r="F4715" s="26">
        <v>0</v>
      </c>
      <c r="G4715" s="26">
        <v>0</v>
      </c>
      <c r="H4715" s="26"/>
      <c r="N4715" s="26"/>
    </row>
    <row r="4716" spans="1:14" x14ac:dyDescent="0.25">
      <c r="A4716" s="26">
        <v>2011</v>
      </c>
      <c r="B4716" s="26" t="s">
        <v>185</v>
      </c>
      <c r="C4716" t="str">
        <f>VLOOKUP(B4716,'FHF LUT'!$A$5:$H$80,2,FALSE)</f>
        <v>Engraver Beetle (Ips species)</v>
      </c>
      <c r="D4716" s="26">
        <v>14</v>
      </c>
      <c r="E4716" s="26" t="s">
        <v>30</v>
      </c>
      <c r="F4716" s="26">
        <v>0</v>
      </c>
      <c r="G4716" s="26">
        <v>0</v>
      </c>
      <c r="H4716" s="26"/>
      <c r="N4716" s="26"/>
    </row>
    <row r="4717" spans="1:14" x14ac:dyDescent="0.25">
      <c r="A4717" s="26">
        <v>2011</v>
      </c>
      <c r="B4717" s="26" t="s">
        <v>185</v>
      </c>
      <c r="C4717" t="str">
        <f>VLOOKUP(B4717,'FHF LUT'!$A$5:$H$80,2,FALSE)</f>
        <v>Engraver Beetle (Ips species)</v>
      </c>
      <c r="D4717" s="26">
        <v>16</v>
      </c>
      <c r="E4717" s="26" t="s">
        <v>12</v>
      </c>
      <c r="F4717" s="26">
        <v>0</v>
      </c>
      <c r="G4717" s="26">
        <v>0</v>
      </c>
      <c r="H4717" s="26"/>
      <c r="N4717" s="26"/>
    </row>
    <row r="4718" spans="1:14" x14ac:dyDescent="0.25">
      <c r="A4718" s="26">
        <v>2011</v>
      </c>
      <c r="B4718" s="26" t="s">
        <v>185</v>
      </c>
      <c r="C4718" t="str">
        <f>VLOOKUP(B4718,'FHF LUT'!$A$5:$H$80,2,FALSE)</f>
        <v>Engraver Beetle (Ips species)</v>
      </c>
      <c r="D4718" s="26">
        <v>40</v>
      </c>
      <c r="E4718" s="26" t="s">
        <v>31</v>
      </c>
      <c r="F4718" s="26">
        <v>0</v>
      </c>
      <c r="G4718" s="26">
        <v>0</v>
      </c>
      <c r="H4718" s="26"/>
      <c r="N4718" s="26"/>
    </row>
    <row r="4719" spans="1:14" x14ac:dyDescent="0.25">
      <c r="A4719" s="26">
        <v>2011</v>
      </c>
      <c r="B4719" s="26" t="s">
        <v>185</v>
      </c>
      <c r="C4719" t="str">
        <f>VLOOKUP(B4719,'FHF LUT'!$A$5:$H$80,2,FALSE)</f>
        <v>Engraver Beetle (Ips species)</v>
      </c>
      <c r="D4719" s="26">
        <v>20</v>
      </c>
      <c r="E4719" s="26" t="s">
        <v>6</v>
      </c>
      <c r="F4719" s="26">
        <v>0</v>
      </c>
      <c r="G4719" s="26">
        <v>0</v>
      </c>
      <c r="H4719" s="26"/>
      <c r="N4719" s="26"/>
    </row>
    <row r="4720" spans="1:14" x14ac:dyDescent="0.25">
      <c r="A4720" s="26">
        <v>2011</v>
      </c>
      <c r="B4720" s="26" t="s">
        <v>185</v>
      </c>
      <c r="C4720" t="str">
        <f>VLOOKUP(B4720,'FHF LUT'!$A$5:$H$80,2,FALSE)</f>
        <v>Engraver Beetle (Ips species)</v>
      </c>
      <c r="D4720" s="26">
        <v>31</v>
      </c>
      <c r="E4720" s="26" t="s">
        <v>34</v>
      </c>
      <c r="F4720" s="26">
        <v>0</v>
      </c>
      <c r="G4720" s="26">
        <v>0</v>
      </c>
      <c r="H4720" s="26"/>
      <c r="N4720" s="26"/>
    </row>
    <row r="4721" spans="1:14" x14ac:dyDescent="0.25">
      <c r="A4721" s="26">
        <v>2011</v>
      </c>
      <c r="B4721" s="26" t="s">
        <v>185</v>
      </c>
      <c r="C4721" t="str">
        <f>VLOOKUP(B4721,'FHF LUT'!$A$5:$H$80,2,FALSE)</f>
        <v>Engraver Beetle (Ips species)</v>
      </c>
      <c r="D4721" s="26">
        <v>3</v>
      </c>
      <c r="E4721" s="26" t="s">
        <v>13</v>
      </c>
      <c r="F4721" s="26">
        <v>0</v>
      </c>
      <c r="G4721" s="26">
        <v>0</v>
      </c>
      <c r="H4721" s="26"/>
      <c r="N4721" s="26"/>
    </row>
    <row r="4722" spans="1:14" x14ac:dyDescent="0.25">
      <c r="A4722" s="26">
        <v>2011</v>
      </c>
      <c r="B4722" s="26" t="s">
        <v>185</v>
      </c>
      <c r="C4722" t="str">
        <f>VLOOKUP(B4722,'FHF LUT'!$A$5:$H$80,2,FALSE)</f>
        <v>Engraver Beetle (Ips species)</v>
      </c>
      <c r="D4722" s="26">
        <v>26</v>
      </c>
      <c r="E4722" s="26" t="s">
        <v>14</v>
      </c>
      <c r="F4722" s="26">
        <v>0</v>
      </c>
      <c r="G4722" s="26">
        <v>0</v>
      </c>
      <c r="H4722" s="26"/>
      <c r="N4722" s="26"/>
    </row>
    <row r="4723" spans="1:14" x14ac:dyDescent="0.25">
      <c r="A4723" s="26">
        <v>2011</v>
      </c>
      <c r="B4723" s="26" t="s">
        <v>185</v>
      </c>
      <c r="C4723" t="str">
        <f>VLOOKUP(B4723,'FHF LUT'!$A$5:$H$80,2,FALSE)</f>
        <v>Engraver Beetle (Ips species)</v>
      </c>
      <c r="D4723" s="26">
        <v>41</v>
      </c>
      <c r="E4723" s="26" t="s">
        <v>26</v>
      </c>
      <c r="F4723" s="26">
        <v>0</v>
      </c>
      <c r="G4723" s="26">
        <v>0</v>
      </c>
      <c r="H4723" s="26"/>
      <c r="N4723" s="26"/>
    </row>
    <row r="4724" spans="1:14" x14ac:dyDescent="0.25">
      <c r="A4724" s="26">
        <v>2011</v>
      </c>
      <c r="B4724" s="26" t="s">
        <v>185</v>
      </c>
      <c r="C4724" t="str">
        <f>VLOOKUP(B4724,'FHF LUT'!$A$5:$H$80,2,FALSE)</f>
        <v>Engraver Beetle (Ips species)</v>
      </c>
      <c r="D4724" s="26">
        <v>23</v>
      </c>
      <c r="E4724" s="26" t="s">
        <v>27</v>
      </c>
      <c r="F4724" s="26">
        <v>0</v>
      </c>
      <c r="G4724" s="26">
        <v>0</v>
      </c>
      <c r="H4724" s="26"/>
      <c r="N4724" s="26"/>
    </row>
    <row r="4725" spans="1:14" x14ac:dyDescent="0.25">
      <c r="A4725" s="26">
        <v>2011</v>
      </c>
      <c r="B4725" s="26" t="s">
        <v>185</v>
      </c>
      <c r="C4725" t="str">
        <f>VLOOKUP(B4725,'FHF LUT'!$A$5:$H$80,2,FALSE)</f>
        <v>Engraver Beetle (Ips species)</v>
      </c>
      <c r="D4725" s="26">
        <v>17</v>
      </c>
      <c r="E4725" s="26" t="s">
        <v>32</v>
      </c>
      <c r="F4725" s="26">
        <v>0</v>
      </c>
      <c r="G4725" s="26">
        <v>0</v>
      </c>
      <c r="H4725" s="26"/>
      <c r="N4725" s="26"/>
    </row>
    <row r="4726" spans="1:14" x14ac:dyDescent="0.25">
      <c r="A4726" s="26">
        <v>2011</v>
      </c>
      <c r="B4726" s="26" t="s">
        <v>185</v>
      </c>
      <c r="C4726" t="str">
        <f>VLOOKUP(B4726,'FHF LUT'!$A$5:$H$80,2,FALSE)</f>
        <v>Engraver Beetle (Ips species)</v>
      </c>
      <c r="D4726" s="26">
        <v>30</v>
      </c>
      <c r="E4726" s="26" t="s">
        <v>35</v>
      </c>
      <c r="F4726" s="26">
        <v>0</v>
      </c>
      <c r="G4726" s="26">
        <v>0</v>
      </c>
      <c r="H4726" s="26"/>
      <c r="N4726" s="26"/>
    </row>
    <row r="4727" spans="1:14" x14ac:dyDescent="0.25">
      <c r="A4727" s="26">
        <v>2011</v>
      </c>
      <c r="B4727" s="26" t="s">
        <v>185</v>
      </c>
      <c r="C4727" t="str">
        <f>VLOOKUP(B4727,'FHF LUT'!$A$5:$H$80,2,FALSE)</f>
        <v>Engraver Beetle (Ips species)</v>
      </c>
      <c r="D4727" s="26">
        <v>9</v>
      </c>
      <c r="E4727" s="26" t="s">
        <v>7</v>
      </c>
      <c r="F4727" s="26">
        <v>0</v>
      </c>
      <c r="G4727" s="26">
        <v>0</v>
      </c>
      <c r="H4727" s="26"/>
      <c r="N4727" s="26"/>
    </row>
    <row r="4728" spans="1:14" x14ac:dyDescent="0.25">
      <c r="A4728" s="26">
        <v>2011</v>
      </c>
      <c r="B4728" s="26" t="s">
        <v>185</v>
      </c>
      <c r="C4728" t="str">
        <f>VLOOKUP(B4728,'FHF LUT'!$A$5:$H$80,2,FALSE)</f>
        <v>Engraver Beetle (Ips species)</v>
      </c>
      <c r="D4728" s="26">
        <v>43</v>
      </c>
      <c r="E4728" s="26" t="s">
        <v>20</v>
      </c>
      <c r="F4728" s="26">
        <v>0</v>
      </c>
      <c r="G4728" s="26">
        <v>0</v>
      </c>
      <c r="H4728" s="26"/>
      <c r="N4728" s="26"/>
    </row>
    <row r="4729" spans="1:14" x14ac:dyDescent="0.25">
      <c r="A4729" s="26">
        <v>2011</v>
      </c>
      <c r="B4729" s="26" t="s">
        <v>185</v>
      </c>
      <c r="C4729" t="str">
        <f>VLOOKUP(B4729,'FHF LUT'!$A$5:$H$80,2,FALSE)</f>
        <v>Engraver Beetle (Ips species)</v>
      </c>
      <c r="D4729" s="26">
        <v>39</v>
      </c>
      <c r="E4729" s="26" t="s">
        <v>36</v>
      </c>
      <c r="F4729" s="26">
        <v>0</v>
      </c>
      <c r="G4729" s="26">
        <v>0</v>
      </c>
      <c r="H4729" s="26"/>
      <c r="N4729" s="26"/>
    </row>
    <row r="4730" spans="1:14" x14ac:dyDescent="0.25">
      <c r="A4730" s="26">
        <v>2011</v>
      </c>
      <c r="B4730" s="26" t="s">
        <v>185</v>
      </c>
      <c r="C4730" t="str">
        <f>VLOOKUP(B4730,'FHF LUT'!$A$5:$H$80,2,FALSE)</f>
        <v>Engraver Beetle (Ips species)</v>
      </c>
      <c r="D4730" s="26">
        <v>4</v>
      </c>
      <c r="E4730" s="26" t="s">
        <v>28</v>
      </c>
      <c r="F4730" s="26">
        <v>0</v>
      </c>
      <c r="G4730" s="26">
        <v>0</v>
      </c>
      <c r="H4730" s="26"/>
      <c r="N4730" s="26"/>
    </row>
    <row r="4731" spans="1:14" x14ac:dyDescent="0.25">
      <c r="A4731" s="26">
        <v>2011</v>
      </c>
      <c r="B4731" s="26" t="s">
        <v>185</v>
      </c>
      <c r="C4731" t="str">
        <f>VLOOKUP(B4731,'FHF LUT'!$A$5:$H$80,2,FALSE)</f>
        <v>Engraver Beetle (Ips species)</v>
      </c>
      <c r="D4731" s="26">
        <v>8</v>
      </c>
      <c r="E4731" s="26" t="s">
        <v>29</v>
      </c>
      <c r="F4731" s="26">
        <v>0</v>
      </c>
      <c r="G4731" s="26">
        <v>0</v>
      </c>
      <c r="H4731" s="26"/>
      <c r="N4731" s="26"/>
    </row>
    <row r="4732" spans="1:14" x14ac:dyDescent="0.25">
      <c r="A4732" s="26">
        <v>2011</v>
      </c>
      <c r="B4732" s="26" t="s">
        <v>185</v>
      </c>
      <c r="C4732" t="str">
        <f>VLOOKUP(B4732,'FHF LUT'!$A$5:$H$80,2,FALSE)</f>
        <v>Engraver Beetle (Ips species)</v>
      </c>
      <c r="D4732" s="26">
        <v>7</v>
      </c>
      <c r="E4732" s="26" t="s">
        <v>25</v>
      </c>
      <c r="F4732" s="26">
        <v>0</v>
      </c>
      <c r="G4732" s="26">
        <v>0</v>
      </c>
      <c r="H4732" s="26"/>
      <c r="N4732" s="26"/>
    </row>
    <row r="4733" spans="1:14" x14ac:dyDescent="0.25">
      <c r="A4733" s="26">
        <v>2011</v>
      </c>
      <c r="B4733" s="26" t="s">
        <v>185</v>
      </c>
      <c r="C4733" t="str">
        <f>VLOOKUP(B4733,'FHF LUT'!$A$5:$H$80,2,FALSE)</f>
        <v>Engraver Beetle (Ips species)</v>
      </c>
      <c r="D4733" s="26">
        <v>27</v>
      </c>
      <c r="E4733" s="26" t="s">
        <v>21</v>
      </c>
      <c r="F4733" s="26">
        <v>0</v>
      </c>
      <c r="G4733" s="26">
        <v>0</v>
      </c>
      <c r="H4733" s="26"/>
      <c r="N4733" s="26"/>
    </row>
    <row r="4734" spans="1:14" x14ac:dyDescent="0.25">
      <c r="A4734" s="26">
        <v>2011</v>
      </c>
      <c r="B4734" s="26" t="s">
        <v>185</v>
      </c>
      <c r="C4734" t="str">
        <f>VLOOKUP(B4734,'FHF LUT'!$A$5:$H$80,2,FALSE)</f>
        <v>Engraver Beetle (Ips species)</v>
      </c>
      <c r="D4734" s="26">
        <v>47</v>
      </c>
      <c r="E4734" s="26" t="s">
        <v>238</v>
      </c>
      <c r="F4734" s="26">
        <v>0</v>
      </c>
      <c r="G4734" s="26">
        <v>0</v>
      </c>
      <c r="H4734" s="26"/>
      <c r="N4734" s="26"/>
    </row>
    <row r="4735" spans="1:14" x14ac:dyDescent="0.25">
      <c r="A4735" s="26">
        <v>2011</v>
      </c>
      <c r="B4735" s="26" t="s">
        <v>185</v>
      </c>
      <c r="C4735" t="str">
        <f>VLOOKUP(B4735,'FHF LUT'!$A$5:$H$80,2,FALSE)</f>
        <v>Engraver Beetle (Ips species)</v>
      </c>
      <c r="D4735" s="26">
        <v>46</v>
      </c>
      <c r="E4735" s="26" t="s">
        <v>239</v>
      </c>
      <c r="F4735" s="26">
        <v>0</v>
      </c>
      <c r="G4735" s="26">
        <v>0</v>
      </c>
      <c r="H4735" s="26"/>
      <c r="N4735" s="26"/>
    </row>
    <row r="4736" spans="1:14" x14ac:dyDescent="0.25">
      <c r="A4736" s="26">
        <v>2011</v>
      </c>
      <c r="B4736" s="26" t="s">
        <v>185</v>
      </c>
      <c r="C4736" t="str">
        <f>VLOOKUP(B4736,'FHF LUT'!$A$5:$H$80,2,FALSE)</f>
        <v>Engraver Beetle (Ips species)</v>
      </c>
      <c r="D4736" s="26">
        <v>48</v>
      </c>
      <c r="E4736" s="26" t="s">
        <v>240</v>
      </c>
      <c r="F4736" s="26">
        <v>0</v>
      </c>
      <c r="G4736" s="26">
        <v>0</v>
      </c>
      <c r="H4736" s="26"/>
      <c r="N4736" s="26"/>
    </row>
    <row r="4737" spans="1:14" x14ac:dyDescent="0.25">
      <c r="A4737" s="26">
        <v>2011</v>
      </c>
      <c r="B4737" s="26" t="s">
        <v>185</v>
      </c>
      <c r="C4737" t="str">
        <f>VLOOKUP(B4737,'FHF LUT'!$A$5:$H$80,2,FALSE)</f>
        <v>Engraver Beetle (Ips species)</v>
      </c>
      <c r="D4737" s="26">
        <v>1</v>
      </c>
      <c r="E4737" s="26" t="s">
        <v>10</v>
      </c>
      <c r="F4737" s="26">
        <v>0</v>
      </c>
      <c r="G4737" s="26">
        <v>0</v>
      </c>
      <c r="H4737" s="26"/>
      <c r="N4737" s="26"/>
    </row>
    <row r="4738" spans="1:14" x14ac:dyDescent="0.25">
      <c r="A4738" s="26">
        <v>2011</v>
      </c>
      <c r="B4738" s="26" t="s">
        <v>186</v>
      </c>
      <c r="C4738" t="str">
        <f>VLOOKUP(B4738,'FHF LUT'!$A$5:$H$80,2,FALSE)</f>
        <v>Mountain Pine Beetle</v>
      </c>
      <c r="D4738" s="26">
        <v>24</v>
      </c>
      <c r="E4738" s="26" t="s">
        <v>17</v>
      </c>
      <c r="F4738" s="26">
        <v>6415240</v>
      </c>
      <c r="G4738" s="26">
        <v>6194924</v>
      </c>
      <c r="H4738" s="26"/>
      <c r="N4738" s="26"/>
    </row>
    <row r="4739" spans="1:14" x14ac:dyDescent="0.25">
      <c r="A4739" s="26">
        <v>2011</v>
      </c>
      <c r="B4739" s="26" t="s">
        <v>186</v>
      </c>
      <c r="C4739" t="str">
        <f>VLOOKUP(B4739,'FHF LUT'!$A$5:$H$80,2,FALSE)</f>
        <v>Mountain Pine Beetle</v>
      </c>
      <c r="D4739" s="26">
        <v>44</v>
      </c>
      <c r="E4739" s="26" t="s">
        <v>3</v>
      </c>
      <c r="F4739" s="26">
        <v>0</v>
      </c>
      <c r="G4739" s="26">
        <v>0</v>
      </c>
      <c r="H4739" s="26"/>
      <c r="N4739" s="26"/>
    </row>
    <row r="4740" spans="1:14" x14ac:dyDescent="0.25">
      <c r="A4740" s="26">
        <v>2011</v>
      </c>
      <c r="B4740" s="26" t="s">
        <v>186</v>
      </c>
      <c r="C4740" t="str">
        <f>VLOOKUP(B4740,'FHF LUT'!$A$5:$H$80,2,FALSE)</f>
        <v>Mountain Pine Beetle</v>
      </c>
      <c r="D4740" s="26">
        <v>10</v>
      </c>
      <c r="E4740" s="26" t="s">
        <v>18</v>
      </c>
      <c r="F4740" s="26">
        <v>24206</v>
      </c>
      <c r="G4740" s="26">
        <v>22403</v>
      </c>
      <c r="H4740" s="26"/>
      <c r="N4740" s="26"/>
    </row>
    <row r="4741" spans="1:14" x14ac:dyDescent="0.25">
      <c r="A4741" s="26">
        <v>2011</v>
      </c>
      <c r="B4741" s="26" t="s">
        <v>186</v>
      </c>
      <c r="C4741" t="str">
        <f>VLOOKUP(B4741,'FHF LUT'!$A$5:$H$80,2,FALSE)</f>
        <v>Mountain Pine Beetle</v>
      </c>
      <c r="D4741" s="26">
        <v>12</v>
      </c>
      <c r="E4741" s="26" t="s">
        <v>11</v>
      </c>
      <c r="F4741" s="26">
        <v>242602</v>
      </c>
      <c r="G4741" s="26">
        <v>233775</v>
      </c>
      <c r="H4741" s="26"/>
      <c r="N4741" s="26"/>
    </row>
    <row r="4742" spans="1:14" x14ac:dyDescent="0.25">
      <c r="A4742" s="26">
        <v>2011</v>
      </c>
      <c r="B4742" s="26" t="s">
        <v>186</v>
      </c>
      <c r="C4742" t="str">
        <f>VLOOKUP(B4742,'FHF LUT'!$A$5:$H$80,2,FALSE)</f>
        <v>Mountain Pine Beetle</v>
      </c>
      <c r="D4742" s="26">
        <v>22</v>
      </c>
      <c r="E4742" s="26" t="s">
        <v>19</v>
      </c>
      <c r="F4742" s="26">
        <v>634310</v>
      </c>
      <c r="G4742" s="26">
        <v>493624</v>
      </c>
      <c r="H4742" s="26"/>
      <c r="N4742" s="26"/>
    </row>
    <row r="4743" spans="1:14" x14ac:dyDescent="0.25">
      <c r="A4743" s="26">
        <v>2011</v>
      </c>
      <c r="B4743" s="26" t="s">
        <v>186</v>
      </c>
      <c r="C4743" t="str">
        <f>VLOOKUP(B4743,'FHF LUT'!$A$5:$H$80,2,FALSE)</f>
        <v>Mountain Pine Beetle</v>
      </c>
      <c r="D4743" s="26">
        <v>29</v>
      </c>
      <c r="E4743" s="26" t="s">
        <v>9</v>
      </c>
      <c r="F4743" s="26">
        <v>96649</v>
      </c>
      <c r="G4743" s="26">
        <v>94888</v>
      </c>
      <c r="H4743" s="26"/>
      <c r="N4743" s="26"/>
    </row>
    <row r="4744" spans="1:14" x14ac:dyDescent="0.25">
      <c r="A4744" s="26">
        <v>2011</v>
      </c>
      <c r="B4744" s="26" t="s">
        <v>186</v>
      </c>
      <c r="C4744" t="str">
        <f>VLOOKUP(B4744,'FHF LUT'!$A$5:$H$80,2,FALSE)</f>
        <v>Mountain Pine Beetle</v>
      </c>
      <c r="D4744" s="26">
        <v>11</v>
      </c>
      <c r="E4744" s="26" t="s">
        <v>4</v>
      </c>
      <c r="F4744" s="26">
        <v>8565</v>
      </c>
      <c r="G4744" s="26">
        <v>8165</v>
      </c>
      <c r="H4744" s="26"/>
      <c r="N4744" s="26"/>
    </row>
    <row r="4745" spans="1:14" x14ac:dyDescent="0.25">
      <c r="A4745" s="26">
        <v>2011</v>
      </c>
      <c r="B4745" s="26" t="s">
        <v>186</v>
      </c>
      <c r="C4745" t="str">
        <f>VLOOKUP(B4745,'FHF LUT'!$A$5:$H$80,2,FALSE)</f>
        <v>Mountain Pine Beetle</v>
      </c>
      <c r="D4745" s="26">
        <v>45</v>
      </c>
      <c r="E4745" s="26" t="s">
        <v>5</v>
      </c>
      <c r="F4745" s="26">
        <v>9364</v>
      </c>
      <c r="G4745" s="26">
        <v>9231</v>
      </c>
      <c r="H4745" s="26"/>
      <c r="N4745" s="26"/>
    </row>
    <row r="4746" spans="1:14" x14ac:dyDescent="0.25">
      <c r="A4746" s="26">
        <v>2011</v>
      </c>
      <c r="B4746" s="26" t="s">
        <v>186</v>
      </c>
      <c r="C4746" t="str">
        <f>VLOOKUP(B4746,'FHF LUT'!$A$5:$H$80,2,FALSE)</f>
        <v>Mountain Pine Beetle</v>
      </c>
      <c r="D4746" s="26">
        <v>38</v>
      </c>
      <c r="E4746" s="26" t="s">
        <v>8</v>
      </c>
      <c r="F4746" s="26">
        <v>0</v>
      </c>
      <c r="G4746" s="26">
        <v>0</v>
      </c>
      <c r="H4746" s="26"/>
      <c r="N4746" s="26"/>
    </row>
    <row r="4747" spans="1:14" x14ac:dyDescent="0.25">
      <c r="A4747" s="26">
        <v>2011</v>
      </c>
      <c r="B4747" s="26" t="s">
        <v>186</v>
      </c>
      <c r="C4747" t="str">
        <f>VLOOKUP(B4747,'FHF LUT'!$A$5:$H$80,2,FALSE)</f>
        <v>Mountain Pine Beetle</v>
      </c>
      <c r="D4747" s="26">
        <v>13</v>
      </c>
      <c r="E4747" s="26" t="s">
        <v>24</v>
      </c>
      <c r="F4747" s="26">
        <v>138751</v>
      </c>
      <c r="G4747" s="26">
        <v>131992</v>
      </c>
      <c r="H4747" s="26"/>
      <c r="N4747" s="26"/>
    </row>
    <row r="4748" spans="1:14" x14ac:dyDescent="0.25">
      <c r="A4748" s="26">
        <v>2011</v>
      </c>
      <c r="B4748" s="26" t="s">
        <v>186</v>
      </c>
      <c r="C4748" t="str">
        <f>VLOOKUP(B4748,'FHF LUT'!$A$5:$H$80,2,FALSE)</f>
        <v>Mountain Pine Beetle</v>
      </c>
      <c r="D4748" s="26">
        <v>18</v>
      </c>
      <c r="E4748" s="26" t="s">
        <v>15</v>
      </c>
      <c r="F4748" s="26">
        <v>236055</v>
      </c>
      <c r="G4748" s="26">
        <v>172985</v>
      </c>
      <c r="H4748" s="26"/>
      <c r="N4748" s="26"/>
    </row>
    <row r="4749" spans="1:14" x14ac:dyDescent="0.25">
      <c r="A4749" s="26">
        <v>2011</v>
      </c>
      <c r="B4749" s="26" t="s">
        <v>186</v>
      </c>
      <c r="C4749" t="str">
        <f>VLOOKUP(B4749,'FHF LUT'!$A$5:$H$80,2,FALSE)</f>
        <v>Mountain Pine Beetle</v>
      </c>
      <c r="D4749" s="26">
        <v>15</v>
      </c>
      <c r="E4749" s="26" t="s">
        <v>33</v>
      </c>
      <c r="F4749" s="26">
        <v>230978</v>
      </c>
      <c r="G4749" s="26">
        <v>221465</v>
      </c>
      <c r="H4749" s="26"/>
      <c r="N4749" s="26"/>
    </row>
    <row r="4750" spans="1:14" x14ac:dyDescent="0.25">
      <c r="A4750" s="26">
        <v>2011</v>
      </c>
      <c r="B4750" s="26" t="s">
        <v>186</v>
      </c>
      <c r="C4750" t="str">
        <f>VLOOKUP(B4750,'FHF LUT'!$A$5:$H$80,2,FALSE)</f>
        <v>Mountain Pine Beetle</v>
      </c>
      <c r="D4750" s="26">
        <v>5</v>
      </c>
      <c r="E4750" s="26" t="s">
        <v>16</v>
      </c>
      <c r="F4750" s="26">
        <v>236364</v>
      </c>
      <c r="G4750" s="26">
        <v>200379</v>
      </c>
      <c r="H4750" s="26"/>
      <c r="N4750" s="26"/>
    </row>
    <row r="4751" spans="1:14" x14ac:dyDescent="0.25">
      <c r="A4751" s="26">
        <v>2011</v>
      </c>
      <c r="B4751" s="26" t="s">
        <v>186</v>
      </c>
      <c r="C4751" t="str">
        <f>VLOOKUP(B4751,'FHF LUT'!$A$5:$H$80,2,FALSE)</f>
        <v>Mountain Pine Beetle</v>
      </c>
      <c r="D4751" s="26">
        <v>2</v>
      </c>
      <c r="E4751" s="26" t="s">
        <v>22</v>
      </c>
      <c r="F4751" s="26">
        <v>54463</v>
      </c>
      <c r="G4751" s="26">
        <v>51987</v>
      </c>
      <c r="H4751" s="26"/>
      <c r="N4751" s="26"/>
    </row>
    <row r="4752" spans="1:14" x14ac:dyDescent="0.25">
      <c r="A4752" s="26">
        <v>2011</v>
      </c>
      <c r="B4752" s="26" t="s">
        <v>186</v>
      </c>
      <c r="C4752" t="str">
        <f>VLOOKUP(B4752,'FHF LUT'!$A$5:$H$80,2,FALSE)</f>
        <v>Mountain Pine Beetle</v>
      </c>
      <c r="D4752" s="26">
        <v>25</v>
      </c>
      <c r="E4752" s="26" t="s">
        <v>23</v>
      </c>
      <c r="F4752" s="26">
        <v>0</v>
      </c>
      <c r="G4752" s="26">
        <v>0</v>
      </c>
      <c r="H4752" s="26"/>
      <c r="N4752" s="26"/>
    </row>
    <row r="4753" spans="1:14" x14ac:dyDescent="0.25">
      <c r="A4753" s="26">
        <v>2011</v>
      </c>
      <c r="B4753" s="26" t="s">
        <v>186</v>
      </c>
      <c r="C4753" t="str">
        <f>VLOOKUP(B4753,'FHF LUT'!$A$5:$H$80,2,FALSE)</f>
        <v>Mountain Pine Beetle</v>
      </c>
      <c r="D4753" s="26">
        <v>14</v>
      </c>
      <c r="E4753" s="26" t="s">
        <v>30</v>
      </c>
      <c r="F4753" s="26">
        <v>79797</v>
      </c>
      <c r="G4753" s="26">
        <v>68890</v>
      </c>
      <c r="H4753" s="26"/>
      <c r="N4753" s="26"/>
    </row>
    <row r="4754" spans="1:14" x14ac:dyDescent="0.25">
      <c r="A4754" s="26">
        <v>2011</v>
      </c>
      <c r="B4754" s="26" t="s">
        <v>186</v>
      </c>
      <c r="C4754" t="str">
        <f>VLOOKUP(B4754,'FHF LUT'!$A$5:$H$80,2,FALSE)</f>
        <v>Mountain Pine Beetle</v>
      </c>
      <c r="D4754" s="26">
        <v>16</v>
      </c>
      <c r="E4754" s="26" t="s">
        <v>12</v>
      </c>
      <c r="F4754" s="26">
        <v>15906476</v>
      </c>
      <c r="G4754" s="26">
        <v>15417627</v>
      </c>
      <c r="H4754" s="26"/>
      <c r="N4754" s="26"/>
    </row>
    <row r="4755" spans="1:14" x14ac:dyDescent="0.25">
      <c r="A4755" s="26">
        <v>2011</v>
      </c>
      <c r="B4755" s="26" t="s">
        <v>186</v>
      </c>
      <c r="C4755" t="str">
        <f>VLOOKUP(B4755,'FHF LUT'!$A$5:$H$80,2,FALSE)</f>
        <v>Mountain Pine Beetle</v>
      </c>
      <c r="D4755" s="26">
        <v>40</v>
      </c>
      <c r="E4755" s="26" t="s">
        <v>31</v>
      </c>
      <c r="F4755" s="26">
        <v>7220492</v>
      </c>
      <c r="G4755" s="26">
        <v>6832199</v>
      </c>
      <c r="H4755" s="26"/>
      <c r="N4755" s="26"/>
    </row>
    <row r="4756" spans="1:14" x14ac:dyDescent="0.25">
      <c r="A4756" s="26">
        <v>2011</v>
      </c>
      <c r="B4756" s="26" t="s">
        <v>186</v>
      </c>
      <c r="C4756" t="str">
        <f>VLOOKUP(B4756,'FHF LUT'!$A$5:$H$80,2,FALSE)</f>
        <v>Mountain Pine Beetle</v>
      </c>
      <c r="D4756" s="26">
        <v>20</v>
      </c>
      <c r="E4756" s="26" t="s">
        <v>6</v>
      </c>
      <c r="F4756" s="26">
        <v>1440477</v>
      </c>
      <c r="G4756" s="26">
        <v>1225489</v>
      </c>
      <c r="H4756" s="26"/>
      <c r="N4756" s="26"/>
    </row>
    <row r="4757" spans="1:14" x14ac:dyDescent="0.25">
      <c r="A4757" s="26">
        <v>2011</v>
      </c>
      <c r="B4757" s="26" t="s">
        <v>186</v>
      </c>
      <c r="C4757" t="str">
        <f>VLOOKUP(B4757,'FHF LUT'!$A$5:$H$80,2,FALSE)</f>
        <v>Mountain Pine Beetle</v>
      </c>
      <c r="D4757" s="26">
        <v>31</v>
      </c>
      <c r="E4757" s="26" t="s">
        <v>34</v>
      </c>
      <c r="F4757" s="26">
        <v>23863</v>
      </c>
      <c r="G4757" s="26">
        <v>23387</v>
      </c>
      <c r="H4757" s="26"/>
      <c r="N4757" s="26"/>
    </row>
    <row r="4758" spans="1:14" x14ac:dyDescent="0.25">
      <c r="A4758" s="26">
        <v>2011</v>
      </c>
      <c r="B4758" s="26" t="s">
        <v>186</v>
      </c>
      <c r="C4758" t="str">
        <f>VLOOKUP(B4758,'FHF LUT'!$A$5:$H$80,2,FALSE)</f>
        <v>Mountain Pine Beetle</v>
      </c>
      <c r="D4758" s="26">
        <v>3</v>
      </c>
      <c r="E4758" s="26" t="s">
        <v>13</v>
      </c>
      <c r="F4758" s="26">
        <v>1723920</v>
      </c>
      <c r="G4758" s="26">
        <v>1504118</v>
      </c>
      <c r="H4758" s="26"/>
      <c r="N4758" s="26"/>
    </row>
    <row r="4759" spans="1:14" x14ac:dyDescent="0.25">
      <c r="A4759" s="26">
        <v>2011</v>
      </c>
      <c r="B4759" s="26" t="s">
        <v>186</v>
      </c>
      <c r="C4759" t="str">
        <f>VLOOKUP(B4759,'FHF LUT'!$A$5:$H$80,2,FALSE)</f>
        <v>Mountain Pine Beetle</v>
      </c>
      <c r="D4759" s="26">
        <v>26</v>
      </c>
      <c r="E4759" s="26" t="s">
        <v>14</v>
      </c>
      <c r="F4759" s="26">
        <v>580</v>
      </c>
      <c r="G4759" s="26">
        <v>389</v>
      </c>
      <c r="H4759" s="26"/>
      <c r="N4759" s="26"/>
    </row>
    <row r="4760" spans="1:14" x14ac:dyDescent="0.25">
      <c r="A4760" s="26">
        <v>2011</v>
      </c>
      <c r="B4760" s="26" t="s">
        <v>186</v>
      </c>
      <c r="C4760" t="str">
        <f>VLOOKUP(B4760,'FHF LUT'!$A$5:$H$80,2,FALSE)</f>
        <v>Mountain Pine Beetle</v>
      </c>
      <c r="D4760" s="26">
        <v>41</v>
      </c>
      <c r="E4760" s="26" t="s">
        <v>26</v>
      </c>
      <c r="F4760" s="26">
        <v>2499945</v>
      </c>
      <c r="G4760" s="26">
        <v>2327122</v>
      </c>
      <c r="H4760" s="26"/>
      <c r="N4760" s="26"/>
    </row>
    <row r="4761" spans="1:14" x14ac:dyDescent="0.25">
      <c r="A4761" s="26">
        <v>2011</v>
      </c>
      <c r="B4761" s="26" t="s">
        <v>186</v>
      </c>
      <c r="C4761" t="str">
        <f>VLOOKUP(B4761,'FHF LUT'!$A$5:$H$80,2,FALSE)</f>
        <v>Mountain Pine Beetle</v>
      </c>
      <c r="D4761" s="26">
        <v>23</v>
      </c>
      <c r="E4761" s="26" t="s">
        <v>27</v>
      </c>
      <c r="F4761" s="26">
        <v>1017</v>
      </c>
      <c r="G4761" s="26">
        <v>1014</v>
      </c>
      <c r="H4761" s="26"/>
      <c r="N4761" s="26"/>
    </row>
    <row r="4762" spans="1:14" x14ac:dyDescent="0.25">
      <c r="A4762" s="26">
        <v>2011</v>
      </c>
      <c r="B4762" s="26" t="s">
        <v>186</v>
      </c>
      <c r="C4762" t="str">
        <f>VLOOKUP(B4762,'FHF LUT'!$A$5:$H$80,2,FALSE)</f>
        <v>Mountain Pine Beetle</v>
      </c>
      <c r="D4762" s="26">
        <v>17</v>
      </c>
      <c r="E4762" s="26" t="s">
        <v>32</v>
      </c>
      <c r="F4762" s="26">
        <v>923965</v>
      </c>
      <c r="G4762" s="26">
        <v>831368</v>
      </c>
      <c r="H4762" s="26"/>
      <c r="N4762" s="26"/>
    </row>
    <row r="4763" spans="1:14" x14ac:dyDescent="0.25">
      <c r="A4763" s="26">
        <v>2011</v>
      </c>
      <c r="B4763" s="26" t="s">
        <v>186</v>
      </c>
      <c r="C4763" t="str">
        <f>VLOOKUP(B4763,'FHF LUT'!$A$5:$H$80,2,FALSE)</f>
        <v>Mountain Pine Beetle</v>
      </c>
      <c r="D4763" s="26">
        <v>30</v>
      </c>
      <c r="E4763" s="26" t="s">
        <v>35</v>
      </c>
      <c r="F4763" s="26">
        <v>86404</v>
      </c>
      <c r="G4763" s="26">
        <v>85524</v>
      </c>
      <c r="H4763" s="26"/>
      <c r="N4763" s="26"/>
    </row>
    <row r="4764" spans="1:14" x14ac:dyDescent="0.25">
      <c r="A4764" s="26">
        <v>2011</v>
      </c>
      <c r="B4764" s="26" t="s">
        <v>186</v>
      </c>
      <c r="C4764" t="str">
        <f>VLOOKUP(B4764,'FHF LUT'!$A$5:$H$80,2,FALSE)</f>
        <v>Mountain Pine Beetle</v>
      </c>
      <c r="D4764" s="26">
        <v>9</v>
      </c>
      <c r="E4764" s="26" t="s">
        <v>7</v>
      </c>
      <c r="F4764" s="26">
        <v>281581</v>
      </c>
      <c r="G4764" s="26">
        <v>248591</v>
      </c>
      <c r="H4764" s="26"/>
      <c r="N4764" s="26"/>
    </row>
    <row r="4765" spans="1:14" x14ac:dyDescent="0.25">
      <c r="A4765" s="26">
        <v>2011</v>
      </c>
      <c r="B4765" s="26" t="s">
        <v>186</v>
      </c>
      <c r="C4765" t="str">
        <f>VLOOKUP(B4765,'FHF LUT'!$A$5:$H$80,2,FALSE)</f>
        <v>Mountain Pine Beetle</v>
      </c>
      <c r="D4765" s="26">
        <v>43</v>
      </c>
      <c r="E4765" s="26" t="s">
        <v>20</v>
      </c>
      <c r="F4765" s="26">
        <v>0</v>
      </c>
      <c r="G4765" s="26">
        <v>0</v>
      </c>
      <c r="H4765" s="26"/>
      <c r="N4765" s="26"/>
    </row>
    <row r="4766" spans="1:14" x14ac:dyDescent="0.25">
      <c r="A4766" s="26">
        <v>2011</v>
      </c>
      <c r="B4766" s="26" t="s">
        <v>186</v>
      </c>
      <c r="C4766" t="str">
        <f>VLOOKUP(B4766,'FHF LUT'!$A$5:$H$80,2,FALSE)</f>
        <v>Mountain Pine Beetle</v>
      </c>
      <c r="D4766" s="26">
        <v>39</v>
      </c>
      <c r="E4766" s="26" t="s">
        <v>36</v>
      </c>
      <c r="F4766" s="26">
        <v>2900</v>
      </c>
      <c r="G4766" s="26">
        <v>2900</v>
      </c>
      <c r="H4766" s="26"/>
      <c r="N4766" s="26"/>
    </row>
    <row r="4767" spans="1:14" x14ac:dyDescent="0.25">
      <c r="A4767" s="26">
        <v>2011</v>
      </c>
      <c r="B4767" s="26" t="s">
        <v>186</v>
      </c>
      <c r="C4767" t="str">
        <f>VLOOKUP(B4767,'FHF LUT'!$A$5:$H$80,2,FALSE)</f>
        <v>Mountain Pine Beetle</v>
      </c>
      <c r="D4767" s="26">
        <v>4</v>
      </c>
      <c r="E4767" s="26" t="s">
        <v>28</v>
      </c>
      <c r="F4767" s="26">
        <v>2249</v>
      </c>
      <c r="G4767" s="26">
        <v>1954</v>
      </c>
      <c r="H4767" s="26"/>
      <c r="N4767" s="26"/>
    </row>
    <row r="4768" spans="1:14" x14ac:dyDescent="0.25">
      <c r="A4768" s="26">
        <v>2011</v>
      </c>
      <c r="B4768" s="26" t="s">
        <v>186</v>
      </c>
      <c r="C4768" t="str">
        <f>VLOOKUP(B4768,'FHF LUT'!$A$5:$H$80,2,FALSE)</f>
        <v>Mountain Pine Beetle</v>
      </c>
      <c r="D4768" s="26">
        <v>8</v>
      </c>
      <c r="E4768" s="26" t="s">
        <v>29</v>
      </c>
      <c r="F4768" s="26">
        <v>112318</v>
      </c>
      <c r="G4768" s="26">
        <v>112250</v>
      </c>
      <c r="H4768" s="26"/>
      <c r="N4768" s="26"/>
    </row>
    <row r="4769" spans="1:14" x14ac:dyDescent="0.25">
      <c r="A4769" s="26">
        <v>2011</v>
      </c>
      <c r="B4769" s="26" t="s">
        <v>186</v>
      </c>
      <c r="C4769" t="str">
        <f>VLOOKUP(B4769,'FHF LUT'!$A$5:$H$80,2,FALSE)</f>
        <v>Mountain Pine Beetle</v>
      </c>
      <c r="D4769" s="26">
        <v>7</v>
      </c>
      <c r="E4769" s="26" t="s">
        <v>25</v>
      </c>
      <c r="F4769" s="26">
        <v>57390</v>
      </c>
      <c r="G4769" s="26">
        <v>53103</v>
      </c>
      <c r="H4769" s="26"/>
      <c r="N4769" s="26"/>
    </row>
    <row r="4770" spans="1:14" x14ac:dyDescent="0.25">
      <c r="A4770" s="26">
        <v>2011</v>
      </c>
      <c r="B4770" s="26" t="s">
        <v>186</v>
      </c>
      <c r="C4770" t="str">
        <f>VLOOKUP(B4770,'FHF LUT'!$A$5:$H$80,2,FALSE)</f>
        <v>Mountain Pine Beetle</v>
      </c>
      <c r="D4770" s="26">
        <v>27</v>
      </c>
      <c r="E4770" s="26" t="s">
        <v>21</v>
      </c>
      <c r="F4770" s="26">
        <v>5539</v>
      </c>
      <c r="G4770" s="26">
        <v>5357</v>
      </c>
      <c r="H4770" s="26"/>
      <c r="N4770" s="26"/>
    </row>
    <row r="4771" spans="1:14" x14ac:dyDescent="0.25">
      <c r="A4771" s="26">
        <v>2011</v>
      </c>
      <c r="B4771" s="26" t="s">
        <v>186</v>
      </c>
      <c r="C4771" t="str">
        <f>VLOOKUP(B4771,'FHF LUT'!$A$5:$H$80,2,FALSE)</f>
        <v>Mountain Pine Beetle</v>
      </c>
      <c r="D4771" s="26">
        <v>47</v>
      </c>
      <c r="E4771" s="26" t="s">
        <v>238</v>
      </c>
      <c r="F4771" s="26">
        <v>368</v>
      </c>
      <c r="G4771" s="26">
        <v>368</v>
      </c>
      <c r="H4771" s="26"/>
      <c r="N4771" s="26"/>
    </row>
    <row r="4772" spans="1:14" x14ac:dyDescent="0.25">
      <c r="A4772" s="26">
        <v>2011</v>
      </c>
      <c r="B4772" s="26" t="s">
        <v>186</v>
      </c>
      <c r="C4772" t="str">
        <f>VLOOKUP(B4772,'FHF LUT'!$A$5:$H$80,2,FALSE)</f>
        <v>Mountain Pine Beetle</v>
      </c>
      <c r="D4772" s="26">
        <v>46</v>
      </c>
      <c r="E4772" s="26" t="s">
        <v>239</v>
      </c>
      <c r="F4772" s="26">
        <v>11398</v>
      </c>
      <c r="G4772" s="26">
        <v>11398</v>
      </c>
      <c r="H4772" s="26"/>
      <c r="N4772" s="26"/>
    </row>
    <row r="4773" spans="1:14" x14ac:dyDescent="0.25">
      <c r="A4773" s="26">
        <v>2011</v>
      </c>
      <c r="B4773" s="26" t="s">
        <v>186</v>
      </c>
      <c r="C4773" t="str">
        <f>VLOOKUP(B4773,'FHF LUT'!$A$5:$H$80,2,FALSE)</f>
        <v>Mountain Pine Beetle</v>
      </c>
      <c r="D4773" s="26">
        <v>48</v>
      </c>
      <c r="E4773" s="26" t="s">
        <v>240</v>
      </c>
      <c r="F4773" s="26">
        <v>0</v>
      </c>
      <c r="G4773" s="26">
        <v>0</v>
      </c>
      <c r="H4773" s="26"/>
      <c r="N4773" s="26"/>
    </row>
    <row r="4774" spans="1:14" x14ac:dyDescent="0.25">
      <c r="A4774" s="26">
        <v>2011</v>
      </c>
      <c r="B4774" s="26" t="s">
        <v>186</v>
      </c>
      <c r="C4774" t="str">
        <f>VLOOKUP(B4774,'FHF LUT'!$A$5:$H$80,2,FALSE)</f>
        <v>Mountain Pine Beetle</v>
      </c>
      <c r="D4774" s="26">
        <v>1</v>
      </c>
      <c r="E4774" s="26" t="s">
        <v>10</v>
      </c>
      <c r="F4774" s="26">
        <v>40670</v>
      </c>
      <c r="G4774" s="26">
        <v>38304</v>
      </c>
      <c r="H4774" s="26"/>
      <c r="N4774" s="26"/>
    </row>
    <row r="4775" spans="1:14" x14ac:dyDescent="0.25">
      <c r="A4775" s="26">
        <v>2011</v>
      </c>
      <c r="B4775" s="26" t="s">
        <v>187</v>
      </c>
      <c r="C4775" t="str">
        <f>VLOOKUP(B4775,'FHF LUT'!$A$5:$H$80,2,FALSE)</f>
        <v>Spruce Beetle</v>
      </c>
      <c r="D4775" s="26">
        <v>24</v>
      </c>
      <c r="E4775" s="26" t="s">
        <v>17</v>
      </c>
      <c r="F4775" s="26">
        <v>6</v>
      </c>
      <c r="G4775" s="26">
        <v>6</v>
      </c>
      <c r="H4775" s="26"/>
      <c r="N4775" s="26"/>
    </row>
    <row r="4776" spans="1:14" x14ac:dyDescent="0.25">
      <c r="A4776" s="26">
        <v>2011</v>
      </c>
      <c r="B4776" s="26" t="s">
        <v>187</v>
      </c>
      <c r="C4776" t="str">
        <f>VLOOKUP(B4776,'FHF LUT'!$A$5:$H$80,2,FALSE)</f>
        <v>Spruce Beetle</v>
      </c>
      <c r="D4776" s="26">
        <v>44</v>
      </c>
      <c r="E4776" s="26" t="s">
        <v>3</v>
      </c>
      <c r="F4776" s="26">
        <v>0</v>
      </c>
      <c r="G4776" s="26">
        <v>0</v>
      </c>
      <c r="H4776" s="26"/>
      <c r="N4776" s="26"/>
    </row>
    <row r="4777" spans="1:14" x14ac:dyDescent="0.25">
      <c r="A4777" s="26">
        <v>2011</v>
      </c>
      <c r="B4777" s="26" t="s">
        <v>187</v>
      </c>
      <c r="C4777" t="str">
        <f>VLOOKUP(B4777,'FHF LUT'!$A$5:$H$80,2,FALSE)</f>
        <v>Spruce Beetle</v>
      </c>
      <c r="D4777" s="26">
        <v>10</v>
      </c>
      <c r="E4777" s="26" t="s">
        <v>18</v>
      </c>
      <c r="F4777" s="26">
        <v>0</v>
      </c>
      <c r="G4777" s="26">
        <v>0</v>
      </c>
      <c r="H4777" s="26"/>
      <c r="N4777" s="26"/>
    </row>
    <row r="4778" spans="1:14" x14ac:dyDescent="0.25">
      <c r="A4778" s="26">
        <v>2011</v>
      </c>
      <c r="B4778" s="26" t="s">
        <v>187</v>
      </c>
      <c r="C4778" t="str">
        <f>VLOOKUP(B4778,'FHF LUT'!$A$5:$H$80,2,FALSE)</f>
        <v>Spruce Beetle</v>
      </c>
      <c r="D4778" s="26">
        <v>12</v>
      </c>
      <c r="E4778" s="26" t="s">
        <v>11</v>
      </c>
      <c r="F4778" s="26">
        <v>74</v>
      </c>
      <c r="G4778" s="26">
        <v>74</v>
      </c>
      <c r="H4778" s="26"/>
      <c r="N4778" s="26"/>
    </row>
    <row r="4779" spans="1:14" x14ac:dyDescent="0.25">
      <c r="A4779" s="26">
        <v>2011</v>
      </c>
      <c r="B4779" s="26" t="s">
        <v>187</v>
      </c>
      <c r="C4779" t="str">
        <f>VLOOKUP(B4779,'FHF LUT'!$A$5:$H$80,2,FALSE)</f>
        <v>Spruce Beetle</v>
      </c>
      <c r="D4779" s="26">
        <v>22</v>
      </c>
      <c r="E4779" s="26" t="s">
        <v>19</v>
      </c>
      <c r="F4779" s="26">
        <v>132</v>
      </c>
      <c r="G4779" s="26">
        <v>132</v>
      </c>
      <c r="H4779" s="26"/>
      <c r="N4779" s="26"/>
    </row>
    <row r="4780" spans="1:14" x14ac:dyDescent="0.25">
      <c r="A4780" s="26">
        <v>2011</v>
      </c>
      <c r="B4780" s="26" t="s">
        <v>187</v>
      </c>
      <c r="C4780" t="str">
        <f>VLOOKUP(B4780,'FHF LUT'!$A$5:$H$80,2,FALSE)</f>
        <v>Spruce Beetle</v>
      </c>
      <c r="D4780" s="26">
        <v>29</v>
      </c>
      <c r="E4780" s="26" t="s">
        <v>9</v>
      </c>
      <c r="F4780" s="26">
        <v>53735</v>
      </c>
      <c r="G4780" s="26">
        <v>53693</v>
      </c>
      <c r="H4780" s="26"/>
      <c r="N4780" s="26"/>
    </row>
    <row r="4781" spans="1:14" x14ac:dyDescent="0.25">
      <c r="A4781" s="26">
        <v>2011</v>
      </c>
      <c r="B4781" s="26" t="s">
        <v>187</v>
      </c>
      <c r="C4781" t="str">
        <f>VLOOKUP(B4781,'FHF LUT'!$A$5:$H$80,2,FALSE)</f>
        <v>Spruce Beetle</v>
      </c>
      <c r="D4781" s="26">
        <v>11</v>
      </c>
      <c r="E4781" s="26" t="s">
        <v>4</v>
      </c>
      <c r="F4781" s="26">
        <v>84393</v>
      </c>
      <c r="G4781" s="26">
        <v>66526</v>
      </c>
      <c r="H4781" s="26"/>
      <c r="N4781" s="26"/>
    </row>
    <row r="4782" spans="1:14" x14ac:dyDescent="0.25">
      <c r="A4782" s="26">
        <v>2011</v>
      </c>
      <c r="B4782" s="26" t="s">
        <v>187</v>
      </c>
      <c r="C4782" t="str">
        <f>VLOOKUP(B4782,'FHF LUT'!$A$5:$H$80,2,FALSE)</f>
        <v>Spruce Beetle</v>
      </c>
      <c r="D4782" s="26">
        <v>45</v>
      </c>
      <c r="E4782" s="26" t="s">
        <v>5</v>
      </c>
      <c r="F4782" s="26">
        <v>0</v>
      </c>
      <c r="G4782" s="26">
        <v>0</v>
      </c>
      <c r="H4782" s="26"/>
      <c r="N4782" s="26"/>
    </row>
    <row r="4783" spans="1:14" x14ac:dyDescent="0.25">
      <c r="A4783" s="26">
        <v>2011</v>
      </c>
      <c r="B4783" s="26" t="s">
        <v>187</v>
      </c>
      <c r="C4783" t="str">
        <f>VLOOKUP(B4783,'FHF LUT'!$A$5:$H$80,2,FALSE)</f>
        <v>Spruce Beetle</v>
      </c>
      <c r="D4783" s="26">
        <v>38</v>
      </c>
      <c r="E4783" s="26" t="s">
        <v>8</v>
      </c>
      <c r="F4783" s="26">
        <v>0</v>
      </c>
      <c r="G4783" s="26">
        <v>0</v>
      </c>
      <c r="H4783" s="26"/>
      <c r="N4783" s="26"/>
    </row>
    <row r="4784" spans="1:14" x14ac:dyDescent="0.25">
      <c r="A4784" s="26">
        <v>2011</v>
      </c>
      <c r="B4784" s="26" t="s">
        <v>187</v>
      </c>
      <c r="C4784" t="str">
        <f>VLOOKUP(B4784,'FHF LUT'!$A$5:$H$80,2,FALSE)</f>
        <v>Spruce Beetle</v>
      </c>
      <c r="D4784" s="26">
        <v>13</v>
      </c>
      <c r="E4784" s="26" t="s">
        <v>24</v>
      </c>
      <c r="F4784" s="26">
        <v>0</v>
      </c>
      <c r="G4784" s="26">
        <v>0</v>
      </c>
      <c r="H4784" s="26"/>
      <c r="N4784" s="26"/>
    </row>
    <row r="4785" spans="1:14" x14ac:dyDescent="0.25">
      <c r="A4785" s="26">
        <v>2011</v>
      </c>
      <c r="B4785" s="26" t="s">
        <v>187</v>
      </c>
      <c r="C4785" t="str">
        <f>VLOOKUP(B4785,'FHF LUT'!$A$5:$H$80,2,FALSE)</f>
        <v>Spruce Beetle</v>
      </c>
      <c r="D4785" s="26">
        <v>18</v>
      </c>
      <c r="E4785" s="26" t="s">
        <v>15</v>
      </c>
      <c r="F4785" s="26">
        <v>20155</v>
      </c>
      <c r="G4785" s="26">
        <v>12937</v>
      </c>
      <c r="H4785" s="26"/>
      <c r="N4785" s="26"/>
    </row>
    <row r="4786" spans="1:14" x14ac:dyDescent="0.25">
      <c r="A4786" s="26">
        <v>2011</v>
      </c>
      <c r="B4786" s="26" t="s">
        <v>187</v>
      </c>
      <c r="C4786" t="str">
        <f>VLOOKUP(B4786,'FHF LUT'!$A$5:$H$80,2,FALSE)</f>
        <v>Spruce Beetle</v>
      </c>
      <c r="D4786" s="26">
        <v>15</v>
      </c>
      <c r="E4786" s="26" t="s">
        <v>33</v>
      </c>
      <c r="F4786" s="26">
        <v>2430</v>
      </c>
      <c r="G4786" s="26">
        <v>1886</v>
      </c>
      <c r="H4786" s="26"/>
      <c r="N4786" s="26"/>
    </row>
    <row r="4787" spans="1:14" x14ac:dyDescent="0.25">
      <c r="A4787" s="26">
        <v>2011</v>
      </c>
      <c r="B4787" s="26" t="s">
        <v>187</v>
      </c>
      <c r="C4787" t="str">
        <f>VLOOKUP(B4787,'FHF LUT'!$A$5:$H$80,2,FALSE)</f>
        <v>Spruce Beetle</v>
      </c>
      <c r="D4787" s="26">
        <v>5</v>
      </c>
      <c r="E4787" s="26" t="s">
        <v>16</v>
      </c>
      <c r="F4787" s="26">
        <v>0</v>
      </c>
      <c r="G4787" s="26">
        <v>0</v>
      </c>
      <c r="H4787" s="26"/>
      <c r="N4787" s="26"/>
    </row>
    <row r="4788" spans="1:14" x14ac:dyDescent="0.25">
      <c r="A4788" s="26">
        <v>2011</v>
      </c>
      <c r="B4788" s="26" t="s">
        <v>187</v>
      </c>
      <c r="C4788" t="str">
        <f>VLOOKUP(B4788,'FHF LUT'!$A$5:$H$80,2,FALSE)</f>
        <v>Spruce Beetle</v>
      </c>
      <c r="D4788" s="26">
        <v>2</v>
      </c>
      <c r="E4788" s="26" t="s">
        <v>22</v>
      </c>
      <c r="F4788" s="26">
        <v>0</v>
      </c>
      <c r="G4788" s="26">
        <v>0</v>
      </c>
      <c r="H4788" s="26"/>
      <c r="N4788" s="26"/>
    </row>
    <row r="4789" spans="1:14" x14ac:dyDescent="0.25">
      <c r="A4789" s="26">
        <v>2011</v>
      </c>
      <c r="B4789" s="26" t="s">
        <v>187</v>
      </c>
      <c r="C4789" t="str">
        <f>VLOOKUP(B4789,'FHF LUT'!$A$5:$H$80,2,FALSE)</f>
        <v>Spruce Beetle</v>
      </c>
      <c r="D4789" s="26">
        <v>25</v>
      </c>
      <c r="E4789" s="26" t="s">
        <v>23</v>
      </c>
      <c r="F4789" s="26">
        <v>0</v>
      </c>
      <c r="G4789" s="26">
        <v>0</v>
      </c>
      <c r="H4789" s="26"/>
      <c r="N4789" s="26"/>
    </row>
    <row r="4790" spans="1:14" x14ac:dyDescent="0.25">
      <c r="A4790" s="26">
        <v>2011</v>
      </c>
      <c r="B4790" s="26" t="s">
        <v>187</v>
      </c>
      <c r="C4790" t="str">
        <f>VLOOKUP(B4790,'FHF LUT'!$A$5:$H$80,2,FALSE)</f>
        <v>Spruce Beetle</v>
      </c>
      <c r="D4790" s="26">
        <v>14</v>
      </c>
      <c r="E4790" s="26" t="s">
        <v>30</v>
      </c>
      <c r="F4790" s="26">
        <v>139</v>
      </c>
      <c r="G4790" s="26">
        <v>139</v>
      </c>
      <c r="H4790" s="26"/>
      <c r="N4790" s="26"/>
    </row>
    <row r="4791" spans="1:14" x14ac:dyDescent="0.25">
      <c r="A4791" s="26">
        <v>2011</v>
      </c>
      <c r="B4791" s="26" t="s">
        <v>187</v>
      </c>
      <c r="C4791" t="str">
        <f>VLOOKUP(B4791,'FHF LUT'!$A$5:$H$80,2,FALSE)</f>
        <v>Spruce Beetle</v>
      </c>
      <c r="D4791" s="26">
        <v>16</v>
      </c>
      <c r="E4791" s="26" t="s">
        <v>12</v>
      </c>
      <c r="F4791" s="26">
        <v>0</v>
      </c>
      <c r="G4791" s="26">
        <v>0</v>
      </c>
      <c r="H4791" s="26"/>
      <c r="N4791" s="26"/>
    </row>
    <row r="4792" spans="1:14" x14ac:dyDescent="0.25">
      <c r="A4792" s="26">
        <v>2011</v>
      </c>
      <c r="B4792" s="26" t="s">
        <v>187</v>
      </c>
      <c r="C4792" t="str">
        <f>VLOOKUP(B4792,'FHF LUT'!$A$5:$H$80,2,FALSE)</f>
        <v>Spruce Beetle</v>
      </c>
      <c r="D4792" s="26">
        <v>40</v>
      </c>
      <c r="E4792" s="26" t="s">
        <v>31</v>
      </c>
      <c r="F4792" s="26">
        <v>0</v>
      </c>
      <c r="G4792" s="26">
        <v>0</v>
      </c>
      <c r="H4792" s="26"/>
      <c r="N4792" s="26"/>
    </row>
    <row r="4793" spans="1:14" x14ac:dyDescent="0.25">
      <c r="A4793" s="26">
        <v>2011</v>
      </c>
      <c r="B4793" s="26" t="s">
        <v>187</v>
      </c>
      <c r="C4793" t="str">
        <f>VLOOKUP(B4793,'FHF LUT'!$A$5:$H$80,2,FALSE)</f>
        <v>Spruce Beetle</v>
      </c>
      <c r="D4793" s="26">
        <v>20</v>
      </c>
      <c r="E4793" s="26" t="s">
        <v>6</v>
      </c>
      <c r="F4793" s="26">
        <v>0</v>
      </c>
      <c r="G4793" s="26">
        <v>0</v>
      </c>
      <c r="H4793" s="26"/>
      <c r="N4793" s="26"/>
    </row>
    <row r="4794" spans="1:14" x14ac:dyDescent="0.25">
      <c r="A4794" s="26">
        <v>2011</v>
      </c>
      <c r="B4794" s="26" t="s">
        <v>187</v>
      </c>
      <c r="C4794" t="str">
        <f>VLOOKUP(B4794,'FHF LUT'!$A$5:$H$80,2,FALSE)</f>
        <v>Spruce Beetle</v>
      </c>
      <c r="D4794" s="26">
        <v>31</v>
      </c>
      <c r="E4794" s="26" t="s">
        <v>34</v>
      </c>
      <c r="F4794" s="26">
        <v>30</v>
      </c>
      <c r="G4794" s="26">
        <v>30</v>
      </c>
      <c r="H4794" s="26"/>
      <c r="N4794" s="26"/>
    </row>
    <row r="4795" spans="1:14" x14ac:dyDescent="0.25">
      <c r="A4795" s="26">
        <v>2011</v>
      </c>
      <c r="B4795" s="26" t="s">
        <v>187</v>
      </c>
      <c r="C4795" t="str">
        <f>VLOOKUP(B4795,'FHF LUT'!$A$5:$H$80,2,FALSE)</f>
        <v>Spruce Beetle</v>
      </c>
      <c r="D4795" s="26">
        <v>3</v>
      </c>
      <c r="E4795" s="26" t="s">
        <v>13</v>
      </c>
      <c r="F4795" s="26">
        <v>0</v>
      </c>
      <c r="G4795" s="26">
        <v>0</v>
      </c>
      <c r="H4795" s="26"/>
      <c r="N4795" s="26"/>
    </row>
    <row r="4796" spans="1:14" x14ac:dyDescent="0.25">
      <c r="A4796" s="26">
        <v>2011</v>
      </c>
      <c r="B4796" s="26" t="s">
        <v>187</v>
      </c>
      <c r="C4796" t="str">
        <f>VLOOKUP(B4796,'FHF LUT'!$A$5:$H$80,2,FALSE)</f>
        <v>Spruce Beetle</v>
      </c>
      <c r="D4796" s="26">
        <v>26</v>
      </c>
      <c r="E4796" s="26" t="s">
        <v>14</v>
      </c>
      <c r="F4796" s="26">
        <v>2250</v>
      </c>
      <c r="G4796" s="26">
        <v>2238</v>
      </c>
      <c r="H4796" s="26"/>
      <c r="N4796" s="26"/>
    </row>
    <row r="4797" spans="1:14" x14ac:dyDescent="0.25">
      <c r="A4797" s="26">
        <v>2011</v>
      </c>
      <c r="B4797" s="26" t="s">
        <v>187</v>
      </c>
      <c r="C4797" t="str">
        <f>VLOOKUP(B4797,'FHF LUT'!$A$5:$H$80,2,FALSE)</f>
        <v>Spruce Beetle</v>
      </c>
      <c r="D4797" s="26">
        <v>41</v>
      </c>
      <c r="E4797" s="26" t="s">
        <v>26</v>
      </c>
      <c r="F4797" s="26">
        <v>0</v>
      </c>
      <c r="G4797" s="26">
        <v>0</v>
      </c>
      <c r="H4797" s="26"/>
      <c r="N4797" s="26"/>
    </row>
    <row r="4798" spans="1:14" x14ac:dyDescent="0.25">
      <c r="A4798" s="26">
        <v>2011</v>
      </c>
      <c r="B4798" s="26" t="s">
        <v>187</v>
      </c>
      <c r="C4798" t="str">
        <f>VLOOKUP(B4798,'FHF LUT'!$A$5:$H$80,2,FALSE)</f>
        <v>Spruce Beetle</v>
      </c>
      <c r="D4798" s="26">
        <v>23</v>
      </c>
      <c r="E4798" s="26" t="s">
        <v>27</v>
      </c>
      <c r="F4798" s="26">
        <v>17015</v>
      </c>
      <c r="G4798" s="26">
        <v>16156</v>
      </c>
      <c r="H4798" s="26"/>
      <c r="N4798" s="26"/>
    </row>
    <row r="4799" spans="1:14" x14ac:dyDescent="0.25">
      <c r="A4799" s="26">
        <v>2011</v>
      </c>
      <c r="B4799" s="26" t="s">
        <v>187</v>
      </c>
      <c r="C4799" t="str">
        <f>VLOOKUP(B4799,'FHF LUT'!$A$5:$H$80,2,FALSE)</f>
        <v>Spruce Beetle</v>
      </c>
      <c r="D4799" s="26">
        <v>17</v>
      </c>
      <c r="E4799" s="26" t="s">
        <v>32</v>
      </c>
      <c r="F4799" s="26">
        <v>1728</v>
      </c>
      <c r="G4799" s="26">
        <v>1728</v>
      </c>
      <c r="H4799" s="26"/>
      <c r="N4799" s="26"/>
    </row>
    <row r="4800" spans="1:14" x14ac:dyDescent="0.25">
      <c r="A4800" s="26">
        <v>2011</v>
      </c>
      <c r="B4800" s="26" t="s">
        <v>187</v>
      </c>
      <c r="C4800" t="str">
        <f>VLOOKUP(B4800,'FHF LUT'!$A$5:$H$80,2,FALSE)</f>
        <v>Spruce Beetle</v>
      </c>
      <c r="D4800" s="26">
        <v>30</v>
      </c>
      <c r="E4800" s="26" t="s">
        <v>35</v>
      </c>
      <c r="F4800" s="26">
        <v>302</v>
      </c>
      <c r="G4800" s="26">
        <v>302</v>
      </c>
      <c r="H4800" s="26"/>
      <c r="N4800" s="26"/>
    </row>
    <row r="4801" spans="1:14" x14ac:dyDescent="0.25">
      <c r="A4801" s="26">
        <v>2011</v>
      </c>
      <c r="B4801" s="26" t="s">
        <v>187</v>
      </c>
      <c r="C4801" t="str">
        <f>VLOOKUP(B4801,'FHF LUT'!$A$5:$H$80,2,FALSE)</f>
        <v>Spruce Beetle</v>
      </c>
      <c r="D4801" s="26">
        <v>9</v>
      </c>
      <c r="E4801" s="26" t="s">
        <v>7</v>
      </c>
      <c r="F4801" s="26">
        <v>19803</v>
      </c>
      <c r="G4801" s="26">
        <v>15286</v>
      </c>
      <c r="H4801" s="26"/>
      <c r="N4801" s="26"/>
    </row>
    <row r="4802" spans="1:14" x14ac:dyDescent="0.25">
      <c r="A4802" s="26">
        <v>2011</v>
      </c>
      <c r="B4802" s="26" t="s">
        <v>187</v>
      </c>
      <c r="C4802" t="str">
        <f>VLOOKUP(B4802,'FHF LUT'!$A$5:$H$80,2,FALSE)</f>
        <v>Spruce Beetle</v>
      </c>
      <c r="D4802" s="26">
        <v>43</v>
      </c>
      <c r="E4802" s="26" t="s">
        <v>20</v>
      </c>
      <c r="F4802" s="26">
        <v>0</v>
      </c>
      <c r="G4802" s="26">
        <v>0</v>
      </c>
      <c r="H4802" s="26"/>
      <c r="N4802" s="26"/>
    </row>
    <row r="4803" spans="1:14" x14ac:dyDescent="0.25">
      <c r="A4803" s="26">
        <v>2011</v>
      </c>
      <c r="B4803" s="26" t="s">
        <v>187</v>
      </c>
      <c r="C4803" t="str">
        <f>VLOOKUP(B4803,'FHF LUT'!$A$5:$H$80,2,FALSE)</f>
        <v>Spruce Beetle</v>
      </c>
      <c r="D4803" s="26">
        <v>39</v>
      </c>
      <c r="E4803" s="26" t="s">
        <v>36</v>
      </c>
      <c r="F4803" s="26">
        <v>0</v>
      </c>
      <c r="G4803" s="26">
        <v>0</v>
      </c>
      <c r="H4803" s="26"/>
      <c r="N4803" s="26"/>
    </row>
    <row r="4804" spans="1:14" x14ac:dyDescent="0.25">
      <c r="A4804" s="26">
        <v>2011</v>
      </c>
      <c r="B4804" s="26" t="s">
        <v>187</v>
      </c>
      <c r="C4804" t="str">
        <f>VLOOKUP(B4804,'FHF LUT'!$A$5:$H$80,2,FALSE)</f>
        <v>Spruce Beetle</v>
      </c>
      <c r="D4804" s="26">
        <v>4</v>
      </c>
      <c r="E4804" s="26" t="s">
        <v>28</v>
      </c>
      <c r="F4804" s="26">
        <v>0</v>
      </c>
      <c r="G4804" s="26">
        <v>0</v>
      </c>
      <c r="H4804" s="26"/>
      <c r="N4804" s="26"/>
    </row>
    <row r="4805" spans="1:14" x14ac:dyDescent="0.25">
      <c r="A4805" s="26">
        <v>2011</v>
      </c>
      <c r="B4805" s="26" t="s">
        <v>187</v>
      </c>
      <c r="C4805" t="str">
        <f>VLOOKUP(B4805,'FHF LUT'!$A$5:$H$80,2,FALSE)</f>
        <v>Spruce Beetle</v>
      </c>
      <c r="D4805" s="26">
        <v>8</v>
      </c>
      <c r="E4805" s="26" t="s">
        <v>29</v>
      </c>
      <c r="F4805" s="26">
        <v>31105</v>
      </c>
      <c r="G4805" s="26">
        <v>31105</v>
      </c>
      <c r="H4805" s="26"/>
      <c r="N4805" s="26"/>
    </row>
    <row r="4806" spans="1:14" x14ac:dyDescent="0.25">
      <c r="A4806" s="26">
        <v>2011</v>
      </c>
      <c r="B4806" s="26" t="s">
        <v>187</v>
      </c>
      <c r="C4806" t="str">
        <f>VLOOKUP(B4806,'FHF LUT'!$A$5:$H$80,2,FALSE)</f>
        <v>Spruce Beetle</v>
      </c>
      <c r="D4806" s="26">
        <v>7</v>
      </c>
      <c r="E4806" s="26" t="s">
        <v>25</v>
      </c>
      <c r="F4806" s="26">
        <v>0</v>
      </c>
      <c r="G4806" s="26">
        <v>0</v>
      </c>
      <c r="H4806" s="26"/>
      <c r="N4806" s="26"/>
    </row>
    <row r="4807" spans="1:14" x14ac:dyDescent="0.25">
      <c r="A4807" s="26">
        <v>2011</v>
      </c>
      <c r="B4807" s="26" t="s">
        <v>187</v>
      </c>
      <c r="C4807" t="str">
        <f>VLOOKUP(B4807,'FHF LUT'!$A$5:$H$80,2,FALSE)</f>
        <v>Spruce Beetle</v>
      </c>
      <c r="D4807" s="26">
        <v>27</v>
      </c>
      <c r="E4807" s="26" t="s">
        <v>21</v>
      </c>
      <c r="F4807" s="26">
        <v>0</v>
      </c>
      <c r="G4807" s="26">
        <v>0</v>
      </c>
      <c r="H4807" s="26"/>
      <c r="N4807" s="26"/>
    </row>
    <row r="4808" spans="1:14" x14ac:dyDescent="0.25">
      <c r="A4808" s="26">
        <v>2011</v>
      </c>
      <c r="B4808" s="26" t="s">
        <v>187</v>
      </c>
      <c r="C4808" t="str">
        <f>VLOOKUP(B4808,'FHF LUT'!$A$5:$H$80,2,FALSE)</f>
        <v>Spruce Beetle</v>
      </c>
      <c r="D4808" s="26">
        <v>47</v>
      </c>
      <c r="E4808" s="26" t="s">
        <v>238</v>
      </c>
      <c r="F4808" s="26">
        <v>0</v>
      </c>
      <c r="G4808" s="26">
        <v>0</v>
      </c>
      <c r="H4808" s="26"/>
      <c r="N4808" s="26"/>
    </row>
    <row r="4809" spans="1:14" x14ac:dyDescent="0.25">
      <c r="A4809" s="26">
        <v>2011</v>
      </c>
      <c r="B4809" s="26" t="s">
        <v>187</v>
      </c>
      <c r="C4809" t="str">
        <f>VLOOKUP(B4809,'FHF LUT'!$A$5:$H$80,2,FALSE)</f>
        <v>Spruce Beetle</v>
      </c>
      <c r="D4809" s="26">
        <v>46</v>
      </c>
      <c r="E4809" s="26" t="s">
        <v>239</v>
      </c>
      <c r="F4809" s="26">
        <v>4006</v>
      </c>
      <c r="G4809" s="26">
        <v>4006</v>
      </c>
      <c r="H4809" s="26"/>
      <c r="N4809" s="26"/>
    </row>
    <row r="4810" spans="1:14" x14ac:dyDescent="0.25">
      <c r="A4810" s="26">
        <v>2011</v>
      </c>
      <c r="B4810" s="26" t="s">
        <v>187</v>
      </c>
      <c r="C4810" t="str">
        <f>VLOOKUP(B4810,'FHF LUT'!$A$5:$H$80,2,FALSE)</f>
        <v>Spruce Beetle</v>
      </c>
      <c r="D4810" s="26">
        <v>48</v>
      </c>
      <c r="E4810" s="26" t="s">
        <v>240</v>
      </c>
      <c r="F4810" s="26">
        <v>0</v>
      </c>
      <c r="G4810" s="26">
        <v>0</v>
      </c>
      <c r="H4810" s="26"/>
      <c r="N4810" s="26"/>
    </row>
    <row r="4811" spans="1:14" x14ac:dyDescent="0.25">
      <c r="A4811" s="26">
        <v>2011</v>
      </c>
      <c r="B4811" s="26" t="s">
        <v>187</v>
      </c>
      <c r="C4811" t="str">
        <f>VLOOKUP(B4811,'FHF LUT'!$A$5:$H$80,2,FALSE)</f>
        <v>Spruce Beetle</v>
      </c>
      <c r="D4811" s="26">
        <v>1</v>
      </c>
      <c r="E4811" s="26" t="s">
        <v>10</v>
      </c>
      <c r="F4811" s="26">
        <v>0</v>
      </c>
      <c r="G4811" s="26">
        <v>0</v>
      </c>
      <c r="H4811" s="26"/>
      <c r="N4811" s="26"/>
    </row>
    <row r="4812" spans="1:14" x14ac:dyDescent="0.25">
      <c r="A4812" s="26">
        <v>2011</v>
      </c>
      <c r="B4812" s="26" t="s">
        <v>194</v>
      </c>
      <c r="C4812" t="str">
        <f>VLOOKUP(B4812,'FHF LUT'!$A$5:$H$80,2,FALSE)</f>
        <v>Douglas-fir Tussock Moth</v>
      </c>
      <c r="D4812" s="26">
        <v>24</v>
      </c>
      <c r="E4812" s="26" t="s">
        <v>17</v>
      </c>
      <c r="F4812" s="26">
        <v>0</v>
      </c>
      <c r="G4812" s="26">
        <v>0</v>
      </c>
      <c r="H4812" s="26"/>
      <c r="N4812" s="26"/>
    </row>
    <row r="4813" spans="1:14" x14ac:dyDescent="0.25">
      <c r="A4813" s="26">
        <v>2011</v>
      </c>
      <c r="B4813" s="26" t="s">
        <v>194</v>
      </c>
      <c r="C4813" t="str">
        <f>VLOOKUP(B4813,'FHF LUT'!$A$5:$H$80,2,FALSE)</f>
        <v>Douglas-fir Tussock Moth</v>
      </c>
      <c r="D4813" s="26">
        <v>44</v>
      </c>
      <c r="E4813" s="26" t="s">
        <v>3</v>
      </c>
      <c r="F4813" s="26">
        <v>0</v>
      </c>
      <c r="G4813" s="26">
        <v>0</v>
      </c>
      <c r="H4813" s="26"/>
      <c r="N4813" s="26"/>
    </row>
    <row r="4814" spans="1:14" x14ac:dyDescent="0.25">
      <c r="A4814" s="26">
        <v>2011</v>
      </c>
      <c r="B4814" s="26" t="s">
        <v>194</v>
      </c>
      <c r="C4814" t="str">
        <f>VLOOKUP(B4814,'FHF LUT'!$A$5:$H$80,2,FALSE)</f>
        <v>Douglas-fir Tussock Moth</v>
      </c>
      <c r="D4814" s="26">
        <v>10</v>
      </c>
      <c r="E4814" s="26" t="s">
        <v>18</v>
      </c>
      <c r="F4814" s="26">
        <v>0</v>
      </c>
      <c r="G4814" s="26">
        <v>0</v>
      </c>
      <c r="H4814" s="26"/>
      <c r="N4814" s="26"/>
    </row>
    <row r="4815" spans="1:14" x14ac:dyDescent="0.25">
      <c r="A4815" s="26">
        <v>2011</v>
      </c>
      <c r="B4815" s="26" t="s">
        <v>194</v>
      </c>
      <c r="C4815" t="str">
        <f>VLOOKUP(B4815,'FHF LUT'!$A$5:$H$80,2,FALSE)</f>
        <v>Douglas-fir Tussock Moth</v>
      </c>
      <c r="D4815" s="26">
        <v>12</v>
      </c>
      <c r="E4815" s="26" t="s">
        <v>11</v>
      </c>
      <c r="F4815" s="26">
        <v>0</v>
      </c>
      <c r="G4815" s="26">
        <v>0</v>
      </c>
      <c r="H4815" s="26"/>
      <c r="N4815" s="26"/>
    </row>
    <row r="4816" spans="1:14" x14ac:dyDescent="0.25">
      <c r="A4816" s="26">
        <v>2011</v>
      </c>
      <c r="B4816" s="26" t="s">
        <v>194</v>
      </c>
      <c r="C4816" t="str">
        <f>VLOOKUP(B4816,'FHF LUT'!$A$5:$H$80,2,FALSE)</f>
        <v>Douglas-fir Tussock Moth</v>
      </c>
      <c r="D4816" s="26">
        <v>22</v>
      </c>
      <c r="E4816" s="26" t="s">
        <v>19</v>
      </c>
      <c r="F4816" s="26">
        <v>3881</v>
      </c>
      <c r="G4816" s="26">
        <v>2653</v>
      </c>
      <c r="H4816" s="26"/>
      <c r="N4816" s="26"/>
    </row>
    <row r="4817" spans="1:14" x14ac:dyDescent="0.25">
      <c r="A4817" s="26">
        <v>2011</v>
      </c>
      <c r="B4817" s="26" t="s">
        <v>194</v>
      </c>
      <c r="C4817" t="str">
        <f>VLOOKUP(B4817,'FHF LUT'!$A$5:$H$80,2,FALSE)</f>
        <v>Douglas-fir Tussock Moth</v>
      </c>
      <c r="D4817" s="26">
        <v>29</v>
      </c>
      <c r="E4817" s="26" t="s">
        <v>9</v>
      </c>
      <c r="F4817" s="26">
        <v>0</v>
      </c>
      <c r="G4817" s="26">
        <v>0</v>
      </c>
      <c r="H4817" s="26"/>
      <c r="N4817" s="26"/>
    </row>
    <row r="4818" spans="1:14" x14ac:dyDescent="0.25">
      <c r="A4818" s="26">
        <v>2011</v>
      </c>
      <c r="B4818" s="26" t="s">
        <v>194</v>
      </c>
      <c r="C4818" t="str">
        <f>VLOOKUP(B4818,'FHF LUT'!$A$5:$H$80,2,FALSE)</f>
        <v>Douglas-fir Tussock Moth</v>
      </c>
      <c r="D4818" s="26">
        <v>11</v>
      </c>
      <c r="E4818" s="26" t="s">
        <v>4</v>
      </c>
      <c r="F4818" s="26">
        <v>39249</v>
      </c>
      <c r="G4818" s="26">
        <v>39193</v>
      </c>
      <c r="H4818" s="26"/>
      <c r="N4818" s="26"/>
    </row>
    <row r="4819" spans="1:14" x14ac:dyDescent="0.25">
      <c r="A4819" s="26">
        <v>2011</v>
      </c>
      <c r="B4819" s="26" t="s">
        <v>194</v>
      </c>
      <c r="C4819" t="str">
        <f>VLOOKUP(B4819,'FHF LUT'!$A$5:$H$80,2,FALSE)</f>
        <v>Douglas-fir Tussock Moth</v>
      </c>
      <c r="D4819" s="26">
        <v>45</v>
      </c>
      <c r="E4819" s="26" t="s">
        <v>5</v>
      </c>
      <c r="F4819" s="26">
        <v>0</v>
      </c>
      <c r="G4819" s="26">
        <v>0</v>
      </c>
      <c r="H4819" s="26"/>
      <c r="N4819" s="26"/>
    </row>
    <row r="4820" spans="1:14" x14ac:dyDescent="0.25">
      <c r="A4820" s="26">
        <v>2011</v>
      </c>
      <c r="B4820" s="26" t="s">
        <v>194</v>
      </c>
      <c r="C4820" t="str">
        <f>VLOOKUP(B4820,'FHF LUT'!$A$5:$H$80,2,FALSE)</f>
        <v>Douglas-fir Tussock Moth</v>
      </c>
      <c r="D4820" s="26">
        <v>38</v>
      </c>
      <c r="E4820" s="26" t="s">
        <v>8</v>
      </c>
      <c r="F4820" s="26">
        <v>0</v>
      </c>
      <c r="G4820" s="26">
        <v>0</v>
      </c>
      <c r="H4820" s="26"/>
      <c r="N4820" s="26"/>
    </row>
    <row r="4821" spans="1:14" x14ac:dyDescent="0.25">
      <c r="A4821" s="26">
        <v>2011</v>
      </c>
      <c r="B4821" s="26" t="s">
        <v>194</v>
      </c>
      <c r="C4821" t="str">
        <f>VLOOKUP(B4821,'FHF LUT'!$A$5:$H$80,2,FALSE)</f>
        <v>Douglas-fir Tussock Moth</v>
      </c>
      <c r="D4821" s="26">
        <v>13</v>
      </c>
      <c r="E4821" s="26" t="s">
        <v>24</v>
      </c>
      <c r="F4821" s="26">
        <v>0</v>
      </c>
      <c r="G4821" s="26">
        <v>0</v>
      </c>
      <c r="H4821" s="26"/>
      <c r="N4821" s="26"/>
    </row>
    <row r="4822" spans="1:14" x14ac:dyDescent="0.25">
      <c r="A4822" s="26">
        <v>2011</v>
      </c>
      <c r="B4822" s="26" t="s">
        <v>194</v>
      </c>
      <c r="C4822" t="str">
        <f>VLOOKUP(B4822,'FHF LUT'!$A$5:$H$80,2,FALSE)</f>
        <v>Douglas-fir Tussock Moth</v>
      </c>
      <c r="D4822" s="26">
        <v>18</v>
      </c>
      <c r="E4822" s="26" t="s">
        <v>15</v>
      </c>
      <c r="F4822" s="26">
        <v>0</v>
      </c>
      <c r="G4822" s="26">
        <v>0</v>
      </c>
      <c r="H4822" s="26"/>
      <c r="N4822" s="26"/>
    </row>
    <row r="4823" spans="1:14" x14ac:dyDescent="0.25">
      <c r="A4823" s="26">
        <v>2011</v>
      </c>
      <c r="B4823" s="26" t="s">
        <v>194</v>
      </c>
      <c r="C4823" t="str">
        <f>VLOOKUP(B4823,'FHF LUT'!$A$5:$H$80,2,FALSE)</f>
        <v>Douglas-fir Tussock Moth</v>
      </c>
      <c r="D4823" s="26">
        <v>15</v>
      </c>
      <c r="E4823" s="26" t="s">
        <v>33</v>
      </c>
      <c r="F4823" s="26">
        <v>9464</v>
      </c>
      <c r="G4823" s="26">
        <v>9464</v>
      </c>
      <c r="H4823" s="26"/>
      <c r="N4823" s="26"/>
    </row>
    <row r="4824" spans="1:14" x14ac:dyDescent="0.25">
      <c r="A4824" s="26">
        <v>2011</v>
      </c>
      <c r="B4824" s="26" t="s">
        <v>194</v>
      </c>
      <c r="C4824" t="str">
        <f>VLOOKUP(B4824,'FHF LUT'!$A$5:$H$80,2,FALSE)</f>
        <v>Douglas-fir Tussock Moth</v>
      </c>
      <c r="D4824" s="26">
        <v>5</v>
      </c>
      <c r="E4824" s="26" t="s">
        <v>16</v>
      </c>
      <c r="F4824" s="26">
        <v>0</v>
      </c>
      <c r="G4824" s="26">
        <v>0</v>
      </c>
      <c r="H4824" s="26"/>
      <c r="N4824" s="26"/>
    </row>
    <row r="4825" spans="1:14" x14ac:dyDescent="0.25">
      <c r="A4825" s="26">
        <v>2011</v>
      </c>
      <c r="B4825" s="26" t="s">
        <v>194</v>
      </c>
      <c r="C4825" t="str">
        <f>VLOOKUP(B4825,'FHF LUT'!$A$5:$H$80,2,FALSE)</f>
        <v>Douglas-fir Tussock Moth</v>
      </c>
      <c r="D4825" s="26">
        <v>2</v>
      </c>
      <c r="E4825" s="26" t="s">
        <v>22</v>
      </c>
      <c r="F4825" s="26">
        <v>0</v>
      </c>
      <c r="G4825" s="26">
        <v>0</v>
      </c>
      <c r="H4825" s="26"/>
      <c r="N4825" s="26"/>
    </row>
    <row r="4826" spans="1:14" x14ac:dyDescent="0.25">
      <c r="A4826" s="26">
        <v>2011</v>
      </c>
      <c r="B4826" s="26" t="s">
        <v>194</v>
      </c>
      <c r="C4826" t="str">
        <f>VLOOKUP(B4826,'FHF LUT'!$A$5:$H$80,2,FALSE)</f>
        <v>Douglas-fir Tussock Moth</v>
      </c>
      <c r="D4826" s="26">
        <v>25</v>
      </c>
      <c r="E4826" s="26" t="s">
        <v>23</v>
      </c>
      <c r="F4826" s="26">
        <v>0</v>
      </c>
      <c r="G4826" s="26">
        <v>0</v>
      </c>
      <c r="H4826" s="26"/>
      <c r="N4826" s="26"/>
    </row>
    <row r="4827" spans="1:14" x14ac:dyDescent="0.25">
      <c r="A4827" s="26">
        <v>2011</v>
      </c>
      <c r="B4827" s="26" t="s">
        <v>194</v>
      </c>
      <c r="C4827" t="str">
        <f>VLOOKUP(B4827,'FHF LUT'!$A$5:$H$80,2,FALSE)</f>
        <v>Douglas-fir Tussock Moth</v>
      </c>
      <c r="D4827" s="26">
        <v>14</v>
      </c>
      <c r="E4827" s="26" t="s">
        <v>30</v>
      </c>
      <c r="F4827" s="26">
        <v>0</v>
      </c>
      <c r="G4827" s="26">
        <v>0</v>
      </c>
      <c r="H4827" s="26"/>
      <c r="N4827" s="26"/>
    </row>
    <row r="4828" spans="1:14" x14ac:dyDescent="0.25">
      <c r="A4828" s="26">
        <v>2011</v>
      </c>
      <c r="B4828" s="26" t="s">
        <v>194</v>
      </c>
      <c r="C4828" t="str">
        <f>VLOOKUP(B4828,'FHF LUT'!$A$5:$H$80,2,FALSE)</f>
        <v>Douglas-fir Tussock Moth</v>
      </c>
      <c r="D4828" s="26">
        <v>16</v>
      </c>
      <c r="E4828" s="26" t="s">
        <v>12</v>
      </c>
      <c r="F4828" s="26">
        <v>0</v>
      </c>
      <c r="G4828" s="26">
        <v>0</v>
      </c>
      <c r="H4828" s="26"/>
      <c r="N4828" s="26"/>
    </row>
    <row r="4829" spans="1:14" x14ac:dyDescent="0.25">
      <c r="A4829" s="26">
        <v>2011</v>
      </c>
      <c r="B4829" s="26" t="s">
        <v>194</v>
      </c>
      <c r="C4829" t="str">
        <f>VLOOKUP(B4829,'FHF LUT'!$A$5:$H$80,2,FALSE)</f>
        <v>Douglas-fir Tussock Moth</v>
      </c>
      <c r="D4829" s="26">
        <v>40</v>
      </c>
      <c r="E4829" s="26" t="s">
        <v>31</v>
      </c>
      <c r="F4829" s="26">
        <v>0</v>
      </c>
      <c r="G4829" s="26">
        <v>0</v>
      </c>
      <c r="H4829" s="26"/>
      <c r="N4829" s="26"/>
    </row>
    <row r="4830" spans="1:14" x14ac:dyDescent="0.25">
      <c r="A4830" s="26">
        <v>2011</v>
      </c>
      <c r="B4830" s="26" t="s">
        <v>194</v>
      </c>
      <c r="C4830" t="str">
        <f>VLOOKUP(B4830,'FHF LUT'!$A$5:$H$80,2,FALSE)</f>
        <v>Douglas-fir Tussock Moth</v>
      </c>
      <c r="D4830" s="26">
        <v>20</v>
      </c>
      <c r="E4830" s="26" t="s">
        <v>6</v>
      </c>
      <c r="F4830" s="26">
        <v>0</v>
      </c>
      <c r="G4830" s="26">
        <v>0</v>
      </c>
      <c r="H4830" s="26"/>
      <c r="N4830" s="26"/>
    </row>
    <row r="4831" spans="1:14" x14ac:dyDescent="0.25">
      <c r="A4831" s="26">
        <v>2011</v>
      </c>
      <c r="B4831" s="26" t="s">
        <v>194</v>
      </c>
      <c r="C4831" t="str">
        <f>VLOOKUP(B4831,'FHF LUT'!$A$5:$H$80,2,FALSE)</f>
        <v>Douglas-fir Tussock Moth</v>
      </c>
      <c r="D4831" s="26">
        <v>31</v>
      </c>
      <c r="E4831" s="26" t="s">
        <v>34</v>
      </c>
      <c r="F4831" s="26">
        <v>0</v>
      </c>
      <c r="G4831" s="26">
        <v>0</v>
      </c>
      <c r="H4831" s="26"/>
      <c r="N4831" s="26"/>
    </row>
    <row r="4832" spans="1:14" x14ac:dyDescent="0.25">
      <c r="A4832" s="26">
        <v>2011</v>
      </c>
      <c r="B4832" s="26" t="s">
        <v>194</v>
      </c>
      <c r="C4832" t="str">
        <f>VLOOKUP(B4832,'FHF LUT'!$A$5:$H$80,2,FALSE)</f>
        <v>Douglas-fir Tussock Moth</v>
      </c>
      <c r="D4832" s="26">
        <v>3</v>
      </c>
      <c r="E4832" s="26" t="s">
        <v>13</v>
      </c>
      <c r="F4832" s="26">
        <v>0</v>
      </c>
      <c r="G4832" s="26">
        <v>0</v>
      </c>
      <c r="H4832" s="26"/>
      <c r="N4832" s="26"/>
    </row>
    <row r="4833" spans="1:14" x14ac:dyDescent="0.25">
      <c r="A4833" s="26">
        <v>2011</v>
      </c>
      <c r="B4833" s="26" t="s">
        <v>194</v>
      </c>
      <c r="C4833" t="str">
        <f>VLOOKUP(B4833,'FHF LUT'!$A$5:$H$80,2,FALSE)</f>
        <v>Douglas-fir Tussock Moth</v>
      </c>
      <c r="D4833" s="26">
        <v>26</v>
      </c>
      <c r="E4833" s="26" t="s">
        <v>14</v>
      </c>
      <c r="F4833" s="26">
        <v>0</v>
      </c>
      <c r="G4833" s="26">
        <v>0</v>
      </c>
      <c r="H4833" s="26"/>
      <c r="N4833" s="26"/>
    </row>
    <row r="4834" spans="1:14" x14ac:dyDescent="0.25">
      <c r="A4834" s="26">
        <v>2011</v>
      </c>
      <c r="B4834" s="26" t="s">
        <v>194</v>
      </c>
      <c r="C4834" t="str">
        <f>VLOOKUP(B4834,'FHF LUT'!$A$5:$H$80,2,FALSE)</f>
        <v>Douglas-fir Tussock Moth</v>
      </c>
      <c r="D4834" s="26">
        <v>41</v>
      </c>
      <c r="E4834" s="26" t="s">
        <v>26</v>
      </c>
      <c r="F4834" s="26">
        <v>0</v>
      </c>
      <c r="G4834" s="26">
        <v>0</v>
      </c>
      <c r="H4834" s="26"/>
      <c r="N4834" s="26"/>
    </row>
    <row r="4835" spans="1:14" x14ac:dyDescent="0.25">
      <c r="A4835" s="26">
        <v>2011</v>
      </c>
      <c r="B4835" s="26" t="s">
        <v>194</v>
      </c>
      <c r="C4835" t="str">
        <f>VLOOKUP(B4835,'FHF LUT'!$A$5:$H$80,2,FALSE)</f>
        <v>Douglas-fir Tussock Moth</v>
      </c>
      <c r="D4835" s="26">
        <v>23</v>
      </c>
      <c r="E4835" s="26" t="s">
        <v>27</v>
      </c>
      <c r="F4835" s="26">
        <v>0</v>
      </c>
      <c r="G4835" s="26">
        <v>0</v>
      </c>
      <c r="H4835" s="26"/>
      <c r="N4835" s="26"/>
    </row>
    <row r="4836" spans="1:14" x14ac:dyDescent="0.25">
      <c r="A4836" s="26">
        <v>2011</v>
      </c>
      <c r="B4836" s="26" t="s">
        <v>194</v>
      </c>
      <c r="C4836" t="str">
        <f>VLOOKUP(B4836,'FHF LUT'!$A$5:$H$80,2,FALSE)</f>
        <v>Douglas-fir Tussock Moth</v>
      </c>
      <c r="D4836" s="26">
        <v>17</v>
      </c>
      <c r="E4836" s="26" t="s">
        <v>32</v>
      </c>
      <c r="F4836" s="26">
        <v>0</v>
      </c>
      <c r="G4836" s="26">
        <v>0</v>
      </c>
      <c r="H4836" s="26"/>
      <c r="N4836" s="26"/>
    </row>
    <row r="4837" spans="1:14" x14ac:dyDescent="0.25">
      <c r="A4837" s="26">
        <v>2011</v>
      </c>
      <c r="B4837" s="26" t="s">
        <v>194</v>
      </c>
      <c r="C4837" t="str">
        <f>VLOOKUP(B4837,'FHF LUT'!$A$5:$H$80,2,FALSE)</f>
        <v>Douglas-fir Tussock Moth</v>
      </c>
      <c r="D4837" s="26">
        <v>30</v>
      </c>
      <c r="E4837" s="26" t="s">
        <v>35</v>
      </c>
      <c r="F4837" s="26">
        <v>0</v>
      </c>
      <c r="G4837" s="26">
        <v>0</v>
      </c>
      <c r="H4837" s="26"/>
      <c r="N4837" s="26"/>
    </row>
    <row r="4838" spans="1:14" x14ac:dyDescent="0.25">
      <c r="A4838" s="26">
        <v>2011</v>
      </c>
      <c r="B4838" s="26" t="s">
        <v>194</v>
      </c>
      <c r="C4838" t="str">
        <f>VLOOKUP(B4838,'FHF LUT'!$A$5:$H$80,2,FALSE)</f>
        <v>Douglas-fir Tussock Moth</v>
      </c>
      <c r="D4838" s="26">
        <v>9</v>
      </c>
      <c r="E4838" s="26" t="s">
        <v>7</v>
      </c>
      <c r="F4838" s="26">
        <v>0</v>
      </c>
      <c r="G4838" s="26">
        <v>0</v>
      </c>
      <c r="H4838" s="26"/>
      <c r="N4838" s="26"/>
    </row>
    <row r="4839" spans="1:14" x14ac:dyDescent="0.25">
      <c r="A4839" s="26">
        <v>2011</v>
      </c>
      <c r="B4839" s="26" t="s">
        <v>194</v>
      </c>
      <c r="C4839" t="str">
        <f>VLOOKUP(B4839,'FHF LUT'!$A$5:$H$80,2,FALSE)</f>
        <v>Douglas-fir Tussock Moth</v>
      </c>
      <c r="D4839" s="26">
        <v>43</v>
      </c>
      <c r="E4839" s="26" t="s">
        <v>20</v>
      </c>
      <c r="F4839" s="26">
        <v>0</v>
      </c>
      <c r="G4839" s="26">
        <v>0</v>
      </c>
      <c r="H4839" s="26"/>
      <c r="N4839" s="26"/>
    </row>
    <row r="4840" spans="1:14" x14ac:dyDescent="0.25">
      <c r="A4840" s="26">
        <v>2011</v>
      </c>
      <c r="B4840" s="26" t="s">
        <v>194</v>
      </c>
      <c r="C4840" t="str">
        <f>VLOOKUP(B4840,'FHF LUT'!$A$5:$H$80,2,FALSE)</f>
        <v>Douglas-fir Tussock Moth</v>
      </c>
      <c r="D4840" s="26">
        <v>39</v>
      </c>
      <c r="E4840" s="26" t="s">
        <v>36</v>
      </c>
      <c r="F4840" s="26">
        <v>0</v>
      </c>
      <c r="G4840" s="26">
        <v>0</v>
      </c>
      <c r="H4840" s="26"/>
      <c r="N4840" s="26"/>
    </row>
    <row r="4841" spans="1:14" x14ac:dyDescent="0.25">
      <c r="A4841" s="26">
        <v>2011</v>
      </c>
      <c r="B4841" s="26" t="s">
        <v>194</v>
      </c>
      <c r="C4841" t="str">
        <f>VLOOKUP(B4841,'FHF LUT'!$A$5:$H$80,2,FALSE)</f>
        <v>Douglas-fir Tussock Moth</v>
      </c>
      <c r="D4841" s="26">
        <v>4</v>
      </c>
      <c r="E4841" s="26" t="s">
        <v>28</v>
      </c>
      <c r="F4841" s="26">
        <v>0</v>
      </c>
      <c r="G4841" s="26">
        <v>0</v>
      </c>
      <c r="H4841" s="26"/>
      <c r="N4841" s="26"/>
    </row>
    <row r="4842" spans="1:14" x14ac:dyDescent="0.25">
      <c r="A4842" s="26">
        <v>2011</v>
      </c>
      <c r="B4842" s="26" t="s">
        <v>194</v>
      </c>
      <c r="C4842" t="str">
        <f>VLOOKUP(B4842,'FHF LUT'!$A$5:$H$80,2,FALSE)</f>
        <v>Douglas-fir Tussock Moth</v>
      </c>
      <c r="D4842" s="26">
        <v>8</v>
      </c>
      <c r="E4842" s="26" t="s">
        <v>29</v>
      </c>
      <c r="F4842" s="26">
        <v>0</v>
      </c>
      <c r="G4842" s="26">
        <v>0</v>
      </c>
      <c r="H4842" s="26"/>
      <c r="N4842" s="26"/>
    </row>
    <row r="4843" spans="1:14" x14ac:dyDescent="0.25">
      <c r="A4843" s="26">
        <v>2011</v>
      </c>
      <c r="B4843" s="26" t="s">
        <v>194</v>
      </c>
      <c r="C4843" t="str">
        <f>VLOOKUP(B4843,'FHF LUT'!$A$5:$H$80,2,FALSE)</f>
        <v>Douglas-fir Tussock Moth</v>
      </c>
      <c r="D4843" s="26">
        <v>7</v>
      </c>
      <c r="E4843" s="26" t="s">
        <v>25</v>
      </c>
      <c r="F4843" s="26">
        <v>0</v>
      </c>
      <c r="G4843" s="26">
        <v>0</v>
      </c>
      <c r="H4843" s="26"/>
      <c r="N4843" s="26"/>
    </row>
    <row r="4844" spans="1:14" x14ac:dyDescent="0.25">
      <c r="A4844" s="26">
        <v>2011</v>
      </c>
      <c r="B4844" s="26" t="s">
        <v>194</v>
      </c>
      <c r="C4844" t="str">
        <f>VLOOKUP(B4844,'FHF LUT'!$A$5:$H$80,2,FALSE)</f>
        <v>Douglas-fir Tussock Moth</v>
      </c>
      <c r="D4844" s="26">
        <v>27</v>
      </c>
      <c r="E4844" s="26" t="s">
        <v>21</v>
      </c>
      <c r="F4844" s="26">
        <v>0</v>
      </c>
      <c r="G4844" s="26">
        <v>0</v>
      </c>
      <c r="H4844" s="26"/>
      <c r="N4844" s="26"/>
    </row>
    <row r="4845" spans="1:14" x14ac:dyDescent="0.25">
      <c r="A4845" s="26">
        <v>2011</v>
      </c>
      <c r="B4845" s="26" t="s">
        <v>194</v>
      </c>
      <c r="C4845" t="str">
        <f>VLOOKUP(B4845,'FHF LUT'!$A$5:$H$80,2,FALSE)</f>
        <v>Douglas-fir Tussock Moth</v>
      </c>
      <c r="D4845" s="26">
        <v>47</v>
      </c>
      <c r="E4845" s="26" t="s">
        <v>238</v>
      </c>
      <c r="F4845" s="26">
        <v>0</v>
      </c>
      <c r="G4845" s="26">
        <v>0</v>
      </c>
      <c r="H4845" s="26"/>
      <c r="N4845" s="26"/>
    </row>
    <row r="4846" spans="1:14" x14ac:dyDescent="0.25">
      <c r="A4846" s="26">
        <v>2011</v>
      </c>
      <c r="B4846" s="26" t="s">
        <v>194</v>
      </c>
      <c r="C4846" t="str">
        <f>VLOOKUP(B4846,'FHF LUT'!$A$5:$H$80,2,FALSE)</f>
        <v>Douglas-fir Tussock Moth</v>
      </c>
      <c r="D4846" s="26">
        <v>46</v>
      </c>
      <c r="E4846" s="26" t="s">
        <v>239</v>
      </c>
      <c r="F4846" s="26">
        <v>0</v>
      </c>
      <c r="G4846" s="26">
        <v>0</v>
      </c>
      <c r="H4846" s="26"/>
      <c r="N4846" s="26"/>
    </row>
    <row r="4847" spans="1:14" x14ac:dyDescent="0.25">
      <c r="A4847" s="26">
        <v>2011</v>
      </c>
      <c r="B4847" s="26" t="s">
        <v>194</v>
      </c>
      <c r="C4847" t="str">
        <f>VLOOKUP(B4847,'FHF LUT'!$A$5:$H$80,2,FALSE)</f>
        <v>Douglas-fir Tussock Moth</v>
      </c>
      <c r="D4847" s="26">
        <v>48</v>
      </c>
      <c r="E4847" s="26" t="s">
        <v>240</v>
      </c>
      <c r="F4847" s="26">
        <v>0</v>
      </c>
      <c r="G4847" s="26">
        <v>0</v>
      </c>
      <c r="H4847" s="26"/>
      <c r="N4847" s="26"/>
    </row>
    <row r="4848" spans="1:14" x14ac:dyDescent="0.25">
      <c r="A4848" s="26">
        <v>2011</v>
      </c>
      <c r="B4848" s="26" t="s">
        <v>194</v>
      </c>
      <c r="C4848" t="str">
        <f>VLOOKUP(B4848,'FHF LUT'!$A$5:$H$80,2,FALSE)</f>
        <v>Douglas-fir Tussock Moth</v>
      </c>
      <c r="D4848" s="26">
        <v>1</v>
      </c>
      <c r="E4848" s="26" t="s">
        <v>10</v>
      </c>
      <c r="F4848" s="26">
        <v>0</v>
      </c>
      <c r="G4848" s="26">
        <v>0</v>
      </c>
      <c r="H4848" s="26"/>
      <c r="N4848" s="26"/>
    </row>
    <row r="4849" spans="1:14" x14ac:dyDescent="0.25">
      <c r="A4849" s="26">
        <v>2011</v>
      </c>
      <c r="B4849" s="26" t="s">
        <v>189</v>
      </c>
      <c r="C4849" t="str">
        <f>VLOOKUP(B4849,'FHF LUT'!$A$5:$H$80,2,FALSE)</f>
        <v>Fire</v>
      </c>
      <c r="D4849" s="26">
        <v>24</v>
      </c>
      <c r="E4849" s="26" t="s">
        <v>17</v>
      </c>
      <c r="F4849" s="26">
        <v>4657</v>
      </c>
      <c r="G4849" s="26">
        <v>4462</v>
      </c>
      <c r="H4849" s="26"/>
      <c r="N4849" s="26"/>
    </row>
    <row r="4850" spans="1:14" x14ac:dyDescent="0.25">
      <c r="A4850" s="26">
        <v>2011</v>
      </c>
      <c r="B4850" s="26" t="s">
        <v>189</v>
      </c>
      <c r="C4850" t="str">
        <f>VLOOKUP(B4850,'FHF LUT'!$A$5:$H$80,2,FALSE)</f>
        <v>Fire</v>
      </c>
      <c r="D4850" s="26">
        <v>44</v>
      </c>
      <c r="E4850" s="26" t="s">
        <v>3</v>
      </c>
      <c r="F4850" s="26">
        <v>0</v>
      </c>
      <c r="G4850" s="26">
        <v>0</v>
      </c>
      <c r="H4850" s="26"/>
      <c r="N4850" s="26"/>
    </row>
    <row r="4851" spans="1:14" x14ac:dyDescent="0.25">
      <c r="A4851" s="26">
        <v>2011</v>
      </c>
      <c r="B4851" s="26" t="s">
        <v>189</v>
      </c>
      <c r="C4851" t="str">
        <f>VLOOKUP(B4851,'FHF LUT'!$A$5:$H$80,2,FALSE)</f>
        <v>Fire</v>
      </c>
      <c r="D4851" s="26">
        <v>10</v>
      </c>
      <c r="E4851" s="26" t="s">
        <v>18</v>
      </c>
      <c r="F4851" s="26">
        <v>0</v>
      </c>
      <c r="G4851" s="26">
        <v>0</v>
      </c>
      <c r="H4851" s="26"/>
      <c r="N4851" s="26"/>
    </row>
    <row r="4852" spans="1:14" x14ac:dyDescent="0.25">
      <c r="A4852" s="26">
        <v>2011</v>
      </c>
      <c r="B4852" s="26" t="s">
        <v>189</v>
      </c>
      <c r="C4852" t="str">
        <f>VLOOKUP(B4852,'FHF LUT'!$A$5:$H$80,2,FALSE)</f>
        <v>Fire</v>
      </c>
      <c r="D4852" s="26">
        <v>12</v>
      </c>
      <c r="E4852" s="26" t="s">
        <v>11</v>
      </c>
      <c r="F4852" s="26">
        <v>443</v>
      </c>
      <c r="G4852" s="26">
        <v>443</v>
      </c>
      <c r="H4852" s="26"/>
      <c r="N4852" s="26"/>
    </row>
    <row r="4853" spans="1:14" x14ac:dyDescent="0.25">
      <c r="A4853" s="26">
        <v>2011</v>
      </c>
      <c r="B4853" s="26" t="s">
        <v>189</v>
      </c>
      <c r="C4853" t="str">
        <f>VLOOKUP(B4853,'FHF LUT'!$A$5:$H$80,2,FALSE)</f>
        <v>Fire</v>
      </c>
      <c r="D4853" s="26">
        <v>22</v>
      </c>
      <c r="E4853" s="26" t="s">
        <v>19</v>
      </c>
      <c r="F4853" s="26">
        <v>1089</v>
      </c>
      <c r="G4853" s="26">
        <v>875</v>
      </c>
      <c r="H4853" s="26"/>
      <c r="N4853" s="26"/>
    </row>
    <row r="4854" spans="1:14" x14ac:dyDescent="0.25">
      <c r="A4854" s="26">
        <v>2011</v>
      </c>
      <c r="B4854" s="26" t="s">
        <v>189</v>
      </c>
      <c r="C4854" t="str">
        <f>VLOOKUP(B4854,'FHF LUT'!$A$5:$H$80,2,FALSE)</f>
        <v>Fire</v>
      </c>
      <c r="D4854" s="26">
        <v>29</v>
      </c>
      <c r="E4854" s="26" t="s">
        <v>9</v>
      </c>
      <c r="F4854" s="26">
        <v>1418</v>
      </c>
      <c r="G4854" s="26">
        <v>1004</v>
      </c>
      <c r="H4854" s="26"/>
      <c r="N4854" s="26"/>
    </row>
    <row r="4855" spans="1:14" x14ac:dyDescent="0.25">
      <c r="A4855" s="26">
        <v>2011</v>
      </c>
      <c r="B4855" s="26" t="s">
        <v>189</v>
      </c>
      <c r="C4855" t="str">
        <f>VLOOKUP(B4855,'FHF LUT'!$A$5:$H$80,2,FALSE)</f>
        <v>Fire</v>
      </c>
      <c r="D4855" s="26">
        <v>11</v>
      </c>
      <c r="E4855" s="26" t="s">
        <v>4</v>
      </c>
      <c r="F4855" s="26">
        <v>3283</v>
      </c>
      <c r="G4855" s="26">
        <v>3056</v>
      </c>
      <c r="H4855" s="26"/>
      <c r="N4855" s="26"/>
    </row>
    <row r="4856" spans="1:14" x14ac:dyDescent="0.25">
      <c r="A4856" s="26">
        <v>2011</v>
      </c>
      <c r="B4856" s="26" t="s">
        <v>189</v>
      </c>
      <c r="C4856" t="str">
        <f>VLOOKUP(B4856,'FHF LUT'!$A$5:$H$80,2,FALSE)</f>
        <v>Fire</v>
      </c>
      <c r="D4856" s="26">
        <v>45</v>
      </c>
      <c r="E4856" s="26" t="s">
        <v>5</v>
      </c>
      <c r="F4856" s="26">
        <v>0</v>
      </c>
      <c r="G4856" s="26">
        <v>0</v>
      </c>
      <c r="H4856" s="26"/>
      <c r="N4856" s="26"/>
    </row>
    <row r="4857" spans="1:14" x14ac:dyDescent="0.25">
      <c r="A4857" s="26">
        <v>2011</v>
      </c>
      <c r="B4857" s="26" t="s">
        <v>189</v>
      </c>
      <c r="C4857" t="str">
        <f>VLOOKUP(B4857,'FHF LUT'!$A$5:$H$80,2,FALSE)</f>
        <v>Fire</v>
      </c>
      <c r="D4857" s="26">
        <v>38</v>
      </c>
      <c r="E4857" s="26" t="s">
        <v>8</v>
      </c>
      <c r="F4857" s="26">
        <v>636</v>
      </c>
      <c r="G4857" s="26">
        <v>636</v>
      </c>
      <c r="H4857" s="26"/>
      <c r="N4857" s="26"/>
    </row>
    <row r="4858" spans="1:14" x14ac:dyDescent="0.25">
      <c r="A4858" s="26">
        <v>2011</v>
      </c>
      <c r="B4858" s="26" t="s">
        <v>189</v>
      </c>
      <c r="C4858" t="str">
        <f>VLOOKUP(B4858,'FHF LUT'!$A$5:$H$80,2,FALSE)</f>
        <v>Fire</v>
      </c>
      <c r="D4858" s="26">
        <v>13</v>
      </c>
      <c r="E4858" s="26" t="s">
        <v>24</v>
      </c>
      <c r="F4858" s="26">
        <v>0</v>
      </c>
      <c r="G4858" s="26">
        <v>0</v>
      </c>
      <c r="H4858" s="26"/>
      <c r="N4858" s="26"/>
    </row>
    <row r="4859" spans="1:14" x14ac:dyDescent="0.25">
      <c r="A4859" s="26">
        <v>2011</v>
      </c>
      <c r="B4859" s="26" t="s">
        <v>189</v>
      </c>
      <c r="C4859" t="str">
        <f>VLOOKUP(B4859,'FHF LUT'!$A$5:$H$80,2,FALSE)</f>
        <v>Fire</v>
      </c>
      <c r="D4859" s="26">
        <v>18</v>
      </c>
      <c r="E4859" s="26" t="s">
        <v>15</v>
      </c>
      <c r="F4859" s="26">
        <v>958</v>
      </c>
      <c r="G4859" s="26">
        <v>958</v>
      </c>
      <c r="H4859" s="26"/>
      <c r="N4859" s="26"/>
    </row>
    <row r="4860" spans="1:14" x14ac:dyDescent="0.25">
      <c r="A4860" s="26">
        <v>2011</v>
      </c>
      <c r="B4860" s="26" t="s">
        <v>189</v>
      </c>
      <c r="C4860" t="str">
        <f>VLOOKUP(B4860,'FHF LUT'!$A$5:$H$80,2,FALSE)</f>
        <v>Fire</v>
      </c>
      <c r="D4860" s="26">
        <v>15</v>
      </c>
      <c r="E4860" s="26" t="s">
        <v>33</v>
      </c>
      <c r="F4860" s="26">
        <v>41</v>
      </c>
      <c r="G4860" s="26">
        <v>41</v>
      </c>
      <c r="H4860" s="26"/>
      <c r="N4860" s="26"/>
    </row>
    <row r="4861" spans="1:14" x14ac:dyDescent="0.25">
      <c r="A4861" s="26">
        <v>2011</v>
      </c>
      <c r="B4861" s="26" t="s">
        <v>189</v>
      </c>
      <c r="C4861" t="str">
        <f>VLOOKUP(B4861,'FHF LUT'!$A$5:$H$80,2,FALSE)</f>
        <v>Fire</v>
      </c>
      <c r="D4861" s="26">
        <v>5</v>
      </c>
      <c r="E4861" s="26" t="s">
        <v>16</v>
      </c>
      <c r="F4861" s="26">
        <v>296</v>
      </c>
      <c r="G4861" s="26">
        <v>98</v>
      </c>
      <c r="H4861" s="26"/>
      <c r="N4861" s="26"/>
    </row>
    <row r="4862" spans="1:14" x14ac:dyDescent="0.25">
      <c r="A4862" s="26">
        <v>2011</v>
      </c>
      <c r="B4862" s="26" t="s">
        <v>189</v>
      </c>
      <c r="C4862" t="str">
        <f>VLOOKUP(B4862,'FHF LUT'!$A$5:$H$80,2,FALSE)</f>
        <v>Fire</v>
      </c>
      <c r="D4862" s="26">
        <v>2</v>
      </c>
      <c r="E4862" s="26" t="s">
        <v>22</v>
      </c>
      <c r="F4862" s="26">
        <v>0</v>
      </c>
      <c r="G4862" s="26">
        <v>0</v>
      </c>
      <c r="H4862" s="26"/>
      <c r="N4862" s="26"/>
    </row>
    <row r="4863" spans="1:14" x14ac:dyDescent="0.25">
      <c r="A4863" s="26">
        <v>2011</v>
      </c>
      <c r="B4863" s="26" t="s">
        <v>189</v>
      </c>
      <c r="C4863" t="str">
        <f>VLOOKUP(B4863,'FHF LUT'!$A$5:$H$80,2,FALSE)</f>
        <v>Fire</v>
      </c>
      <c r="D4863" s="26">
        <v>25</v>
      </c>
      <c r="E4863" s="26" t="s">
        <v>23</v>
      </c>
      <c r="F4863" s="26">
        <v>0</v>
      </c>
      <c r="G4863" s="26">
        <v>0</v>
      </c>
      <c r="H4863" s="26"/>
      <c r="N4863" s="26"/>
    </row>
    <row r="4864" spans="1:14" x14ac:dyDescent="0.25">
      <c r="A4864" s="26">
        <v>2011</v>
      </c>
      <c r="B4864" s="26" t="s">
        <v>189</v>
      </c>
      <c r="C4864" t="str">
        <f>VLOOKUP(B4864,'FHF LUT'!$A$5:$H$80,2,FALSE)</f>
        <v>Fire</v>
      </c>
      <c r="D4864" s="26">
        <v>14</v>
      </c>
      <c r="E4864" s="26" t="s">
        <v>30</v>
      </c>
      <c r="F4864" s="26">
        <v>0</v>
      </c>
      <c r="G4864" s="26">
        <v>0</v>
      </c>
      <c r="H4864" s="26"/>
      <c r="N4864" s="26"/>
    </row>
    <row r="4865" spans="1:14" x14ac:dyDescent="0.25">
      <c r="A4865" s="26">
        <v>2011</v>
      </c>
      <c r="B4865" s="26" t="s">
        <v>189</v>
      </c>
      <c r="C4865" t="str">
        <f>VLOOKUP(B4865,'FHF LUT'!$A$5:$H$80,2,FALSE)</f>
        <v>Fire</v>
      </c>
      <c r="D4865" s="26">
        <v>16</v>
      </c>
      <c r="E4865" s="26" t="s">
        <v>12</v>
      </c>
      <c r="F4865" s="26">
        <v>0</v>
      </c>
      <c r="G4865" s="26">
        <v>0</v>
      </c>
      <c r="H4865" s="26"/>
      <c r="N4865" s="26"/>
    </row>
    <row r="4866" spans="1:14" x14ac:dyDescent="0.25">
      <c r="A4866" s="26">
        <v>2011</v>
      </c>
      <c r="B4866" s="26" t="s">
        <v>189</v>
      </c>
      <c r="C4866" t="str">
        <f>VLOOKUP(B4866,'FHF LUT'!$A$5:$H$80,2,FALSE)</f>
        <v>Fire</v>
      </c>
      <c r="D4866" s="26">
        <v>40</v>
      </c>
      <c r="E4866" s="26" t="s">
        <v>31</v>
      </c>
      <c r="F4866" s="26">
        <v>3567</v>
      </c>
      <c r="G4866" s="26">
        <v>3567</v>
      </c>
      <c r="H4866" s="26"/>
      <c r="N4866" s="26"/>
    </row>
    <row r="4867" spans="1:14" x14ac:dyDescent="0.25">
      <c r="A4867" s="26">
        <v>2011</v>
      </c>
      <c r="B4867" s="26" t="s">
        <v>189</v>
      </c>
      <c r="C4867" t="str">
        <f>VLOOKUP(B4867,'FHF LUT'!$A$5:$H$80,2,FALSE)</f>
        <v>Fire</v>
      </c>
      <c r="D4867" s="26">
        <v>20</v>
      </c>
      <c r="E4867" s="26" t="s">
        <v>6</v>
      </c>
      <c r="F4867" s="26">
        <v>76</v>
      </c>
      <c r="G4867" s="26">
        <v>76</v>
      </c>
      <c r="H4867" s="26"/>
      <c r="N4867" s="26"/>
    </row>
    <row r="4868" spans="1:14" x14ac:dyDescent="0.25">
      <c r="A4868" s="26">
        <v>2011</v>
      </c>
      <c r="B4868" s="26" t="s">
        <v>189</v>
      </c>
      <c r="C4868" t="str">
        <f>VLOOKUP(B4868,'FHF LUT'!$A$5:$H$80,2,FALSE)</f>
        <v>Fire</v>
      </c>
      <c r="D4868" s="26">
        <v>31</v>
      </c>
      <c r="E4868" s="26" t="s">
        <v>34</v>
      </c>
      <c r="F4868" s="26">
        <v>0</v>
      </c>
      <c r="G4868" s="26">
        <v>0</v>
      </c>
      <c r="H4868" s="26"/>
      <c r="N4868" s="26"/>
    </row>
    <row r="4869" spans="1:14" x14ac:dyDescent="0.25">
      <c r="A4869" s="26">
        <v>2011</v>
      </c>
      <c r="B4869" s="26" t="s">
        <v>189</v>
      </c>
      <c r="C4869" t="str">
        <f>VLOOKUP(B4869,'FHF LUT'!$A$5:$H$80,2,FALSE)</f>
        <v>Fire</v>
      </c>
      <c r="D4869" s="26">
        <v>3</v>
      </c>
      <c r="E4869" s="26" t="s">
        <v>13</v>
      </c>
      <c r="F4869" s="26">
        <v>0</v>
      </c>
      <c r="G4869" s="26">
        <v>0</v>
      </c>
      <c r="H4869" s="26"/>
      <c r="N4869" s="26"/>
    </row>
    <row r="4870" spans="1:14" x14ac:dyDescent="0.25">
      <c r="A4870" s="26">
        <v>2011</v>
      </c>
      <c r="B4870" s="26" t="s">
        <v>189</v>
      </c>
      <c r="C4870" t="str">
        <f>VLOOKUP(B4870,'FHF LUT'!$A$5:$H$80,2,FALSE)</f>
        <v>Fire</v>
      </c>
      <c r="D4870" s="26">
        <v>26</v>
      </c>
      <c r="E4870" s="26" t="s">
        <v>14</v>
      </c>
      <c r="F4870" s="26">
        <v>455</v>
      </c>
      <c r="G4870" s="26">
        <v>455</v>
      </c>
      <c r="H4870" s="26"/>
      <c r="N4870" s="26"/>
    </row>
    <row r="4871" spans="1:14" x14ac:dyDescent="0.25">
      <c r="A4871" s="26">
        <v>2011</v>
      </c>
      <c r="B4871" s="26" t="s">
        <v>189</v>
      </c>
      <c r="C4871" t="str">
        <f>VLOOKUP(B4871,'FHF LUT'!$A$5:$H$80,2,FALSE)</f>
        <v>Fire</v>
      </c>
      <c r="D4871" s="26">
        <v>41</v>
      </c>
      <c r="E4871" s="26" t="s">
        <v>26</v>
      </c>
      <c r="F4871" s="26">
        <v>549</v>
      </c>
      <c r="G4871" s="26">
        <v>549</v>
      </c>
      <c r="H4871" s="26"/>
      <c r="N4871" s="26"/>
    </row>
    <row r="4872" spans="1:14" x14ac:dyDescent="0.25">
      <c r="A4872" s="26">
        <v>2011</v>
      </c>
      <c r="B4872" s="26" t="s">
        <v>189</v>
      </c>
      <c r="C4872" t="str">
        <f>VLOOKUP(B4872,'FHF LUT'!$A$5:$H$80,2,FALSE)</f>
        <v>Fire</v>
      </c>
      <c r="D4872" s="26">
        <v>23</v>
      </c>
      <c r="E4872" s="26" t="s">
        <v>27</v>
      </c>
      <c r="F4872" s="26">
        <v>2512</v>
      </c>
      <c r="G4872" s="26">
        <v>2504</v>
      </c>
      <c r="H4872" s="26"/>
      <c r="N4872" s="26"/>
    </row>
    <row r="4873" spans="1:14" x14ac:dyDescent="0.25">
      <c r="A4873" s="26">
        <v>2011</v>
      </c>
      <c r="B4873" s="26" t="s">
        <v>189</v>
      </c>
      <c r="C4873" t="str">
        <f>VLOOKUP(B4873,'FHF LUT'!$A$5:$H$80,2,FALSE)</f>
        <v>Fire</v>
      </c>
      <c r="D4873" s="26">
        <v>17</v>
      </c>
      <c r="E4873" s="26" t="s">
        <v>32</v>
      </c>
      <c r="F4873" s="26">
        <v>119</v>
      </c>
      <c r="G4873" s="26">
        <v>119</v>
      </c>
      <c r="H4873" s="26"/>
      <c r="N4873" s="26"/>
    </row>
    <row r="4874" spans="1:14" x14ac:dyDescent="0.25">
      <c r="A4874" s="26">
        <v>2011</v>
      </c>
      <c r="B4874" s="26" t="s">
        <v>189</v>
      </c>
      <c r="C4874" t="str">
        <f>VLOOKUP(B4874,'FHF LUT'!$A$5:$H$80,2,FALSE)</f>
        <v>Fire</v>
      </c>
      <c r="D4874" s="26">
        <v>30</v>
      </c>
      <c r="E4874" s="26" t="s">
        <v>35</v>
      </c>
      <c r="F4874" s="26">
        <v>0</v>
      </c>
      <c r="G4874" s="26">
        <v>0</v>
      </c>
      <c r="H4874" s="26"/>
      <c r="N4874" s="26"/>
    </row>
    <row r="4875" spans="1:14" x14ac:dyDescent="0.25">
      <c r="A4875" s="26">
        <v>2011</v>
      </c>
      <c r="B4875" s="26" t="s">
        <v>189</v>
      </c>
      <c r="C4875" t="str">
        <f>VLOOKUP(B4875,'FHF LUT'!$A$5:$H$80,2,FALSE)</f>
        <v>Fire</v>
      </c>
      <c r="D4875" s="26">
        <v>9</v>
      </c>
      <c r="E4875" s="26" t="s">
        <v>7</v>
      </c>
      <c r="F4875" s="26">
        <v>20</v>
      </c>
      <c r="G4875" s="26">
        <v>20</v>
      </c>
      <c r="H4875" s="26"/>
      <c r="N4875" s="26"/>
    </row>
    <row r="4876" spans="1:14" x14ac:dyDescent="0.25">
      <c r="A4876" s="26">
        <v>2011</v>
      </c>
      <c r="B4876" s="26" t="s">
        <v>189</v>
      </c>
      <c r="C4876" t="str">
        <f>VLOOKUP(B4876,'FHF LUT'!$A$5:$H$80,2,FALSE)</f>
        <v>Fire</v>
      </c>
      <c r="D4876" s="26">
        <v>43</v>
      </c>
      <c r="E4876" s="26" t="s">
        <v>20</v>
      </c>
      <c r="F4876" s="26">
        <v>0</v>
      </c>
      <c r="G4876" s="26">
        <v>0</v>
      </c>
      <c r="H4876" s="26"/>
      <c r="N4876" s="26"/>
    </row>
    <row r="4877" spans="1:14" x14ac:dyDescent="0.25">
      <c r="A4877" s="26">
        <v>2011</v>
      </c>
      <c r="B4877" s="26" t="s">
        <v>189</v>
      </c>
      <c r="C4877" t="str">
        <f>VLOOKUP(B4877,'FHF LUT'!$A$5:$H$80,2,FALSE)</f>
        <v>Fire</v>
      </c>
      <c r="D4877" s="26">
        <v>39</v>
      </c>
      <c r="E4877" s="26" t="s">
        <v>36</v>
      </c>
      <c r="F4877" s="26">
        <v>0</v>
      </c>
      <c r="G4877" s="26">
        <v>0</v>
      </c>
      <c r="H4877" s="26"/>
      <c r="N4877" s="26"/>
    </row>
    <row r="4878" spans="1:14" x14ac:dyDescent="0.25">
      <c r="A4878" s="26">
        <v>2011</v>
      </c>
      <c r="B4878" s="26" t="s">
        <v>189</v>
      </c>
      <c r="C4878" t="str">
        <f>VLOOKUP(B4878,'FHF LUT'!$A$5:$H$80,2,FALSE)</f>
        <v>Fire</v>
      </c>
      <c r="D4878" s="26">
        <v>4</v>
      </c>
      <c r="E4878" s="26" t="s">
        <v>28</v>
      </c>
      <c r="F4878" s="26">
        <v>326046</v>
      </c>
      <c r="G4878" s="26">
        <v>326046</v>
      </c>
      <c r="H4878" s="26"/>
      <c r="N4878" s="26"/>
    </row>
    <row r="4879" spans="1:14" x14ac:dyDescent="0.25">
      <c r="A4879" s="26">
        <v>2011</v>
      </c>
      <c r="B4879" s="26" t="s">
        <v>189</v>
      </c>
      <c r="C4879" t="str">
        <f>VLOOKUP(B4879,'FHF LUT'!$A$5:$H$80,2,FALSE)</f>
        <v>Fire</v>
      </c>
      <c r="D4879" s="26">
        <v>8</v>
      </c>
      <c r="E4879" s="26" t="s">
        <v>29</v>
      </c>
      <c r="F4879" s="26">
        <v>28000</v>
      </c>
      <c r="G4879" s="26">
        <v>28000</v>
      </c>
      <c r="H4879" s="26"/>
      <c r="N4879" s="26"/>
    </row>
    <row r="4880" spans="1:14" x14ac:dyDescent="0.25">
      <c r="A4880" s="26">
        <v>2011</v>
      </c>
      <c r="B4880" s="26" t="s">
        <v>189</v>
      </c>
      <c r="C4880" t="str">
        <f>VLOOKUP(B4880,'FHF LUT'!$A$5:$H$80,2,FALSE)</f>
        <v>Fire</v>
      </c>
      <c r="D4880" s="26">
        <v>7</v>
      </c>
      <c r="E4880" s="26" t="s">
        <v>25</v>
      </c>
      <c r="F4880" s="26">
        <v>271</v>
      </c>
      <c r="G4880" s="26">
        <v>188</v>
      </c>
      <c r="H4880" s="26"/>
      <c r="N4880" s="26"/>
    </row>
    <row r="4881" spans="1:14" x14ac:dyDescent="0.25">
      <c r="A4881" s="26">
        <v>2011</v>
      </c>
      <c r="B4881" s="26" t="s">
        <v>189</v>
      </c>
      <c r="C4881" t="str">
        <f>VLOOKUP(B4881,'FHF LUT'!$A$5:$H$80,2,FALSE)</f>
        <v>Fire</v>
      </c>
      <c r="D4881" s="26">
        <v>27</v>
      </c>
      <c r="E4881" s="26" t="s">
        <v>21</v>
      </c>
      <c r="F4881" s="26">
        <v>0</v>
      </c>
      <c r="G4881" s="26">
        <v>0</v>
      </c>
      <c r="H4881" s="26"/>
      <c r="N4881" s="26"/>
    </row>
    <row r="4882" spans="1:14" x14ac:dyDescent="0.25">
      <c r="A4882" s="26">
        <v>2011</v>
      </c>
      <c r="B4882" s="26" t="s">
        <v>189</v>
      </c>
      <c r="C4882" t="str">
        <f>VLOOKUP(B4882,'FHF LUT'!$A$5:$H$80,2,FALSE)</f>
        <v>Fire</v>
      </c>
      <c r="D4882" s="26">
        <v>47</v>
      </c>
      <c r="E4882" s="26" t="s">
        <v>238</v>
      </c>
      <c r="F4882" s="26">
        <v>0</v>
      </c>
      <c r="G4882" s="26">
        <v>0</v>
      </c>
      <c r="H4882" s="26"/>
      <c r="N4882" s="26"/>
    </row>
    <row r="4883" spans="1:14" x14ac:dyDescent="0.25">
      <c r="A4883" s="26">
        <v>2011</v>
      </c>
      <c r="B4883" s="26" t="s">
        <v>189</v>
      </c>
      <c r="C4883" t="str">
        <f>VLOOKUP(B4883,'FHF LUT'!$A$5:$H$80,2,FALSE)</f>
        <v>Fire</v>
      </c>
      <c r="D4883" s="26">
        <v>46</v>
      </c>
      <c r="E4883" s="26" t="s">
        <v>239</v>
      </c>
      <c r="F4883" s="26">
        <v>0</v>
      </c>
      <c r="G4883" s="26">
        <v>0</v>
      </c>
      <c r="H4883" s="26"/>
      <c r="N4883" s="26"/>
    </row>
    <row r="4884" spans="1:14" x14ac:dyDescent="0.25">
      <c r="A4884" s="26">
        <v>2011</v>
      </c>
      <c r="B4884" s="26" t="s">
        <v>189</v>
      </c>
      <c r="C4884" t="str">
        <f>VLOOKUP(B4884,'FHF LUT'!$A$5:$H$80,2,FALSE)</f>
        <v>Fire</v>
      </c>
      <c r="D4884" s="26">
        <v>48</v>
      </c>
      <c r="E4884" s="26" t="s">
        <v>240</v>
      </c>
      <c r="F4884" s="26">
        <v>0</v>
      </c>
      <c r="G4884" s="26">
        <v>0</v>
      </c>
      <c r="H4884" s="26"/>
      <c r="N4884" s="26"/>
    </row>
    <row r="4885" spans="1:14" x14ac:dyDescent="0.25">
      <c r="A4885" s="26">
        <v>2011</v>
      </c>
      <c r="B4885" s="26" t="s">
        <v>189</v>
      </c>
      <c r="C4885" t="str">
        <f>VLOOKUP(B4885,'FHF LUT'!$A$5:$H$80,2,FALSE)</f>
        <v>Fire</v>
      </c>
      <c r="D4885" s="26">
        <v>1</v>
      </c>
      <c r="E4885" s="26" t="s">
        <v>10</v>
      </c>
      <c r="F4885" s="26">
        <v>0</v>
      </c>
      <c r="G4885" s="26">
        <v>0</v>
      </c>
      <c r="H4885" s="26"/>
      <c r="N4885" s="26"/>
    </row>
    <row r="4886" spans="1:14" x14ac:dyDescent="0.25">
      <c r="A4886" s="26">
        <v>2011</v>
      </c>
      <c r="B4886" s="26" t="s">
        <v>197</v>
      </c>
      <c r="C4886" t="str">
        <f>VLOOKUP(B4886,'FHF LUT'!$A$5:$H$80,2,FALSE)</f>
        <v>Yellow cedar decline</v>
      </c>
      <c r="D4886" s="26">
        <v>24</v>
      </c>
      <c r="E4886" s="26" t="s">
        <v>17</v>
      </c>
      <c r="F4886" s="26">
        <v>0</v>
      </c>
      <c r="G4886" s="26">
        <v>0</v>
      </c>
      <c r="H4886" s="26"/>
      <c r="N4886" s="26"/>
    </row>
    <row r="4887" spans="1:14" x14ac:dyDescent="0.25">
      <c r="A4887" s="26">
        <v>2011</v>
      </c>
      <c r="B4887" s="26" t="s">
        <v>197</v>
      </c>
      <c r="C4887" t="str">
        <f>VLOOKUP(B4887,'FHF LUT'!$A$5:$H$80,2,FALSE)</f>
        <v>Yellow cedar decline</v>
      </c>
      <c r="D4887" s="26">
        <v>44</v>
      </c>
      <c r="E4887" s="26" t="s">
        <v>3</v>
      </c>
      <c r="F4887" s="26">
        <v>5501</v>
      </c>
      <c r="G4887" s="26">
        <v>5424</v>
      </c>
      <c r="H4887" s="26"/>
      <c r="N4887" s="26"/>
    </row>
    <row r="4888" spans="1:14" x14ac:dyDescent="0.25">
      <c r="A4888" s="26">
        <v>2011</v>
      </c>
      <c r="B4888" s="26" t="s">
        <v>197</v>
      </c>
      <c r="C4888" t="str">
        <f>VLOOKUP(B4888,'FHF LUT'!$A$5:$H$80,2,FALSE)</f>
        <v>Yellow cedar decline</v>
      </c>
      <c r="D4888" s="26">
        <v>10</v>
      </c>
      <c r="E4888" s="26" t="s">
        <v>18</v>
      </c>
      <c r="F4888" s="26">
        <v>0</v>
      </c>
      <c r="G4888" s="26">
        <v>0</v>
      </c>
      <c r="H4888" s="26"/>
      <c r="N4888" s="26"/>
    </row>
    <row r="4889" spans="1:14" x14ac:dyDescent="0.25">
      <c r="A4889" s="26">
        <v>2011</v>
      </c>
      <c r="B4889" s="26" t="s">
        <v>197</v>
      </c>
      <c r="C4889" t="str">
        <f>VLOOKUP(B4889,'FHF LUT'!$A$5:$H$80,2,FALSE)</f>
        <v>Yellow cedar decline</v>
      </c>
      <c r="D4889" s="26">
        <v>12</v>
      </c>
      <c r="E4889" s="26" t="s">
        <v>11</v>
      </c>
      <c r="F4889" s="26">
        <v>0</v>
      </c>
      <c r="G4889" s="26">
        <v>0</v>
      </c>
      <c r="H4889" s="26"/>
      <c r="N4889" s="26"/>
    </row>
    <row r="4890" spans="1:14" x14ac:dyDescent="0.25">
      <c r="A4890" s="26">
        <v>2011</v>
      </c>
      <c r="B4890" s="26" t="s">
        <v>197</v>
      </c>
      <c r="C4890" t="str">
        <f>VLOOKUP(B4890,'FHF LUT'!$A$5:$H$80,2,FALSE)</f>
        <v>Yellow cedar decline</v>
      </c>
      <c r="D4890" s="26">
        <v>22</v>
      </c>
      <c r="E4890" s="26" t="s">
        <v>19</v>
      </c>
      <c r="F4890" s="26">
        <v>0</v>
      </c>
      <c r="G4890" s="26">
        <v>0</v>
      </c>
      <c r="H4890" s="26"/>
      <c r="N4890" s="26"/>
    </row>
    <row r="4891" spans="1:14" x14ac:dyDescent="0.25">
      <c r="A4891" s="26">
        <v>2011</v>
      </c>
      <c r="B4891" s="26" t="s">
        <v>197</v>
      </c>
      <c r="C4891" t="str">
        <f>VLOOKUP(B4891,'FHF LUT'!$A$5:$H$80,2,FALSE)</f>
        <v>Yellow cedar decline</v>
      </c>
      <c r="D4891" s="26">
        <v>29</v>
      </c>
      <c r="E4891" s="26" t="s">
        <v>9</v>
      </c>
      <c r="F4891" s="26">
        <v>0</v>
      </c>
      <c r="G4891" s="26">
        <v>0</v>
      </c>
      <c r="H4891" s="26"/>
      <c r="N4891" s="26"/>
    </row>
    <row r="4892" spans="1:14" x14ac:dyDescent="0.25">
      <c r="A4892" s="26">
        <v>2011</v>
      </c>
      <c r="B4892" s="26" t="s">
        <v>197</v>
      </c>
      <c r="C4892" t="str">
        <f>VLOOKUP(B4892,'FHF LUT'!$A$5:$H$80,2,FALSE)</f>
        <v>Yellow cedar decline</v>
      </c>
      <c r="D4892" s="26">
        <v>11</v>
      </c>
      <c r="E4892" s="26" t="s">
        <v>4</v>
      </c>
      <c r="F4892" s="26">
        <v>0</v>
      </c>
      <c r="G4892" s="26">
        <v>0</v>
      </c>
      <c r="H4892" s="26"/>
      <c r="N4892" s="26"/>
    </row>
    <row r="4893" spans="1:14" x14ac:dyDescent="0.25">
      <c r="A4893" s="26">
        <v>2011</v>
      </c>
      <c r="B4893" s="26" t="s">
        <v>197</v>
      </c>
      <c r="C4893" t="str">
        <f>VLOOKUP(B4893,'FHF LUT'!$A$5:$H$80,2,FALSE)</f>
        <v>Yellow cedar decline</v>
      </c>
      <c r="D4893" s="26">
        <v>45</v>
      </c>
      <c r="E4893" s="26" t="s">
        <v>5</v>
      </c>
      <c r="F4893" s="26">
        <v>0</v>
      </c>
      <c r="G4893" s="26">
        <v>0</v>
      </c>
      <c r="H4893" s="26"/>
      <c r="N4893" s="26"/>
    </row>
    <row r="4894" spans="1:14" x14ac:dyDescent="0.25">
      <c r="A4894" s="26">
        <v>2011</v>
      </c>
      <c r="B4894" s="26" t="s">
        <v>197</v>
      </c>
      <c r="C4894" t="str">
        <f>VLOOKUP(B4894,'FHF LUT'!$A$5:$H$80,2,FALSE)</f>
        <v>Yellow cedar decline</v>
      </c>
      <c r="D4894" s="26">
        <v>38</v>
      </c>
      <c r="E4894" s="26" t="s">
        <v>8</v>
      </c>
      <c r="F4894" s="26">
        <v>0</v>
      </c>
      <c r="G4894" s="26">
        <v>0</v>
      </c>
      <c r="H4894" s="26"/>
      <c r="N4894" s="26"/>
    </row>
    <row r="4895" spans="1:14" x14ac:dyDescent="0.25">
      <c r="A4895" s="26">
        <v>2011</v>
      </c>
      <c r="B4895" s="26" t="s">
        <v>197</v>
      </c>
      <c r="C4895" t="str">
        <f>VLOOKUP(B4895,'FHF LUT'!$A$5:$H$80,2,FALSE)</f>
        <v>Yellow cedar decline</v>
      </c>
      <c r="D4895" s="26">
        <v>13</v>
      </c>
      <c r="E4895" s="26" t="s">
        <v>24</v>
      </c>
      <c r="F4895" s="26">
        <v>0</v>
      </c>
      <c r="G4895" s="26">
        <v>0</v>
      </c>
      <c r="H4895" s="26"/>
      <c r="N4895" s="26"/>
    </row>
    <row r="4896" spans="1:14" x14ac:dyDescent="0.25">
      <c r="A4896" s="26">
        <v>2011</v>
      </c>
      <c r="B4896" s="26" t="s">
        <v>197</v>
      </c>
      <c r="C4896" t="str">
        <f>VLOOKUP(B4896,'FHF LUT'!$A$5:$H$80,2,FALSE)</f>
        <v>Yellow cedar decline</v>
      </c>
      <c r="D4896" s="26">
        <v>18</v>
      </c>
      <c r="E4896" s="26" t="s">
        <v>15</v>
      </c>
      <c r="F4896" s="26">
        <v>0</v>
      </c>
      <c r="G4896" s="26">
        <v>0</v>
      </c>
      <c r="H4896" s="26"/>
      <c r="N4896" s="26"/>
    </row>
    <row r="4897" spans="1:14" x14ac:dyDescent="0.25">
      <c r="A4897" s="26">
        <v>2011</v>
      </c>
      <c r="B4897" s="26" t="s">
        <v>197</v>
      </c>
      <c r="C4897" t="str">
        <f>VLOOKUP(B4897,'FHF LUT'!$A$5:$H$80,2,FALSE)</f>
        <v>Yellow cedar decline</v>
      </c>
      <c r="D4897" s="26">
        <v>15</v>
      </c>
      <c r="E4897" s="26" t="s">
        <v>33</v>
      </c>
      <c r="F4897" s="26">
        <v>0</v>
      </c>
      <c r="G4897" s="26">
        <v>0</v>
      </c>
      <c r="H4897" s="26"/>
      <c r="N4897" s="26"/>
    </row>
    <row r="4898" spans="1:14" x14ac:dyDescent="0.25">
      <c r="A4898" s="26">
        <v>2011</v>
      </c>
      <c r="B4898" s="26" t="s">
        <v>197</v>
      </c>
      <c r="C4898" t="str">
        <f>VLOOKUP(B4898,'FHF LUT'!$A$5:$H$80,2,FALSE)</f>
        <v>Yellow cedar decline</v>
      </c>
      <c r="D4898" s="26">
        <v>5</v>
      </c>
      <c r="E4898" s="26" t="s">
        <v>16</v>
      </c>
      <c r="F4898" s="26">
        <v>0</v>
      </c>
      <c r="G4898" s="26">
        <v>0</v>
      </c>
      <c r="H4898" s="26"/>
      <c r="N4898" s="26"/>
    </row>
    <row r="4899" spans="1:14" x14ac:dyDescent="0.25">
      <c r="A4899" s="26">
        <v>2011</v>
      </c>
      <c r="B4899" s="26" t="s">
        <v>197</v>
      </c>
      <c r="C4899" t="str">
        <f>VLOOKUP(B4899,'FHF LUT'!$A$5:$H$80,2,FALSE)</f>
        <v>Yellow cedar decline</v>
      </c>
      <c r="D4899" s="26">
        <v>2</v>
      </c>
      <c r="E4899" s="26" t="s">
        <v>22</v>
      </c>
      <c r="F4899" s="26">
        <v>0</v>
      </c>
      <c r="G4899" s="26">
        <v>0</v>
      </c>
      <c r="H4899" s="26"/>
      <c r="N4899" s="26"/>
    </row>
    <row r="4900" spans="1:14" x14ac:dyDescent="0.25">
      <c r="A4900" s="26">
        <v>2011</v>
      </c>
      <c r="B4900" s="26" t="s">
        <v>197</v>
      </c>
      <c r="C4900" t="str">
        <f>VLOOKUP(B4900,'FHF LUT'!$A$5:$H$80,2,FALSE)</f>
        <v>Yellow cedar decline</v>
      </c>
      <c r="D4900" s="26">
        <v>25</v>
      </c>
      <c r="E4900" s="26" t="s">
        <v>23</v>
      </c>
      <c r="F4900" s="26">
        <v>0</v>
      </c>
      <c r="G4900" s="26">
        <v>0</v>
      </c>
      <c r="H4900" s="26"/>
      <c r="N4900" s="26"/>
    </row>
    <row r="4901" spans="1:14" x14ac:dyDescent="0.25">
      <c r="A4901" s="26">
        <v>2011</v>
      </c>
      <c r="B4901" s="26" t="s">
        <v>197</v>
      </c>
      <c r="C4901" t="str">
        <f>VLOOKUP(B4901,'FHF LUT'!$A$5:$H$80,2,FALSE)</f>
        <v>Yellow cedar decline</v>
      </c>
      <c r="D4901" s="26">
        <v>14</v>
      </c>
      <c r="E4901" s="26" t="s">
        <v>30</v>
      </c>
      <c r="F4901" s="26">
        <v>0</v>
      </c>
      <c r="G4901" s="26">
        <v>0</v>
      </c>
      <c r="H4901" s="26"/>
      <c r="N4901" s="26"/>
    </row>
    <row r="4902" spans="1:14" x14ac:dyDescent="0.25">
      <c r="A4902" s="26">
        <v>2011</v>
      </c>
      <c r="B4902" s="26" t="s">
        <v>197</v>
      </c>
      <c r="C4902" t="str">
        <f>VLOOKUP(B4902,'FHF LUT'!$A$5:$H$80,2,FALSE)</f>
        <v>Yellow cedar decline</v>
      </c>
      <c r="D4902" s="26">
        <v>16</v>
      </c>
      <c r="E4902" s="26" t="s">
        <v>12</v>
      </c>
      <c r="F4902" s="26">
        <v>0</v>
      </c>
      <c r="G4902" s="26">
        <v>0</v>
      </c>
      <c r="H4902" s="26"/>
      <c r="N4902" s="26"/>
    </row>
    <row r="4903" spans="1:14" x14ac:dyDescent="0.25">
      <c r="A4903" s="26">
        <v>2011</v>
      </c>
      <c r="B4903" s="26" t="s">
        <v>197</v>
      </c>
      <c r="C4903" t="str">
        <f>VLOOKUP(B4903,'FHF LUT'!$A$5:$H$80,2,FALSE)</f>
        <v>Yellow cedar decline</v>
      </c>
      <c r="D4903" s="26">
        <v>40</v>
      </c>
      <c r="E4903" s="26" t="s">
        <v>31</v>
      </c>
      <c r="F4903" s="26">
        <v>0</v>
      </c>
      <c r="G4903" s="26">
        <v>0</v>
      </c>
      <c r="H4903" s="26"/>
      <c r="N4903" s="26"/>
    </row>
    <row r="4904" spans="1:14" x14ac:dyDescent="0.25">
      <c r="A4904" s="26">
        <v>2011</v>
      </c>
      <c r="B4904" s="26" t="s">
        <v>197</v>
      </c>
      <c r="C4904" t="str">
        <f>VLOOKUP(B4904,'FHF LUT'!$A$5:$H$80,2,FALSE)</f>
        <v>Yellow cedar decline</v>
      </c>
      <c r="D4904" s="26">
        <v>20</v>
      </c>
      <c r="E4904" s="26" t="s">
        <v>6</v>
      </c>
      <c r="F4904" s="26">
        <v>0</v>
      </c>
      <c r="G4904" s="26">
        <v>0</v>
      </c>
      <c r="H4904" s="26"/>
      <c r="N4904" s="26"/>
    </row>
    <row r="4905" spans="1:14" x14ac:dyDescent="0.25">
      <c r="A4905" s="26">
        <v>2011</v>
      </c>
      <c r="B4905" s="26" t="s">
        <v>197</v>
      </c>
      <c r="C4905" t="str">
        <f>VLOOKUP(B4905,'FHF LUT'!$A$5:$H$80,2,FALSE)</f>
        <v>Yellow cedar decline</v>
      </c>
      <c r="D4905" s="26">
        <v>31</v>
      </c>
      <c r="E4905" s="26" t="s">
        <v>34</v>
      </c>
      <c r="F4905" s="26">
        <v>0</v>
      </c>
      <c r="G4905" s="26">
        <v>0</v>
      </c>
      <c r="H4905" s="26"/>
      <c r="N4905" s="26"/>
    </row>
    <row r="4906" spans="1:14" x14ac:dyDescent="0.25">
      <c r="A4906" s="26">
        <v>2011</v>
      </c>
      <c r="B4906" s="26" t="s">
        <v>197</v>
      </c>
      <c r="C4906" t="str">
        <f>VLOOKUP(B4906,'FHF LUT'!$A$5:$H$80,2,FALSE)</f>
        <v>Yellow cedar decline</v>
      </c>
      <c r="D4906" s="26">
        <v>3</v>
      </c>
      <c r="E4906" s="26" t="s">
        <v>13</v>
      </c>
      <c r="F4906" s="26">
        <v>0</v>
      </c>
      <c r="G4906" s="26">
        <v>0</v>
      </c>
      <c r="H4906" s="26"/>
      <c r="N4906" s="26"/>
    </row>
    <row r="4907" spans="1:14" x14ac:dyDescent="0.25">
      <c r="A4907" s="26">
        <v>2011</v>
      </c>
      <c r="B4907" s="26" t="s">
        <v>197</v>
      </c>
      <c r="C4907" t="str">
        <f>VLOOKUP(B4907,'FHF LUT'!$A$5:$H$80,2,FALSE)</f>
        <v>Yellow cedar decline</v>
      </c>
      <c r="D4907" s="26">
        <v>26</v>
      </c>
      <c r="E4907" s="26" t="s">
        <v>14</v>
      </c>
      <c r="F4907" s="26">
        <v>0</v>
      </c>
      <c r="G4907" s="26">
        <v>0</v>
      </c>
      <c r="H4907" s="26"/>
      <c r="N4907" s="26"/>
    </row>
    <row r="4908" spans="1:14" x14ac:dyDescent="0.25">
      <c r="A4908" s="26">
        <v>2011</v>
      </c>
      <c r="B4908" s="26" t="s">
        <v>197</v>
      </c>
      <c r="C4908" t="str">
        <f>VLOOKUP(B4908,'FHF LUT'!$A$5:$H$80,2,FALSE)</f>
        <v>Yellow cedar decline</v>
      </c>
      <c r="D4908" s="26">
        <v>41</v>
      </c>
      <c r="E4908" s="26" t="s">
        <v>26</v>
      </c>
      <c r="F4908" s="26">
        <v>0</v>
      </c>
      <c r="G4908" s="26">
        <v>0</v>
      </c>
      <c r="H4908" s="26"/>
      <c r="N4908" s="26"/>
    </row>
    <row r="4909" spans="1:14" x14ac:dyDescent="0.25">
      <c r="A4909" s="26">
        <v>2011</v>
      </c>
      <c r="B4909" s="26" t="s">
        <v>197</v>
      </c>
      <c r="C4909" t="str">
        <f>VLOOKUP(B4909,'FHF LUT'!$A$5:$H$80,2,FALSE)</f>
        <v>Yellow cedar decline</v>
      </c>
      <c r="D4909" s="26">
        <v>23</v>
      </c>
      <c r="E4909" s="26" t="s">
        <v>27</v>
      </c>
      <c r="F4909" s="26">
        <v>0</v>
      </c>
      <c r="G4909" s="26">
        <v>0</v>
      </c>
      <c r="H4909" s="26"/>
      <c r="N4909" s="26"/>
    </row>
    <row r="4910" spans="1:14" x14ac:dyDescent="0.25">
      <c r="A4910" s="26">
        <v>2011</v>
      </c>
      <c r="B4910" s="26" t="s">
        <v>197</v>
      </c>
      <c r="C4910" t="str">
        <f>VLOOKUP(B4910,'FHF LUT'!$A$5:$H$80,2,FALSE)</f>
        <v>Yellow cedar decline</v>
      </c>
      <c r="D4910" s="26">
        <v>17</v>
      </c>
      <c r="E4910" s="26" t="s">
        <v>32</v>
      </c>
      <c r="F4910" s="26">
        <v>0</v>
      </c>
      <c r="G4910" s="26">
        <v>0</v>
      </c>
      <c r="H4910" s="26"/>
      <c r="N4910" s="26"/>
    </row>
    <row r="4911" spans="1:14" x14ac:dyDescent="0.25">
      <c r="A4911" s="26">
        <v>2011</v>
      </c>
      <c r="B4911" s="26" t="s">
        <v>197</v>
      </c>
      <c r="C4911" t="str">
        <f>VLOOKUP(B4911,'FHF LUT'!$A$5:$H$80,2,FALSE)</f>
        <v>Yellow cedar decline</v>
      </c>
      <c r="D4911" s="26">
        <v>30</v>
      </c>
      <c r="E4911" s="26" t="s">
        <v>35</v>
      </c>
      <c r="F4911" s="26">
        <v>0</v>
      </c>
      <c r="G4911" s="26">
        <v>0</v>
      </c>
      <c r="H4911" s="26"/>
      <c r="N4911" s="26"/>
    </row>
    <row r="4912" spans="1:14" x14ac:dyDescent="0.25">
      <c r="A4912" s="26">
        <v>2011</v>
      </c>
      <c r="B4912" s="26" t="s">
        <v>197</v>
      </c>
      <c r="C4912" t="str">
        <f>VLOOKUP(B4912,'FHF LUT'!$A$5:$H$80,2,FALSE)</f>
        <v>Yellow cedar decline</v>
      </c>
      <c r="D4912" s="26">
        <v>9</v>
      </c>
      <c r="E4912" s="26" t="s">
        <v>7</v>
      </c>
      <c r="F4912" s="26">
        <v>0</v>
      </c>
      <c r="G4912" s="26">
        <v>0</v>
      </c>
      <c r="H4912" s="26"/>
      <c r="N4912" s="26"/>
    </row>
    <row r="4913" spans="1:14" x14ac:dyDescent="0.25">
      <c r="A4913" s="26">
        <v>2011</v>
      </c>
      <c r="B4913" s="26" t="s">
        <v>197</v>
      </c>
      <c r="C4913" t="str">
        <f>VLOOKUP(B4913,'FHF LUT'!$A$5:$H$80,2,FALSE)</f>
        <v>Yellow cedar decline</v>
      </c>
      <c r="D4913" s="26">
        <v>43</v>
      </c>
      <c r="E4913" s="26" t="s">
        <v>20</v>
      </c>
      <c r="F4913" s="26">
        <v>0</v>
      </c>
      <c r="G4913" s="26">
        <v>0</v>
      </c>
      <c r="H4913" s="26"/>
      <c r="N4913" s="26"/>
    </row>
    <row r="4914" spans="1:14" x14ac:dyDescent="0.25">
      <c r="A4914" s="26">
        <v>2011</v>
      </c>
      <c r="B4914" s="26" t="s">
        <v>197</v>
      </c>
      <c r="C4914" t="str">
        <f>VLOOKUP(B4914,'FHF LUT'!$A$5:$H$80,2,FALSE)</f>
        <v>Yellow cedar decline</v>
      </c>
      <c r="D4914" s="26">
        <v>39</v>
      </c>
      <c r="E4914" s="26" t="s">
        <v>36</v>
      </c>
      <c r="F4914" s="26">
        <v>0</v>
      </c>
      <c r="G4914" s="26">
        <v>0</v>
      </c>
      <c r="H4914" s="26"/>
      <c r="N4914" s="26"/>
    </row>
    <row r="4915" spans="1:14" x14ac:dyDescent="0.25">
      <c r="A4915" s="26">
        <v>2011</v>
      </c>
      <c r="B4915" s="26" t="s">
        <v>197</v>
      </c>
      <c r="C4915" t="str">
        <f>VLOOKUP(B4915,'FHF LUT'!$A$5:$H$80,2,FALSE)</f>
        <v>Yellow cedar decline</v>
      </c>
      <c r="D4915" s="26">
        <v>4</v>
      </c>
      <c r="E4915" s="26" t="s">
        <v>28</v>
      </c>
      <c r="F4915" s="26">
        <v>0</v>
      </c>
      <c r="G4915" s="26">
        <v>0</v>
      </c>
      <c r="H4915" s="26"/>
      <c r="N4915" s="26"/>
    </row>
    <row r="4916" spans="1:14" x14ac:dyDescent="0.25">
      <c r="A4916" s="26">
        <v>2011</v>
      </c>
      <c r="B4916" s="26" t="s">
        <v>197</v>
      </c>
      <c r="C4916" t="str">
        <f>VLOOKUP(B4916,'FHF LUT'!$A$5:$H$80,2,FALSE)</f>
        <v>Yellow cedar decline</v>
      </c>
      <c r="D4916" s="26">
        <v>8</v>
      </c>
      <c r="E4916" s="26" t="s">
        <v>29</v>
      </c>
      <c r="F4916" s="26">
        <v>0</v>
      </c>
      <c r="G4916" s="26">
        <v>0</v>
      </c>
      <c r="H4916" s="26"/>
      <c r="N4916" s="26"/>
    </row>
    <row r="4917" spans="1:14" x14ac:dyDescent="0.25">
      <c r="A4917" s="26">
        <v>2011</v>
      </c>
      <c r="B4917" s="26" t="s">
        <v>197</v>
      </c>
      <c r="C4917" t="str">
        <f>VLOOKUP(B4917,'FHF LUT'!$A$5:$H$80,2,FALSE)</f>
        <v>Yellow cedar decline</v>
      </c>
      <c r="D4917" s="26">
        <v>7</v>
      </c>
      <c r="E4917" s="26" t="s">
        <v>25</v>
      </c>
      <c r="F4917" s="26">
        <v>0</v>
      </c>
      <c r="G4917" s="26">
        <v>0</v>
      </c>
      <c r="H4917" s="26"/>
      <c r="N4917" s="26"/>
    </row>
    <row r="4918" spans="1:14" x14ac:dyDescent="0.25">
      <c r="A4918" s="26">
        <v>2011</v>
      </c>
      <c r="B4918" s="26" t="s">
        <v>197</v>
      </c>
      <c r="C4918" t="str">
        <f>VLOOKUP(B4918,'FHF LUT'!$A$5:$H$80,2,FALSE)</f>
        <v>Yellow cedar decline</v>
      </c>
      <c r="D4918" s="26">
        <v>27</v>
      </c>
      <c r="E4918" s="26" t="s">
        <v>21</v>
      </c>
      <c r="F4918" s="26">
        <v>0</v>
      </c>
      <c r="G4918" s="26">
        <v>0</v>
      </c>
      <c r="H4918" s="26"/>
      <c r="N4918" s="26"/>
    </row>
    <row r="4919" spans="1:14" x14ac:dyDescent="0.25">
      <c r="A4919" s="26">
        <v>2011</v>
      </c>
      <c r="B4919" s="26" t="s">
        <v>197</v>
      </c>
      <c r="C4919" t="str">
        <f>VLOOKUP(B4919,'FHF LUT'!$A$5:$H$80,2,FALSE)</f>
        <v>Yellow cedar decline</v>
      </c>
      <c r="D4919" s="26">
        <v>47</v>
      </c>
      <c r="E4919" s="26" t="s">
        <v>238</v>
      </c>
      <c r="F4919" s="26">
        <v>2912</v>
      </c>
      <c r="G4919" s="26">
        <v>2912</v>
      </c>
      <c r="H4919" s="26"/>
      <c r="N4919" s="26"/>
    </row>
    <row r="4920" spans="1:14" x14ac:dyDescent="0.25">
      <c r="A4920" s="26">
        <v>2011</v>
      </c>
      <c r="B4920" s="26" t="s">
        <v>197</v>
      </c>
      <c r="C4920" t="str">
        <f>VLOOKUP(B4920,'FHF LUT'!$A$5:$H$80,2,FALSE)</f>
        <v>Yellow cedar decline</v>
      </c>
      <c r="D4920" s="26">
        <v>46</v>
      </c>
      <c r="E4920" s="26" t="s">
        <v>239</v>
      </c>
      <c r="F4920" s="26">
        <v>35363</v>
      </c>
      <c r="G4920" s="26">
        <v>35346</v>
      </c>
      <c r="H4920" s="26"/>
      <c r="N4920" s="26"/>
    </row>
    <row r="4921" spans="1:14" x14ac:dyDescent="0.25">
      <c r="A4921" s="26">
        <v>2011</v>
      </c>
      <c r="B4921" s="26" t="s">
        <v>197</v>
      </c>
      <c r="C4921" t="str">
        <f>VLOOKUP(B4921,'FHF LUT'!$A$5:$H$80,2,FALSE)</f>
        <v>Yellow cedar decline</v>
      </c>
      <c r="D4921" s="26">
        <v>48</v>
      </c>
      <c r="E4921" s="26" t="s">
        <v>240</v>
      </c>
      <c r="F4921" s="26">
        <v>0</v>
      </c>
      <c r="G4921" s="26">
        <v>0</v>
      </c>
      <c r="H4921" s="26"/>
      <c r="N4921" s="26"/>
    </row>
    <row r="4922" spans="1:14" x14ac:dyDescent="0.25">
      <c r="A4922" s="26">
        <v>2011</v>
      </c>
      <c r="B4922" s="26" t="s">
        <v>197</v>
      </c>
      <c r="C4922" t="str">
        <f>VLOOKUP(B4922,'FHF LUT'!$A$5:$H$80,2,FALSE)</f>
        <v>Yellow cedar decline</v>
      </c>
      <c r="D4922" s="26">
        <v>1</v>
      </c>
      <c r="E4922" s="26" t="s">
        <v>10</v>
      </c>
      <c r="F4922" s="26">
        <v>0</v>
      </c>
      <c r="G4922" s="26">
        <v>0</v>
      </c>
      <c r="H4922" s="26"/>
      <c r="N4922" s="26"/>
    </row>
    <row r="4923" spans="1:14" x14ac:dyDescent="0.25">
      <c r="A4923" s="26">
        <v>2011</v>
      </c>
      <c r="B4923" s="26" t="s">
        <v>190</v>
      </c>
      <c r="C4923" t="str">
        <f>VLOOKUP(B4923,'FHF LUT'!$A$5:$H$80,2,FALSE)</f>
        <v>Drought</v>
      </c>
      <c r="D4923" s="26">
        <v>24</v>
      </c>
      <c r="E4923" s="26" t="s">
        <v>17</v>
      </c>
      <c r="F4923" s="26">
        <v>0</v>
      </c>
      <c r="G4923" s="26">
        <v>0</v>
      </c>
      <c r="H4923" s="26"/>
      <c r="N4923" s="26"/>
    </row>
    <row r="4924" spans="1:14" x14ac:dyDescent="0.25">
      <c r="A4924" s="26">
        <v>2011</v>
      </c>
      <c r="B4924" s="26" t="s">
        <v>190</v>
      </c>
      <c r="C4924" t="str">
        <f>VLOOKUP(B4924,'FHF LUT'!$A$5:$H$80,2,FALSE)</f>
        <v>Drought</v>
      </c>
      <c r="D4924" s="26">
        <v>44</v>
      </c>
      <c r="E4924" s="26" t="s">
        <v>3</v>
      </c>
      <c r="F4924" s="26">
        <v>704</v>
      </c>
      <c r="G4924" s="26">
        <v>704</v>
      </c>
      <c r="H4924" s="26"/>
      <c r="N4924" s="26"/>
    </row>
    <row r="4925" spans="1:14" x14ac:dyDescent="0.25">
      <c r="A4925" s="26">
        <v>2011</v>
      </c>
      <c r="B4925" s="26" t="s">
        <v>190</v>
      </c>
      <c r="C4925" t="str">
        <f>VLOOKUP(B4925,'FHF LUT'!$A$5:$H$80,2,FALSE)</f>
        <v>Drought</v>
      </c>
      <c r="D4925" s="26">
        <v>10</v>
      </c>
      <c r="E4925" s="26" t="s">
        <v>18</v>
      </c>
      <c r="F4925" s="26">
        <v>0</v>
      </c>
      <c r="G4925" s="26">
        <v>0</v>
      </c>
      <c r="H4925" s="26"/>
      <c r="N4925" s="26"/>
    </row>
    <row r="4926" spans="1:14" x14ac:dyDescent="0.25">
      <c r="A4926" s="26">
        <v>2011</v>
      </c>
      <c r="B4926" s="26" t="s">
        <v>190</v>
      </c>
      <c r="C4926" t="str">
        <f>VLOOKUP(B4926,'FHF LUT'!$A$5:$H$80,2,FALSE)</f>
        <v>Drought</v>
      </c>
      <c r="D4926" s="26">
        <v>12</v>
      </c>
      <c r="E4926" s="26" t="s">
        <v>11</v>
      </c>
      <c r="F4926" s="26">
        <v>0</v>
      </c>
      <c r="G4926" s="26">
        <v>0</v>
      </c>
      <c r="H4926" s="26"/>
      <c r="N4926" s="26"/>
    </row>
    <row r="4927" spans="1:14" x14ac:dyDescent="0.25">
      <c r="A4927" s="26">
        <v>2011</v>
      </c>
      <c r="B4927" s="26" t="s">
        <v>190</v>
      </c>
      <c r="C4927" t="str">
        <f>VLOOKUP(B4927,'FHF LUT'!$A$5:$H$80,2,FALSE)</f>
        <v>Drought</v>
      </c>
      <c r="D4927" s="26">
        <v>22</v>
      </c>
      <c r="E4927" s="26" t="s">
        <v>19</v>
      </c>
      <c r="F4927" s="26">
        <v>0</v>
      </c>
      <c r="G4927" s="26">
        <v>0</v>
      </c>
      <c r="H4927" s="26"/>
      <c r="N4927" s="26"/>
    </row>
    <row r="4928" spans="1:14" x14ac:dyDescent="0.25">
      <c r="A4928" s="26">
        <v>2011</v>
      </c>
      <c r="B4928" s="26" t="s">
        <v>190</v>
      </c>
      <c r="C4928" t="str">
        <f>VLOOKUP(B4928,'FHF LUT'!$A$5:$H$80,2,FALSE)</f>
        <v>Drought</v>
      </c>
      <c r="D4928" s="26">
        <v>29</v>
      </c>
      <c r="E4928" s="26" t="s">
        <v>9</v>
      </c>
      <c r="F4928" s="26">
        <v>0</v>
      </c>
      <c r="G4928" s="26">
        <v>0</v>
      </c>
      <c r="H4928" s="26"/>
      <c r="N4928" s="26"/>
    </row>
    <row r="4929" spans="1:14" x14ac:dyDescent="0.25">
      <c r="A4929" s="26">
        <v>2011</v>
      </c>
      <c r="B4929" s="26" t="s">
        <v>190</v>
      </c>
      <c r="C4929" t="str">
        <f>VLOOKUP(B4929,'FHF LUT'!$A$5:$H$80,2,FALSE)</f>
        <v>Drought</v>
      </c>
      <c r="D4929" s="26">
        <v>11</v>
      </c>
      <c r="E4929" s="26" t="s">
        <v>4</v>
      </c>
      <c r="F4929" s="26">
        <v>0</v>
      </c>
      <c r="G4929" s="26">
        <v>0</v>
      </c>
      <c r="H4929" s="26"/>
      <c r="N4929" s="26"/>
    </row>
    <row r="4930" spans="1:14" x14ac:dyDescent="0.25">
      <c r="A4930" s="26">
        <v>2011</v>
      </c>
      <c r="B4930" s="26" t="s">
        <v>190</v>
      </c>
      <c r="C4930" t="str">
        <f>VLOOKUP(B4930,'FHF LUT'!$A$5:$H$80,2,FALSE)</f>
        <v>Drought</v>
      </c>
      <c r="D4930" s="26">
        <v>45</v>
      </c>
      <c r="E4930" s="26" t="s">
        <v>5</v>
      </c>
      <c r="F4930" s="26">
        <v>0</v>
      </c>
      <c r="G4930" s="26">
        <v>0</v>
      </c>
      <c r="H4930" s="26"/>
      <c r="N4930" s="26"/>
    </row>
    <row r="4931" spans="1:14" x14ac:dyDescent="0.25">
      <c r="A4931" s="26">
        <v>2011</v>
      </c>
      <c r="B4931" s="26" t="s">
        <v>190</v>
      </c>
      <c r="C4931" t="str">
        <f>VLOOKUP(B4931,'FHF LUT'!$A$5:$H$80,2,FALSE)</f>
        <v>Drought</v>
      </c>
      <c r="D4931" s="26">
        <v>38</v>
      </c>
      <c r="E4931" s="26" t="s">
        <v>8</v>
      </c>
      <c r="F4931" s="26">
        <v>0</v>
      </c>
      <c r="G4931" s="26">
        <v>0</v>
      </c>
      <c r="H4931" s="26"/>
      <c r="N4931" s="26"/>
    </row>
    <row r="4932" spans="1:14" x14ac:dyDescent="0.25">
      <c r="A4932" s="26">
        <v>2011</v>
      </c>
      <c r="B4932" s="26" t="s">
        <v>190</v>
      </c>
      <c r="C4932" t="str">
        <f>VLOOKUP(B4932,'FHF LUT'!$A$5:$H$80,2,FALSE)</f>
        <v>Drought</v>
      </c>
      <c r="D4932" s="26">
        <v>13</v>
      </c>
      <c r="E4932" s="26" t="s">
        <v>24</v>
      </c>
      <c r="F4932" s="26">
        <v>0</v>
      </c>
      <c r="G4932" s="26">
        <v>0</v>
      </c>
      <c r="H4932" s="26"/>
      <c r="N4932" s="26"/>
    </row>
    <row r="4933" spans="1:14" x14ac:dyDescent="0.25">
      <c r="A4933" s="26">
        <v>2011</v>
      </c>
      <c r="B4933" s="26" t="s">
        <v>190</v>
      </c>
      <c r="C4933" t="str">
        <f>VLOOKUP(B4933,'FHF LUT'!$A$5:$H$80,2,FALSE)</f>
        <v>Drought</v>
      </c>
      <c r="D4933" s="26">
        <v>18</v>
      </c>
      <c r="E4933" s="26" t="s">
        <v>15</v>
      </c>
      <c r="F4933" s="26">
        <v>0</v>
      </c>
      <c r="G4933" s="26">
        <v>0</v>
      </c>
      <c r="H4933" s="26"/>
      <c r="N4933" s="26"/>
    </row>
    <row r="4934" spans="1:14" x14ac:dyDescent="0.25">
      <c r="A4934" s="26">
        <v>2011</v>
      </c>
      <c r="B4934" s="26" t="s">
        <v>190</v>
      </c>
      <c r="C4934" t="str">
        <f>VLOOKUP(B4934,'FHF LUT'!$A$5:$H$80,2,FALSE)</f>
        <v>Drought</v>
      </c>
      <c r="D4934" s="26">
        <v>15</v>
      </c>
      <c r="E4934" s="26" t="s">
        <v>33</v>
      </c>
      <c r="F4934" s="26">
        <v>0</v>
      </c>
      <c r="G4934" s="26">
        <v>0</v>
      </c>
      <c r="H4934" s="26"/>
      <c r="N4934" s="26"/>
    </row>
    <row r="4935" spans="1:14" x14ac:dyDescent="0.25">
      <c r="A4935" s="26">
        <v>2011</v>
      </c>
      <c r="B4935" s="26" t="s">
        <v>190</v>
      </c>
      <c r="C4935" t="str">
        <f>VLOOKUP(B4935,'FHF LUT'!$A$5:$H$80,2,FALSE)</f>
        <v>Drought</v>
      </c>
      <c r="D4935" s="26">
        <v>5</v>
      </c>
      <c r="E4935" s="26" t="s">
        <v>16</v>
      </c>
      <c r="F4935" s="26">
        <v>0</v>
      </c>
      <c r="G4935" s="26">
        <v>0</v>
      </c>
      <c r="H4935" s="26"/>
      <c r="N4935" s="26"/>
    </row>
    <row r="4936" spans="1:14" x14ac:dyDescent="0.25">
      <c r="A4936" s="26">
        <v>2011</v>
      </c>
      <c r="B4936" s="26" t="s">
        <v>190</v>
      </c>
      <c r="C4936" t="str">
        <f>VLOOKUP(B4936,'FHF LUT'!$A$5:$H$80,2,FALSE)</f>
        <v>Drought</v>
      </c>
      <c r="D4936" s="26">
        <v>2</v>
      </c>
      <c r="E4936" s="26" t="s">
        <v>22</v>
      </c>
      <c r="F4936" s="26">
        <v>0</v>
      </c>
      <c r="G4936" s="26">
        <v>0</v>
      </c>
      <c r="H4936" s="26"/>
      <c r="N4936" s="26"/>
    </row>
    <row r="4937" spans="1:14" x14ac:dyDescent="0.25">
      <c r="A4937" s="26">
        <v>2011</v>
      </c>
      <c r="B4937" s="26" t="s">
        <v>190</v>
      </c>
      <c r="C4937" t="str">
        <f>VLOOKUP(B4937,'FHF LUT'!$A$5:$H$80,2,FALSE)</f>
        <v>Drought</v>
      </c>
      <c r="D4937" s="26">
        <v>25</v>
      </c>
      <c r="E4937" s="26" t="s">
        <v>23</v>
      </c>
      <c r="F4937" s="26">
        <v>0</v>
      </c>
      <c r="G4937" s="26">
        <v>0</v>
      </c>
      <c r="H4937" s="26"/>
      <c r="N4937" s="26"/>
    </row>
    <row r="4938" spans="1:14" x14ac:dyDescent="0.25">
      <c r="A4938" s="26">
        <v>2011</v>
      </c>
      <c r="B4938" s="26" t="s">
        <v>190</v>
      </c>
      <c r="C4938" t="str">
        <f>VLOOKUP(B4938,'FHF LUT'!$A$5:$H$80,2,FALSE)</f>
        <v>Drought</v>
      </c>
      <c r="D4938" s="26">
        <v>14</v>
      </c>
      <c r="E4938" s="26" t="s">
        <v>30</v>
      </c>
      <c r="F4938" s="26">
        <v>0</v>
      </c>
      <c r="G4938" s="26">
        <v>0</v>
      </c>
      <c r="H4938" s="26"/>
      <c r="N4938" s="26"/>
    </row>
    <row r="4939" spans="1:14" x14ac:dyDescent="0.25">
      <c r="A4939" s="26">
        <v>2011</v>
      </c>
      <c r="B4939" s="26" t="s">
        <v>190</v>
      </c>
      <c r="C4939" t="str">
        <f>VLOOKUP(B4939,'FHF LUT'!$A$5:$H$80,2,FALSE)</f>
        <v>Drought</v>
      </c>
      <c r="D4939" s="26">
        <v>16</v>
      </c>
      <c r="E4939" s="26" t="s">
        <v>12</v>
      </c>
      <c r="F4939" s="26">
        <v>0</v>
      </c>
      <c r="G4939" s="26">
        <v>0</v>
      </c>
      <c r="H4939" s="26"/>
      <c r="N4939" s="26"/>
    </row>
    <row r="4940" spans="1:14" x14ac:dyDescent="0.25">
      <c r="A4940" s="26">
        <v>2011</v>
      </c>
      <c r="B4940" s="26" t="s">
        <v>190</v>
      </c>
      <c r="C4940" t="str">
        <f>VLOOKUP(B4940,'FHF LUT'!$A$5:$H$80,2,FALSE)</f>
        <v>Drought</v>
      </c>
      <c r="D4940" s="26">
        <v>40</v>
      </c>
      <c r="E4940" s="26" t="s">
        <v>31</v>
      </c>
      <c r="F4940" s="26">
        <v>0</v>
      </c>
      <c r="G4940" s="26">
        <v>0</v>
      </c>
      <c r="H4940" s="26"/>
      <c r="N4940" s="26"/>
    </row>
    <row r="4941" spans="1:14" x14ac:dyDescent="0.25">
      <c r="A4941" s="26">
        <v>2011</v>
      </c>
      <c r="B4941" s="26" t="s">
        <v>190</v>
      </c>
      <c r="C4941" t="str">
        <f>VLOOKUP(B4941,'FHF LUT'!$A$5:$H$80,2,FALSE)</f>
        <v>Drought</v>
      </c>
      <c r="D4941" s="26">
        <v>20</v>
      </c>
      <c r="E4941" s="26" t="s">
        <v>6</v>
      </c>
      <c r="F4941" s="26">
        <v>0</v>
      </c>
      <c r="G4941" s="26">
        <v>0</v>
      </c>
      <c r="H4941" s="26"/>
      <c r="N4941" s="26"/>
    </row>
    <row r="4942" spans="1:14" x14ac:dyDescent="0.25">
      <c r="A4942" s="26">
        <v>2011</v>
      </c>
      <c r="B4942" s="26" t="s">
        <v>190</v>
      </c>
      <c r="C4942" t="str">
        <f>VLOOKUP(B4942,'FHF LUT'!$A$5:$H$80,2,FALSE)</f>
        <v>Drought</v>
      </c>
      <c r="D4942" s="26">
        <v>31</v>
      </c>
      <c r="E4942" s="26" t="s">
        <v>34</v>
      </c>
      <c r="F4942" s="26">
        <v>0</v>
      </c>
      <c r="G4942" s="26">
        <v>0</v>
      </c>
      <c r="H4942" s="26"/>
      <c r="N4942" s="26"/>
    </row>
    <row r="4943" spans="1:14" x14ac:dyDescent="0.25">
      <c r="A4943" s="26">
        <v>2011</v>
      </c>
      <c r="B4943" s="26" t="s">
        <v>190</v>
      </c>
      <c r="C4943" t="str">
        <f>VLOOKUP(B4943,'FHF LUT'!$A$5:$H$80,2,FALSE)</f>
        <v>Drought</v>
      </c>
      <c r="D4943" s="26">
        <v>3</v>
      </c>
      <c r="E4943" s="26" t="s">
        <v>13</v>
      </c>
      <c r="F4943" s="26">
        <v>0</v>
      </c>
      <c r="G4943" s="26">
        <v>0</v>
      </c>
      <c r="H4943" s="26"/>
      <c r="N4943" s="26"/>
    </row>
    <row r="4944" spans="1:14" x14ac:dyDescent="0.25">
      <c r="A4944" s="26">
        <v>2011</v>
      </c>
      <c r="B4944" s="26" t="s">
        <v>190</v>
      </c>
      <c r="C4944" t="str">
        <f>VLOOKUP(B4944,'FHF LUT'!$A$5:$H$80,2,FALSE)</f>
        <v>Drought</v>
      </c>
      <c r="D4944" s="26">
        <v>26</v>
      </c>
      <c r="E4944" s="26" t="s">
        <v>14</v>
      </c>
      <c r="F4944" s="26">
        <v>0</v>
      </c>
      <c r="G4944" s="26">
        <v>0</v>
      </c>
      <c r="H4944" s="26"/>
      <c r="N4944" s="26"/>
    </row>
    <row r="4945" spans="1:14" x14ac:dyDescent="0.25">
      <c r="A4945" s="26">
        <v>2011</v>
      </c>
      <c r="B4945" s="26" t="s">
        <v>190</v>
      </c>
      <c r="C4945" t="str">
        <f>VLOOKUP(B4945,'FHF LUT'!$A$5:$H$80,2,FALSE)</f>
        <v>Drought</v>
      </c>
      <c r="D4945" s="26">
        <v>41</v>
      </c>
      <c r="E4945" s="26" t="s">
        <v>26</v>
      </c>
      <c r="F4945" s="26">
        <v>0</v>
      </c>
      <c r="G4945" s="26">
        <v>0</v>
      </c>
      <c r="H4945" s="26"/>
      <c r="N4945" s="26"/>
    </row>
    <row r="4946" spans="1:14" x14ac:dyDescent="0.25">
      <c r="A4946" s="26">
        <v>2011</v>
      </c>
      <c r="B4946" s="26" t="s">
        <v>190</v>
      </c>
      <c r="C4946" t="str">
        <f>VLOOKUP(B4946,'FHF LUT'!$A$5:$H$80,2,FALSE)</f>
        <v>Drought</v>
      </c>
      <c r="D4946" s="26">
        <v>23</v>
      </c>
      <c r="E4946" s="26" t="s">
        <v>27</v>
      </c>
      <c r="F4946" s="26">
        <v>0</v>
      </c>
      <c r="G4946" s="26">
        <v>0</v>
      </c>
      <c r="H4946" s="26"/>
      <c r="N4946" s="26"/>
    </row>
    <row r="4947" spans="1:14" x14ac:dyDescent="0.25">
      <c r="A4947" s="26">
        <v>2011</v>
      </c>
      <c r="B4947" s="26" t="s">
        <v>190</v>
      </c>
      <c r="C4947" t="str">
        <f>VLOOKUP(B4947,'FHF LUT'!$A$5:$H$80,2,FALSE)</f>
        <v>Drought</v>
      </c>
      <c r="D4947" s="26">
        <v>17</v>
      </c>
      <c r="E4947" s="26" t="s">
        <v>32</v>
      </c>
      <c r="F4947" s="26">
        <v>0</v>
      </c>
      <c r="G4947" s="26">
        <v>0</v>
      </c>
      <c r="H4947" s="26"/>
      <c r="N4947" s="26"/>
    </row>
    <row r="4948" spans="1:14" x14ac:dyDescent="0.25">
      <c r="A4948" s="26">
        <v>2011</v>
      </c>
      <c r="B4948" s="26" t="s">
        <v>190</v>
      </c>
      <c r="C4948" t="str">
        <f>VLOOKUP(B4948,'FHF LUT'!$A$5:$H$80,2,FALSE)</f>
        <v>Drought</v>
      </c>
      <c r="D4948" s="26">
        <v>30</v>
      </c>
      <c r="E4948" s="26" t="s">
        <v>35</v>
      </c>
      <c r="F4948" s="26">
        <v>0</v>
      </c>
      <c r="G4948" s="26">
        <v>0</v>
      </c>
      <c r="H4948" s="26"/>
      <c r="N4948" s="26"/>
    </row>
    <row r="4949" spans="1:14" x14ac:dyDescent="0.25">
      <c r="A4949" s="26">
        <v>2011</v>
      </c>
      <c r="B4949" s="26" t="s">
        <v>190</v>
      </c>
      <c r="C4949" t="str">
        <f>VLOOKUP(B4949,'FHF LUT'!$A$5:$H$80,2,FALSE)</f>
        <v>Drought</v>
      </c>
      <c r="D4949" s="26">
        <v>9</v>
      </c>
      <c r="E4949" s="26" t="s">
        <v>7</v>
      </c>
      <c r="F4949" s="26">
        <v>0</v>
      </c>
      <c r="G4949" s="26">
        <v>0</v>
      </c>
      <c r="H4949" s="26"/>
      <c r="N4949" s="26"/>
    </row>
    <row r="4950" spans="1:14" x14ac:dyDescent="0.25">
      <c r="A4950" s="26">
        <v>2011</v>
      </c>
      <c r="B4950" s="26" t="s">
        <v>190</v>
      </c>
      <c r="C4950" t="str">
        <f>VLOOKUP(B4950,'FHF LUT'!$A$5:$H$80,2,FALSE)</f>
        <v>Drought</v>
      </c>
      <c r="D4950" s="26">
        <v>43</v>
      </c>
      <c r="E4950" s="26" t="s">
        <v>20</v>
      </c>
      <c r="F4950" s="26">
        <v>0</v>
      </c>
      <c r="G4950" s="26">
        <v>0</v>
      </c>
      <c r="H4950" s="26"/>
      <c r="N4950" s="26"/>
    </row>
    <row r="4951" spans="1:14" x14ac:dyDescent="0.25">
      <c r="A4951" s="26">
        <v>2011</v>
      </c>
      <c r="B4951" s="26" t="s">
        <v>190</v>
      </c>
      <c r="C4951" t="str">
        <f>VLOOKUP(B4951,'FHF LUT'!$A$5:$H$80,2,FALSE)</f>
        <v>Drought</v>
      </c>
      <c r="D4951" s="26">
        <v>39</v>
      </c>
      <c r="E4951" s="26" t="s">
        <v>36</v>
      </c>
      <c r="F4951" s="26">
        <v>0</v>
      </c>
      <c r="G4951" s="26">
        <v>0</v>
      </c>
      <c r="H4951" s="26"/>
      <c r="N4951" s="26"/>
    </row>
    <row r="4952" spans="1:14" x14ac:dyDescent="0.25">
      <c r="A4952" s="26">
        <v>2011</v>
      </c>
      <c r="B4952" s="26" t="s">
        <v>190</v>
      </c>
      <c r="C4952" t="str">
        <f>VLOOKUP(B4952,'FHF LUT'!$A$5:$H$80,2,FALSE)</f>
        <v>Drought</v>
      </c>
      <c r="D4952" s="26">
        <v>4</v>
      </c>
      <c r="E4952" s="26" t="s">
        <v>28</v>
      </c>
      <c r="F4952" s="26">
        <v>0</v>
      </c>
      <c r="G4952" s="26">
        <v>0</v>
      </c>
      <c r="H4952" s="26"/>
      <c r="N4952" s="26"/>
    </row>
    <row r="4953" spans="1:14" x14ac:dyDescent="0.25">
      <c r="A4953" s="26">
        <v>2011</v>
      </c>
      <c r="B4953" s="26" t="s">
        <v>190</v>
      </c>
      <c r="C4953" t="str">
        <f>VLOOKUP(B4953,'FHF LUT'!$A$5:$H$80,2,FALSE)</f>
        <v>Drought</v>
      </c>
      <c r="D4953" s="26">
        <v>8</v>
      </c>
      <c r="E4953" s="26" t="s">
        <v>29</v>
      </c>
      <c r="F4953" s="26">
        <v>0</v>
      </c>
      <c r="G4953" s="26">
        <v>0</v>
      </c>
      <c r="H4953" s="26"/>
      <c r="N4953" s="26"/>
    </row>
    <row r="4954" spans="1:14" x14ac:dyDescent="0.25">
      <c r="A4954" s="26">
        <v>2011</v>
      </c>
      <c r="B4954" s="26" t="s">
        <v>190</v>
      </c>
      <c r="C4954" t="str">
        <f>VLOOKUP(B4954,'FHF LUT'!$A$5:$H$80,2,FALSE)</f>
        <v>Drought</v>
      </c>
      <c r="D4954" s="26">
        <v>7</v>
      </c>
      <c r="E4954" s="26" t="s">
        <v>25</v>
      </c>
      <c r="F4954" s="26">
        <v>0</v>
      </c>
      <c r="G4954" s="26">
        <v>0</v>
      </c>
      <c r="H4954" s="26"/>
      <c r="N4954" s="26"/>
    </row>
    <row r="4955" spans="1:14" x14ac:dyDescent="0.25">
      <c r="A4955" s="26">
        <v>2011</v>
      </c>
      <c r="B4955" s="26" t="s">
        <v>190</v>
      </c>
      <c r="C4955" t="str">
        <f>VLOOKUP(B4955,'FHF LUT'!$A$5:$H$80,2,FALSE)</f>
        <v>Drought</v>
      </c>
      <c r="D4955" s="26">
        <v>27</v>
      </c>
      <c r="E4955" s="26" t="s">
        <v>21</v>
      </c>
      <c r="F4955" s="26">
        <v>0</v>
      </c>
      <c r="G4955" s="26">
        <v>0</v>
      </c>
      <c r="H4955" s="26"/>
      <c r="N4955" s="26"/>
    </row>
    <row r="4956" spans="1:14" x14ac:dyDescent="0.25">
      <c r="A4956" s="26">
        <v>2011</v>
      </c>
      <c r="B4956" s="26" t="s">
        <v>190</v>
      </c>
      <c r="C4956" t="str">
        <f>VLOOKUP(B4956,'FHF LUT'!$A$5:$H$80,2,FALSE)</f>
        <v>Drought</v>
      </c>
      <c r="D4956" s="26">
        <v>47</v>
      </c>
      <c r="E4956" s="26" t="s">
        <v>238</v>
      </c>
      <c r="F4956" s="26">
        <v>0</v>
      </c>
      <c r="G4956" s="26">
        <v>0</v>
      </c>
      <c r="H4956" s="26"/>
      <c r="N4956" s="26"/>
    </row>
    <row r="4957" spans="1:14" x14ac:dyDescent="0.25">
      <c r="A4957" s="26">
        <v>2011</v>
      </c>
      <c r="B4957" s="26" t="s">
        <v>190</v>
      </c>
      <c r="C4957" t="str">
        <f>VLOOKUP(B4957,'FHF LUT'!$A$5:$H$80,2,FALSE)</f>
        <v>Drought</v>
      </c>
      <c r="D4957" s="26">
        <v>46</v>
      </c>
      <c r="E4957" s="26" t="s">
        <v>239</v>
      </c>
      <c r="F4957" s="26">
        <v>0</v>
      </c>
      <c r="G4957" s="26">
        <v>0</v>
      </c>
      <c r="H4957" s="26"/>
      <c r="N4957" s="26"/>
    </row>
    <row r="4958" spans="1:14" x14ac:dyDescent="0.25">
      <c r="A4958" s="26">
        <v>2011</v>
      </c>
      <c r="B4958" s="26" t="s">
        <v>190</v>
      </c>
      <c r="C4958" t="str">
        <f>VLOOKUP(B4958,'FHF LUT'!$A$5:$H$80,2,FALSE)</f>
        <v>Drought</v>
      </c>
      <c r="D4958" s="26">
        <v>48</v>
      </c>
      <c r="E4958" s="26" t="s">
        <v>240</v>
      </c>
      <c r="F4958" s="26">
        <v>0</v>
      </c>
      <c r="G4958" s="26">
        <v>0</v>
      </c>
      <c r="H4958" s="26"/>
      <c r="N4958" s="26"/>
    </row>
    <row r="4959" spans="1:14" x14ac:dyDescent="0.25">
      <c r="A4959" s="26">
        <v>2011</v>
      </c>
      <c r="B4959" s="26" t="s">
        <v>190</v>
      </c>
      <c r="C4959" t="str">
        <f>VLOOKUP(B4959,'FHF LUT'!$A$5:$H$80,2,FALSE)</f>
        <v>Drought</v>
      </c>
      <c r="D4959" s="26">
        <v>1</v>
      </c>
      <c r="E4959" s="26" t="s">
        <v>10</v>
      </c>
      <c r="F4959" s="26">
        <v>0</v>
      </c>
      <c r="G4959" s="26">
        <v>0</v>
      </c>
      <c r="H4959" s="26"/>
      <c r="N4959" s="26"/>
    </row>
    <row r="4960" spans="1:14" x14ac:dyDescent="0.25">
      <c r="A4960" s="26">
        <v>2011</v>
      </c>
      <c r="B4960" s="26" t="s">
        <v>191</v>
      </c>
      <c r="C4960" t="str">
        <f>VLOOKUP(B4960,'FHF LUT'!$A$5:$H$80,2,FALSE)</f>
        <v>Flooding</v>
      </c>
      <c r="D4960" s="26">
        <v>24</v>
      </c>
      <c r="E4960" s="26" t="s">
        <v>17</v>
      </c>
      <c r="F4960" s="26">
        <v>1340</v>
      </c>
      <c r="G4960" s="26">
        <v>1340</v>
      </c>
      <c r="H4960" s="26"/>
      <c r="N4960" s="26"/>
    </row>
    <row r="4961" spans="1:14" x14ac:dyDescent="0.25">
      <c r="A4961" s="26">
        <v>2011</v>
      </c>
      <c r="B4961" s="26" t="s">
        <v>191</v>
      </c>
      <c r="C4961" t="str">
        <f>VLOOKUP(B4961,'FHF LUT'!$A$5:$H$80,2,FALSE)</f>
        <v>Flooding</v>
      </c>
      <c r="D4961" s="26">
        <v>44</v>
      </c>
      <c r="E4961" s="26" t="s">
        <v>3</v>
      </c>
      <c r="F4961" s="26">
        <v>480</v>
      </c>
      <c r="G4961" s="26">
        <v>480</v>
      </c>
      <c r="H4961" s="26"/>
      <c r="N4961" s="26"/>
    </row>
    <row r="4962" spans="1:14" x14ac:dyDescent="0.25">
      <c r="A4962" s="26">
        <v>2011</v>
      </c>
      <c r="B4962" s="26" t="s">
        <v>191</v>
      </c>
      <c r="C4962" t="str">
        <f>VLOOKUP(B4962,'FHF LUT'!$A$5:$H$80,2,FALSE)</f>
        <v>Flooding</v>
      </c>
      <c r="D4962" s="26">
        <v>10</v>
      </c>
      <c r="E4962" s="26" t="s">
        <v>18</v>
      </c>
      <c r="F4962" s="26">
        <v>2563</v>
      </c>
      <c r="G4962" s="26">
        <v>2563</v>
      </c>
      <c r="H4962" s="26"/>
      <c r="N4962" s="26"/>
    </row>
    <row r="4963" spans="1:14" x14ac:dyDescent="0.25">
      <c r="A4963" s="26">
        <v>2011</v>
      </c>
      <c r="B4963" s="26" t="s">
        <v>191</v>
      </c>
      <c r="C4963" t="str">
        <f>VLOOKUP(B4963,'FHF LUT'!$A$5:$H$80,2,FALSE)</f>
        <v>Flooding</v>
      </c>
      <c r="D4963" s="26">
        <v>12</v>
      </c>
      <c r="E4963" s="26" t="s">
        <v>11</v>
      </c>
      <c r="F4963" s="26">
        <v>3586</v>
      </c>
      <c r="G4963" s="26">
        <v>3586</v>
      </c>
      <c r="H4963" s="26"/>
      <c r="N4963" s="26"/>
    </row>
    <row r="4964" spans="1:14" x14ac:dyDescent="0.25">
      <c r="A4964" s="26">
        <v>2011</v>
      </c>
      <c r="B4964" s="26" t="s">
        <v>191</v>
      </c>
      <c r="C4964" t="str">
        <f>VLOOKUP(B4964,'FHF LUT'!$A$5:$H$80,2,FALSE)</f>
        <v>Flooding</v>
      </c>
      <c r="D4964" s="26">
        <v>22</v>
      </c>
      <c r="E4964" s="26" t="s">
        <v>19</v>
      </c>
      <c r="F4964" s="26">
        <v>1820</v>
      </c>
      <c r="G4964" s="26">
        <v>1820</v>
      </c>
      <c r="H4964" s="26"/>
      <c r="N4964" s="26"/>
    </row>
    <row r="4965" spans="1:14" x14ac:dyDescent="0.25">
      <c r="A4965" s="26">
        <v>2011</v>
      </c>
      <c r="B4965" s="26" t="s">
        <v>191</v>
      </c>
      <c r="C4965" t="str">
        <f>VLOOKUP(B4965,'FHF LUT'!$A$5:$H$80,2,FALSE)</f>
        <v>Flooding</v>
      </c>
      <c r="D4965" s="26">
        <v>29</v>
      </c>
      <c r="E4965" s="26" t="s">
        <v>9</v>
      </c>
      <c r="F4965" s="26">
        <v>1967</v>
      </c>
      <c r="G4965" s="26">
        <v>1935</v>
      </c>
      <c r="H4965" s="26"/>
      <c r="N4965" s="26"/>
    </row>
    <row r="4966" spans="1:14" x14ac:dyDescent="0.25">
      <c r="A4966" s="26">
        <v>2011</v>
      </c>
      <c r="B4966" s="26" t="s">
        <v>191</v>
      </c>
      <c r="C4966" t="str">
        <f>VLOOKUP(B4966,'FHF LUT'!$A$5:$H$80,2,FALSE)</f>
        <v>Flooding</v>
      </c>
      <c r="D4966" s="26">
        <v>11</v>
      </c>
      <c r="E4966" s="26" t="s">
        <v>4</v>
      </c>
      <c r="F4966" s="26">
        <v>0</v>
      </c>
      <c r="G4966" s="26">
        <v>0</v>
      </c>
      <c r="H4966" s="26"/>
      <c r="N4966" s="26"/>
    </row>
    <row r="4967" spans="1:14" x14ac:dyDescent="0.25">
      <c r="A4967" s="26">
        <v>2011</v>
      </c>
      <c r="B4967" s="26" t="s">
        <v>191</v>
      </c>
      <c r="C4967" t="str">
        <f>VLOOKUP(B4967,'FHF LUT'!$A$5:$H$80,2,FALSE)</f>
        <v>Flooding</v>
      </c>
      <c r="D4967" s="26">
        <v>45</v>
      </c>
      <c r="E4967" s="26" t="s">
        <v>5</v>
      </c>
      <c r="F4967" s="26">
        <v>0</v>
      </c>
      <c r="G4967" s="26">
        <v>0</v>
      </c>
      <c r="H4967" s="26"/>
      <c r="N4967" s="26"/>
    </row>
    <row r="4968" spans="1:14" x14ac:dyDescent="0.25">
      <c r="A4968" s="26">
        <v>2011</v>
      </c>
      <c r="B4968" s="26" t="s">
        <v>191</v>
      </c>
      <c r="C4968" t="str">
        <f>VLOOKUP(B4968,'FHF LUT'!$A$5:$H$80,2,FALSE)</f>
        <v>Flooding</v>
      </c>
      <c r="D4968" s="26">
        <v>38</v>
      </c>
      <c r="E4968" s="26" t="s">
        <v>8</v>
      </c>
      <c r="F4968" s="26">
        <v>753</v>
      </c>
      <c r="G4968" s="26">
        <v>753</v>
      </c>
      <c r="H4968" s="26"/>
      <c r="N4968" s="26"/>
    </row>
    <row r="4969" spans="1:14" x14ac:dyDescent="0.25">
      <c r="A4969" s="26">
        <v>2011</v>
      </c>
      <c r="B4969" s="26" t="s">
        <v>191</v>
      </c>
      <c r="C4969" t="str">
        <f>VLOOKUP(B4969,'FHF LUT'!$A$5:$H$80,2,FALSE)</f>
        <v>Flooding</v>
      </c>
      <c r="D4969" s="26">
        <v>13</v>
      </c>
      <c r="E4969" s="26" t="s">
        <v>24</v>
      </c>
      <c r="F4969" s="26">
        <v>1257</v>
      </c>
      <c r="G4969" s="26">
        <v>1257</v>
      </c>
      <c r="H4969" s="26"/>
      <c r="N4969" s="26"/>
    </row>
    <row r="4970" spans="1:14" x14ac:dyDescent="0.25">
      <c r="A4970" s="26">
        <v>2011</v>
      </c>
      <c r="B4970" s="26" t="s">
        <v>191</v>
      </c>
      <c r="C4970" t="str">
        <f>VLOOKUP(B4970,'FHF LUT'!$A$5:$H$80,2,FALSE)</f>
        <v>Flooding</v>
      </c>
      <c r="D4970" s="26">
        <v>18</v>
      </c>
      <c r="E4970" s="26" t="s">
        <v>15</v>
      </c>
      <c r="F4970" s="26">
        <v>0</v>
      </c>
      <c r="G4970" s="26">
        <v>0</v>
      </c>
      <c r="H4970" s="26"/>
      <c r="N4970" s="26"/>
    </row>
    <row r="4971" spans="1:14" x14ac:dyDescent="0.25">
      <c r="A4971" s="26">
        <v>2011</v>
      </c>
      <c r="B4971" s="26" t="s">
        <v>191</v>
      </c>
      <c r="C4971" t="str">
        <f>VLOOKUP(B4971,'FHF LUT'!$A$5:$H$80,2,FALSE)</f>
        <v>Flooding</v>
      </c>
      <c r="D4971" s="26">
        <v>15</v>
      </c>
      <c r="E4971" s="26" t="s">
        <v>33</v>
      </c>
      <c r="F4971" s="26">
        <v>0</v>
      </c>
      <c r="G4971" s="26">
        <v>0</v>
      </c>
      <c r="H4971" s="26"/>
      <c r="N4971" s="26"/>
    </row>
    <row r="4972" spans="1:14" x14ac:dyDescent="0.25">
      <c r="A4972" s="26">
        <v>2011</v>
      </c>
      <c r="B4972" s="26" t="s">
        <v>191</v>
      </c>
      <c r="C4972" t="str">
        <f>VLOOKUP(B4972,'FHF LUT'!$A$5:$H$80,2,FALSE)</f>
        <v>Flooding</v>
      </c>
      <c r="D4972" s="26">
        <v>5</v>
      </c>
      <c r="E4972" s="26" t="s">
        <v>16</v>
      </c>
      <c r="F4972" s="26">
        <v>0</v>
      </c>
      <c r="G4972" s="26">
        <v>0</v>
      </c>
      <c r="H4972" s="26"/>
      <c r="N4972" s="26"/>
    </row>
    <row r="4973" spans="1:14" x14ac:dyDescent="0.25">
      <c r="A4973" s="26">
        <v>2011</v>
      </c>
      <c r="B4973" s="26" t="s">
        <v>191</v>
      </c>
      <c r="C4973" t="str">
        <f>VLOOKUP(B4973,'FHF LUT'!$A$5:$H$80,2,FALSE)</f>
        <v>Flooding</v>
      </c>
      <c r="D4973" s="26">
        <v>2</v>
      </c>
      <c r="E4973" s="26" t="s">
        <v>22</v>
      </c>
      <c r="F4973" s="26">
        <v>256</v>
      </c>
      <c r="G4973" s="26">
        <v>256</v>
      </c>
      <c r="H4973" s="26"/>
      <c r="N4973" s="26"/>
    </row>
    <row r="4974" spans="1:14" x14ac:dyDescent="0.25">
      <c r="A4974" s="26">
        <v>2011</v>
      </c>
      <c r="B4974" s="26" t="s">
        <v>191</v>
      </c>
      <c r="C4974" t="str">
        <f>VLOOKUP(B4974,'FHF LUT'!$A$5:$H$80,2,FALSE)</f>
        <v>Flooding</v>
      </c>
      <c r="D4974" s="26">
        <v>25</v>
      </c>
      <c r="E4974" s="26" t="s">
        <v>23</v>
      </c>
      <c r="F4974" s="26">
        <v>0</v>
      </c>
      <c r="G4974" s="26">
        <v>0</v>
      </c>
      <c r="H4974" s="26"/>
      <c r="N4974" s="26"/>
    </row>
    <row r="4975" spans="1:14" x14ac:dyDescent="0.25">
      <c r="A4975" s="26">
        <v>2011</v>
      </c>
      <c r="B4975" s="26" t="s">
        <v>191</v>
      </c>
      <c r="C4975" t="str">
        <f>VLOOKUP(B4975,'FHF LUT'!$A$5:$H$80,2,FALSE)</f>
        <v>Flooding</v>
      </c>
      <c r="D4975" s="26">
        <v>14</v>
      </c>
      <c r="E4975" s="26" t="s">
        <v>30</v>
      </c>
      <c r="F4975" s="26">
        <v>5574</v>
      </c>
      <c r="G4975" s="26">
        <v>5574</v>
      </c>
      <c r="H4975" s="26"/>
      <c r="N4975" s="26"/>
    </row>
    <row r="4976" spans="1:14" x14ac:dyDescent="0.25">
      <c r="A4976" s="26">
        <v>2011</v>
      </c>
      <c r="B4976" s="26" t="s">
        <v>191</v>
      </c>
      <c r="C4976" t="str">
        <f>VLOOKUP(B4976,'FHF LUT'!$A$5:$H$80,2,FALSE)</f>
        <v>Flooding</v>
      </c>
      <c r="D4976" s="26">
        <v>16</v>
      </c>
      <c r="E4976" s="26" t="s">
        <v>12</v>
      </c>
      <c r="F4976" s="26">
        <v>1117</v>
      </c>
      <c r="G4976" s="26">
        <v>1117</v>
      </c>
      <c r="H4976" s="26"/>
      <c r="N4976" s="26"/>
    </row>
    <row r="4977" spans="1:14" x14ac:dyDescent="0.25">
      <c r="A4977" s="26">
        <v>2011</v>
      </c>
      <c r="B4977" s="26" t="s">
        <v>191</v>
      </c>
      <c r="C4977" t="str">
        <f>VLOOKUP(B4977,'FHF LUT'!$A$5:$H$80,2,FALSE)</f>
        <v>Flooding</v>
      </c>
      <c r="D4977" s="26">
        <v>40</v>
      </c>
      <c r="E4977" s="26" t="s">
        <v>31</v>
      </c>
      <c r="F4977" s="26">
        <v>9322</v>
      </c>
      <c r="G4977" s="26">
        <v>9322</v>
      </c>
      <c r="H4977" s="26"/>
      <c r="N4977" s="26"/>
    </row>
    <row r="4978" spans="1:14" x14ac:dyDescent="0.25">
      <c r="A4978" s="26">
        <v>2011</v>
      </c>
      <c r="B4978" s="26" t="s">
        <v>191</v>
      </c>
      <c r="C4978" t="str">
        <f>VLOOKUP(B4978,'FHF LUT'!$A$5:$H$80,2,FALSE)</f>
        <v>Flooding</v>
      </c>
      <c r="D4978" s="26">
        <v>20</v>
      </c>
      <c r="E4978" s="26" t="s">
        <v>6</v>
      </c>
      <c r="F4978" s="26">
        <v>4571</v>
      </c>
      <c r="G4978" s="26">
        <v>4571</v>
      </c>
      <c r="H4978" s="26"/>
      <c r="N4978" s="26"/>
    </row>
    <row r="4979" spans="1:14" x14ac:dyDescent="0.25">
      <c r="A4979" s="26">
        <v>2011</v>
      </c>
      <c r="B4979" s="26" t="s">
        <v>191</v>
      </c>
      <c r="C4979" t="str">
        <f>VLOOKUP(B4979,'FHF LUT'!$A$5:$H$80,2,FALSE)</f>
        <v>Flooding</v>
      </c>
      <c r="D4979" s="26">
        <v>31</v>
      </c>
      <c r="E4979" s="26" t="s">
        <v>34</v>
      </c>
      <c r="F4979" s="26">
        <v>206</v>
      </c>
      <c r="G4979" s="26">
        <v>206</v>
      </c>
      <c r="H4979" s="26"/>
      <c r="N4979" s="26"/>
    </row>
    <row r="4980" spans="1:14" x14ac:dyDescent="0.25">
      <c r="A4980" s="26">
        <v>2011</v>
      </c>
      <c r="B4980" s="26" t="s">
        <v>191</v>
      </c>
      <c r="C4980" t="str">
        <f>VLOOKUP(B4980,'FHF LUT'!$A$5:$H$80,2,FALSE)</f>
        <v>Flooding</v>
      </c>
      <c r="D4980" s="26">
        <v>3</v>
      </c>
      <c r="E4980" s="26" t="s">
        <v>13</v>
      </c>
      <c r="F4980" s="26">
        <v>6406</v>
      </c>
      <c r="G4980" s="26">
        <v>6406</v>
      </c>
      <c r="H4980" s="26"/>
      <c r="N4980" s="26"/>
    </row>
    <row r="4981" spans="1:14" x14ac:dyDescent="0.25">
      <c r="A4981" s="26">
        <v>2011</v>
      </c>
      <c r="B4981" s="26" t="s">
        <v>191</v>
      </c>
      <c r="C4981" t="str">
        <f>VLOOKUP(B4981,'FHF LUT'!$A$5:$H$80,2,FALSE)</f>
        <v>Flooding</v>
      </c>
      <c r="D4981" s="26">
        <v>26</v>
      </c>
      <c r="E4981" s="26" t="s">
        <v>14</v>
      </c>
      <c r="F4981" s="26">
        <v>213</v>
      </c>
      <c r="G4981" s="26">
        <v>153</v>
      </c>
      <c r="H4981" s="26"/>
      <c r="N4981" s="26"/>
    </row>
    <row r="4982" spans="1:14" x14ac:dyDescent="0.25">
      <c r="A4982" s="26">
        <v>2011</v>
      </c>
      <c r="B4982" s="26" t="s">
        <v>191</v>
      </c>
      <c r="C4982" t="str">
        <f>VLOOKUP(B4982,'FHF LUT'!$A$5:$H$80,2,FALSE)</f>
        <v>Flooding</v>
      </c>
      <c r="D4982" s="26">
        <v>41</v>
      </c>
      <c r="E4982" s="26" t="s">
        <v>26</v>
      </c>
      <c r="F4982" s="26">
        <v>466</v>
      </c>
      <c r="G4982" s="26">
        <v>466</v>
      </c>
      <c r="H4982" s="26"/>
      <c r="N4982" s="26"/>
    </row>
    <row r="4983" spans="1:14" x14ac:dyDescent="0.25">
      <c r="A4983" s="26">
        <v>2011</v>
      </c>
      <c r="B4983" s="26" t="s">
        <v>191</v>
      </c>
      <c r="C4983" t="str">
        <f>VLOOKUP(B4983,'FHF LUT'!$A$5:$H$80,2,FALSE)</f>
        <v>Flooding</v>
      </c>
      <c r="D4983" s="26">
        <v>23</v>
      </c>
      <c r="E4983" s="26" t="s">
        <v>27</v>
      </c>
      <c r="F4983" s="26">
        <v>0</v>
      </c>
      <c r="G4983" s="26">
        <v>0</v>
      </c>
      <c r="H4983" s="26"/>
      <c r="N4983" s="26"/>
    </row>
    <row r="4984" spans="1:14" x14ac:dyDescent="0.25">
      <c r="A4984" s="26">
        <v>2011</v>
      </c>
      <c r="B4984" s="26" t="s">
        <v>191</v>
      </c>
      <c r="C4984" t="str">
        <f>VLOOKUP(B4984,'FHF LUT'!$A$5:$H$80,2,FALSE)</f>
        <v>Flooding</v>
      </c>
      <c r="D4984" s="26">
        <v>17</v>
      </c>
      <c r="E4984" s="26" t="s">
        <v>32</v>
      </c>
      <c r="F4984" s="26">
        <v>0</v>
      </c>
      <c r="G4984" s="26">
        <v>0</v>
      </c>
      <c r="H4984" s="26"/>
      <c r="N4984" s="26"/>
    </row>
    <row r="4985" spans="1:14" x14ac:dyDescent="0.25">
      <c r="A4985" s="26">
        <v>2011</v>
      </c>
      <c r="B4985" s="26" t="s">
        <v>191</v>
      </c>
      <c r="C4985" t="str">
        <f>VLOOKUP(B4985,'FHF LUT'!$A$5:$H$80,2,FALSE)</f>
        <v>Flooding</v>
      </c>
      <c r="D4985" s="26">
        <v>30</v>
      </c>
      <c r="E4985" s="26" t="s">
        <v>35</v>
      </c>
      <c r="F4985" s="26">
        <v>3082</v>
      </c>
      <c r="G4985" s="26">
        <v>3082</v>
      </c>
      <c r="H4985" s="26"/>
      <c r="N4985" s="26"/>
    </row>
    <row r="4986" spans="1:14" x14ac:dyDescent="0.25">
      <c r="A4986" s="26">
        <v>2011</v>
      </c>
      <c r="B4986" s="26" t="s">
        <v>191</v>
      </c>
      <c r="C4986" t="str">
        <f>VLOOKUP(B4986,'FHF LUT'!$A$5:$H$80,2,FALSE)</f>
        <v>Flooding</v>
      </c>
      <c r="D4986" s="26">
        <v>9</v>
      </c>
      <c r="E4986" s="26" t="s">
        <v>7</v>
      </c>
      <c r="F4986" s="26">
        <v>1047</v>
      </c>
      <c r="G4986" s="26">
        <v>1047</v>
      </c>
      <c r="H4986" s="26"/>
      <c r="N4986" s="26"/>
    </row>
    <row r="4987" spans="1:14" x14ac:dyDescent="0.25">
      <c r="A4987" s="26">
        <v>2011</v>
      </c>
      <c r="B4987" s="26" t="s">
        <v>191</v>
      </c>
      <c r="C4987" t="str">
        <f>VLOOKUP(B4987,'FHF LUT'!$A$5:$H$80,2,FALSE)</f>
        <v>Flooding</v>
      </c>
      <c r="D4987" s="26">
        <v>43</v>
      </c>
      <c r="E4987" s="26" t="s">
        <v>20</v>
      </c>
      <c r="F4987" s="26">
        <v>1119</v>
      </c>
      <c r="G4987" s="26">
        <v>1119</v>
      </c>
      <c r="H4987" s="26"/>
      <c r="N4987" s="26"/>
    </row>
    <row r="4988" spans="1:14" x14ac:dyDescent="0.25">
      <c r="A4988" s="26">
        <v>2011</v>
      </c>
      <c r="B4988" s="26" t="s">
        <v>191</v>
      </c>
      <c r="C4988" t="str">
        <f>VLOOKUP(B4988,'FHF LUT'!$A$5:$H$80,2,FALSE)</f>
        <v>Flooding</v>
      </c>
      <c r="D4988" s="26">
        <v>39</v>
      </c>
      <c r="E4988" s="26" t="s">
        <v>36</v>
      </c>
      <c r="F4988" s="26">
        <v>318</v>
      </c>
      <c r="G4988" s="26">
        <v>318</v>
      </c>
      <c r="H4988" s="26"/>
      <c r="N4988" s="26"/>
    </row>
    <row r="4989" spans="1:14" x14ac:dyDescent="0.25">
      <c r="A4989" s="26">
        <v>2011</v>
      </c>
      <c r="B4989" s="26" t="s">
        <v>191</v>
      </c>
      <c r="C4989" t="str">
        <f>VLOOKUP(B4989,'FHF LUT'!$A$5:$H$80,2,FALSE)</f>
        <v>Flooding</v>
      </c>
      <c r="D4989" s="26">
        <v>4</v>
      </c>
      <c r="E4989" s="26" t="s">
        <v>28</v>
      </c>
      <c r="F4989" s="26">
        <v>0</v>
      </c>
      <c r="G4989" s="26">
        <v>0</v>
      </c>
      <c r="H4989" s="26"/>
      <c r="N4989" s="26"/>
    </row>
    <row r="4990" spans="1:14" x14ac:dyDescent="0.25">
      <c r="A4990" s="26">
        <v>2011</v>
      </c>
      <c r="B4990" s="26" t="s">
        <v>191</v>
      </c>
      <c r="C4990" t="str">
        <f>VLOOKUP(B4990,'FHF LUT'!$A$5:$H$80,2,FALSE)</f>
        <v>Flooding</v>
      </c>
      <c r="D4990" s="26">
        <v>8</v>
      </c>
      <c r="E4990" s="26" t="s">
        <v>29</v>
      </c>
      <c r="F4990" s="26">
        <v>215541</v>
      </c>
      <c r="G4990" s="26">
        <v>215541</v>
      </c>
      <c r="H4990" s="26"/>
      <c r="N4990" s="26"/>
    </row>
    <row r="4991" spans="1:14" x14ac:dyDescent="0.25">
      <c r="A4991" s="26">
        <v>2011</v>
      </c>
      <c r="B4991" s="26" t="s">
        <v>191</v>
      </c>
      <c r="C4991" t="str">
        <f>VLOOKUP(B4991,'FHF LUT'!$A$5:$H$80,2,FALSE)</f>
        <v>Flooding</v>
      </c>
      <c r="D4991" s="26">
        <v>7</v>
      </c>
      <c r="E4991" s="26" t="s">
        <v>25</v>
      </c>
      <c r="F4991" s="26">
        <v>0</v>
      </c>
      <c r="G4991" s="26">
        <v>0</v>
      </c>
      <c r="H4991" s="26"/>
      <c r="N4991" s="26"/>
    </row>
    <row r="4992" spans="1:14" x14ac:dyDescent="0.25">
      <c r="A4992" s="26">
        <v>2011</v>
      </c>
      <c r="B4992" s="26" t="s">
        <v>191</v>
      </c>
      <c r="C4992" t="str">
        <f>VLOOKUP(B4992,'FHF LUT'!$A$5:$H$80,2,FALSE)</f>
        <v>Flooding</v>
      </c>
      <c r="D4992" s="26">
        <v>27</v>
      </c>
      <c r="E4992" s="26" t="s">
        <v>21</v>
      </c>
      <c r="F4992" s="26">
        <v>1468</v>
      </c>
      <c r="G4992" s="26">
        <v>1316</v>
      </c>
      <c r="H4992" s="26"/>
      <c r="N4992" s="26"/>
    </row>
    <row r="4993" spans="1:14" x14ac:dyDescent="0.25">
      <c r="A4993" s="26">
        <v>2011</v>
      </c>
      <c r="B4993" s="26" t="s">
        <v>191</v>
      </c>
      <c r="C4993" t="str">
        <f>VLOOKUP(B4993,'FHF LUT'!$A$5:$H$80,2,FALSE)</f>
        <v>Flooding</v>
      </c>
      <c r="D4993" s="26">
        <v>47</v>
      </c>
      <c r="E4993" s="26" t="s">
        <v>238</v>
      </c>
      <c r="F4993" s="26">
        <v>16649</v>
      </c>
      <c r="G4993" s="26">
        <v>16649</v>
      </c>
      <c r="H4993" s="26"/>
      <c r="N4993" s="26"/>
    </row>
    <row r="4994" spans="1:14" x14ac:dyDescent="0.25">
      <c r="A4994" s="26">
        <v>2011</v>
      </c>
      <c r="B4994" s="26" t="s">
        <v>191</v>
      </c>
      <c r="C4994" t="str">
        <f>VLOOKUP(B4994,'FHF LUT'!$A$5:$H$80,2,FALSE)</f>
        <v>Flooding</v>
      </c>
      <c r="D4994" s="26">
        <v>46</v>
      </c>
      <c r="E4994" s="26" t="s">
        <v>239</v>
      </c>
      <c r="F4994" s="26">
        <v>38937</v>
      </c>
      <c r="G4994" s="26">
        <v>38728</v>
      </c>
      <c r="H4994" s="26"/>
      <c r="N4994" s="26"/>
    </row>
    <row r="4995" spans="1:14" x14ac:dyDescent="0.25">
      <c r="A4995" s="26">
        <v>2011</v>
      </c>
      <c r="B4995" s="26" t="s">
        <v>191</v>
      </c>
      <c r="C4995" t="str">
        <f>VLOOKUP(B4995,'FHF LUT'!$A$5:$H$80,2,FALSE)</f>
        <v>Flooding</v>
      </c>
      <c r="D4995" s="26">
        <v>48</v>
      </c>
      <c r="E4995" s="26" t="s">
        <v>240</v>
      </c>
      <c r="F4995" s="26">
        <v>0</v>
      </c>
      <c r="G4995" s="26">
        <v>0</v>
      </c>
      <c r="H4995" s="26"/>
      <c r="N4995" s="26"/>
    </row>
    <row r="4996" spans="1:14" x14ac:dyDescent="0.25">
      <c r="A4996" s="26">
        <v>2011</v>
      </c>
      <c r="B4996" s="26" t="s">
        <v>191</v>
      </c>
      <c r="C4996" t="str">
        <f>VLOOKUP(B4996,'FHF LUT'!$A$5:$H$80,2,FALSE)</f>
        <v>Flooding</v>
      </c>
      <c r="D4996" s="26">
        <v>1</v>
      </c>
      <c r="E4996" s="26" t="s">
        <v>10</v>
      </c>
      <c r="F4996" s="26">
        <v>0</v>
      </c>
      <c r="G4996" s="26">
        <v>0</v>
      </c>
      <c r="H4996" s="26"/>
      <c r="N4996" s="26"/>
    </row>
    <row r="4997" spans="1:14" x14ac:dyDescent="0.25">
      <c r="A4997" s="26">
        <v>2012</v>
      </c>
      <c r="B4997" s="26" t="s">
        <v>192</v>
      </c>
      <c r="C4997" t="str">
        <f>VLOOKUP(B4997,'FHF LUT'!$A$5:$H$80,2,FALSE)</f>
        <v>Unknown Beetle</v>
      </c>
      <c r="D4997" s="26">
        <v>24</v>
      </c>
      <c r="E4997" s="26" t="s">
        <v>17</v>
      </c>
      <c r="F4997" s="26">
        <v>149</v>
      </c>
      <c r="G4997" s="26">
        <v>149</v>
      </c>
      <c r="H4997" s="26"/>
      <c r="N4997" s="26"/>
    </row>
    <row r="4998" spans="1:14" x14ac:dyDescent="0.25">
      <c r="A4998" s="26">
        <v>2012</v>
      </c>
      <c r="B4998" s="26" t="s">
        <v>192</v>
      </c>
      <c r="C4998" t="str">
        <f>VLOOKUP(B4998,'FHF LUT'!$A$5:$H$80,2,FALSE)</f>
        <v>Unknown Beetle</v>
      </c>
      <c r="D4998" s="26">
        <v>44</v>
      </c>
      <c r="E4998" s="26" t="s">
        <v>3</v>
      </c>
      <c r="F4998" s="26">
        <v>0</v>
      </c>
      <c r="G4998" s="26">
        <v>0</v>
      </c>
      <c r="H4998" s="26"/>
      <c r="N4998" s="26"/>
    </row>
    <row r="4999" spans="1:14" x14ac:dyDescent="0.25">
      <c r="A4999" s="26">
        <v>2012</v>
      </c>
      <c r="B4999" s="26" t="s">
        <v>192</v>
      </c>
      <c r="C4999" t="str">
        <f>VLOOKUP(B4999,'FHF LUT'!$A$5:$H$80,2,FALSE)</f>
        <v>Unknown Beetle</v>
      </c>
      <c r="D4999" s="26">
        <v>10</v>
      </c>
      <c r="E4999" s="26" t="s">
        <v>18</v>
      </c>
      <c r="F4999" s="26">
        <v>38913</v>
      </c>
      <c r="G4999" s="26">
        <v>36543</v>
      </c>
      <c r="H4999" s="26"/>
      <c r="N4999" s="26"/>
    </row>
    <row r="5000" spans="1:14" x14ac:dyDescent="0.25">
      <c r="A5000" s="26">
        <v>2012</v>
      </c>
      <c r="B5000" s="26" t="s">
        <v>192</v>
      </c>
      <c r="C5000" t="str">
        <f>VLOOKUP(B5000,'FHF LUT'!$A$5:$H$80,2,FALSE)</f>
        <v>Unknown Beetle</v>
      </c>
      <c r="D5000" s="26">
        <v>12</v>
      </c>
      <c r="E5000" s="26" t="s">
        <v>11</v>
      </c>
      <c r="F5000" s="26">
        <v>0</v>
      </c>
      <c r="G5000" s="26">
        <v>0</v>
      </c>
      <c r="H5000" s="26"/>
      <c r="N5000" s="26"/>
    </row>
    <row r="5001" spans="1:14" x14ac:dyDescent="0.25">
      <c r="A5001" s="26">
        <v>2012</v>
      </c>
      <c r="B5001" s="26" t="s">
        <v>192</v>
      </c>
      <c r="C5001" t="str">
        <f>VLOOKUP(B5001,'FHF LUT'!$A$5:$H$80,2,FALSE)</f>
        <v>Unknown Beetle</v>
      </c>
      <c r="D5001" s="26">
        <v>22</v>
      </c>
      <c r="E5001" s="26" t="s">
        <v>19</v>
      </c>
      <c r="F5001" s="26">
        <v>0</v>
      </c>
      <c r="G5001" s="26">
        <v>0</v>
      </c>
      <c r="H5001" s="26"/>
      <c r="N5001" s="26"/>
    </row>
    <row r="5002" spans="1:14" x14ac:dyDescent="0.25">
      <c r="A5002" s="26">
        <v>2012</v>
      </c>
      <c r="B5002" s="26" t="s">
        <v>192</v>
      </c>
      <c r="C5002" t="str">
        <f>VLOOKUP(B5002,'FHF LUT'!$A$5:$H$80,2,FALSE)</f>
        <v>Unknown Beetle</v>
      </c>
      <c r="D5002" s="26">
        <v>29</v>
      </c>
      <c r="E5002" s="26" t="s">
        <v>9</v>
      </c>
      <c r="F5002" s="26">
        <v>11</v>
      </c>
      <c r="G5002" s="26">
        <v>11</v>
      </c>
      <c r="H5002" s="26"/>
      <c r="N5002" s="26"/>
    </row>
    <row r="5003" spans="1:14" x14ac:dyDescent="0.25">
      <c r="A5003" s="26">
        <v>2012</v>
      </c>
      <c r="B5003" s="26" t="s">
        <v>192</v>
      </c>
      <c r="C5003" t="str">
        <f>VLOOKUP(B5003,'FHF LUT'!$A$5:$H$80,2,FALSE)</f>
        <v>Unknown Beetle</v>
      </c>
      <c r="D5003" s="26">
        <v>11</v>
      </c>
      <c r="E5003" s="26" t="s">
        <v>4</v>
      </c>
      <c r="F5003" s="26">
        <v>0</v>
      </c>
      <c r="G5003" s="26">
        <v>0</v>
      </c>
      <c r="H5003" s="26"/>
      <c r="N5003" s="26"/>
    </row>
    <row r="5004" spans="1:14" x14ac:dyDescent="0.25">
      <c r="A5004" s="26">
        <v>2012</v>
      </c>
      <c r="B5004" s="26" t="s">
        <v>192</v>
      </c>
      <c r="C5004" t="str">
        <f>VLOOKUP(B5004,'FHF LUT'!$A$5:$H$80,2,FALSE)</f>
        <v>Unknown Beetle</v>
      </c>
      <c r="D5004" s="26">
        <v>45</v>
      </c>
      <c r="E5004" s="26" t="s">
        <v>5</v>
      </c>
      <c r="F5004" s="26">
        <v>14584</v>
      </c>
      <c r="G5004" s="26">
        <v>14525</v>
      </c>
      <c r="H5004" s="26"/>
      <c r="N5004" s="26"/>
    </row>
    <row r="5005" spans="1:14" x14ac:dyDescent="0.25">
      <c r="A5005" s="26">
        <v>2012</v>
      </c>
      <c r="B5005" s="26" t="s">
        <v>192</v>
      </c>
      <c r="C5005" t="str">
        <f>VLOOKUP(B5005,'FHF LUT'!$A$5:$H$80,2,FALSE)</f>
        <v>Unknown Beetle</v>
      </c>
      <c r="D5005" s="26">
        <v>38</v>
      </c>
      <c r="E5005" s="26" t="s">
        <v>8</v>
      </c>
      <c r="F5005" s="26">
        <v>0</v>
      </c>
      <c r="G5005" s="26">
        <v>0</v>
      </c>
      <c r="H5005" s="26"/>
      <c r="N5005" s="26"/>
    </row>
    <row r="5006" spans="1:14" x14ac:dyDescent="0.25">
      <c r="A5006" s="26">
        <v>2012</v>
      </c>
      <c r="B5006" s="26" t="s">
        <v>192</v>
      </c>
      <c r="C5006" t="str">
        <f>VLOOKUP(B5006,'FHF LUT'!$A$5:$H$80,2,FALSE)</f>
        <v>Unknown Beetle</v>
      </c>
      <c r="D5006" s="26">
        <v>13</v>
      </c>
      <c r="E5006" s="26" t="s">
        <v>24</v>
      </c>
      <c r="F5006" s="26">
        <v>0</v>
      </c>
      <c r="G5006" s="26">
        <v>0</v>
      </c>
      <c r="H5006" s="26"/>
      <c r="N5006" s="26"/>
    </row>
    <row r="5007" spans="1:14" x14ac:dyDescent="0.25">
      <c r="A5007" s="26">
        <v>2012</v>
      </c>
      <c r="B5007" s="26" t="s">
        <v>192</v>
      </c>
      <c r="C5007" t="str">
        <f>VLOOKUP(B5007,'FHF LUT'!$A$5:$H$80,2,FALSE)</f>
        <v>Unknown Beetle</v>
      </c>
      <c r="D5007" s="26">
        <v>18</v>
      </c>
      <c r="E5007" s="26" t="s">
        <v>15</v>
      </c>
      <c r="F5007" s="26">
        <v>0</v>
      </c>
      <c r="G5007" s="26">
        <v>0</v>
      </c>
      <c r="H5007" s="26"/>
      <c r="N5007" s="26"/>
    </row>
    <row r="5008" spans="1:14" x14ac:dyDescent="0.25">
      <c r="A5008" s="26">
        <v>2012</v>
      </c>
      <c r="B5008" s="26" t="s">
        <v>192</v>
      </c>
      <c r="C5008" t="str">
        <f>VLOOKUP(B5008,'FHF LUT'!$A$5:$H$80,2,FALSE)</f>
        <v>Unknown Beetle</v>
      </c>
      <c r="D5008" s="26">
        <v>15</v>
      </c>
      <c r="E5008" s="26" t="s">
        <v>33</v>
      </c>
      <c r="F5008" s="26">
        <v>0</v>
      </c>
      <c r="G5008" s="26">
        <v>0</v>
      </c>
      <c r="H5008" s="26"/>
      <c r="N5008" s="26"/>
    </row>
    <row r="5009" spans="1:14" x14ac:dyDescent="0.25">
      <c r="A5009" s="26">
        <v>2012</v>
      </c>
      <c r="B5009" s="26" t="s">
        <v>192</v>
      </c>
      <c r="C5009" t="str">
        <f>VLOOKUP(B5009,'FHF LUT'!$A$5:$H$80,2,FALSE)</f>
        <v>Unknown Beetle</v>
      </c>
      <c r="D5009" s="26">
        <v>5</v>
      </c>
      <c r="E5009" s="26" t="s">
        <v>16</v>
      </c>
      <c r="F5009" s="26">
        <v>0</v>
      </c>
      <c r="G5009" s="26">
        <v>0</v>
      </c>
      <c r="H5009" s="26"/>
      <c r="N5009" s="26"/>
    </row>
    <row r="5010" spans="1:14" x14ac:dyDescent="0.25">
      <c r="A5010" s="26">
        <v>2012</v>
      </c>
      <c r="B5010" s="26" t="s">
        <v>192</v>
      </c>
      <c r="C5010" t="str">
        <f>VLOOKUP(B5010,'FHF LUT'!$A$5:$H$80,2,FALSE)</f>
        <v>Unknown Beetle</v>
      </c>
      <c r="D5010" s="26">
        <v>2</v>
      </c>
      <c r="E5010" s="26" t="s">
        <v>22</v>
      </c>
      <c r="F5010" s="26">
        <v>0</v>
      </c>
      <c r="G5010" s="26">
        <v>0</v>
      </c>
      <c r="H5010" s="26"/>
      <c r="N5010" s="26"/>
    </row>
    <row r="5011" spans="1:14" x14ac:dyDescent="0.25">
      <c r="A5011" s="26">
        <v>2012</v>
      </c>
      <c r="B5011" s="26" t="s">
        <v>192</v>
      </c>
      <c r="C5011" t="str">
        <f>VLOOKUP(B5011,'FHF LUT'!$A$5:$H$80,2,FALSE)</f>
        <v>Unknown Beetle</v>
      </c>
      <c r="D5011" s="26">
        <v>25</v>
      </c>
      <c r="E5011" s="26" t="s">
        <v>23</v>
      </c>
      <c r="F5011" s="26">
        <v>0</v>
      </c>
      <c r="G5011" s="26">
        <v>0</v>
      </c>
      <c r="H5011" s="26"/>
      <c r="N5011" s="26"/>
    </row>
    <row r="5012" spans="1:14" x14ac:dyDescent="0.25">
      <c r="A5012" s="26">
        <v>2012</v>
      </c>
      <c r="B5012" s="26" t="s">
        <v>192</v>
      </c>
      <c r="C5012" t="str">
        <f>VLOOKUP(B5012,'FHF LUT'!$A$5:$H$80,2,FALSE)</f>
        <v>Unknown Beetle</v>
      </c>
      <c r="D5012" s="26">
        <v>14</v>
      </c>
      <c r="E5012" s="26" t="s">
        <v>30</v>
      </c>
      <c r="F5012" s="26">
        <v>418</v>
      </c>
      <c r="G5012" s="26">
        <v>330</v>
      </c>
      <c r="H5012" s="26"/>
      <c r="N5012" s="26"/>
    </row>
    <row r="5013" spans="1:14" x14ac:dyDescent="0.25">
      <c r="A5013" s="26">
        <v>2012</v>
      </c>
      <c r="B5013" s="26" t="s">
        <v>192</v>
      </c>
      <c r="C5013" t="str">
        <f>VLOOKUP(B5013,'FHF LUT'!$A$5:$H$80,2,FALSE)</f>
        <v>Unknown Beetle</v>
      </c>
      <c r="D5013" s="26">
        <v>16</v>
      </c>
      <c r="E5013" s="26" t="s">
        <v>12</v>
      </c>
      <c r="F5013" s="26">
        <v>0</v>
      </c>
      <c r="G5013" s="26">
        <v>0</v>
      </c>
      <c r="H5013" s="26"/>
      <c r="N5013" s="26"/>
    </row>
    <row r="5014" spans="1:14" x14ac:dyDescent="0.25">
      <c r="A5014" s="26">
        <v>2012</v>
      </c>
      <c r="B5014" s="26" t="s">
        <v>192</v>
      </c>
      <c r="C5014" t="str">
        <f>VLOOKUP(B5014,'FHF LUT'!$A$5:$H$80,2,FALSE)</f>
        <v>Unknown Beetle</v>
      </c>
      <c r="D5014" s="26">
        <v>40</v>
      </c>
      <c r="E5014" s="26" t="s">
        <v>31</v>
      </c>
      <c r="F5014" s="26">
        <v>0</v>
      </c>
      <c r="G5014" s="26">
        <v>0</v>
      </c>
      <c r="H5014" s="26"/>
      <c r="N5014" s="26"/>
    </row>
    <row r="5015" spans="1:14" x14ac:dyDescent="0.25">
      <c r="A5015" s="26">
        <v>2012</v>
      </c>
      <c r="B5015" s="26" t="s">
        <v>192</v>
      </c>
      <c r="C5015" t="str">
        <f>VLOOKUP(B5015,'FHF LUT'!$A$5:$H$80,2,FALSE)</f>
        <v>Unknown Beetle</v>
      </c>
      <c r="D5015" s="26">
        <v>20</v>
      </c>
      <c r="E5015" s="26" t="s">
        <v>6</v>
      </c>
      <c r="F5015" s="26">
        <v>347</v>
      </c>
      <c r="G5015" s="26">
        <v>231</v>
      </c>
      <c r="H5015" s="26"/>
      <c r="N5015" s="26"/>
    </row>
    <row r="5016" spans="1:14" x14ac:dyDescent="0.25">
      <c r="A5016" s="26">
        <v>2012</v>
      </c>
      <c r="B5016" s="26" t="s">
        <v>192</v>
      </c>
      <c r="C5016" t="str">
        <f>VLOOKUP(B5016,'FHF LUT'!$A$5:$H$80,2,FALSE)</f>
        <v>Unknown Beetle</v>
      </c>
      <c r="D5016" s="26">
        <v>31</v>
      </c>
      <c r="E5016" s="26" t="s">
        <v>34</v>
      </c>
      <c r="F5016" s="26">
        <v>0</v>
      </c>
      <c r="G5016" s="26">
        <v>0</v>
      </c>
      <c r="H5016" s="26"/>
      <c r="N5016" s="26"/>
    </row>
    <row r="5017" spans="1:14" x14ac:dyDescent="0.25">
      <c r="A5017" s="26">
        <v>2012</v>
      </c>
      <c r="B5017" s="26" t="s">
        <v>192</v>
      </c>
      <c r="C5017" t="str">
        <f>VLOOKUP(B5017,'FHF LUT'!$A$5:$H$80,2,FALSE)</f>
        <v>Unknown Beetle</v>
      </c>
      <c r="D5017" s="26">
        <v>3</v>
      </c>
      <c r="E5017" s="26" t="s">
        <v>13</v>
      </c>
      <c r="F5017" s="26">
        <v>185</v>
      </c>
      <c r="G5017" s="26">
        <v>185</v>
      </c>
      <c r="H5017" s="26"/>
      <c r="N5017" s="26"/>
    </row>
    <row r="5018" spans="1:14" x14ac:dyDescent="0.25">
      <c r="A5018" s="26">
        <v>2012</v>
      </c>
      <c r="B5018" s="26" t="s">
        <v>192</v>
      </c>
      <c r="C5018" t="str">
        <f>VLOOKUP(B5018,'FHF LUT'!$A$5:$H$80,2,FALSE)</f>
        <v>Unknown Beetle</v>
      </c>
      <c r="D5018" s="26">
        <v>26</v>
      </c>
      <c r="E5018" s="26" t="s">
        <v>14</v>
      </c>
      <c r="F5018" s="26">
        <v>0</v>
      </c>
      <c r="G5018" s="26">
        <v>0</v>
      </c>
      <c r="H5018" s="26"/>
      <c r="N5018" s="26"/>
    </row>
    <row r="5019" spans="1:14" x14ac:dyDescent="0.25">
      <c r="A5019" s="26">
        <v>2012</v>
      </c>
      <c r="B5019" s="26" t="s">
        <v>192</v>
      </c>
      <c r="C5019" t="str">
        <f>VLOOKUP(B5019,'FHF LUT'!$A$5:$H$80,2,FALSE)</f>
        <v>Unknown Beetle</v>
      </c>
      <c r="D5019" s="26">
        <v>41</v>
      </c>
      <c r="E5019" s="26" t="s">
        <v>26</v>
      </c>
      <c r="F5019" s="26">
        <v>0</v>
      </c>
      <c r="G5019" s="26">
        <v>0</v>
      </c>
      <c r="H5019" s="26"/>
      <c r="N5019" s="26"/>
    </row>
    <row r="5020" spans="1:14" x14ac:dyDescent="0.25">
      <c r="A5020" s="26">
        <v>2012</v>
      </c>
      <c r="B5020" s="26" t="s">
        <v>192</v>
      </c>
      <c r="C5020" t="str">
        <f>VLOOKUP(B5020,'FHF LUT'!$A$5:$H$80,2,FALSE)</f>
        <v>Unknown Beetle</v>
      </c>
      <c r="D5020" s="26">
        <v>23</v>
      </c>
      <c r="E5020" s="26" t="s">
        <v>27</v>
      </c>
      <c r="F5020" s="26">
        <v>1706</v>
      </c>
      <c r="G5020" s="26">
        <v>1697</v>
      </c>
      <c r="H5020" s="26"/>
      <c r="N5020" s="26"/>
    </row>
    <row r="5021" spans="1:14" x14ac:dyDescent="0.25">
      <c r="A5021" s="26">
        <v>2012</v>
      </c>
      <c r="B5021" s="26" t="s">
        <v>192</v>
      </c>
      <c r="C5021" t="str">
        <f>VLOOKUP(B5021,'FHF LUT'!$A$5:$H$80,2,FALSE)</f>
        <v>Unknown Beetle</v>
      </c>
      <c r="D5021" s="26">
        <v>17</v>
      </c>
      <c r="E5021" s="26" t="s">
        <v>32</v>
      </c>
      <c r="F5021" s="26">
        <v>0</v>
      </c>
      <c r="G5021" s="26">
        <v>0</v>
      </c>
      <c r="H5021" s="26"/>
      <c r="N5021" s="26"/>
    </row>
    <row r="5022" spans="1:14" x14ac:dyDescent="0.25">
      <c r="A5022" s="26">
        <v>2012</v>
      </c>
      <c r="B5022" s="26" t="s">
        <v>192</v>
      </c>
      <c r="C5022" t="str">
        <f>VLOOKUP(B5022,'FHF LUT'!$A$5:$H$80,2,FALSE)</f>
        <v>Unknown Beetle</v>
      </c>
      <c r="D5022" s="26">
        <v>30</v>
      </c>
      <c r="E5022" s="26" t="s">
        <v>35</v>
      </c>
      <c r="F5022" s="26">
        <v>0</v>
      </c>
      <c r="G5022" s="26">
        <v>0</v>
      </c>
      <c r="H5022" s="26"/>
      <c r="N5022" s="26"/>
    </row>
    <row r="5023" spans="1:14" x14ac:dyDescent="0.25">
      <c r="A5023" s="26">
        <v>2012</v>
      </c>
      <c r="B5023" s="26" t="s">
        <v>192</v>
      </c>
      <c r="C5023" t="str">
        <f>VLOOKUP(B5023,'FHF LUT'!$A$5:$H$80,2,FALSE)</f>
        <v>Unknown Beetle</v>
      </c>
      <c r="D5023" s="26">
        <v>9</v>
      </c>
      <c r="E5023" s="26" t="s">
        <v>7</v>
      </c>
      <c r="F5023" s="26">
        <v>0</v>
      </c>
      <c r="G5023" s="26">
        <v>0</v>
      </c>
      <c r="H5023" s="26"/>
      <c r="N5023" s="26"/>
    </row>
    <row r="5024" spans="1:14" x14ac:dyDescent="0.25">
      <c r="A5024" s="26">
        <v>2012</v>
      </c>
      <c r="B5024" s="26" t="s">
        <v>192</v>
      </c>
      <c r="C5024" t="str">
        <f>VLOOKUP(B5024,'FHF LUT'!$A$5:$H$80,2,FALSE)</f>
        <v>Unknown Beetle</v>
      </c>
      <c r="D5024" s="26">
        <v>43</v>
      </c>
      <c r="E5024" s="26" t="s">
        <v>20</v>
      </c>
      <c r="F5024" s="26">
        <v>0</v>
      </c>
      <c r="G5024" s="26">
        <v>0</v>
      </c>
      <c r="H5024" s="26"/>
      <c r="N5024" s="26"/>
    </row>
    <row r="5025" spans="1:14" x14ac:dyDescent="0.25">
      <c r="A5025" s="26">
        <v>2012</v>
      </c>
      <c r="B5025" s="26" t="s">
        <v>192</v>
      </c>
      <c r="C5025" t="str">
        <f>VLOOKUP(B5025,'FHF LUT'!$A$5:$H$80,2,FALSE)</f>
        <v>Unknown Beetle</v>
      </c>
      <c r="D5025" s="26">
        <v>39</v>
      </c>
      <c r="E5025" s="26" t="s">
        <v>36</v>
      </c>
      <c r="F5025" s="26">
        <v>428</v>
      </c>
      <c r="G5025" s="26">
        <v>428</v>
      </c>
      <c r="H5025" s="26"/>
      <c r="N5025" s="26"/>
    </row>
    <row r="5026" spans="1:14" x14ac:dyDescent="0.25">
      <c r="A5026" s="26">
        <v>2012</v>
      </c>
      <c r="B5026" s="26" t="s">
        <v>192</v>
      </c>
      <c r="C5026" t="str">
        <f>VLOOKUP(B5026,'FHF LUT'!$A$5:$H$80,2,FALSE)</f>
        <v>Unknown Beetle</v>
      </c>
      <c r="D5026" s="26">
        <v>4</v>
      </c>
      <c r="E5026" s="26" t="s">
        <v>28</v>
      </c>
      <c r="F5026" s="26">
        <v>30</v>
      </c>
      <c r="G5026" s="26">
        <v>30</v>
      </c>
      <c r="H5026" s="26"/>
      <c r="N5026" s="26"/>
    </row>
    <row r="5027" spans="1:14" x14ac:dyDescent="0.25">
      <c r="A5027" s="26">
        <v>2012</v>
      </c>
      <c r="B5027" s="26" t="s">
        <v>192</v>
      </c>
      <c r="C5027" t="str">
        <f>VLOOKUP(B5027,'FHF LUT'!$A$5:$H$80,2,FALSE)</f>
        <v>Unknown Beetle</v>
      </c>
      <c r="D5027" s="26">
        <v>8</v>
      </c>
      <c r="E5027" s="26" t="s">
        <v>29</v>
      </c>
      <c r="F5027" s="26">
        <v>0</v>
      </c>
      <c r="G5027" s="26">
        <v>0</v>
      </c>
      <c r="H5027" s="26"/>
      <c r="N5027" s="26"/>
    </row>
    <row r="5028" spans="1:14" x14ac:dyDescent="0.25">
      <c r="A5028" s="26">
        <v>2012</v>
      </c>
      <c r="B5028" s="26" t="s">
        <v>192</v>
      </c>
      <c r="C5028" t="str">
        <f>VLOOKUP(B5028,'FHF LUT'!$A$5:$H$80,2,FALSE)</f>
        <v>Unknown Beetle</v>
      </c>
      <c r="D5028" s="26">
        <v>7</v>
      </c>
      <c r="E5028" s="26" t="s">
        <v>25</v>
      </c>
      <c r="F5028" s="26">
        <v>0</v>
      </c>
      <c r="G5028" s="26">
        <v>0</v>
      </c>
      <c r="H5028" s="26"/>
      <c r="N5028" s="26"/>
    </row>
    <row r="5029" spans="1:14" x14ac:dyDescent="0.25">
      <c r="A5029" s="26">
        <v>2012</v>
      </c>
      <c r="B5029" s="26" t="s">
        <v>192</v>
      </c>
      <c r="C5029" t="str">
        <f>VLOOKUP(B5029,'FHF LUT'!$A$5:$H$80,2,FALSE)</f>
        <v>Unknown Beetle</v>
      </c>
      <c r="D5029" s="26">
        <v>27</v>
      </c>
      <c r="E5029" s="26" t="s">
        <v>21</v>
      </c>
      <c r="F5029" s="26">
        <v>0</v>
      </c>
      <c r="G5029" s="26">
        <v>0</v>
      </c>
      <c r="H5029" s="26"/>
      <c r="N5029" s="26"/>
    </row>
    <row r="5030" spans="1:14" x14ac:dyDescent="0.25">
      <c r="A5030" s="26">
        <v>2012</v>
      </c>
      <c r="B5030" s="26" t="s">
        <v>192</v>
      </c>
      <c r="C5030" t="str">
        <f>VLOOKUP(B5030,'FHF LUT'!$A$5:$H$80,2,FALSE)</f>
        <v>Unknown Beetle</v>
      </c>
      <c r="D5030" s="26">
        <v>47</v>
      </c>
      <c r="E5030" s="26" t="s">
        <v>238</v>
      </c>
      <c r="F5030" s="26">
        <v>878</v>
      </c>
      <c r="G5030" s="26">
        <v>878</v>
      </c>
      <c r="H5030" s="26"/>
      <c r="N5030" s="26"/>
    </row>
    <row r="5031" spans="1:14" x14ac:dyDescent="0.25">
      <c r="A5031" s="26">
        <v>2012</v>
      </c>
      <c r="B5031" s="26" t="s">
        <v>192</v>
      </c>
      <c r="C5031" t="str">
        <f>VLOOKUP(B5031,'FHF LUT'!$A$5:$H$80,2,FALSE)</f>
        <v>Unknown Beetle</v>
      </c>
      <c r="D5031" s="26">
        <v>46</v>
      </c>
      <c r="E5031" s="26" t="s">
        <v>239</v>
      </c>
      <c r="F5031" s="26">
        <v>0</v>
      </c>
      <c r="G5031" s="26">
        <v>0</v>
      </c>
      <c r="H5031" s="26"/>
      <c r="N5031" s="26"/>
    </row>
    <row r="5032" spans="1:14" x14ac:dyDescent="0.25">
      <c r="A5032" s="26">
        <v>2012</v>
      </c>
      <c r="B5032" s="26" t="s">
        <v>192</v>
      </c>
      <c r="C5032" t="str">
        <f>VLOOKUP(B5032,'FHF LUT'!$A$5:$H$80,2,FALSE)</f>
        <v>Unknown Beetle</v>
      </c>
      <c r="D5032" s="26">
        <v>48</v>
      </c>
      <c r="E5032" s="26" t="s">
        <v>240</v>
      </c>
      <c r="F5032" s="26">
        <v>0</v>
      </c>
      <c r="G5032" s="26">
        <v>0</v>
      </c>
      <c r="H5032" s="26"/>
      <c r="N5032" s="26"/>
    </row>
    <row r="5033" spans="1:14" x14ac:dyDescent="0.25">
      <c r="A5033" s="26">
        <v>2012</v>
      </c>
      <c r="B5033" s="26" t="s">
        <v>192</v>
      </c>
      <c r="C5033" t="str">
        <f>VLOOKUP(B5033,'FHF LUT'!$A$5:$H$80,2,FALSE)</f>
        <v>Unknown Beetle</v>
      </c>
      <c r="D5033" s="26">
        <v>1</v>
      </c>
      <c r="E5033" s="26" t="s">
        <v>10</v>
      </c>
      <c r="F5033" s="26">
        <v>0</v>
      </c>
      <c r="G5033" s="26">
        <v>0</v>
      </c>
      <c r="H5033" s="26"/>
      <c r="N5033" s="26"/>
    </row>
    <row r="5034" spans="1:14" x14ac:dyDescent="0.25">
      <c r="A5034" s="26">
        <v>2012</v>
      </c>
      <c r="B5034" s="26" t="s">
        <v>183</v>
      </c>
      <c r="C5034" t="str">
        <f>VLOOKUP(B5034,'FHF LUT'!$A$5:$H$80,2,FALSE)</f>
        <v>Western Balsam Bark Beetle</v>
      </c>
      <c r="D5034" s="26">
        <v>24</v>
      </c>
      <c r="E5034" s="26" t="s">
        <v>17</v>
      </c>
      <c r="F5034" s="26">
        <v>111206</v>
      </c>
      <c r="G5034" s="26">
        <v>110800</v>
      </c>
      <c r="H5034" s="26"/>
      <c r="N5034" s="26"/>
    </row>
    <row r="5035" spans="1:14" x14ac:dyDescent="0.25">
      <c r="A5035" s="26">
        <v>2012</v>
      </c>
      <c r="B5035" s="26" t="s">
        <v>183</v>
      </c>
      <c r="C5035" t="str">
        <f>VLOOKUP(B5035,'FHF LUT'!$A$5:$H$80,2,FALSE)</f>
        <v>Western Balsam Bark Beetle</v>
      </c>
      <c r="D5035" s="26">
        <v>44</v>
      </c>
      <c r="E5035" s="26" t="s">
        <v>3</v>
      </c>
      <c r="F5035" s="26">
        <v>0</v>
      </c>
      <c r="G5035" s="26">
        <v>0</v>
      </c>
      <c r="H5035" s="26"/>
      <c r="N5035" s="26"/>
    </row>
    <row r="5036" spans="1:14" x14ac:dyDescent="0.25">
      <c r="A5036" s="26">
        <v>2012</v>
      </c>
      <c r="B5036" s="26" t="s">
        <v>183</v>
      </c>
      <c r="C5036" t="str">
        <f>VLOOKUP(B5036,'FHF LUT'!$A$5:$H$80,2,FALSE)</f>
        <v>Western Balsam Bark Beetle</v>
      </c>
      <c r="D5036" s="26">
        <v>10</v>
      </c>
      <c r="E5036" s="26" t="s">
        <v>18</v>
      </c>
      <c r="F5036" s="26">
        <v>0</v>
      </c>
      <c r="G5036" s="26">
        <v>0</v>
      </c>
      <c r="H5036" s="26"/>
      <c r="N5036" s="26"/>
    </row>
    <row r="5037" spans="1:14" x14ac:dyDescent="0.25">
      <c r="A5037" s="26">
        <v>2012</v>
      </c>
      <c r="B5037" s="26" t="s">
        <v>183</v>
      </c>
      <c r="C5037" t="str">
        <f>VLOOKUP(B5037,'FHF LUT'!$A$5:$H$80,2,FALSE)</f>
        <v>Western Balsam Bark Beetle</v>
      </c>
      <c r="D5037" s="26">
        <v>12</v>
      </c>
      <c r="E5037" s="26" t="s">
        <v>11</v>
      </c>
      <c r="F5037" s="26">
        <v>72876</v>
      </c>
      <c r="G5037" s="26">
        <v>72732</v>
      </c>
      <c r="H5037" s="26"/>
      <c r="N5037" s="26"/>
    </row>
    <row r="5038" spans="1:14" x14ac:dyDescent="0.25">
      <c r="A5038" s="26">
        <v>2012</v>
      </c>
      <c r="B5038" s="26" t="s">
        <v>183</v>
      </c>
      <c r="C5038" t="str">
        <f>VLOOKUP(B5038,'FHF LUT'!$A$5:$H$80,2,FALSE)</f>
        <v>Western Balsam Bark Beetle</v>
      </c>
      <c r="D5038" s="26">
        <v>22</v>
      </c>
      <c r="E5038" s="26" t="s">
        <v>19</v>
      </c>
      <c r="F5038" s="26">
        <v>3934</v>
      </c>
      <c r="G5038" s="26">
        <v>3754</v>
      </c>
      <c r="H5038" s="26"/>
      <c r="N5038" s="26"/>
    </row>
    <row r="5039" spans="1:14" x14ac:dyDescent="0.25">
      <c r="A5039" s="26">
        <v>2012</v>
      </c>
      <c r="B5039" s="26" t="s">
        <v>183</v>
      </c>
      <c r="C5039" t="str">
        <f>VLOOKUP(B5039,'FHF LUT'!$A$5:$H$80,2,FALSE)</f>
        <v>Western Balsam Bark Beetle</v>
      </c>
      <c r="D5039" s="26">
        <v>29</v>
      </c>
      <c r="E5039" s="26" t="s">
        <v>9</v>
      </c>
      <c r="F5039" s="26">
        <v>62387</v>
      </c>
      <c r="G5039" s="26">
        <v>60441</v>
      </c>
      <c r="H5039" s="26"/>
      <c r="N5039" s="26"/>
    </row>
    <row r="5040" spans="1:14" x14ac:dyDescent="0.25">
      <c r="A5040" s="26">
        <v>2012</v>
      </c>
      <c r="B5040" s="26" t="s">
        <v>183</v>
      </c>
      <c r="C5040" t="str">
        <f>VLOOKUP(B5040,'FHF LUT'!$A$5:$H$80,2,FALSE)</f>
        <v>Western Balsam Bark Beetle</v>
      </c>
      <c r="D5040" s="26">
        <v>11</v>
      </c>
      <c r="E5040" s="26" t="s">
        <v>4</v>
      </c>
      <c r="F5040" s="26">
        <v>21332</v>
      </c>
      <c r="G5040" s="26">
        <v>20047</v>
      </c>
      <c r="H5040" s="26"/>
      <c r="N5040" s="26"/>
    </row>
    <row r="5041" spans="1:14" x14ac:dyDescent="0.25">
      <c r="A5041" s="26">
        <v>2012</v>
      </c>
      <c r="B5041" s="26" t="s">
        <v>183</v>
      </c>
      <c r="C5041" t="str">
        <f>VLOOKUP(B5041,'FHF LUT'!$A$5:$H$80,2,FALSE)</f>
        <v>Western Balsam Bark Beetle</v>
      </c>
      <c r="D5041" s="26">
        <v>45</v>
      </c>
      <c r="E5041" s="26" t="s">
        <v>5</v>
      </c>
      <c r="F5041" s="26">
        <v>12023</v>
      </c>
      <c r="G5041" s="26">
        <v>10387</v>
      </c>
      <c r="H5041" s="26"/>
      <c r="N5041" s="26"/>
    </row>
    <row r="5042" spans="1:14" x14ac:dyDescent="0.25">
      <c r="A5042" s="26">
        <v>2012</v>
      </c>
      <c r="B5042" s="26" t="s">
        <v>183</v>
      </c>
      <c r="C5042" t="str">
        <f>VLOOKUP(B5042,'FHF LUT'!$A$5:$H$80,2,FALSE)</f>
        <v>Western Balsam Bark Beetle</v>
      </c>
      <c r="D5042" s="26">
        <v>38</v>
      </c>
      <c r="E5042" s="26" t="s">
        <v>8</v>
      </c>
      <c r="F5042" s="26">
        <v>0</v>
      </c>
      <c r="G5042" s="26">
        <v>0</v>
      </c>
      <c r="H5042" s="26"/>
      <c r="N5042" s="26"/>
    </row>
    <row r="5043" spans="1:14" x14ac:dyDescent="0.25">
      <c r="A5043" s="26">
        <v>2012</v>
      </c>
      <c r="B5043" s="26" t="s">
        <v>183</v>
      </c>
      <c r="C5043" t="str">
        <f>VLOOKUP(B5043,'FHF LUT'!$A$5:$H$80,2,FALSE)</f>
        <v>Western Balsam Bark Beetle</v>
      </c>
      <c r="D5043" s="26">
        <v>13</v>
      </c>
      <c r="E5043" s="26" t="s">
        <v>24</v>
      </c>
      <c r="F5043" s="26">
        <v>98</v>
      </c>
      <c r="G5043" s="26">
        <v>98</v>
      </c>
      <c r="H5043" s="26"/>
      <c r="N5043" s="26"/>
    </row>
    <row r="5044" spans="1:14" x14ac:dyDescent="0.25">
      <c r="A5044" s="26">
        <v>2012</v>
      </c>
      <c r="B5044" s="26" t="s">
        <v>183</v>
      </c>
      <c r="C5044" t="str">
        <f>VLOOKUP(B5044,'FHF LUT'!$A$5:$H$80,2,FALSE)</f>
        <v>Western Balsam Bark Beetle</v>
      </c>
      <c r="D5044" s="26">
        <v>18</v>
      </c>
      <c r="E5044" s="26" t="s">
        <v>15</v>
      </c>
      <c r="F5044" s="26">
        <v>3128</v>
      </c>
      <c r="G5044" s="26">
        <v>2989</v>
      </c>
      <c r="H5044" s="26"/>
      <c r="N5044" s="26"/>
    </row>
    <row r="5045" spans="1:14" x14ac:dyDescent="0.25">
      <c r="A5045" s="26">
        <v>2012</v>
      </c>
      <c r="B5045" s="26" t="s">
        <v>183</v>
      </c>
      <c r="C5045" t="str">
        <f>VLOOKUP(B5045,'FHF LUT'!$A$5:$H$80,2,FALSE)</f>
        <v>Western Balsam Bark Beetle</v>
      </c>
      <c r="D5045" s="26">
        <v>15</v>
      </c>
      <c r="E5045" s="26" t="s">
        <v>33</v>
      </c>
      <c r="F5045" s="26">
        <v>184</v>
      </c>
      <c r="G5045" s="26">
        <v>184</v>
      </c>
      <c r="H5045" s="26"/>
      <c r="N5045" s="26"/>
    </row>
    <row r="5046" spans="1:14" x14ac:dyDescent="0.25">
      <c r="A5046" s="26">
        <v>2012</v>
      </c>
      <c r="B5046" s="26" t="s">
        <v>183</v>
      </c>
      <c r="C5046" t="str">
        <f>VLOOKUP(B5046,'FHF LUT'!$A$5:$H$80,2,FALSE)</f>
        <v>Western Balsam Bark Beetle</v>
      </c>
      <c r="D5046" s="26">
        <v>5</v>
      </c>
      <c r="E5046" s="26" t="s">
        <v>16</v>
      </c>
      <c r="F5046" s="26">
        <v>1626</v>
      </c>
      <c r="G5046" s="26">
        <v>1626</v>
      </c>
      <c r="H5046" s="26"/>
      <c r="N5046" s="26"/>
    </row>
    <row r="5047" spans="1:14" x14ac:dyDescent="0.25">
      <c r="A5047" s="26">
        <v>2012</v>
      </c>
      <c r="B5047" s="26" t="s">
        <v>183</v>
      </c>
      <c r="C5047" t="str">
        <f>VLOOKUP(B5047,'FHF LUT'!$A$5:$H$80,2,FALSE)</f>
        <v>Western Balsam Bark Beetle</v>
      </c>
      <c r="D5047" s="26">
        <v>2</v>
      </c>
      <c r="E5047" s="26" t="s">
        <v>22</v>
      </c>
      <c r="F5047" s="26">
        <v>54</v>
      </c>
      <c r="G5047" s="26">
        <v>54</v>
      </c>
      <c r="H5047" s="26"/>
      <c r="N5047" s="26"/>
    </row>
    <row r="5048" spans="1:14" x14ac:dyDescent="0.25">
      <c r="A5048" s="26">
        <v>2012</v>
      </c>
      <c r="B5048" s="26" t="s">
        <v>183</v>
      </c>
      <c r="C5048" t="str">
        <f>VLOOKUP(B5048,'FHF LUT'!$A$5:$H$80,2,FALSE)</f>
        <v>Western Balsam Bark Beetle</v>
      </c>
      <c r="D5048" s="26">
        <v>25</v>
      </c>
      <c r="E5048" s="26" t="s">
        <v>23</v>
      </c>
      <c r="F5048" s="26">
        <v>0</v>
      </c>
      <c r="G5048" s="26">
        <v>0</v>
      </c>
      <c r="H5048" s="26"/>
      <c r="N5048" s="26"/>
    </row>
    <row r="5049" spans="1:14" x14ac:dyDescent="0.25">
      <c r="A5049" s="26">
        <v>2012</v>
      </c>
      <c r="B5049" s="26" t="s">
        <v>183</v>
      </c>
      <c r="C5049" t="str">
        <f>VLOOKUP(B5049,'FHF LUT'!$A$5:$H$80,2,FALSE)</f>
        <v>Western Balsam Bark Beetle</v>
      </c>
      <c r="D5049" s="26">
        <v>14</v>
      </c>
      <c r="E5049" s="26" t="s">
        <v>30</v>
      </c>
      <c r="F5049" s="26">
        <v>11858</v>
      </c>
      <c r="G5049" s="26">
        <v>11576</v>
      </c>
      <c r="H5049" s="26"/>
      <c r="N5049" s="26"/>
    </row>
    <row r="5050" spans="1:14" x14ac:dyDescent="0.25">
      <c r="A5050" s="26">
        <v>2012</v>
      </c>
      <c r="B5050" s="26" t="s">
        <v>183</v>
      </c>
      <c r="C5050" t="str">
        <f>VLOOKUP(B5050,'FHF LUT'!$A$5:$H$80,2,FALSE)</f>
        <v>Western Balsam Bark Beetle</v>
      </c>
      <c r="D5050" s="26">
        <v>16</v>
      </c>
      <c r="E5050" s="26" t="s">
        <v>12</v>
      </c>
      <c r="F5050" s="26">
        <v>24786</v>
      </c>
      <c r="G5050" s="26">
        <v>24650</v>
      </c>
      <c r="H5050" s="26"/>
      <c r="N5050" s="26"/>
    </row>
    <row r="5051" spans="1:14" x14ac:dyDescent="0.25">
      <c r="A5051" s="26">
        <v>2012</v>
      </c>
      <c r="B5051" s="26" t="s">
        <v>183</v>
      </c>
      <c r="C5051" t="str">
        <f>VLOOKUP(B5051,'FHF LUT'!$A$5:$H$80,2,FALSE)</f>
        <v>Western Balsam Bark Beetle</v>
      </c>
      <c r="D5051" s="26">
        <v>40</v>
      </c>
      <c r="E5051" s="26" t="s">
        <v>31</v>
      </c>
      <c r="F5051" s="26">
        <v>1468</v>
      </c>
      <c r="G5051" s="26">
        <v>1468</v>
      </c>
      <c r="H5051" s="26"/>
      <c r="N5051" s="26"/>
    </row>
    <row r="5052" spans="1:14" x14ac:dyDescent="0.25">
      <c r="A5052" s="26">
        <v>2012</v>
      </c>
      <c r="B5052" s="26" t="s">
        <v>183</v>
      </c>
      <c r="C5052" t="str">
        <f>VLOOKUP(B5052,'FHF LUT'!$A$5:$H$80,2,FALSE)</f>
        <v>Western Balsam Bark Beetle</v>
      </c>
      <c r="D5052" s="26">
        <v>20</v>
      </c>
      <c r="E5052" s="26" t="s">
        <v>6</v>
      </c>
      <c r="F5052" s="26">
        <v>24580</v>
      </c>
      <c r="G5052" s="26">
        <v>23693</v>
      </c>
      <c r="H5052" s="26"/>
      <c r="N5052" s="26"/>
    </row>
    <row r="5053" spans="1:14" x14ac:dyDescent="0.25">
      <c r="A5053" s="26">
        <v>2012</v>
      </c>
      <c r="B5053" s="26" t="s">
        <v>183</v>
      </c>
      <c r="C5053" t="str">
        <f>VLOOKUP(B5053,'FHF LUT'!$A$5:$H$80,2,FALSE)</f>
        <v>Western Balsam Bark Beetle</v>
      </c>
      <c r="D5053" s="26">
        <v>31</v>
      </c>
      <c r="E5053" s="26" t="s">
        <v>34</v>
      </c>
      <c r="F5053" s="26">
        <v>3917</v>
      </c>
      <c r="G5053" s="26">
        <v>3917</v>
      </c>
      <c r="H5053" s="26"/>
      <c r="N5053" s="26"/>
    </row>
    <row r="5054" spans="1:14" x14ac:dyDescent="0.25">
      <c r="A5054" s="26">
        <v>2012</v>
      </c>
      <c r="B5054" s="26" t="s">
        <v>183</v>
      </c>
      <c r="C5054" t="str">
        <f>VLOOKUP(B5054,'FHF LUT'!$A$5:$H$80,2,FALSE)</f>
        <v>Western Balsam Bark Beetle</v>
      </c>
      <c r="D5054" s="26">
        <v>3</v>
      </c>
      <c r="E5054" s="26" t="s">
        <v>13</v>
      </c>
      <c r="F5054" s="26">
        <v>3172</v>
      </c>
      <c r="G5054" s="26">
        <v>3170</v>
      </c>
      <c r="H5054" s="26"/>
      <c r="N5054" s="26"/>
    </row>
    <row r="5055" spans="1:14" x14ac:dyDescent="0.25">
      <c r="A5055" s="26">
        <v>2012</v>
      </c>
      <c r="B5055" s="26" t="s">
        <v>183</v>
      </c>
      <c r="C5055" t="str">
        <f>VLOOKUP(B5055,'FHF LUT'!$A$5:$H$80,2,FALSE)</f>
        <v>Western Balsam Bark Beetle</v>
      </c>
      <c r="D5055" s="26">
        <v>26</v>
      </c>
      <c r="E5055" s="26" t="s">
        <v>14</v>
      </c>
      <c r="F5055" s="26">
        <v>45175</v>
      </c>
      <c r="G5055" s="26">
        <v>42834</v>
      </c>
      <c r="H5055" s="26"/>
      <c r="N5055" s="26"/>
    </row>
    <row r="5056" spans="1:14" x14ac:dyDescent="0.25">
      <c r="A5056" s="26">
        <v>2012</v>
      </c>
      <c r="B5056" s="26" t="s">
        <v>183</v>
      </c>
      <c r="C5056" t="str">
        <f>VLOOKUP(B5056,'FHF LUT'!$A$5:$H$80,2,FALSE)</f>
        <v>Western Balsam Bark Beetle</v>
      </c>
      <c r="D5056" s="26">
        <v>41</v>
      </c>
      <c r="E5056" s="26" t="s">
        <v>26</v>
      </c>
      <c r="F5056" s="26">
        <v>6139</v>
      </c>
      <c r="G5056" s="26">
        <v>6139</v>
      </c>
      <c r="H5056" s="26"/>
      <c r="N5056" s="26"/>
    </row>
    <row r="5057" spans="1:14" x14ac:dyDescent="0.25">
      <c r="A5057" s="26">
        <v>2012</v>
      </c>
      <c r="B5057" s="26" t="s">
        <v>183</v>
      </c>
      <c r="C5057" t="str">
        <f>VLOOKUP(B5057,'FHF LUT'!$A$5:$H$80,2,FALSE)</f>
        <v>Western Balsam Bark Beetle</v>
      </c>
      <c r="D5057" s="26">
        <v>23</v>
      </c>
      <c r="E5057" s="26" t="s">
        <v>27</v>
      </c>
      <c r="F5057" s="26">
        <v>710</v>
      </c>
      <c r="G5057" s="26">
        <v>710</v>
      </c>
      <c r="H5057" s="26"/>
      <c r="N5057" s="26"/>
    </row>
    <row r="5058" spans="1:14" x14ac:dyDescent="0.25">
      <c r="A5058" s="26">
        <v>2012</v>
      </c>
      <c r="B5058" s="26" t="s">
        <v>183</v>
      </c>
      <c r="C5058" t="str">
        <f>VLOOKUP(B5058,'FHF LUT'!$A$5:$H$80,2,FALSE)</f>
        <v>Western Balsam Bark Beetle</v>
      </c>
      <c r="D5058" s="26">
        <v>17</v>
      </c>
      <c r="E5058" s="26" t="s">
        <v>32</v>
      </c>
      <c r="F5058" s="26">
        <v>99462</v>
      </c>
      <c r="G5058" s="26">
        <v>98545</v>
      </c>
      <c r="H5058" s="26"/>
      <c r="N5058" s="26"/>
    </row>
    <row r="5059" spans="1:14" x14ac:dyDescent="0.25">
      <c r="A5059" s="26">
        <v>2012</v>
      </c>
      <c r="B5059" s="26" t="s">
        <v>183</v>
      </c>
      <c r="C5059" t="str">
        <f>VLOOKUP(B5059,'FHF LUT'!$A$5:$H$80,2,FALSE)</f>
        <v>Western Balsam Bark Beetle</v>
      </c>
      <c r="D5059" s="26">
        <v>30</v>
      </c>
      <c r="E5059" s="26" t="s">
        <v>35</v>
      </c>
      <c r="F5059" s="26">
        <v>6880</v>
      </c>
      <c r="G5059" s="26">
        <v>6880</v>
      </c>
      <c r="H5059" s="26"/>
      <c r="N5059" s="26"/>
    </row>
    <row r="5060" spans="1:14" x14ac:dyDescent="0.25">
      <c r="A5060" s="26">
        <v>2012</v>
      </c>
      <c r="B5060" s="26" t="s">
        <v>183</v>
      </c>
      <c r="C5060" t="str">
        <f>VLOOKUP(B5060,'FHF LUT'!$A$5:$H$80,2,FALSE)</f>
        <v>Western Balsam Bark Beetle</v>
      </c>
      <c r="D5060" s="26">
        <v>9</v>
      </c>
      <c r="E5060" s="26" t="s">
        <v>7</v>
      </c>
      <c r="F5060" s="26">
        <v>701</v>
      </c>
      <c r="G5060" s="26">
        <v>701</v>
      </c>
      <c r="H5060" s="26"/>
      <c r="N5060" s="26"/>
    </row>
    <row r="5061" spans="1:14" x14ac:dyDescent="0.25">
      <c r="A5061" s="26">
        <v>2012</v>
      </c>
      <c r="B5061" s="26" t="s">
        <v>183</v>
      </c>
      <c r="C5061" t="str">
        <f>VLOOKUP(B5061,'FHF LUT'!$A$5:$H$80,2,FALSE)</f>
        <v>Western Balsam Bark Beetle</v>
      </c>
      <c r="D5061" s="26">
        <v>43</v>
      </c>
      <c r="E5061" s="26" t="s">
        <v>20</v>
      </c>
      <c r="F5061" s="26">
        <v>8430</v>
      </c>
      <c r="G5061" s="26">
        <v>8430</v>
      </c>
      <c r="H5061" s="26"/>
      <c r="N5061" s="26"/>
    </row>
    <row r="5062" spans="1:14" x14ac:dyDescent="0.25">
      <c r="A5062" s="26">
        <v>2012</v>
      </c>
      <c r="B5062" s="26" t="s">
        <v>183</v>
      </c>
      <c r="C5062" t="str">
        <f>VLOOKUP(B5062,'FHF LUT'!$A$5:$H$80,2,FALSE)</f>
        <v>Western Balsam Bark Beetle</v>
      </c>
      <c r="D5062" s="26">
        <v>39</v>
      </c>
      <c r="E5062" s="26" t="s">
        <v>36</v>
      </c>
      <c r="F5062" s="26">
        <v>0</v>
      </c>
      <c r="G5062" s="26">
        <v>0</v>
      </c>
      <c r="H5062" s="26"/>
      <c r="N5062" s="26"/>
    </row>
    <row r="5063" spans="1:14" x14ac:dyDescent="0.25">
      <c r="A5063" s="26">
        <v>2012</v>
      </c>
      <c r="B5063" s="26" t="s">
        <v>183</v>
      </c>
      <c r="C5063" t="str">
        <f>VLOOKUP(B5063,'FHF LUT'!$A$5:$H$80,2,FALSE)</f>
        <v>Western Balsam Bark Beetle</v>
      </c>
      <c r="D5063" s="26">
        <v>4</v>
      </c>
      <c r="E5063" s="26" t="s">
        <v>28</v>
      </c>
      <c r="F5063" s="26">
        <v>3135</v>
      </c>
      <c r="G5063" s="26">
        <v>3100</v>
      </c>
      <c r="H5063" s="26"/>
      <c r="N5063" s="26"/>
    </row>
    <row r="5064" spans="1:14" x14ac:dyDescent="0.25">
      <c r="A5064" s="26">
        <v>2012</v>
      </c>
      <c r="B5064" s="26" t="s">
        <v>183</v>
      </c>
      <c r="C5064" t="str">
        <f>VLOOKUP(B5064,'FHF LUT'!$A$5:$H$80,2,FALSE)</f>
        <v>Western Balsam Bark Beetle</v>
      </c>
      <c r="D5064" s="26">
        <v>8</v>
      </c>
      <c r="E5064" s="26" t="s">
        <v>29</v>
      </c>
      <c r="F5064" s="26">
        <v>111</v>
      </c>
      <c r="G5064" s="26">
        <v>111</v>
      </c>
      <c r="H5064" s="26"/>
      <c r="N5064" s="26"/>
    </row>
    <row r="5065" spans="1:14" x14ac:dyDescent="0.25">
      <c r="A5065" s="26">
        <v>2012</v>
      </c>
      <c r="B5065" s="26" t="s">
        <v>183</v>
      </c>
      <c r="C5065" t="str">
        <f>VLOOKUP(B5065,'FHF LUT'!$A$5:$H$80,2,FALSE)</f>
        <v>Western Balsam Bark Beetle</v>
      </c>
      <c r="D5065" s="26">
        <v>7</v>
      </c>
      <c r="E5065" s="26" t="s">
        <v>25</v>
      </c>
      <c r="F5065" s="26">
        <v>2523</v>
      </c>
      <c r="G5065" s="26">
        <v>2472</v>
      </c>
      <c r="H5065" s="26"/>
      <c r="N5065" s="26"/>
    </row>
    <row r="5066" spans="1:14" x14ac:dyDescent="0.25">
      <c r="A5066" s="26">
        <v>2012</v>
      </c>
      <c r="B5066" s="26" t="s">
        <v>183</v>
      </c>
      <c r="C5066" t="str">
        <f>VLOOKUP(B5066,'FHF LUT'!$A$5:$H$80,2,FALSE)</f>
        <v>Western Balsam Bark Beetle</v>
      </c>
      <c r="D5066" s="26">
        <v>27</v>
      </c>
      <c r="E5066" s="26" t="s">
        <v>21</v>
      </c>
      <c r="F5066" s="26">
        <v>20</v>
      </c>
      <c r="G5066" s="26">
        <v>20</v>
      </c>
      <c r="H5066" s="26"/>
      <c r="N5066" s="26"/>
    </row>
    <row r="5067" spans="1:14" x14ac:dyDescent="0.25">
      <c r="A5067" s="26">
        <v>2012</v>
      </c>
      <c r="B5067" s="26" t="s">
        <v>183</v>
      </c>
      <c r="C5067" t="str">
        <f>VLOOKUP(B5067,'FHF LUT'!$A$5:$H$80,2,FALSE)</f>
        <v>Western Balsam Bark Beetle</v>
      </c>
      <c r="D5067" s="26">
        <v>47</v>
      </c>
      <c r="E5067" s="26" t="s">
        <v>238</v>
      </c>
      <c r="F5067" s="26">
        <v>0</v>
      </c>
      <c r="G5067" s="26">
        <v>0</v>
      </c>
      <c r="H5067" s="26"/>
      <c r="N5067" s="26"/>
    </row>
    <row r="5068" spans="1:14" x14ac:dyDescent="0.25">
      <c r="A5068" s="26">
        <v>2012</v>
      </c>
      <c r="B5068" s="26" t="s">
        <v>183</v>
      </c>
      <c r="C5068" t="str">
        <f>VLOOKUP(B5068,'FHF LUT'!$A$5:$H$80,2,FALSE)</f>
        <v>Western Balsam Bark Beetle</v>
      </c>
      <c r="D5068" s="26">
        <v>46</v>
      </c>
      <c r="E5068" s="26" t="s">
        <v>239</v>
      </c>
      <c r="F5068" s="26">
        <v>1</v>
      </c>
      <c r="G5068" s="26">
        <v>1</v>
      </c>
      <c r="H5068" s="26"/>
      <c r="N5068" s="26"/>
    </row>
    <row r="5069" spans="1:14" x14ac:dyDescent="0.25">
      <c r="A5069" s="26">
        <v>2012</v>
      </c>
      <c r="B5069" s="26" t="s">
        <v>183</v>
      </c>
      <c r="C5069" t="str">
        <f>VLOOKUP(B5069,'FHF LUT'!$A$5:$H$80,2,FALSE)</f>
        <v>Western Balsam Bark Beetle</v>
      </c>
      <c r="D5069" s="26">
        <v>48</v>
      </c>
      <c r="E5069" s="26" t="s">
        <v>240</v>
      </c>
      <c r="F5069" s="26">
        <v>0</v>
      </c>
      <c r="G5069" s="26">
        <v>0</v>
      </c>
      <c r="H5069" s="26"/>
      <c r="N5069" s="26"/>
    </row>
    <row r="5070" spans="1:14" x14ac:dyDescent="0.25">
      <c r="A5070" s="26">
        <v>2012</v>
      </c>
      <c r="B5070" s="26" t="s">
        <v>183</v>
      </c>
      <c r="C5070" t="str">
        <f>VLOOKUP(B5070,'FHF LUT'!$A$5:$H$80,2,FALSE)</f>
        <v>Western Balsam Bark Beetle</v>
      </c>
      <c r="D5070" s="26">
        <v>1</v>
      </c>
      <c r="E5070" s="26" t="s">
        <v>10</v>
      </c>
      <c r="F5070" s="26">
        <v>2841</v>
      </c>
      <c r="G5070" s="26">
        <v>2347</v>
      </c>
      <c r="H5070" s="26"/>
      <c r="N5070" s="26"/>
    </row>
    <row r="5071" spans="1:14" x14ac:dyDescent="0.25">
      <c r="A5071" s="26">
        <v>2012</v>
      </c>
      <c r="B5071" s="26" t="s">
        <v>184</v>
      </c>
      <c r="C5071" t="str">
        <f>VLOOKUP(B5071,'FHF LUT'!$A$5:$H$80,2,FALSE)</f>
        <v>Douglas-fir Beetle</v>
      </c>
      <c r="D5071" s="26">
        <v>24</v>
      </c>
      <c r="E5071" s="26" t="s">
        <v>17</v>
      </c>
      <c r="F5071" s="26">
        <v>16686</v>
      </c>
      <c r="G5071" s="26">
        <v>15689</v>
      </c>
      <c r="H5071" s="26"/>
      <c r="N5071" s="26"/>
    </row>
    <row r="5072" spans="1:14" x14ac:dyDescent="0.25">
      <c r="A5072" s="26">
        <v>2012</v>
      </c>
      <c r="B5072" s="26" t="s">
        <v>184</v>
      </c>
      <c r="C5072" t="str">
        <f>VLOOKUP(B5072,'FHF LUT'!$A$5:$H$80,2,FALSE)</f>
        <v>Douglas-fir Beetle</v>
      </c>
      <c r="D5072" s="26">
        <v>44</v>
      </c>
      <c r="E5072" s="26" t="s">
        <v>3</v>
      </c>
      <c r="F5072" s="26">
        <v>5027</v>
      </c>
      <c r="G5072" s="26">
        <v>5027</v>
      </c>
      <c r="H5072" s="26"/>
      <c r="N5072" s="26"/>
    </row>
    <row r="5073" spans="1:14" x14ac:dyDescent="0.25">
      <c r="A5073" s="26">
        <v>2012</v>
      </c>
      <c r="B5073" s="26" t="s">
        <v>184</v>
      </c>
      <c r="C5073" t="str">
        <f>VLOOKUP(B5073,'FHF LUT'!$A$5:$H$80,2,FALSE)</f>
        <v>Douglas-fir Beetle</v>
      </c>
      <c r="D5073" s="26">
        <v>10</v>
      </c>
      <c r="E5073" s="26" t="s">
        <v>18</v>
      </c>
      <c r="F5073" s="26">
        <v>0</v>
      </c>
      <c r="G5073" s="26">
        <v>0</v>
      </c>
      <c r="H5073" s="26"/>
      <c r="N5073" s="26"/>
    </row>
    <row r="5074" spans="1:14" x14ac:dyDescent="0.25">
      <c r="A5074" s="26">
        <v>2012</v>
      </c>
      <c r="B5074" s="26" t="s">
        <v>184</v>
      </c>
      <c r="C5074" t="str">
        <f>VLOOKUP(B5074,'FHF LUT'!$A$5:$H$80,2,FALSE)</f>
        <v>Douglas-fir Beetle</v>
      </c>
      <c r="D5074" s="26">
        <v>12</v>
      </c>
      <c r="E5074" s="26" t="s">
        <v>11</v>
      </c>
      <c r="F5074" s="26">
        <v>0</v>
      </c>
      <c r="G5074" s="26">
        <v>0</v>
      </c>
      <c r="H5074" s="26"/>
      <c r="N5074" s="26"/>
    </row>
    <row r="5075" spans="1:14" x14ac:dyDescent="0.25">
      <c r="A5075" s="26">
        <v>2012</v>
      </c>
      <c r="B5075" s="26" t="s">
        <v>184</v>
      </c>
      <c r="C5075" t="str">
        <f>VLOOKUP(B5075,'FHF LUT'!$A$5:$H$80,2,FALSE)</f>
        <v>Douglas-fir Beetle</v>
      </c>
      <c r="D5075" s="26">
        <v>22</v>
      </c>
      <c r="E5075" s="26" t="s">
        <v>19</v>
      </c>
      <c r="F5075" s="26">
        <v>16579</v>
      </c>
      <c r="G5075" s="26">
        <v>16233</v>
      </c>
      <c r="H5075" s="26"/>
      <c r="N5075" s="26"/>
    </row>
    <row r="5076" spans="1:14" x14ac:dyDescent="0.25">
      <c r="A5076" s="26">
        <v>2012</v>
      </c>
      <c r="B5076" s="26" t="s">
        <v>184</v>
      </c>
      <c r="C5076" t="str">
        <f>VLOOKUP(B5076,'FHF LUT'!$A$5:$H$80,2,FALSE)</f>
        <v>Douglas-fir Beetle</v>
      </c>
      <c r="D5076" s="26">
        <v>29</v>
      </c>
      <c r="E5076" s="26" t="s">
        <v>9</v>
      </c>
      <c r="F5076" s="26">
        <v>55727</v>
      </c>
      <c r="G5076" s="26">
        <v>51810</v>
      </c>
      <c r="H5076" s="26"/>
      <c r="N5076" s="26"/>
    </row>
    <row r="5077" spans="1:14" x14ac:dyDescent="0.25">
      <c r="A5077" s="26">
        <v>2012</v>
      </c>
      <c r="B5077" s="26" t="s">
        <v>184</v>
      </c>
      <c r="C5077" t="str">
        <f>VLOOKUP(B5077,'FHF LUT'!$A$5:$H$80,2,FALSE)</f>
        <v>Douglas-fir Beetle</v>
      </c>
      <c r="D5077" s="26">
        <v>11</v>
      </c>
      <c r="E5077" s="26" t="s">
        <v>4</v>
      </c>
      <c r="F5077" s="26">
        <v>13562</v>
      </c>
      <c r="G5077" s="26">
        <v>13401</v>
      </c>
      <c r="H5077" s="26"/>
      <c r="N5077" s="26"/>
    </row>
    <row r="5078" spans="1:14" x14ac:dyDescent="0.25">
      <c r="A5078" s="26">
        <v>2012</v>
      </c>
      <c r="B5078" s="26" t="s">
        <v>184</v>
      </c>
      <c r="C5078" t="str">
        <f>VLOOKUP(B5078,'FHF LUT'!$A$5:$H$80,2,FALSE)</f>
        <v>Douglas-fir Beetle</v>
      </c>
      <c r="D5078" s="26">
        <v>45</v>
      </c>
      <c r="E5078" s="26" t="s">
        <v>5</v>
      </c>
      <c r="F5078" s="26">
        <v>301</v>
      </c>
      <c r="G5078" s="26">
        <v>301</v>
      </c>
      <c r="H5078" s="26"/>
      <c r="N5078" s="26"/>
    </row>
    <row r="5079" spans="1:14" x14ac:dyDescent="0.25">
      <c r="A5079" s="26">
        <v>2012</v>
      </c>
      <c r="B5079" s="26" t="s">
        <v>184</v>
      </c>
      <c r="C5079" t="str">
        <f>VLOOKUP(B5079,'FHF LUT'!$A$5:$H$80,2,FALSE)</f>
        <v>Douglas-fir Beetle</v>
      </c>
      <c r="D5079" s="26">
        <v>38</v>
      </c>
      <c r="E5079" s="26" t="s">
        <v>8</v>
      </c>
      <c r="F5079" s="26">
        <v>442</v>
      </c>
      <c r="G5079" s="26">
        <v>442</v>
      </c>
      <c r="H5079" s="26"/>
      <c r="N5079" s="26"/>
    </row>
    <row r="5080" spans="1:14" x14ac:dyDescent="0.25">
      <c r="A5080" s="26">
        <v>2012</v>
      </c>
      <c r="B5080" s="26" t="s">
        <v>184</v>
      </c>
      <c r="C5080" t="str">
        <f>VLOOKUP(B5080,'FHF LUT'!$A$5:$H$80,2,FALSE)</f>
        <v>Douglas-fir Beetle</v>
      </c>
      <c r="D5080" s="26">
        <v>13</v>
      </c>
      <c r="E5080" s="26" t="s">
        <v>24</v>
      </c>
      <c r="F5080" s="26">
        <v>3112</v>
      </c>
      <c r="G5080" s="26">
        <v>2870</v>
      </c>
      <c r="H5080" s="26"/>
      <c r="N5080" s="26"/>
    </row>
    <row r="5081" spans="1:14" x14ac:dyDescent="0.25">
      <c r="A5081" s="26">
        <v>2012</v>
      </c>
      <c r="B5081" s="26" t="s">
        <v>184</v>
      </c>
      <c r="C5081" t="str">
        <f>VLOOKUP(B5081,'FHF LUT'!$A$5:$H$80,2,FALSE)</f>
        <v>Douglas-fir Beetle</v>
      </c>
      <c r="D5081" s="26">
        <v>18</v>
      </c>
      <c r="E5081" s="26" t="s">
        <v>15</v>
      </c>
      <c r="F5081" s="26">
        <v>1385</v>
      </c>
      <c r="G5081" s="26">
        <v>1385</v>
      </c>
      <c r="H5081" s="26"/>
      <c r="N5081" s="26"/>
    </row>
    <row r="5082" spans="1:14" x14ac:dyDescent="0.25">
      <c r="A5082" s="26">
        <v>2012</v>
      </c>
      <c r="B5082" s="26" t="s">
        <v>184</v>
      </c>
      <c r="C5082" t="str">
        <f>VLOOKUP(B5082,'FHF LUT'!$A$5:$H$80,2,FALSE)</f>
        <v>Douglas-fir Beetle</v>
      </c>
      <c r="D5082" s="26">
        <v>15</v>
      </c>
      <c r="E5082" s="26" t="s">
        <v>33</v>
      </c>
      <c r="F5082" s="26">
        <v>4344</v>
      </c>
      <c r="G5082" s="26">
        <v>4050</v>
      </c>
      <c r="H5082" s="26"/>
      <c r="N5082" s="26"/>
    </row>
    <row r="5083" spans="1:14" x14ac:dyDescent="0.25">
      <c r="A5083" s="26">
        <v>2012</v>
      </c>
      <c r="B5083" s="26" t="s">
        <v>184</v>
      </c>
      <c r="C5083" t="str">
        <f>VLOOKUP(B5083,'FHF LUT'!$A$5:$H$80,2,FALSE)</f>
        <v>Douglas-fir Beetle</v>
      </c>
      <c r="D5083" s="26">
        <v>5</v>
      </c>
      <c r="E5083" s="26" t="s">
        <v>16</v>
      </c>
      <c r="F5083" s="26">
        <v>545</v>
      </c>
      <c r="G5083" s="26">
        <v>545</v>
      </c>
      <c r="H5083" s="26"/>
      <c r="N5083" s="26"/>
    </row>
    <row r="5084" spans="1:14" x14ac:dyDescent="0.25">
      <c r="A5084" s="26">
        <v>2012</v>
      </c>
      <c r="B5084" s="26" t="s">
        <v>184</v>
      </c>
      <c r="C5084" t="str">
        <f>VLOOKUP(B5084,'FHF LUT'!$A$5:$H$80,2,FALSE)</f>
        <v>Douglas-fir Beetle</v>
      </c>
      <c r="D5084" s="26">
        <v>2</v>
      </c>
      <c r="E5084" s="26" t="s">
        <v>22</v>
      </c>
      <c r="F5084" s="26">
        <v>132</v>
      </c>
      <c r="G5084" s="26">
        <v>132</v>
      </c>
      <c r="H5084" s="26"/>
      <c r="N5084" s="26"/>
    </row>
    <row r="5085" spans="1:14" x14ac:dyDescent="0.25">
      <c r="A5085" s="26">
        <v>2012</v>
      </c>
      <c r="B5085" s="26" t="s">
        <v>184</v>
      </c>
      <c r="C5085" t="str">
        <f>VLOOKUP(B5085,'FHF LUT'!$A$5:$H$80,2,FALSE)</f>
        <v>Douglas-fir Beetle</v>
      </c>
      <c r="D5085" s="26">
        <v>25</v>
      </c>
      <c r="E5085" s="26" t="s">
        <v>23</v>
      </c>
      <c r="F5085" s="26">
        <v>0</v>
      </c>
      <c r="G5085" s="26">
        <v>0</v>
      </c>
      <c r="H5085" s="26"/>
      <c r="N5085" s="26"/>
    </row>
    <row r="5086" spans="1:14" x14ac:dyDescent="0.25">
      <c r="A5086" s="26">
        <v>2012</v>
      </c>
      <c r="B5086" s="26" t="s">
        <v>184</v>
      </c>
      <c r="C5086" t="str">
        <f>VLOOKUP(B5086,'FHF LUT'!$A$5:$H$80,2,FALSE)</f>
        <v>Douglas-fir Beetle</v>
      </c>
      <c r="D5086" s="26">
        <v>14</v>
      </c>
      <c r="E5086" s="26" t="s">
        <v>30</v>
      </c>
      <c r="F5086" s="26">
        <v>1000</v>
      </c>
      <c r="G5086" s="26">
        <v>1000</v>
      </c>
      <c r="H5086" s="26"/>
      <c r="N5086" s="26"/>
    </row>
    <row r="5087" spans="1:14" x14ac:dyDescent="0.25">
      <c r="A5087" s="26">
        <v>2012</v>
      </c>
      <c r="B5087" s="26" t="s">
        <v>184</v>
      </c>
      <c r="C5087" t="str">
        <f>VLOOKUP(B5087,'FHF LUT'!$A$5:$H$80,2,FALSE)</f>
        <v>Douglas-fir Beetle</v>
      </c>
      <c r="D5087" s="26">
        <v>16</v>
      </c>
      <c r="E5087" s="26" t="s">
        <v>12</v>
      </c>
      <c r="F5087" s="26">
        <v>0</v>
      </c>
      <c r="G5087" s="26">
        <v>0</v>
      </c>
      <c r="H5087" s="26"/>
      <c r="N5087" s="26"/>
    </row>
    <row r="5088" spans="1:14" x14ac:dyDescent="0.25">
      <c r="A5088" s="26">
        <v>2012</v>
      </c>
      <c r="B5088" s="26" t="s">
        <v>184</v>
      </c>
      <c r="C5088" t="str">
        <f>VLOOKUP(B5088,'FHF LUT'!$A$5:$H$80,2,FALSE)</f>
        <v>Douglas-fir Beetle</v>
      </c>
      <c r="D5088" s="26">
        <v>40</v>
      </c>
      <c r="E5088" s="26" t="s">
        <v>31</v>
      </c>
      <c r="F5088" s="26">
        <v>0</v>
      </c>
      <c r="G5088" s="26">
        <v>0</v>
      </c>
      <c r="H5088" s="26"/>
      <c r="N5088" s="26"/>
    </row>
    <row r="5089" spans="1:14" x14ac:dyDescent="0.25">
      <c r="A5089" s="26">
        <v>2012</v>
      </c>
      <c r="B5089" s="26" t="s">
        <v>184</v>
      </c>
      <c r="C5089" t="str">
        <f>VLOOKUP(B5089,'FHF LUT'!$A$5:$H$80,2,FALSE)</f>
        <v>Douglas-fir Beetle</v>
      </c>
      <c r="D5089" s="26">
        <v>20</v>
      </c>
      <c r="E5089" s="26" t="s">
        <v>6</v>
      </c>
      <c r="F5089" s="26">
        <v>0</v>
      </c>
      <c r="G5089" s="26">
        <v>0</v>
      </c>
      <c r="H5089" s="26"/>
      <c r="N5089" s="26"/>
    </row>
    <row r="5090" spans="1:14" x14ac:dyDescent="0.25">
      <c r="A5090" s="26">
        <v>2012</v>
      </c>
      <c r="B5090" s="26" t="s">
        <v>184</v>
      </c>
      <c r="C5090" t="str">
        <f>VLOOKUP(B5090,'FHF LUT'!$A$5:$H$80,2,FALSE)</f>
        <v>Douglas-fir Beetle</v>
      </c>
      <c r="D5090" s="26">
        <v>31</v>
      </c>
      <c r="E5090" s="26" t="s">
        <v>34</v>
      </c>
      <c r="F5090" s="26">
        <v>319</v>
      </c>
      <c r="G5090" s="26">
        <v>319</v>
      </c>
      <c r="H5090" s="26"/>
      <c r="N5090" s="26"/>
    </row>
    <row r="5091" spans="1:14" x14ac:dyDescent="0.25">
      <c r="A5091" s="26">
        <v>2012</v>
      </c>
      <c r="B5091" s="26" t="s">
        <v>184</v>
      </c>
      <c r="C5091" t="str">
        <f>VLOOKUP(B5091,'FHF LUT'!$A$5:$H$80,2,FALSE)</f>
        <v>Douglas-fir Beetle</v>
      </c>
      <c r="D5091" s="26">
        <v>3</v>
      </c>
      <c r="E5091" s="26" t="s">
        <v>13</v>
      </c>
      <c r="F5091" s="26">
        <v>0</v>
      </c>
      <c r="G5091" s="26">
        <v>0</v>
      </c>
      <c r="H5091" s="26"/>
      <c r="N5091" s="26"/>
    </row>
    <row r="5092" spans="1:14" x14ac:dyDescent="0.25">
      <c r="A5092" s="26">
        <v>2012</v>
      </c>
      <c r="B5092" s="26" t="s">
        <v>184</v>
      </c>
      <c r="C5092" t="str">
        <f>VLOOKUP(B5092,'FHF LUT'!$A$5:$H$80,2,FALSE)</f>
        <v>Douglas-fir Beetle</v>
      </c>
      <c r="D5092" s="26">
        <v>26</v>
      </c>
      <c r="E5092" s="26" t="s">
        <v>14</v>
      </c>
      <c r="F5092" s="26">
        <v>4720</v>
      </c>
      <c r="G5092" s="26">
        <v>4161</v>
      </c>
      <c r="H5092" s="26"/>
      <c r="N5092" s="26"/>
    </row>
    <row r="5093" spans="1:14" x14ac:dyDescent="0.25">
      <c r="A5093" s="26">
        <v>2012</v>
      </c>
      <c r="B5093" s="26" t="s">
        <v>184</v>
      </c>
      <c r="C5093" t="str">
        <f>VLOOKUP(B5093,'FHF LUT'!$A$5:$H$80,2,FALSE)</f>
        <v>Douglas-fir Beetle</v>
      </c>
      <c r="D5093" s="26">
        <v>41</v>
      </c>
      <c r="E5093" s="26" t="s">
        <v>26</v>
      </c>
      <c r="F5093" s="26">
        <v>0</v>
      </c>
      <c r="G5093" s="26">
        <v>0</v>
      </c>
      <c r="H5093" s="26"/>
      <c r="N5093" s="26"/>
    </row>
    <row r="5094" spans="1:14" x14ac:dyDescent="0.25">
      <c r="A5094" s="26">
        <v>2012</v>
      </c>
      <c r="B5094" s="26" t="s">
        <v>184</v>
      </c>
      <c r="C5094" t="str">
        <f>VLOOKUP(B5094,'FHF LUT'!$A$5:$H$80,2,FALSE)</f>
        <v>Douglas-fir Beetle</v>
      </c>
      <c r="D5094" s="26">
        <v>23</v>
      </c>
      <c r="E5094" s="26" t="s">
        <v>27</v>
      </c>
      <c r="F5094" s="26">
        <v>30820</v>
      </c>
      <c r="G5094" s="26">
        <v>29848</v>
      </c>
      <c r="H5094" s="26"/>
      <c r="N5094" s="26"/>
    </row>
    <row r="5095" spans="1:14" x14ac:dyDescent="0.25">
      <c r="A5095" s="26">
        <v>2012</v>
      </c>
      <c r="B5095" s="26" t="s">
        <v>184</v>
      </c>
      <c r="C5095" t="str">
        <f>VLOOKUP(B5095,'FHF LUT'!$A$5:$H$80,2,FALSE)</f>
        <v>Douglas-fir Beetle</v>
      </c>
      <c r="D5095" s="26">
        <v>17</v>
      </c>
      <c r="E5095" s="26" t="s">
        <v>32</v>
      </c>
      <c r="F5095" s="26">
        <v>0</v>
      </c>
      <c r="G5095" s="26">
        <v>0</v>
      </c>
      <c r="H5095" s="26"/>
      <c r="N5095" s="26"/>
    </row>
    <row r="5096" spans="1:14" x14ac:dyDescent="0.25">
      <c r="A5096" s="26">
        <v>2012</v>
      </c>
      <c r="B5096" s="26" t="s">
        <v>184</v>
      </c>
      <c r="C5096" t="str">
        <f>VLOOKUP(B5096,'FHF LUT'!$A$5:$H$80,2,FALSE)</f>
        <v>Douglas-fir Beetle</v>
      </c>
      <c r="D5096" s="26">
        <v>30</v>
      </c>
      <c r="E5096" s="26" t="s">
        <v>35</v>
      </c>
      <c r="F5096" s="26">
        <v>13410</v>
      </c>
      <c r="G5096" s="26">
        <v>13049</v>
      </c>
      <c r="H5096" s="26"/>
      <c r="N5096" s="26"/>
    </row>
    <row r="5097" spans="1:14" x14ac:dyDescent="0.25">
      <c r="A5097" s="26">
        <v>2012</v>
      </c>
      <c r="B5097" s="26" t="s">
        <v>184</v>
      </c>
      <c r="C5097" t="str">
        <f>VLOOKUP(B5097,'FHF LUT'!$A$5:$H$80,2,FALSE)</f>
        <v>Douglas-fir Beetle</v>
      </c>
      <c r="D5097" s="26">
        <v>9</v>
      </c>
      <c r="E5097" s="26" t="s">
        <v>7</v>
      </c>
      <c r="F5097" s="26">
        <v>3452</v>
      </c>
      <c r="G5097" s="26">
        <v>3452</v>
      </c>
      <c r="H5097" s="26"/>
      <c r="N5097" s="26"/>
    </row>
    <row r="5098" spans="1:14" x14ac:dyDescent="0.25">
      <c r="A5098" s="26">
        <v>2012</v>
      </c>
      <c r="B5098" s="26" t="s">
        <v>184</v>
      </c>
      <c r="C5098" t="str">
        <f>VLOOKUP(B5098,'FHF LUT'!$A$5:$H$80,2,FALSE)</f>
        <v>Douglas-fir Beetle</v>
      </c>
      <c r="D5098" s="26">
        <v>43</v>
      </c>
      <c r="E5098" s="26" t="s">
        <v>20</v>
      </c>
      <c r="F5098" s="26">
        <v>0</v>
      </c>
      <c r="G5098" s="26">
        <v>0</v>
      </c>
      <c r="H5098" s="26"/>
      <c r="N5098" s="26"/>
    </row>
    <row r="5099" spans="1:14" x14ac:dyDescent="0.25">
      <c r="A5099" s="26">
        <v>2012</v>
      </c>
      <c r="B5099" s="26" t="s">
        <v>184</v>
      </c>
      <c r="C5099" t="str">
        <f>VLOOKUP(B5099,'FHF LUT'!$A$5:$H$80,2,FALSE)</f>
        <v>Douglas-fir Beetle</v>
      </c>
      <c r="D5099" s="26">
        <v>39</v>
      </c>
      <c r="E5099" s="26" t="s">
        <v>36</v>
      </c>
      <c r="F5099" s="26">
        <v>6392</v>
      </c>
      <c r="G5099" s="26">
        <v>5711</v>
      </c>
      <c r="H5099" s="26"/>
      <c r="N5099" s="26"/>
    </row>
    <row r="5100" spans="1:14" x14ac:dyDescent="0.25">
      <c r="A5100" s="26">
        <v>2012</v>
      </c>
      <c r="B5100" s="26" t="s">
        <v>184</v>
      </c>
      <c r="C5100" t="str">
        <f>VLOOKUP(B5100,'FHF LUT'!$A$5:$H$80,2,FALSE)</f>
        <v>Douglas-fir Beetle</v>
      </c>
      <c r="D5100" s="26">
        <v>4</v>
      </c>
      <c r="E5100" s="26" t="s">
        <v>28</v>
      </c>
      <c r="F5100" s="26">
        <v>0</v>
      </c>
      <c r="G5100" s="26">
        <v>0</v>
      </c>
      <c r="H5100" s="26"/>
      <c r="N5100" s="26"/>
    </row>
    <row r="5101" spans="1:14" x14ac:dyDescent="0.25">
      <c r="A5101" s="26">
        <v>2012</v>
      </c>
      <c r="B5101" s="26" t="s">
        <v>184</v>
      </c>
      <c r="C5101" t="str">
        <f>VLOOKUP(B5101,'FHF LUT'!$A$5:$H$80,2,FALSE)</f>
        <v>Douglas-fir Beetle</v>
      </c>
      <c r="D5101" s="26">
        <v>8</v>
      </c>
      <c r="E5101" s="26" t="s">
        <v>29</v>
      </c>
      <c r="F5101" s="26">
        <v>0</v>
      </c>
      <c r="G5101" s="26">
        <v>0</v>
      </c>
      <c r="H5101" s="26"/>
      <c r="N5101" s="26"/>
    </row>
    <row r="5102" spans="1:14" x14ac:dyDescent="0.25">
      <c r="A5102" s="26">
        <v>2012</v>
      </c>
      <c r="B5102" s="26" t="s">
        <v>184</v>
      </c>
      <c r="C5102" t="str">
        <f>VLOOKUP(B5102,'FHF LUT'!$A$5:$H$80,2,FALSE)</f>
        <v>Douglas-fir Beetle</v>
      </c>
      <c r="D5102" s="26">
        <v>7</v>
      </c>
      <c r="E5102" s="26" t="s">
        <v>25</v>
      </c>
      <c r="F5102" s="26">
        <v>0</v>
      </c>
      <c r="G5102" s="26">
        <v>0</v>
      </c>
      <c r="H5102" s="26"/>
      <c r="N5102" s="26"/>
    </row>
    <row r="5103" spans="1:14" x14ac:dyDescent="0.25">
      <c r="A5103" s="26">
        <v>2012</v>
      </c>
      <c r="B5103" s="26" t="s">
        <v>184</v>
      </c>
      <c r="C5103" t="str">
        <f>VLOOKUP(B5103,'FHF LUT'!$A$5:$H$80,2,FALSE)</f>
        <v>Douglas-fir Beetle</v>
      </c>
      <c r="D5103" s="26">
        <v>27</v>
      </c>
      <c r="E5103" s="26" t="s">
        <v>21</v>
      </c>
      <c r="F5103" s="26">
        <v>81</v>
      </c>
      <c r="G5103" s="26">
        <v>81</v>
      </c>
      <c r="H5103" s="26"/>
      <c r="N5103" s="26"/>
    </row>
    <row r="5104" spans="1:14" x14ac:dyDescent="0.25">
      <c r="A5104" s="26">
        <v>2012</v>
      </c>
      <c r="B5104" s="26" t="s">
        <v>184</v>
      </c>
      <c r="C5104" t="str">
        <f>VLOOKUP(B5104,'FHF LUT'!$A$5:$H$80,2,FALSE)</f>
        <v>Douglas-fir Beetle</v>
      </c>
      <c r="D5104" s="26">
        <v>47</v>
      </c>
      <c r="E5104" s="26" t="s">
        <v>238</v>
      </c>
      <c r="F5104" s="26">
        <v>104</v>
      </c>
      <c r="G5104" s="26">
        <v>104</v>
      </c>
      <c r="H5104" s="26"/>
      <c r="N5104" s="26"/>
    </row>
    <row r="5105" spans="1:14" x14ac:dyDescent="0.25">
      <c r="A5105" s="26">
        <v>2012</v>
      </c>
      <c r="B5105" s="26" t="s">
        <v>184</v>
      </c>
      <c r="C5105" t="str">
        <f>VLOOKUP(B5105,'FHF LUT'!$A$5:$H$80,2,FALSE)</f>
        <v>Douglas-fir Beetle</v>
      </c>
      <c r="D5105" s="26">
        <v>46</v>
      </c>
      <c r="E5105" s="26" t="s">
        <v>239</v>
      </c>
      <c r="F5105" s="26">
        <v>168</v>
      </c>
      <c r="G5105" s="26">
        <v>168</v>
      </c>
      <c r="H5105" s="26"/>
      <c r="N5105" s="26"/>
    </row>
    <row r="5106" spans="1:14" x14ac:dyDescent="0.25">
      <c r="A5106" s="26">
        <v>2012</v>
      </c>
      <c r="B5106" s="26" t="s">
        <v>184</v>
      </c>
      <c r="C5106" t="str">
        <f>VLOOKUP(B5106,'FHF LUT'!$A$5:$H$80,2,FALSE)</f>
        <v>Douglas-fir Beetle</v>
      </c>
      <c r="D5106" s="26">
        <v>48</v>
      </c>
      <c r="E5106" s="26" t="s">
        <v>240</v>
      </c>
      <c r="F5106" s="26">
        <v>210</v>
      </c>
      <c r="G5106" s="26">
        <v>210</v>
      </c>
      <c r="H5106" s="26"/>
      <c r="N5106" s="26"/>
    </row>
    <row r="5107" spans="1:14" x14ac:dyDescent="0.25">
      <c r="A5107" s="26">
        <v>2012</v>
      </c>
      <c r="B5107" s="26" t="s">
        <v>184</v>
      </c>
      <c r="C5107" t="str">
        <f>VLOOKUP(B5107,'FHF LUT'!$A$5:$H$80,2,FALSE)</f>
        <v>Douglas-fir Beetle</v>
      </c>
      <c r="D5107" s="26">
        <v>1</v>
      </c>
      <c r="E5107" s="26" t="s">
        <v>10</v>
      </c>
      <c r="F5107" s="26">
        <v>2538</v>
      </c>
      <c r="G5107" s="26">
        <v>2538</v>
      </c>
      <c r="H5107" s="26"/>
      <c r="N5107" s="26"/>
    </row>
    <row r="5108" spans="1:14" x14ac:dyDescent="0.25">
      <c r="A5108" s="26">
        <v>2012</v>
      </c>
      <c r="B5108" s="26" t="s">
        <v>186</v>
      </c>
      <c r="C5108" t="str">
        <f>VLOOKUP(B5108,'FHF LUT'!$A$5:$H$80,2,FALSE)</f>
        <v>Mountain Pine Beetle</v>
      </c>
      <c r="D5108" s="26">
        <v>24</v>
      </c>
      <c r="E5108" s="26" t="s">
        <v>17</v>
      </c>
      <c r="F5108" s="26">
        <v>3076137</v>
      </c>
      <c r="G5108" s="26">
        <v>2980728</v>
      </c>
      <c r="H5108" s="26"/>
      <c r="N5108" s="26"/>
    </row>
    <row r="5109" spans="1:14" x14ac:dyDescent="0.25">
      <c r="A5109" s="26">
        <v>2012</v>
      </c>
      <c r="B5109" s="26" t="s">
        <v>186</v>
      </c>
      <c r="C5109" t="str">
        <f>VLOOKUP(B5109,'FHF LUT'!$A$5:$H$80,2,FALSE)</f>
        <v>Mountain Pine Beetle</v>
      </c>
      <c r="D5109" s="26">
        <v>44</v>
      </c>
      <c r="E5109" s="26" t="s">
        <v>3</v>
      </c>
      <c r="F5109" s="26">
        <v>0</v>
      </c>
      <c r="G5109" s="26">
        <v>0</v>
      </c>
      <c r="H5109" s="26"/>
      <c r="N5109" s="26"/>
    </row>
    <row r="5110" spans="1:14" x14ac:dyDescent="0.25">
      <c r="A5110" s="26">
        <v>2012</v>
      </c>
      <c r="B5110" s="26" t="s">
        <v>186</v>
      </c>
      <c r="C5110" t="str">
        <f>VLOOKUP(B5110,'FHF LUT'!$A$5:$H$80,2,FALSE)</f>
        <v>Mountain Pine Beetle</v>
      </c>
      <c r="D5110" s="26">
        <v>10</v>
      </c>
      <c r="E5110" s="26" t="s">
        <v>18</v>
      </c>
      <c r="F5110" s="26">
        <v>9340</v>
      </c>
      <c r="G5110" s="26">
        <v>9211</v>
      </c>
      <c r="H5110" s="26"/>
      <c r="N5110" s="26"/>
    </row>
    <row r="5111" spans="1:14" x14ac:dyDescent="0.25">
      <c r="A5111" s="26">
        <v>2012</v>
      </c>
      <c r="B5111" s="26" t="s">
        <v>186</v>
      </c>
      <c r="C5111" t="str">
        <f>VLOOKUP(B5111,'FHF LUT'!$A$5:$H$80,2,FALSE)</f>
        <v>Mountain Pine Beetle</v>
      </c>
      <c r="D5111" s="26">
        <v>12</v>
      </c>
      <c r="E5111" s="26" t="s">
        <v>11</v>
      </c>
      <c r="F5111" s="26">
        <v>160837</v>
      </c>
      <c r="G5111" s="26">
        <v>155683</v>
      </c>
      <c r="H5111" s="26"/>
      <c r="N5111" s="26"/>
    </row>
    <row r="5112" spans="1:14" x14ac:dyDescent="0.25">
      <c r="A5112" s="26">
        <v>2012</v>
      </c>
      <c r="B5112" s="26" t="s">
        <v>186</v>
      </c>
      <c r="C5112" t="str">
        <f>VLOOKUP(B5112,'FHF LUT'!$A$5:$H$80,2,FALSE)</f>
        <v>Mountain Pine Beetle</v>
      </c>
      <c r="D5112" s="26">
        <v>22</v>
      </c>
      <c r="E5112" s="26" t="s">
        <v>19</v>
      </c>
      <c r="F5112" s="26">
        <v>364635</v>
      </c>
      <c r="G5112" s="26">
        <v>301153</v>
      </c>
      <c r="H5112" s="26"/>
      <c r="N5112" s="26"/>
    </row>
    <row r="5113" spans="1:14" x14ac:dyDescent="0.25">
      <c r="A5113" s="26">
        <v>2012</v>
      </c>
      <c r="B5113" s="26" t="s">
        <v>186</v>
      </c>
      <c r="C5113" t="str">
        <f>VLOOKUP(B5113,'FHF LUT'!$A$5:$H$80,2,FALSE)</f>
        <v>Mountain Pine Beetle</v>
      </c>
      <c r="D5113" s="26">
        <v>29</v>
      </c>
      <c r="E5113" s="26" t="s">
        <v>9</v>
      </c>
      <c r="F5113" s="26">
        <v>84784</v>
      </c>
      <c r="G5113" s="26">
        <v>82034</v>
      </c>
      <c r="H5113" s="26"/>
      <c r="N5113" s="26"/>
    </row>
    <row r="5114" spans="1:14" x14ac:dyDescent="0.25">
      <c r="A5114" s="26">
        <v>2012</v>
      </c>
      <c r="B5114" s="26" t="s">
        <v>186</v>
      </c>
      <c r="C5114" t="str">
        <f>VLOOKUP(B5114,'FHF LUT'!$A$5:$H$80,2,FALSE)</f>
        <v>Mountain Pine Beetle</v>
      </c>
      <c r="D5114" s="26">
        <v>11</v>
      </c>
      <c r="E5114" s="26" t="s">
        <v>4</v>
      </c>
      <c r="F5114" s="26">
        <v>3413</v>
      </c>
      <c r="G5114" s="26">
        <v>3019</v>
      </c>
      <c r="H5114" s="26"/>
      <c r="N5114" s="26"/>
    </row>
    <row r="5115" spans="1:14" x14ac:dyDescent="0.25">
      <c r="A5115" s="26">
        <v>2012</v>
      </c>
      <c r="B5115" s="26" t="s">
        <v>186</v>
      </c>
      <c r="C5115" t="str">
        <f>VLOOKUP(B5115,'FHF LUT'!$A$5:$H$80,2,FALSE)</f>
        <v>Mountain Pine Beetle</v>
      </c>
      <c r="D5115" s="26">
        <v>45</v>
      </c>
      <c r="E5115" s="26" t="s">
        <v>5</v>
      </c>
      <c r="F5115" s="26">
        <v>1408</v>
      </c>
      <c r="G5115" s="26">
        <v>1298</v>
      </c>
      <c r="H5115" s="26"/>
      <c r="N5115" s="26"/>
    </row>
    <row r="5116" spans="1:14" x14ac:dyDescent="0.25">
      <c r="A5116" s="26">
        <v>2012</v>
      </c>
      <c r="B5116" s="26" t="s">
        <v>186</v>
      </c>
      <c r="C5116" t="str">
        <f>VLOOKUP(B5116,'FHF LUT'!$A$5:$H$80,2,FALSE)</f>
        <v>Mountain Pine Beetle</v>
      </c>
      <c r="D5116" s="26">
        <v>38</v>
      </c>
      <c r="E5116" s="26" t="s">
        <v>8</v>
      </c>
      <c r="F5116" s="26">
        <v>0</v>
      </c>
      <c r="G5116" s="26">
        <v>0</v>
      </c>
      <c r="H5116" s="26"/>
      <c r="N5116" s="26"/>
    </row>
    <row r="5117" spans="1:14" x14ac:dyDescent="0.25">
      <c r="A5117" s="26">
        <v>2012</v>
      </c>
      <c r="B5117" s="26" t="s">
        <v>186</v>
      </c>
      <c r="C5117" t="str">
        <f>VLOOKUP(B5117,'FHF LUT'!$A$5:$H$80,2,FALSE)</f>
        <v>Mountain Pine Beetle</v>
      </c>
      <c r="D5117" s="26">
        <v>13</v>
      </c>
      <c r="E5117" s="26" t="s">
        <v>24</v>
      </c>
      <c r="F5117" s="26">
        <v>101791</v>
      </c>
      <c r="G5117" s="26">
        <v>94229</v>
      </c>
      <c r="H5117" s="26"/>
      <c r="N5117" s="26"/>
    </row>
    <row r="5118" spans="1:14" x14ac:dyDescent="0.25">
      <c r="A5118" s="26">
        <v>2012</v>
      </c>
      <c r="B5118" s="26" t="s">
        <v>186</v>
      </c>
      <c r="C5118" t="str">
        <f>VLOOKUP(B5118,'FHF LUT'!$A$5:$H$80,2,FALSE)</f>
        <v>Mountain Pine Beetle</v>
      </c>
      <c r="D5118" s="26">
        <v>18</v>
      </c>
      <c r="E5118" s="26" t="s">
        <v>15</v>
      </c>
      <c r="F5118" s="26">
        <v>83054</v>
      </c>
      <c r="G5118" s="26">
        <v>63238</v>
      </c>
      <c r="H5118" s="26"/>
      <c r="N5118" s="26"/>
    </row>
    <row r="5119" spans="1:14" x14ac:dyDescent="0.25">
      <c r="A5119" s="26">
        <v>2012</v>
      </c>
      <c r="B5119" s="26" t="s">
        <v>186</v>
      </c>
      <c r="C5119" t="str">
        <f>VLOOKUP(B5119,'FHF LUT'!$A$5:$H$80,2,FALSE)</f>
        <v>Mountain Pine Beetle</v>
      </c>
      <c r="D5119" s="26">
        <v>15</v>
      </c>
      <c r="E5119" s="26" t="s">
        <v>33</v>
      </c>
      <c r="F5119" s="26">
        <v>141649</v>
      </c>
      <c r="G5119" s="26">
        <v>137611</v>
      </c>
      <c r="H5119" s="26"/>
      <c r="N5119" s="26"/>
    </row>
    <row r="5120" spans="1:14" x14ac:dyDescent="0.25">
      <c r="A5120" s="26">
        <v>2012</v>
      </c>
      <c r="B5120" s="26" t="s">
        <v>186</v>
      </c>
      <c r="C5120" t="str">
        <f>VLOOKUP(B5120,'FHF LUT'!$A$5:$H$80,2,FALSE)</f>
        <v>Mountain Pine Beetle</v>
      </c>
      <c r="D5120" s="26">
        <v>5</v>
      </c>
      <c r="E5120" s="26" t="s">
        <v>16</v>
      </c>
      <c r="F5120" s="26">
        <v>110552</v>
      </c>
      <c r="G5120" s="26">
        <v>92262</v>
      </c>
      <c r="H5120" s="26"/>
      <c r="N5120" s="26"/>
    </row>
    <row r="5121" spans="1:14" x14ac:dyDescent="0.25">
      <c r="A5121" s="26">
        <v>2012</v>
      </c>
      <c r="B5121" s="26" t="s">
        <v>186</v>
      </c>
      <c r="C5121" t="str">
        <f>VLOOKUP(B5121,'FHF LUT'!$A$5:$H$80,2,FALSE)</f>
        <v>Mountain Pine Beetle</v>
      </c>
      <c r="D5121" s="26">
        <v>2</v>
      </c>
      <c r="E5121" s="26" t="s">
        <v>22</v>
      </c>
      <c r="F5121" s="26">
        <v>73433</v>
      </c>
      <c r="G5121" s="26">
        <v>70738</v>
      </c>
      <c r="H5121" s="26"/>
      <c r="N5121" s="26"/>
    </row>
    <row r="5122" spans="1:14" x14ac:dyDescent="0.25">
      <c r="A5122" s="26">
        <v>2012</v>
      </c>
      <c r="B5122" s="26" t="s">
        <v>186</v>
      </c>
      <c r="C5122" t="str">
        <f>VLOOKUP(B5122,'FHF LUT'!$A$5:$H$80,2,FALSE)</f>
        <v>Mountain Pine Beetle</v>
      </c>
      <c r="D5122" s="26">
        <v>25</v>
      </c>
      <c r="E5122" s="26" t="s">
        <v>23</v>
      </c>
      <c r="F5122" s="26">
        <v>44</v>
      </c>
      <c r="G5122" s="26">
        <v>44</v>
      </c>
      <c r="H5122" s="26"/>
      <c r="N5122" s="26"/>
    </row>
    <row r="5123" spans="1:14" x14ac:dyDescent="0.25">
      <c r="A5123" s="26">
        <v>2012</v>
      </c>
      <c r="B5123" s="26" t="s">
        <v>186</v>
      </c>
      <c r="C5123" t="str">
        <f>VLOOKUP(B5123,'FHF LUT'!$A$5:$H$80,2,FALSE)</f>
        <v>Mountain Pine Beetle</v>
      </c>
      <c r="D5123" s="26">
        <v>14</v>
      </c>
      <c r="E5123" s="26" t="s">
        <v>30</v>
      </c>
      <c r="F5123" s="26">
        <v>13434</v>
      </c>
      <c r="G5123" s="26">
        <v>11017</v>
      </c>
      <c r="H5123" s="26"/>
      <c r="N5123" s="26"/>
    </row>
    <row r="5124" spans="1:14" x14ac:dyDescent="0.25">
      <c r="A5124" s="26">
        <v>2012</v>
      </c>
      <c r="B5124" s="26" t="s">
        <v>186</v>
      </c>
      <c r="C5124" t="str">
        <f>VLOOKUP(B5124,'FHF LUT'!$A$5:$H$80,2,FALSE)</f>
        <v>Mountain Pine Beetle</v>
      </c>
      <c r="D5124" s="26">
        <v>16</v>
      </c>
      <c r="E5124" s="26" t="s">
        <v>12</v>
      </c>
      <c r="F5124" s="26">
        <v>8048768</v>
      </c>
      <c r="G5124" s="26">
        <v>7876732</v>
      </c>
      <c r="H5124" s="26"/>
      <c r="N5124" s="26"/>
    </row>
    <row r="5125" spans="1:14" x14ac:dyDescent="0.25">
      <c r="A5125" s="26">
        <v>2012</v>
      </c>
      <c r="B5125" s="26" t="s">
        <v>186</v>
      </c>
      <c r="C5125" t="str">
        <f>VLOOKUP(B5125,'FHF LUT'!$A$5:$H$80,2,FALSE)</f>
        <v>Mountain Pine Beetle</v>
      </c>
      <c r="D5125" s="26">
        <v>40</v>
      </c>
      <c r="E5125" s="26" t="s">
        <v>31</v>
      </c>
      <c r="F5125" s="26">
        <v>6409861</v>
      </c>
      <c r="G5125" s="26">
        <v>6079424</v>
      </c>
      <c r="H5125" s="26"/>
      <c r="N5125" s="26"/>
    </row>
    <row r="5126" spans="1:14" x14ac:dyDescent="0.25">
      <c r="A5126" s="26">
        <v>2012</v>
      </c>
      <c r="B5126" s="26" t="s">
        <v>186</v>
      </c>
      <c r="C5126" t="str">
        <f>VLOOKUP(B5126,'FHF LUT'!$A$5:$H$80,2,FALSE)</f>
        <v>Mountain Pine Beetle</v>
      </c>
      <c r="D5126" s="26">
        <v>20</v>
      </c>
      <c r="E5126" s="26" t="s">
        <v>6</v>
      </c>
      <c r="F5126" s="26">
        <v>723583</v>
      </c>
      <c r="G5126" s="26">
        <v>623763</v>
      </c>
      <c r="H5126" s="26"/>
      <c r="N5126" s="26"/>
    </row>
    <row r="5127" spans="1:14" x14ac:dyDescent="0.25">
      <c r="A5127" s="26">
        <v>2012</v>
      </c>
      <c r="B5127" s="26" t="s">
        <v>186</v>
      </c>
      <c r="C5127" t="str">
        <f>VLOOKUP(B5127,'FHF LUT'!$A$5:$H$80,2,FALSE)</f>
        <v>Mountain Pine Beetle</v>
      </c>
      <c r="D5127" s="26">
        <v>31</v>
      </c>
      <c r="E5127" s="26" t="s">
        <v>34</v>
      </c>
      <c r="F5127" s="26">
        <v>13942</v>
      </c>
      <c r="G5127" s="26">
        <v>13795</v>
      </c>
      <c r="H5127" s="26"/>
      <c r="N5127" s="26"/>
    </row>
    <row r="5128" spans="1:14" x14ac:dyDescent="0.25">
      <c r="A5128" s="26">
        <v>2012</v>
      </c>
      <c r="B5128" s="26" t="s">
        <v>186</v>
      </c>
      <c r="C5128" t="str">
        <f>VLOOKUP(B5128,'FHF LUT'!$A$5:$H$80,2,FALSE)</f>
        <v>Mountain Pine Beetle</v>
      </c>
      <c r="D5128" s="26">
        <v>3</v>
      </c>
      <c r="E5128" s="26" t="s">
        <v>13</v>
      </c>
      <c r="F5128" s="26">
        <v>1081970</v>
      </c>
      <c r="G5128" s="26">
        <v>939411</v>
      </c>
      <c r="H5128" s="26"/>
      <c r="N5128" s="26"/>
    </row>
    <row r="5129" spans="1:14" x14ac:dyDescent="0.25">
      <c r="A5129" s="26">
        <v>2012</v>
      </c>
      <c r="B5129" s="26" t="s">
        <v>186</v>
      </c>
      <c r="C5129" t="str">
        <f>VLOOKUP(B5129,'FHF LUT'!$A$5:$H$80,2,FALSE)</f>
        <v>Mountain Pine Beetle</v>
      </c>
      <c r="D5129" s="26">
        <v>26</v>
      </c>
      <c r="E5129" s="26" t="s">
        <v>14</v>
      </c>
      <c r="F5129" s="26">
        <v>192</v>
      </c>
      <c r="G5129" s="26">
        <v>189</v>
      </c>
      <c r="H5129" s="26"/>
      <c r="N5129" s="26"/>
    </row>
    <row r="5130" spans="1:14" x14ac:dyDescent="0.25">
      <c r="A5130" s="26">
        <v>2012</v>
      </c>
      <c r="B5130" s="26" t="s">
        <v>186</v>
      </c>
      <c r="C5130" t="str">
        <f>VLOOKUP(B5130,'FHF LUT'!$A$5:$H$80,2,FALSE)</f>
        <v>Mountain Pine Beetle</v>
      </c>
      <c r="D5130" s="26">
        <v>41</v>
      </c>
      <c r="E5130" s="26" t="s">
        <v>26</v>
      </c>
      <c r="F5130" s="26">
        <v>1086217</v>
      </c>
      <c r="G5130" s="26">
        <v>1046994</v>
      </c>
      <c r="H5130" s="26"/>
      <c r="N5130" s="26"/>
    </row>
    <row r="5131" spans="1:14" x14ac:dyDescent="0.25">
      <c r="A5131" s="26">
        <v>2012</v>
      </c>
      <c r="B5131" s="26" t="s">
        <v>186</v>
      </c>
      <c r="C5131" t="str">
        <f>VLOOKUP(B5131,'FHF LUT'!$A$5:$H$80,2,FALSE)</f>
        <v>Mountain Pine Beetle</v>
      </c>
      <c r="D5131" s="26">
        <v>23</v>
      </c>
      <c r="E5131" s="26" t="s">
        <v>27</v>
      </c>
      <c r="F5131" s="26">
        <v>208</v>
      </c>
      <c r="G5131" s="26">
        <v>208</v>
      </c>
      <c r="H5131" s="26"/>
      <c r="N5131" s="26"/>
    </row>
    <row r="5132" spans="1:14" x14ac:dyDescent="0.25">
      <c r="A5132" s="26">
        <v>2012</v>
      </c>
      <c r="B5132" s="26" t="s">
        <v>186</v>
      </c>
      <c r="C5132" t="str">
        <f>VLOOKUP(B5132,'FHF LUT'!$A$5:$H$80,2,FALSE)</f>
        <v>Mountain Pine Beetle</v>
      </c>
      <c r="D5132" s="26">
        <v>17</v>
      </c>
      <c r="E5132" s="26" t="s">
        <v>32</v>
      </c>
      <c r="F5132" s="26">
        <v>512493</v>
      </c>
      <c r="G5132" s="26">
        <v>480748</v>
      </c>
      <c r="H5132" s="26"/>
      <c r="N5132" s="26"/>
    </row>
    <row r="5133" spans="1:14" x14ac:dyDescent="0.25">
      <c r="A5133" s="26">
        <v>2012</v>
      </c>
      <c r="B5133" s="26" t="s">
        <v>186</v>
      </c>
      <c r="C5133" t="str">
        <f>VLOOKUP(B5133,'FHF LUT'!$A$5:$H$80,2,FALSE)</f>
        <v>Mountain Pine Beetle</v>
      </c>
      <c r="D5133" s="26">
        <v>30</v>
      </c>
      <c r="E5133" s="26" t="s">
        <v>35</v>
      </c>
      <c r="F5133" s="26">
        <v>15710</v>
      </c>
      <c r="G5133" s="26">
        <v>15643</v>
      </c>
      <c r="H5133" s="26"/>
      <c r="N5133" s="26"/>
    </row>
    <row r="5134" spans="1:14" x14ac:dyDescent="0.25">
      <c r="A5134" s="26">
        <v>2012</v>
      </c>
      <c r="B5134" s="26" t="s">
        <v>186</v>
      </c>
      <c r="C5134" t="str">
        <f>VLOOKUP(B5134,'FHF LUT'!$A$5:$H$80,2,FALSE)</f>
        <v>Mountain Pine Beetle</v>
      </c>
      <c r="D5134" s="26">
        <v>9</v>
      </c>
      <c r="E5134" s="26" t="s">
        <v>7</v>
      </c>
      <c r="F5134" s="26">
        <v>146955</v>
      </c>
      <c r="G5134" s="26">
        <v>127324</v>
      </c>
      <c r="H5134" s="26"/>
      <c r="N5134" s="26"/>
    </row>
    <row r="5135" spans="1:14" x14ac:dyDescent="0.25">
      <c r="A5135" s="26">
        <v>2012</v>
      </c>
      <c r="B5135" s="26" t="s">
        <v>186</v>
      </c>
      <c r="C5135" t="str">
        <f>VLOOKUP(B5135,'FHF LUT'!$A$5:$H$80,2,FALSE)</f>
        <v>Mountain Pine Beetle</v>
      </c>
      <c r="D5135" s="26">
        <v>43</v>
      </c>
      <c r="E5135" s="26" t="s">
        <v>20</v>
      </c>
      <c r="F5135" s="26">
        <v>0</v>
      </c>
      <c r="G5135" s="26">
        <v>0</v>
      </c>
      <c r="H5135" s="26"/>
      <c r="N5135" s="26"/>
    </row>
    <row r="5136" spans="1:14" x14ac:dyDescent="0.25">
      <c r="A5136" s="26">
        <v>2012</v>
      </c>
      <c r="B5136" s="26" t="s">
        <v>186</v>
      </c>
      <c r="C5136" t="str">
        <f>VLOOKUP(B5136,'FHF LUT'!$A$5:$H$80,2,FALSE)</f>
        <v>Mountain Pine Beetle</v>
      </c>
      <c r="D5136" s="26">
        <v>39</v>
      </c>
      <c r="E5136" s="26" t="s">
        <v>36</v>
      </c>
      <c r="F5136" s="26">
        <v>352</v>
      </c>
      <c r="G5136" s="26">
        <v>225</v>
      </c>
      <c r="H5136" s="26"/>
      <c r="N5136" s="26"/>
    </row>
    <row r="5137" spans="1:14" x14ac:dyDescent="0.25">
      <c r="A5137" s="26">
        <v>2012</v>
      </c>
      <c r="B5137" s="26" t="s">
        <v>186</v>
      </c>
      <c r="C5137" t="str">
        <f>VLOOKUP(B5137,'FHF LUT'!$A$5:$H$80,2,FALSE)</f>
        <v>Mountain Pine Beetle</v>
      </c>
      <c r="D5137" s="26">
        <v>4</v>
      </c>
      <c r="E5137" s="26" t="s">
        <v>28</v>
      </c>
      <c r="F5137" s="26">
        <v>20282</v>
      </c>
      <c r="G5137" s="26">
        <v>19097</v>
      </c>
      <c r="H5137" s="26"/>
      <c r="N5137" s="26"/>
    </row>
    <row r="5138" spans="1:14" x14ac:dyDescent="0.25">
      <c r="A5138" s="26">
        <v>2012</v>
      </c>
      <c r="B5138" s="26" t="s">
        <v>186</v>
      </c>
      <c r="C5138" t="str">
        <f>VLOOKUP(B5138,'FHF LUT'!$A$5:$H$80,2,FALSE)</f>
        <v>Mountain Pine Beetle</v>
      </c>
      <c r="D5138" s="26">
        <v>8</v>
      </c>
      <c r="E5138" s="26" t="s">
        <v>29</v>
      </c>
      <c r="F5138" s="26">
        <v>315960</v>
      </c>
      <c r="G5138" s="26">
        <v>315872</v>
      </c>
      <c r="H5138" s="26"/>
      <c r="N5138" s="26"/>
    </row>
    <row r="5139" spans="1:14" x14ac:dyDescent="0.25">
      <c r="A5139" s="26">
        <v>2012</v>
      </c>
      <c r="B5139" s="26" t="s">
        <v>186</v>
      </c>
      <c r="C5139" t="str">
        <f>VLOOKUP(B5139,'FHF LUT'!$A$5:$H$80,2,FALSE)</f>
        <v>Mountain Pine Beetle</v>
      </c>
      <c r="D5139" s="26">
        <v>7</v>
      </c>
      <c r="E5139" s="26" t="s">
        <v>25</v>
      </c>
      <c r="F5139" s="26">
        <v>29336</v>
      </c>
      <c r="G5139" s="26">
        <v>25581</v>
      </c>
      <c r="H5139" s="26"/>
      <c r="N5139" s="26"/>
    </row>
    <row r="5140" spans="1:14" x14ac:dyDescent="0.25">
      <c r="A5140" s="26">
        <v>2012</v>
      </c>
      <c r="B5140" s="26" t="s">
        <v>186</v>
      </c>
      <c r="C5140" t="str">
        <f>VLOOKUP(B5140,'FHF LUT'!$A$5:$H$80,2,FALSE)</f>
        <v>Mountain Pine Beetle</v>
      </c>
      <c r="D5140" s="26">
        <v>27</v>
      </c>
      <c r="E5140" s="26" t="s">
        <v>21</v>
      </c>
      <c r="F5140" s="26">
        <v>1594</v>
      </c>
      <c r="G5140" s="26">
        <v>858</v>
      </c>
      <c r="H5140" s="26"/>
      <c r="N5140" s="26"/>
    </row>
    <row r="5141" spans="1:14" x14ac:dyDescent="0.25">
      <c r="A5141" s="26">
        <v>2012</v>
      </c>
      <c r="B5141" s="26" t="s">
        <v>186</v>
      </c>
      <c r="C5141" t="str">
        <f>VLOOKUP(B5141,'FHF LUT'!$A$5:$H$80,2,FALSE)</f>
        <v>Mountain Pine Beetle</v>
      </c>
      <c r="D5141" s="26">
        <v>47</v>
      </c>
      <c r="E5141" s="26" t="s">
        <v>238</v>
      </c>
      <c r="F5141" s="26">
        <v>0</v>
      </c>
      <c r="G5141" s="26">
        <v>0</v>
      </c>
      <c r="H5141" s="26"/>
      <c r="N5141" s="26"/>
    </row>
    <row r="5142" spans="1:14" x14ac:dyDescent="0.25">
      <c r="A5142" s="26">
        <v>2012</v>
      </c>
      <c r="B5142" s="26" t="s">
        <v>186</v>
      </c>
      <c r="C5142" t="str">
        <f>VLOOKUP(B5142,'FHF LUT'!$A$5:$H$80,2,FALSE)</f>
        <v>Mountain Pine Beetle</v>
      </c>
      <c r="D5142" s="26">
        <v>46</v>
      </c>
      <c r="E5142" s="26" t="s">
        <v>239</v>
      </c>
      <c r="F5142" s="26">
        <v>1138</v>
      </c>
      <c r="G5142" s="26">
        <v>1138</v>
      </c>
      <c r="H5142" s="26"/>
      <c r="N5142" s="26"/>
    </row>
    <row r="5143" spans="1:14" x14ac:dyDescent="0.25">
      <c r="A5143" s="26">
        <v>2012</v>
      </c>
      <c r="B5143" s="26" t="s">
        <v>186</v>
      </c>
      <c r="C5143" t="str">
        <f>VLOOKUP(B5143,'FHF LUT'!$A$5:$H$80,2,FALSE)</f>
        <v>Mountain Pine Beetle</v>
      </c>
      <c r="D5143" s="26">
        <v>48</v>
      </c>
      <c r="E5143" s="26" t="s">
        <v>240</v>
      </c>
      <c r="F5143" s="26">
        <v>0</v>
      </c>
      <c r="G5143" s="26">
        <v>0</v>
      </c>
      <c r="H5143" s="26"/>
      <c r="N5143" s="26"/>
    </row>
    <row r="5144" spans="1:14" x14ac:dyDescent="0.25">
      <c r="A5144" s="26">
        <v>2012</v>
      </c>
      <c r="B5144" s="26" t="s">
        <v>186</v>
      </c>
      <c r="C5144" t="str">
        <f>VLOOKUP(B5144,'FHF LUT'!$A$5:$H$80,2,FALSE)</f>
        <v>Mountain Pine Beetle</v>
      </c>
      <c r="D5144" s="26">
        <v>1</v>
      </c>
      <c r="E5144" s="26" t="s">
        <v>10</v>
      </c>
      <c r="F5144" s="26">
        <v>26953</v>
      </c>
      <c r="G5144" s="26">
        <v>25886</v>
      </c>
      <c r="H5144" s="26"/>
      <c r="N5144" s="26"/>
    </row>
    <row r="5145" spans="1:14" x14ac:dyDescent="0.25">
      <c r="A5145" s="26">
        <v>2012</v>
      </c>
      <c r="B5145" s="26" t="s">
        <v>187</v>
      </c>
      <c r="C5145" t="str">
        <f>VLOOKUP(B5145,'FHF LUT'!$A$5:$H$80,2,FALSE)</f>
        <v>Spruce Beetle</v>
      </c>
      <c r="D5145" s="26">
        <v>24</v>
      </c>
      <c r="E5145" s="26" t="s">
        <v>17</v>
      </c>
      <c r="F5145" s="26">
        <v>3770</v>
      </c>
      <c r="G5145" s="26">
        <v>3155</v>
      </c>
      <c r="H5145" s="26"/>
      <c r="N5145" s="26"/>
    </row>
    <row r="5146" spans="1:14" x14ac:dyDescent="0.25">
      <c r="A5146" s="26">
        <v>2012</v>
      </c>
      <c r="B5146" s="26" t="s">
        <v>187</v>
      </c>
      <c r="C5146" t="str">
        <f>VLOOKUP(B5146,'FHF LUT'!$A$5:$H$80,2,FALSE)</f>
        <v>Spruce Beetle</v>
      </c>
      <c r="D5146" s="26">
        <v>44</v>
      </c>
      <c r="E5146" s="26" t="s">
        <v>3</v>
      </c>
      <c r="F5146" s="26">
        <v>0</v>
      </c>
      <c r="G5146" s="26">
        <v>0</v>
      </c>
      <c r="H5146" s="26"/>
      <c r="N5146" s="26"/>
    </row>
    <row r="5147" spans="1:14" x14ac:dyDescent="0.25">
      <c r="A5147" s="26">
        <v>2012</v>
      </c>
      <c r="B5147" s="26" t="s">
        <v>187</v>
      </c>
      <c r="C5147" t="str">
        <f>VLOOKUP(B5147,'FHF LUT'!$A$5:$H$80,2,FALSE)</f>
        <v>Spruce Beetle</v>
      </c>
      <c r="D5147" s="26">
        <v>10</v>
      </c>
      <c r="E5147" s="26" t="s">
        <v>18</v>
      </c>
      <c r="F5147" s="26">
        <v>0</v>
      </c>
      <c r="G5147" s="26">
        <v>0</v>
      </c>
      <c r="H5147" s="26"/>
      <c r="N5147" s="26"/>
    </row>
    <row r="5148" spans="1:14" x14ac:dyDescent="0.25">
      <c r="A5148" s="26">
        <v>2012</v>
      </c>
      <c r="B5148" s="26" t="s">
        <v>187</v>
      </c>
      <c r="C5148" t="str">
        <f>VLOOKUP(B5148,'FHF LUT'!$A$5:$H$80,2,FALSE)</f>
        <v>Spruce Beetle</v>
      </c>
      <c r="D5148" s="26">
        <v>12</v>
      </c>
      <c r="E5148" s="26" t="s">
        <v>11</v>
      </c>
      <c r="F5148" s="26">
        <v>0</v>
      </c>
      <c r="G5148" s="26">
        <v>0</v>
      </c>
      <c r="H5148" s="26"/>
      <c r="N5148" s="26"/>
    </row>
    <row r="5149" spans="1:14" x14ac:dyDescent="0.25">
      <c r="A5149" s="26">
        <v>2012</v>
      </c>
      <c r="B5149" s="26" t="s">
        <v>187</v>
      </c>
      <c r="C5149" t="str">
        <f>VLOOKUP(B5149,'FHF LUT'!$A$5:$H$80,2,FALSE)</f>
        <v>Spruce Beetle</v>
      </c>
      <c r="D5149" s="26">
        <v>22</v>
      </c>
      <c r="E5149" s="26" t="s">
        <v>19</v>
      </c>
      <c r="F5149" s="26">
        <v>3779</v>
      </c>
      <c r="G5149" s="26">
        <v>3779</v>
      </c>
      <c r="H5149" s="26"/>
      <c r="N5149" s="26"/>
    </row>
    <row r="5150" spans="1:14" x14ac:dyDescent="0.25">
      <c r="A5150" s="26">
        <v>2012</v>
      </c>
      <c r="B5150" s="26" t="s">
        <v>187</v>
      </c>
      <c r="C5150" t="str">
        <f>VLOOKUP(B5150,'FHF LUT'!$A$5:$H$80,2,FALSE)</f>
        <v>Spruce Beetle</v>
      </c>
      <c r="D5150" s="26">
        <v>29</v>
      </c>
      <c r="E5150" s="26" t="s">
        <v>9</v>
      </c>
      <c r="F5150" s="26">
        <v>402326</v>
      </c>
      <c r="G5150" s="26">
        <v>402281</v>
      </c>
      <c r="H5150" s="26"/>
      <c r="N5150" s="26"/>
    </row>
    <row r="5151" spans="1:14" x14ac:dyDescent="0.25">
      <c r="A5151" s="26">
        <v>2012</v>
      </c>
      <c r="B5151" s="26" t="s">
        <v>187</v>
      </c>
      <c r="C5151" t="str">
        <f>VLOOKUP(B5151,'FHF LUT'!$A$5:$H$80,2,FALSE)</f>
        <v>Spruce Beetle</v>
      </c>
      <c r="D5151" s="26">
        <v>11</v>
      </c>
      <c r="E5151" s="26" t="s">
        <v>4</v>
      </c>
      <c r="F5151" s="26">
        <v>30223</v>
      </c>
      <c r="G5151" s="26">
        <v>24877</v>
      </c>
      <c r="H5151" s="26"/>
      <c r="N5151" s="26"/>
    </row>
    <row r="5152" spans="1:14" x14ac:dyDescent="0.25">
      <c r="A5152" s="26">
        <v>2012</v>
      </c>
      <c r="B5152" s="26" t="s">
        <v>187</v>
      </c>
      <c r="C5152" t="str">
        <f>VLOOKUP(B5152,'FHF LUT'!$A$5:$H$80,2,FALSE)</f>
        <v>Spruce Beetle</v>
      </c>
      <c r="D5152" s="26">
        <v>45</v>
      </c>
      <c r="E5152" s="26" t="s">
        <v>5</v>
      </c>
      <c r="F5152" s="26">
        <v>0</v>
      </c>
      <c r="G5152" s="26">
        <v>0</v>
      </c>
      <c r="H5152" s="26"/>
      <c r="N5152" s="26"/>
    </row>
    <row r="5153" spans="1:14" x14ac:dyDescent="0.25">
      <c r="A5153" s="26">
        <v>2012</v>
      </c>
      <c r="B5153" s="26" t="s">
        <v>187</v>
      </c>
      <c r="C5153" t="str">
        <f>VLOOKUP(B5153,'FHF LUT'!$A$5:$H$80,2,FALSE)</f>
        <v>Spruce Beetle</v>
      </c>
      <c r="D5153" s="26">
        <v>38</v>
      </c>
      <c r="E5153" s="26" t="s">
        <v>8</v>
      </c>
      <c r="F5153" s="26">
        <v>0</v>
      </c>
      <c r="G5153" s="26">
        <v>0</v>
      </c>
      <c r="H5153" s="26"/>
      <c r="N5153" s="26"/>
    </row>
    <row r="5154" spans="1:14" x14ac:dyDescent="0.25">
      <c r="A5154" s="26">
        <v>2012</v>
      </c>
      <c r="B5154" s="26" t="s">
        <v>187</v>
      </c>
      <c r="C5154" t="str">
        <f>VLOOKUP(B5154,'FHF LUT'!$A$5:$H$80,2,FALSE)</f>
        <v>Spruce Beetle</v>
      </c>
      <c r="D5154" s="26">
        <v>13</v>
      </c>
      <c r="E5154" s="26" t="s">
        <v>24</v>
      </c>
      <c r="F5154" s="26">
        <v>686</v>
      </c>
      <c r="G5154" s="26">
        <v>686</v>
      </c>
      <c r="H5154" s="26"/>
      <c r="N5154" s="26"/>
    </row>
    <row r="5155" spans="1:14" x14ac:dyDescent="0.25">
      <c r="A5155" s="26">
        <v>2012</v>
      </c>
      <c r="B5155" s="26" t="s">
        <v>187</v>
      </c>
      <c r="C5155" t="str">
        <f>VLOOKUP(B5155,'FHF LUT'!$A$5:$H$80,2,FALSE)</f>
        <v>Spruce Beetle</v>
      </c>
      <c r="D5155" s="26">
        <v>18</v>
      </c>
      <c r="E5155" s="26" t="s">
        <v>15</v>
      </c>
      <c r="F5155" s="26">
        <v>25641</v>
      </c>
      <c r="G5155" s="26">
        <v>22492</v>
      </c>
      <c r="H5155" s="26"/>
      <c r="N5155" s="26"/>
    </row>
    <row r="5156" spans="1:14" x14ac:dyDescent="0.25">
      <c r="A5156" s="26">
        <v>2012</v>
      </c>
      <c r="B5156" s="26" t="s">
        <v>187</v>
      </c>
      <c r="C5156" t="str">
        <f>VLOOKUP(B5156,'FHF LUT'!$A$5:$H$80,2,FALSE)</f>
        <v>Spruce Beetle</v>
      </c>
      <c r="D5156" s="26">
        <v>15</v>
      </c>
      <c r="E5156" s="26" t="s">
        <v>33</v>
      </c>
      <c r="F5156" s="26">
        <v>14455</v>
      </c>
      <c r="G5156" s="26">
        <v>14293</v>
      </c>
      <c r="H5156" s="26"/>
      <c r="N5156" s="26"/>
    </row>
    <row r="5157" spans="1:14" x14ac:dyDescent="0.25">
      <c r="A5157" s="26">
        <v>2012</v>
      </c>
      <c r="B5157" s="26" t="s">
        <v>187</v>
      </c>
      <c r="C5157" t="str">
        <f>VLOOKUP(B5157,'FHF LUT'!$A$5:$H$80,2,FALSE)</f>
        <v>Spruce Beetle</v>
      </c>
      <c r="D5157" s="26">
        <v>5</v>
      </c>
      <c r="E5157" s="26" t="s">
        <v>16</v>
      </c>
      <c r="F5157" s="26">
        <v>0</v>
      </c>
      <c r="G5157" s="26">
        <v>0</v>
      </c>
      <c r="H5157" s="26"/>
      <c r="N5157" s="26"/>
    </row>
    <row r="5158" spans="1:14" x14ac:dyDescent="0.25">
      <c r="A5158" s="26">
        <v>2012</v>
      </c>
      <c r="B5158" s="26" t="s">
        <v>187</v>
      </c>
      <c r="C5158" t="str">
        <f>VLOOKUP(B5158,'FHF LUT'!$A$5:$H$80,2,FALSE)</f>
        <v>Spruce Beetle</v>
      </c>
      <c r="D5158" s="26">
        <v>2</v>
      </c>
      <c r="E5158" s="26" t="s">
        <v>22</v>
      </c>
      <c r="F5158" s="26">
        <v>0</v>
      </c>
      <c r="G5158" s="26">
        <v>0</v>
      </c>
      <c r="H5158" s="26"/>
      <c r="N5158" s="26"/>
    </row>
    <row r="5159" spans="1:14" x14ac:dyDescent="0.25">
      <c r="A5159" s="26">
        <v>2012</v>
      </c>
      <c r="B5159" s="26" t="s">
        <v>187</v>
      </c>
      <c r="C5159" t="str">
        <f>VLOOKUP(B5159,'FHF LUT'!$A$5:$H$80,2,FALSE)</f>
        <v>Spruce Beetle</v>
      </c>
      <c r="D5159" s="26">
        <v>25</v>
      </c>
      <c r="E5159" s="26" t="s">
        <v>23</v>
      </c>
      <c r="F5159" s="26">
        <v>0</v>
      </c>
      <c r="G5159" s="26">
        <v>0</v>
      </c>
      <c r="H5159" s="26"/>
      <c r="N5159" s="26"/>
    </row>
    <row r="5160" spans="1:14" x14ac:dyDescent="0.25">
      <c r="A5160" s="26">
        <v>2012</v>
      </c>
      <c r="B5160" s="26" t="s">
        <v>187</v>
      </c>
      <c r="C5160" t="str">
        <f>VLOOKUP(B5160,'FHF LUT'!$A$5:$H$80,2,FALSE)</f>
        <v>Spruce Beetle</v>
      </c>
      <c r="D5160" s="26">
        <v>14</v>
      </c>
      <c r="E5160" s="26" t="s">
        <v>30</v>
      </c>
      <c r="F5160" s="26">
        <v>1965</v>
      </c>
      <c r="G5160" s="26">
        <v>1965</v>
      </c>
      <c r="H5160" s="26"/>
      <c r="N5160" s="26"/>
    </row>
    <row r="5161" spans="1:14" x14ac:dyDescent="0.25">
      <c r="A5161" s="26">
        <v>2012</v>
      </c>
      <c r="B5161" s="26" t="s">
        <v>187</v>
      </c>
      <c r="C5161" t="str">
        <f>VLOOKUP(B5161,'FHF LUT'!$A$5:$H$80,2,FALSE)</f>
        <v>Spruce Beetle</v>
      </c>
      <c r="D5161" s="26">
        <v>16</v>
      </c>
      <c r="E5161" s="26" t="s">
        <v>12</v>
      </c>
      <c r="F5161" s="26">
        <v>0</v>
      </c>
      <c r="G5161" s="26">
        <v>0</v>
      </c>
      <c r="H5161" s="26"/>
      <c r="N5161" s="26"/>
    </row>
    <row r="5162" spans="1:14" x14ac:dyDescent="0.25">
      <c r="A5162" s="26">
        <v>2012</v>
      </c>
      <c r="B5162" s="26" t="s">
        <v>187</v>
      </c>
      <c r="C5162" t="str">
        <f>VLOOKUP(B5162,'FHF LUT'!$A$5:$H$80,2,FALSE)</f>
        <v>Spruce Beetle</v>
      </c>
      <c r="D5162" s="26">
        <v>40</v>
      </c>
      <c r="E5162" s="26" t="s">
        <v>31</v>
      </c>
      <c r="F5162" s="26">
        <v>14</v>
      </c>
      <c r="G5162" s="26">
        <v>14</v>
      </c>
      <c r="H5162" s="26"/>
      <c r="N5162" s="26"/>
    </row>
    <row r="5163" spans="1:14" x14ac:dyDescent="0.25">
      <c r="A5163" s="26">
        <v>2012</v>
      </c>
      <c r="B5163" s="26" t="s">
        <v>187</v>
      </c>
      <c r="C5163" t="str">
        <f>VLOOKUP(B5163,'FHF LUT'!$A$5:$H$80,2,FALSE)</f>
        <v>Spruce Beetle</v>
      </c>
      <c r="D5163" s="26">
        <v>20</v>
      </c>
      <c r="E5163" s="26" t="s">
        <v>6</v>
      </c>
      <c r="F5163" s="26">
        <v>115</v>
      </c>
      <c r="G5163" s="26">
        <v>115</v>
      </c>
      <c r="H5163" s="26"/>
      <c r="N5163" s="26"/>
    </row>
    <row r="5164" spans="1:14" x14ac:dyDescent="0.25">
      <c r="A5164" s="26">
        <v>2012</v>
      </c>
      <c r="B5164" s="26" t="s">
        <v>187</v>
      </c>
      <c r="C5164" t="str">
        <f>VLOOKUP(B5164,'FHF LUT'!$A$5:$H$80,2,FALSE)</f>
        <v>Spruce Beetle</v>
      </c>
      <c r="D5164" s="26">
        <v>31</v>
      </c>
      <c r="E5164" s="26" t="s">
        <v>34</v>
      </c>
      <c r="F5164" s="26">
        <v>0</v>
      </c>
      <c r="G5164" s="26">
        <v>0</v>
      </c>
      <c r="H5164" s="26"/>
      <c r="N5164" s="26"/>
    </row>
    <row r="5165" spans="1:14" x14ac:dyDescent="0.25">
      <c r="A5165" s="26">
        <v>2012</v>
      </c>
      <c r="B5165" s="26" t="s">
        <v>187</v>
      </c>
      <c r="C5165" t="str">
        <f>VLOOKUP(B5165,'FHF LUT'!$A$5:$H$80,2,FALSE)</f>
        <v>Spruce Beetle</v>
      </c>
      <c r="D5165" s="26">
        <v>3</v>
      </c>
      <c r="E5165" s="26" t="s">
        <v>13</v>
      </c>
      <c r="F5165" s="26">
        <v>0</v>
      </c>
      <c r="G5165" s="26">
        <v>0</v>
      </c>
      <c r="H5165" s="26"/>
      <c r="N5165" s="26"/>
    </row>
    <row r="5166" spans="1:14" x14ac:dyDescent="0.25">
      <c r="A5166" s="26">
        <v>2012</v>
      </c>
      <c r="B5166" s="26" t="s">
        <v>187</v>
      </c>
      <c r="C5166" t="str">
        <f>VLOOKUP(B5166,'FHF LUT'!$A$5:$H$80,2,FALSE)</f>
        <v>Spruce Beetle</v>
      </c>
      <c r="D5166" s="26">
        <v>26</v>
      </c>
      <c r="E5166" s="26" t="s">
        <v>14</v>
      </c>
      <c r="F5166" s="26">
        <v>417</v>
      </c>
      <c r="G5166" s="26">
        <v>417</v>
      </c>
      <c r="H5166" s="26"/>
      <c r="N5166" s="26"/>
    </row>
    <row r="5167" spans="1:14" x14ac:dyDescent="0.25">
      <c r="A5167" s="26">
        <v>2012</v>
      </c>
      <c r="B5167" s="26" t="s">
        <v>187</v>
      </c>
      <c r="C5167" t="str">
        <f>VLOOKUP(B5167,'FHF LUT'!$A$5:$H$80,2,FALSE)</f>
        <v>Spruce Beetle</v>
      </c>
      <c r="D5167" s="26">
        <v>41</v>
      </c>
      <c r="E5167" s="26" t="s">
        <v>26</v>
      </c>
      <c r="F5167" s="26">
        <v>2491</v>
      </c>
      <c r="G5167" s="26">
        <v>2200</v>
      </c>
      <c r="H5167" s="26"/>
      <c r="N5167" s="26"/>
    </row>
    <row r="5168" spans="1:14" x14ac:dyDescent="0.25">
      <c r="A5168" s="26">
        <v>2012</v>
      </c>
      <c r="B5168" s="26" t="s">
        <v>187</v>
      </c>
      <c r="C5168" t="str">
        <f>VLOOKUP(B5168,'FHF LUT'!$A$5:$H$80,2,FALSE)</f>
        <v>Spruce Beetle</v>
      </c>
      <c r="D5168" s="26">
        <v>23</v>
      </c>
      <c r="E5168" s="26" t="s">
        <v>27</v>
      </c>
      <c r="F5168" s="26">
        <v>207485</v>
      </c>
      <c r="G5168" s="26">
        <v>176711</v>
      </c>
      <c r="H5168" s="26"/>
      <c r="N5168" s="26"/>
    </row>
    <row r="5169" spans="1:14" x14ac:dyDescent="0.25">
      <c r="A5169" s="26">
        <v>2012</v>
      </c>
      <c r="B5169" s="26" t="s">
        <v>187</v>
      </c>
      <c r="C5169" t="str">
        <f>VLOOKUP(B5169,'FHF LUT'!$A$5:$H$80,2,FALSE)</f>
        <v>Spruce Beetle</v>
      </c>
      <c r="D5169" s="26">
        <v>17</v>
      </c>
      <c r="E5169" s="26" t="s">
        <v>32</v>
      </c>
      <c r="F5169" s="26">
        <v>1219</v>
      </c>
      <c r="G5169" s="26">
        <v>1219</v>
      </c>
      <c r="H5169" s="26"/>
      <c r="N5169" s="26"/>
    </row>
    <row r="5170" spans="1:14" x14ac:dyDescent="0.25">
      <c r="A5170" s="26">
        <v>2012</v>
      </c>
      <c r="B5170" s="26" t="s">
        <v>187</v>
      </c>
      <c r="C5170" t="str">
        <f>VLOOKUP(B5170,'FHF LUT'!$A$5:$H$80,2,FALSE)</f>
        <v>Spruce Beetle</v>
      </c>
      <c r="D5170" s="26">
        <v>30</v>
      </c>
      <c r="E5170" s="26" t="s">
        <v>35</v>
      </c>
      <c r="F5170" s="26">
        <v>5941</v>
      </c>
      <c r="G5170" s="26">
        <v>5941</v>
      </c>
      <c r="H5170" s="26"/>
      <c r="N5170" s="26"/>
    </row>
    <row r="5171" spans="1:14" x14ac:dyDescent="0.25">
      <c r="A5171" s="26">
        <v>2012</v>
      </c>
      <c r="B5171" s="26" t="s">
        <v>187</v>
      </c>
      <c r="C5171" t="str">
        <f>VLOOKUP(B5171,'FHF LUT'!$A$5:$H$80,2,FALSE)</f>
        <v>Spruce Beetle</v>
      </c>
      <c r="D5171" s="26">
        <v>9</v>
      </c>
      <c r="E5171" s="26" t="s">
        <v>7</v>
      </c>
      <c r="F5171" s="26">
        <v>29582</v>
      </c>
      <c r="G5171" s="26">
        <v>26594</v>
      </c>
      <c r="H5171" s="26"/>
      <c r="N5171" s="26"/>
    </row>
    <row r="5172" spans="1:14" x14ac:dyDescent="0.25">
      <c r="A5172" s="26">
        <v>2012</v>
      </c>
      <c r="B5172" s="26" t="s">
        <v>187</v>
      </c>
      <c r="C5172" t="str">
        <f>VLOOKUP(B5172,'FHF LUT'!$A$5:$H$80,2,FALSE)</f>
        <v>Spruce Beetle</v>
      </c>
      <c r="D5172" s="26">
        <v>43</v>
      </c>
      <c r="E5172" s="26" t="s">
        <v>20</v>
      </c>
      <c r="F5172" s="26">
        <v>0</v>
      </c>
      <c r="G5172" s="26">
        <v>0</v>
      </c>
      <c r="H5172" s="26"/>
      <c r="N5172" s="26"/>
    </row>
    <row r="5173" spans="1:14" x14ac:dyDescent="0.25">
      <c r="A5173" s="26">
        <v>2012</v>
      </c>
      <c r="B5173" s="26" t="s">
        <v>187</v>
      </c>
      <c r="C5173" t="str">
        <f>VLOOKUP(B5173,'FHF LUT'!$A$5:$H$80,2,FALSE)</f>
        <v>Spruce Beetle</v>
      </c>
      <c r="D5173" s="26">
        <v>39</v>
      </c>
      <c r="E5173" s="26" t="s">
        <v>36</v>
      </c>
      <c r="F5173" s="26">
        <v>0</v>
      </c>
      <c r="G5173" s="26">
        <v>0</v>
      </c>
      <c r="H5173" s="26"/>
      <c r="N5173" s="26"/>
    </row>
    <row r="5174" spans="1:14" x14ac:dyDescent="0.25">
      <c r="A5174" s="26">
        <v>2012</v>
      </c>
      <c r="B5174" s="26" t="s">
        <v>187</v>
      </c>
      <c r="C5174" t="str">
        <f>VLOOKUP(B5174,'FHF LUT'!$A$5:$H$80,2,FALSE)</f>
        <v>Spruce Beetle</v>
      </c>
      <c r="D5174" s="26">
        <v>4</v>
      </c>
      <c r="E5174" s="26" t="s">
        <v>28</v>
      </c>
      <c r="F5174" s="26">
        <v>0</v>
      </c>
      <c r="G5174" s="26">
        <v>0</v>
      </c>
      <c r="H5174" s="26"/>
      <c r="N5174" s="26"/>
    </row>
    <row r="5175" spans="1:14" x14ac:dyDescent="0.25">
      <c r="A5175" s="26">
        <v>2012</v>
      </c>
      <c r="B5175" s="26" t="s">
        <v>187</v>
      </c>
      <c r="C5175" t="str">
        <f>VLOOKUP(B5175,'FHF LUT'!$A$5:$H$80,2,FALSE)</f>
        <v>Spruce Beetle</v>
      </c>
      <c r="D5175" s="26">
        <v>8</v>
      </c>
      <c r="E5175" s="26" t="s">
        <v>29</v>
      </c>
      <c r="F5175" s="26">
        <v>1660</v>
      </c>
      <c r="G5175" s="26">
        <v>1660</v>
      </c>
      <c r="H5175" s="26"/>
      <c r="N5175" s="26"/>
    </row>
    <row r="5176" spans="1:14" x14ac:dyDescent="0.25">
      <c r="A5176" s="26">
        <v>2012</v>
      </c>
      <c r="B5176" s="26" t="s">
        <v>187</v>
      </c>
      <c r="C5176" t="str">
        <f>VLOOKUP(B5176,'FHF LUT'!$A$5:$H$80,2,FALSE)</f>
        <v>Spruce Beetle</v>
      </c>
      <c r="D5176" s="26">
        <v>7</v>
      </c>
      <c r="E5176" s="26" t="s">
        <v>25</v>
      </c>
      <c r="F5176" s="26">
        <v>1995</v>
      </c>
      <c r="G5176" s="26">
        <v>1995</v>
      </c>
      <c r="H5176" s="26"/>
      <c r="N5176" s="26"/>
    </row>
    <row r="5177" spans="1:14" x14ac:dyDescent="0.25">
      <c r="A5177" s="26">
        <v>2012</v>
      </c>
      <c r="B5177" s="26" t="s">
        <v>187</v>
      </c>
      <c r="C5177" t="str">
        <f>VLOOKUP(B5177,'FHF LUT'!$A$5:$H$80,2,FALSE)</f>
        <v>Spruce Beetle</v>
      </c>
      <c r="D5177" s="26">
        <v>27</v>
      </c>
      <c r="E5177" s="26" t="s">
        <v>21</v>
      </c>
      <c r="F5177" s="26">
        <v>0</v>
      </c>
      <c r="G5177" s="26">
        <v>0</v>
      </c>
      <c r="H5177" s="26"/>
      <c r="N5177" s="26"/>
    </row>
    <row r="5178" spans="1:14" x14ac:dyDescent="0.25">
      <c r="A5178" s="26">
        <v>2012</v>
      </c>
      <c r="B5178" s="26" t="s">
        <v>187</v>
      </c>
      <c r="C5178" t="str">
        <f>VLOOKUP(B5178,'FHF LUT'!$A$5:$H$80,2,FALSE)</f>
        <v>Spruce Beetle</v>
      </c>
      <c r="D5178" s="26">
        <v>47</v>
      </c>
      <c r="E5178" s="26" t="s">
        <v>238</v>
      </c>
      <c r="F5178" s="26">
        <v>0</v>
      </c>
      <c r="G5178" s="26">
        <v>0</v>
      </c>
      <c r="H5178" s="26"/>
      <c r="N5178" s="26"/>
    </row>
    <row r="5179" spans="1:14" x14ac:dyDescent="0.25">
      <c r="A5179" s="26">
        <v>2012</v>
      </c>
      <c r="B5179" s="26" t="s">
        <v>187</v>
      </c>
      <c r="C5179" t="str">
        <f>VLOOKUP(B5179,'FHF LUT'!$A$5:$H$80,2,FALSE)</f>
        <v>Spruce Beetle</v>
      </c>
      <c r="D5179" s="26">
        <v>46</v>
      </c>
      <c r="E5179" s="26" t="s">
        <v>239</v>
      </c>
      <c r="F5179" s="26">
        <v>1048</v>
      </c>
      <c r="G5179" s="26">
        <v>1048</v>
      </c>
      <c r="H5179" s="26"/>
      <c r="N5179" s="26"/>
    </row>
    <row r="5180" spans="1:14" x14ac:dyDescent="0.25">
      <c r="A5180" s="26">
        <v>2012</v>
      </c>
      <c r="B5180" s="26" t="s">
        <v>187</v>
      </c>
      <c r="C5180" t="str">
        <f>VLOOKUP(B5180,'FHF LUT'!$A$5:$H$80,2,FALSE)</f>
        <v>Spruce Beetle</v>
      </c>
      <c r="D5180" s="26">
        <v>48</v>
      </c>
      <c r="E5180" s="26" t="s">
        <v>240</v>
      </c>
      <c r="F5180" s="26">
        <v>0</v>
      </c>
      <c r="G5180" s="26">
        <v>0</v>
      </c>
      <c r="H5180" s="26"/>
      <c r="N5180" s="26"/>
    </row>
    <row r="5181" spans="1:14" x14ac:dyDescent="0.25">
      <c r="A5181" s="26">
        <v>2012</v>
      </c>
      <c r="B5181" s="26" t="s">
        <v>187</v>
      </c>
      <c r="C5181" t="str">
        <f>VLOOKUP(B5181,'FHF LUT'!$A$5:$H$80,2,FALSE)</f>
        <v>Spruce Beetle</v>
      </c>
      <c r="D5181" s="26">
        <v>1</v>
      </c>
      <c r="E5181" s="26" t="s">
        <v>10</v>
      </c>
      <c r="F5181" s="26">
        <v>0</v>
      </c>
      <c r="G5181" s="26">
        <v>0</v>
      </c>
      <c r="H5181" s="26"/>
      <c r="N5181" s="26"/>
    </row>
    <row r="5182" spans="1:14" x14ac:dyDescent="0.25">
      <c r="A5182" s="26">
        <v>2012</v>
      </c>
      <c r="B5182" s="26" t="s">
        <v>194</v>
      </c>
      <c r="C5182" t="str">
        <f>VLOOKUP(B5182,'FHF LUT'!$A$5:$H$80,2,FALSE)</f>
        <v>Douglas-fir Tussock Moth</v>
      </c>
      <c r="D5182" s="26">
        <v>24</v>
      </c>
      <c r="E5182" s="26" t="s">
        <v>17</v>
      </c>
      <c r="F5182" s="26">
        <v>0</v>
      </c>
      <c r="G5182" s="26">
        <v>0</v>
      </c>
      <c r="H5182" s="26"/>
      <c r="N5182" s="26"/>
    </row>
    <row r="5183" spans="1:14" x14ac:dyDescent="0.25">
      <c r="A5183" s="26">
        <v>2012</v>
      </c>
      <c r="B5183" s="26" t="s">
        <v>194</v>
      </c>
      <c r="C5183" t="str">
        <f>VLOOKUP(B5183,'FHF LUT'!$A$5:$H$80,2,FALSE)</f>
        <v>Douglas-fir Tussock Moth</v>
      </c>
      <c r="D5183" s="26">
        <v>44</v>
      </c>
      <c r="E5183" s="26" t="s">
        <v>3</v>
      </c>
      <c r="F5183" s="26">
        <v>0</v>
      </c>
      <c r="G5183" s="26">
        <v>0</v>
      </c>
      <c r="H5183" s="26"/>
      <c r="N5183" s="26"/>
    </row>
    <row r="5184" spans="1:14" x14ac:dyDescent="0.25">
      <c r="A5184" s="26">
        <v>2012</v>
      </c>
      <c r="B5184" s="26" t="s">
        <v>194</v>
      </c>
      <c r="C5184" t="str">
        <f>VLOOKUP(B5184,'FHF LUT'!$A$5:$H$80,2,FALSE)</f>
        <v>Douglas-fir Tussock Moth</v>
      </c>
      <c r="D5184" s="26">
        <v>10</v>
      </c>
      <c r="E5184" s="26" t="s">
        <v>18</v>
      </c>
      <c r="F5184" s="26">
        <v>0</v>
      </c>
      <c r="G5184" s="26">
        <v>0</v>
      </c>
      <c r="H5184" s="26"/>
      <c r="N5184" s="26"/>
    </row>
    <row r="5185" spans="1:14" x14ac:dyDescent="0.25">
      <c r="A5185" s="26">
        <v>2012</v>
      </c>
      <c r="B5185" s="26" t="s">
        <v>194</v>
      </c>
      <c r="C5185" t="str">
        <f>VLOOKUP(B5185,'FHF LUT'!$A$5:$H$80,2,FALSE)</f>
        <v>Douglas-fir Tussock Moth</v>
      </c>
      <c r="D5185" s="26">
        <v>12</v>
      </c>
      <c r="E5185" s="26" t="s">
        <v>11</v>
      </c>
      <c r="F5185" s="26">
        <v>0</v>
      </c>
      <c r="G5185" s="26">
        <v>0</v>
      </c>
      <c r="H5185" s="26"/>
      <c r="N5185" s="26"/>
    </row>
    <row r="5186" spans="1:14" x14ac:dyDescent="0.25">
      <c r="A5186" s="26">
        <v>2012</v>
      </c>
      <c r="B5186" s="26" t="s">
        <v>194</v>
      </c>
      <c r="C5186" t="str">
        <f>VLOOKUP(B5186,'FHF LUT'!$A$5:$H$80,2,FALSE)</f>
        <v>Douglas-fir Tussock Moth</v>
      </c>
      <c r="D5186" s="26">
        <v>22</v>
      </c>
      <c r="E5186" s="26" t="s">
        <v>19</v>
      </c>
      <c r="F5186" s="26">
        <v>0</v>
      </c>
      <c r="G5186" s="26">
        <v>0</v>
      </c>
      <c r="H5186" s="26"/>
      <c r="N5186" s="26"/>
    </row>
    <row r="5187" spans="1:14" x14ac:dyDescent="0.25">
      <c r="A5187" s="26">
        <v>2012</v>
      </c>
      <c r="B5187" s="26" t="s">
        <v>194</v>
      </c>
      <c r="C5187" t="str">
        <f>VLOOKUP(B5187,'FHF LUT'!$A$5:$H$80,2,FALSE)</f>
        <v>Douglas-fir Tussock Moth</v>
      </c>
      <c r="D5187" s="26">
        <v>29</v>
      </c>
      <c r="E5187" s="26" t="s">
        <v>9</v>
      </c>
      <c r="F5187" s="26">
        <v>0</v>
      </c>
      <c r="G5187" s="26">
        <v>0</v>
      </c>
      <c r="H5187" s="26"/>
      <c r="N5187" s="26"/>
    </row>
    <row r="5188" spans="1:14" x14ac:dyDescent="0.25">
      <c r="A5188" s="26">
        <v>2012</v>
      </c>
      <c r="B5188" s="26" t="s">
        <v>194</v>
      </c>
      <c r="C5188" t="str">
        <f>VLOOKUP(B5188,'FHF LUT'!$A$5:$H$80,2,FALSE)</f>
        <v>Douglas-fir Tussock Moth</v>
      </c>
      <c r="D5188" s="26">
        <v>11</v>
      </c>
      <c r="E5188" s="26" t="s">
        <v>4</v>
      </c>
      <c r="F5188" s="26">
        <v>323</v>
      </c>
      <c r="G5188" s="26">
        <v>323</v>
      </c>
      <c r="H5188" s="26"/>
      <c r="N5188" s="26"/>
    </row>
    <row r="5189" spans="1:14" x14ac:dyDescent="0.25">
      <c r="A5189" s="26">
        <v>2012</v>
      </c>
      <c r="B5189" s="26" t="s">
        <v>194</v>
      </c>
      <c r="C5189" t="str">
        <f>VLOOKUP(B5189,'FHF LUT'!$A$5:$H$80,2,FALSE)</f>
        <v>Douglas-fir Tussock Moth</v>
      </c>
      <c r="D5189" s="26">
        <v>45</v>
      </c>
      <c r="E5189" s="26" t="s">
        <v>5</v>
      </c>
      <c r="F5189" s="26">
        <v>0</v>
      </c>
      <c r="G5189" s="26">
        <v>0</v>
      </c>
      <c r="H5189" s="26"/>
      <c r="N5189" s="26"/>
    </row>
    <row r="5190" spans="1:14" x14ac:dyDescent="0.25">
      <c r="A5190" s="26">
        <v>2012</v>
      </c>
      <c r="B5190" s="26" t="s">
        <v>194</v>
      </c>
      <c r="C5190" t="str">
        <f>VLOOKUP(B5190,'FHF LUT'!$A$5:$H$80,2,FALSE)</f>
        <v>Douglas-fir Tussock Moth</v>
      </c>
      <c r="D5190" s="26">
        <v>38</v>
      </c>
      <c r="E5190" s="26" t="s">
        <v>8</v>
      </c>
      <c r="F5190" s="26">
        <v>0</v>
      </c>
      <c r="G5190" s="26">
        <v>0</v>
      </c>
      <c r="H5190" s="26"/>
      <c r="N5190" s="26"/>
    </row>
    <row r="5191" spans="1:14" x14ac:dyDescent="0.25">
      <c r="A5191" s="26">
        <v>2012</v>
      </c>
      <c r="B5191" s="26" t="s">
        <v>194</v>
      </c>
      <c r="C5191" t="str">
        <f>VLOOKUP(B5191,'FHF LUT'!$A$5:$H$80,2,FALSE)</f>
        <v>Douglas-fir Tussock Moth</v>
      </c>
      <c r="D5191" s="26">
        <v>13</v>
      </c>
      <c r="E5191" s="26" t="s">
        <v>24</v>
      </c>
      <c r="F5191" s="26">
        <v>0</v>
      </c>
      <c r="G5191" s="26">
        <v>0</v>
      </c>
      <c r="H5191" s="26"/>
      <c r="N5191" s="26"/>
    </row>
    <row r="5192" spans="1:14" x14ac:dyDescent="0.25">
      <c r="A5192" s="26">
        <v>2012</v>
      </c>
      <c r="B5192" s="26" t="s">
        <v>194</v>
      </c>
      <c r="C5192" t="str">
        <f>VLOOKUP(B5192,'FHF LUT'!$A$5:$H$80,2,FALSE)</f>
        <v>Douglas-fir Tussock Moth</v>
      </c>
      <c r="D5192" s="26">
        <v>18</v>
      </c>
      <c r="E5192" s="26" t="s">
        <v>15</v>
      </c>
      <c r="F5192" s="26">
        <v>0</v>
      </c>
      <c r="G5192" s="26">
        <v>0</v>
      </c>
      <c r="H5192" s="26"/>
      <c r="N5192" s="26"/>
    </row>
    <row r="5193" spans="1:14" x14ac:dyDescent="0.25">
      <c r="A5193" s="26">
        <v>2012</v>
      </c>
      <c r="B5193" s="26" t="s">
        <v>194</v>
      </c>
      <c r="C5193" t="str">
        <f>VLOOKUP(B5193,'FHF LUT'!$A$5:$H$80,2,FALSE)</f>
        <v>Douglas-fir Tussock Moth</v>
      </c>
      <c r="D5193" s="26">
        <v>15</v>
      </c>
      <c r="E5193" s="26" t="s">
        <v>33</v>
      </c>
      <c r="F5193" s="26">
        <v>57</v>
      </c>
      <c r="G5193" s="26">
        <v>57</v>
      </c>
      <c r="H5193" s="26"/>
      <c r="N5193" s="26"/>
    </row>
    <row r="5194" spans="1:14" x14ac:dyDescent="0.25">
      <c r="A5194" s="26">
        <v>2012</v>
      </c>
      <c r="B5194" s="26" t="s">
        <v>194</v>
      </c>
      <c r="C5194" t="str">
        <f>VLOOKUP(B5194,'FHF LUT'!$A$5:$H$80,2,FALSE)</f>
        <v>Douglas-fir Tussock Moth</v>
      </c>
      <c r="D5194" s="26">
        <v>5</v>
      </c>
      <c r="E5194" s="26" t="s">
        <v>16</v>
      </c>
      <c r="F5194" s="26">
        <v>0</v>
      </c>
      <c r="G5194" s="26">
        <v>0</v>
      </c>
      <c r="H5194" s="26"/>
      <c r="N5194" s="26"/>
    </row>
    <row r="5195" spans="1:14" x14ac:dyDescent="0.25">
      <c r="A5195" s="26">
        <v>2012</v>
      </c>
      <c r="B5195" s="26" t="s">
        <v>194</v>
      </c>
      <c r="C5195" t="str">
        <f>VLOOKUP(B5195,'FHF LUT'!$A$5:$H$80,2,FALSE)</f>
        <v>Douglas-fir Tussock Moth</v>
      </c>
      <c r="D5195" s="26">
        <v>2</v>
      </c>
      <c r="E5195" s="26" t="s">
        <v>22</v>
      </c>
      <c r="F5195" s="26">
        <v>0</v>
      </c>
      <c r="G5195" s="26">
        <v>0</v>
      </c>
      <c r="H5195" s="26"/>
      <c r="N5195" s="26"/>
    </row>
    <row r="5196" spans="1:14" x14ac:dyDescent="0.25">
      <c r="A5196" s="26">
        <v>2012</v>
      </c>
      <c r="B5196" s="26" t="s">
        <v>194</v>
      </c>
      <c r="C5196" t="str">
        <f>VLOOKUP(B5196,'FHF LUT'!$A$5:$H$80,2,FALSE)</f>
        <v>Douglas-fir Tussock Moth</v>
      </c>
      <c r="D5196" s="26">
        <v>25</v>
      </c>
      <c r="E5196" s="26" t="s">
        <v>23</v>
      </c>
      <c r="F5196" s="26">
        <v>0</v>
      </c>
      <c r="G5196" s="26">
        <v>0</v>
      </c>
      <c r="H5196" s="26"/>
      <c r="N5196" s="26"/>
    </row>
    <row r="5197" spans="1:14" x14ac:dyDescent="0.25">
      <c r="A5197" s="26">
        <v>2012</v>
      </c>
      <c r="B5197" s="26" t="s">
        <v>194</v>
      </c>
      <c r="C5197" t="str">
        <f>VLOOKUP(B5197,'FHF LUT'!$A$5:$H$80,2,FALSE)</f>
        <v>Douglas-fir Tussock Moth</v>
      </c>
      <c r="D5197" s="26">
        <v>14</v>
      </c>
      <c r="E5197" s="26" t="s">
        <v>30</v>
      </c>
      <c r="F5197" s="26">
        <v>0</v>
      </c>
      <c r="G5197" s="26">
        <v>0</v>
      </c>
      <c r="H5197" s="26"/>
      <c r="N5197" s="26"/>
    </row>
    <row r="5198" spans="1:14" x14ac:dyDescent="0.25">
      <c r="A5198" s="26">
        <v>2012</v>
      </c>
      <c r="B5198" s="26" t="s">
        <v>194</v>
      </c>
      <c r="C5198" t="str">
        <f>VLOOKUP(B5198,'FHF LUT'!$A$5:$H$80,2,FALSE)</f>
        <v>Douglas-fir Tussock Moth</v>
      </c>
      <c r="D5198" s="26">
        <v>16</v>
      </c>
      <c r="E5198" s="26" t="s">
        <v>12</v>
      </c>
      <c r="F5198" s="26">
        <v>0</v>
      </c>
      <c r="G5198" s="26">
        <v>0</v>
      </c>
      <c r="H5198" s="26"/>
      <c r="N5198" s="26"/>
    </row>
    <row r="5199" spans="1:14" x14ac:dyDescent="0.25">
      <c r="A5199" s="26">
        <v>2012</v>
      </c>
      <c r="B5199" s="26" t="s">
        <v>194</v>
      </c>
      <c r="C5199" t="str">
        <f>VLOOKUP(B5199,'FHF LUT'!$A$5:$H$80,2,FALSE)</f>
        <v>Douglas-fir Tussock Moth</v>
      </c>
      <c r="D5199" s="26">
        <v>40</v>
      </c>
      <c r="E5199" s="26" t="s">
        <v>31</v>
      </c>
      <c r="F5199" s="26">
        <v>0</v>
      </c>
      <c r="G5199" s="26">
        <v>0</v>
      </c>
      <c r="H5199" s="26"/>
      <c r="N5199" s="26"/>
    </row>
    <row r="5200" spans="1:14" x14ac:dyDescent="0.25">
      <c r="A5200" s="26">
        <v>2012</v>
      </c>
      <c r="B5200" s="26" t="s">
        <v>194</v>
      </c>
      <c r="C5200" t="str">
        <f>VLOOKUP(B5200,'FHF LUT'!$A$5:$H$80,2,FALSE)</f>
        <v>Douglas-fir Tussock Moth</v>
      </c>
      <c r="D5200" s="26">
        <v>20</v>
      </c>
      <c r="E5200" s="26" t="s">
        <v>6</v>
      </c>
      <c r="F5200" s="26">
        <v>0</v>
      </c>
      <c r="G5200" s="26">
        <v>0</v>
      </c>
      <c r="H5200" s="26"/>
      <c r="N5200" s="26"/>
    </row>
    <row r="5201" spans="1:14" x14ac:dyDescent="0.25">
      <c r="A5201" s="26">
        <v>2012</v>
      </c>
      <c r="B5201" s="26" t="s">
        <v>194</v>
      </c>
      <c r="C5201" t="str">
        <f>VLOOKUP(B5201,'FHF LUT'!$A$5:$H$80,2,FALSE)</f>
        <v>Douglas-fir Tussock Moth</v>
      </c>
      <c r="D5201" s="26">
        <v>31</v>
      </c>
      <c r="E5201" s="26" t="s">
        <v>34</v>
      </c>
      <c r="F5201" s="26">
        <v>0</v>
      </c>
      <c r="G5201" s="26">
        <v>0</v>
      </c>
      <c r="H5201" s="26"/>
      <c r="N5201" s="26"/>
    </row>
    <row r="5202" spans="1:14" x14ac:dyDescent="0.25">
      <c r="A5202" s="26">
        <v>2012</v>
      </c>
      <c r="B5202" s="26" t="s">
        <v>194</v>
      </c>
      <c r="C5202" t="str">
        <f>VLOOKUP(B5202,'FHF LUT'!$A$5:$H$80,2,FALSE)</f>
        <v>Douglas-fir Tussock Moth</v>
      </c>
      <c r="D5202" s="26">
        <v>3</v>
      </c>
      <c r="E5202" s="26" t="s">
        <v>13</v>
      </c>
      <c r="F5202" s="26">
        <v>0</v>
      </c>
      <c r="G5202" s="26">
        <v>0</v>
      </c>
      <c r="H5202" s="26"/>
      <c r="N5202" s="26"/>
    </row>
    <row r="5203" spans="1:14" x14ac:dyDescent="0.25">
      <c r="A5203" s="26">
        <v>2012</v>
      </c>
      <c r="B5203" s="26" t="s">
        <v>194</v>
      </c>
      <c r="C5203" t="str">
        <f>VLOOKUP(B5203,'FHF LUT'!$A$5:$H$80,2,FALSE)</f>
        <v>Douglas-fir Tussock Moth</v>
      </c>
      <c r="D5203" s="26">
        <v>26</v>
      </c>
      <c r="E5203" s="26" t="s">
        <v>14</v>
      </c>
      <c r="F5203" s="26">
        <v>0</v>
      </c>
      <c r="G5203" s="26">
        <v>0</v>
      </c>
      <c r="H5203" s="26"/>
      <c r="N5203" s="26"/>
    </row>
    <row r="5204" spans="1:14" x14ac:dyDescent="0.25">
      <c r="A5204" s="26">
        <v>2012</v>
      </c>
      <c r="B5204" s="26" t="s">
        <v>194</v>
      </c>
      <c r="C5204" t="str">
        <f>VLOOKUP(B5204,'FHF LUT'!$A$5:$H$80,2,FALSE)</f>
        <v>Douglas-fir Tussock Moth</v>
      </c>
      <c r="D5204" s="26">
        <v>41</v>
      </c>
      <c r="E5204" s="26" t="s">
        <v>26</v>
      </c>
      <c r="F5204" s="26">
        <v>0</v>
      </c>
      <c r="G5204" s="26">
        <v>0</v>
      </c>
      <c r="H5204" s="26"/>
      <c r="N5204" s="26"/>
    </row>
    <row r="5205" spans="1:14" x14ac:dyDescent="0.25">
      <c r="A5205" s="26">
        <v>2012</v>
      </c>
      <c r="B5205" s="26" t="s">
        <v>194</v>
      </c>
      <c r="C5205" t="str">
        <f>VLOOKUP(B5205,'FHF LUT'!$A$5:$H$80,2,FALSE)</f>
        <v>Douglas-fir Tussock Moth</v>
      </c>
      <c r="D5205" s="26">
        <v>23</v>
      </c>
      <c r="E5205" s="26" t="s">
        <v>27</v>
      </c>
      <c r="F5205" s="26">
        <v>0</v>
      </c>
      <c r="G5205" s="26">
        <v>0</v>
      </c>
      <c r="H5205" s="26"/>
      <c r="N5205" s="26"/>
    </row>
    <row r="5206" spans="1:14" x14ac:dyDescent="0.25">
      <c r="A5206" s="26">
        <v>2012</v>
      </c>
      <c r="B5206" s="26" t="s">
        <v>194</v>
      </c>
      <c r="C5206" t="str">
        <f>VLOOKUP(B5206,'FHF LUT'!$A$5:$H$80,2,FALSE)</f>
        <v>Douglas-fir Tussock Moth</v>
      </c>
      <c r="D5206" s="26">
        <v>17</v>
      </c>
      <c r="E5206" s="26" t="s">
        <v>32</v>
      </c>
      <c r="F5206" s="26">
        <v>0</v>
      </c>
      <c r="G5206" s="26">
        <v>0</v>
      </c>
      <c r="H5206" s="26"/>
      <c r="N5206" s="26"/>
    </row>
    <row r="5207" spans="1:14" x14ac:dyDescent="0.25">
      <c r="A5207" s="26">
        <v>2012</v>
      </c>
      <c r="B5207" s="26" t="s">
        <v>194</v>
      </c>
      <c r="C5207" t="str">
        <f>VLOOKUP(B5207,'FHF LUT'!$A$5:$H$80,2,FALSE)</f>
        <v>Douglas-fir Tussock Moth</v>
      </c>
      <c r="D5207" s="26">
        <v>30</v>
      </c>
      <c r="E5207" s="26" t="s">
        <v>35</v>
      </c>
      <c r="F5207" s="26">
        <v>0</v>
      </c>
      <c r="G5207" s="26">
        <v>0</v>
      </c>
      <c r="H5207" s="26"/>
      <c r="N5207" s="26"/>
    </row>
    <row r="5208" spans="1:14" x14ac:dyDescent="0.25">
      <c r="A5208" s="26">
        <v>2012</v>
      </c>
      <c r="B5208" s="26" t="s">
        <v>194</v>
      </c>
      <c r="C5208" t="str">
        <f>VLOOKUP(B5208,'FHF LUT'!$A$5:$H$80,2,FALSE)</f>
        <v>Douglas-fir Tussock Moth</v>
      </c>
      <c r="D5208" s="26">
        <v>9</v>
      </c>
      <c r="E5208" s="26" t="s">
        <v>7</v>
      </c>
      <c r="F5208" s="26">
        <v>0</v>
      </c>
      <c r="G5208" s="26">
        <v>0</v>
      </c>
      <c r="H5208" s="26"/>
      <c r="N5208" s="26"/>
    </row>
    <row r="5209" spans="1:14" x14ac:dyDescent="0.25">
      <c r="A5209" s="26">
        <v>2012</v>
      </c>
      <c r="B5209" s="26" t="s">
        <v>194</v>
      </c>
      <c r="C5209" t="str">
        <f>VLOOKUP(B5209,'FHF LUT'!$A$5:$H$80,2,FALSE)</f>
        <v>Douglas-fir Tussock Moth</v>
      </c>
      <c r="D5209" s="26">
        <v>43</v>
      </c>
      <c r="E5209" s="26" t="s">
        <v>20</v>
      </c>
      <c r="F5209" s="26">
        <v>0</v>
      </c>
      <c r="G5209" s="26">
        <v>0</v>
      </c>
      <c r="H5209" s="26"/>
      <c r="N5209" s="26"/>
    </row>
    <row r="5210" spans="1:14" x14ac:dyDescent="0.25">
      <c r="A5210" s="26">
        <v>2012</v>
      </c>
      <c r="B5210" s="26" t="s">
        <v>194</v>
      </c>
      <c r="C5210" t="str">
        <f>VLOOKUP(B5210,'FHF LUT'!$A$5:$H$80,2,FALSE)</f>
        <v>Douglas-fir Tussock Moth</v>
      </c>
      <c r="D5210" s="26">
        <v>39</v>
      </c>
      <c r="E5210" s="26" t="s">
        <v>36</v>
      </c>
      <c r="F5210" s="26">
        <v>0</v>
      </c>
      <c r="G5210" s="26">
        <v>0</v>
      </c>
      <c r="H5210" s="26"/>
      <c r="N5210" s="26"/>
    </row>
    <row r="5211" spans="1:14" x14ac:dyDescent="0.25">
      <c r="A5211" s="26">
        <v>2012</v>
      </c>
      <c r="B5211" s="26" t="s">
        <v>194</v>
      </c>
      <c r="C5211" t="str">
        <f>VLOOKUP(B5211,'FHF LUT'!$A$5:$H$80,2,FALSE)</f>
        <v>Douglas-fir Tussock Moth</v>
      </c>
      <c r="D5211" s="26">
        <v>4</v>
      </c>
      <c r="E5211" s="26" t="s">
        <v>28</v>
      </c>
      <c r="F5211" s="26">
        <v>0</v>
      </c>
      <c r="G5211" s="26">
        <v>0</v>
      </c>
      <c r="H5211" s="26"/>
      <c r="N5211" s="26"/>
    </row>
    <row r="5212" spans="1:14" x14ac:dyDescent="0.25">
      <c r="A5212" s="26">
        <v>2012</v>
      </c>
      <c r="B5212" s="26" t="s">
        <v>194</v>
      </c>
      <c r="C5212" t="str">
        <f>VLOOKUP(B5212,'FHF LUT'!$A$5:$H$80,2,FALSE)</f>
        <v>Douglas-fir Tussock Moth</v>
      </c>
      <c r="D5212" s="26">
        <v>8</v>
      </c>
      <c r="E5212" s="26" t="s">
        <v>29</v>
      </c>
      <c r="F5212" s="26">
        <v>0</v>
      </c>
      <c r="G5212" s="26">
        <v>0</v>
      </c>
      <c r="H5212" s="26"/>
      <c r="N5212" s="26"/>
    </row>
    <row r="5213" spans="1:14" x14ac:dyDescent="0.25">
      <c r="A5213" s="26">
        <v>2012</v>
      </c>
      <c r="B5213" s="26" t="s">
        <v>194</v>
      </c>
      <c r="C5213" t="str">
        <f>VLOOKUP(B5213,'FHF LUT'!$A$5:$H$80,2,FALSE)</f>
        <v>Douglas-fir Tussock Moth</v>
      </c>
      <c r="D5213" s="26">
        <v>7</v>
      </c>
      <c r="E5213" s="26" t="s">
        <v>25</v>
      </c>
      <c r="F5213" s="26">
        <v>0</v>
      </c>
      <c r="G5213" s="26">
        <v>0</v>
      </c>
      <c r="H5213" s="26"/>
      <c r="N5213" s="26"/>
    </row>
    <row r="5214" spans="1:14" x14ac:dyDescent="0.25">
      <c r="A5214" s="26">
        <v>2012</v>
      </c>
      <c r="B5214" s="26" t="s">
        <v>194</v>
      </c>
      <c r="C5214" t="str">
        <f>VLOOKUP(B5214,'FHF LUT'!$A$5:$H$80,2,FALSE)</f>
        <v>Douglas-fir Tussock Moth</v>
      </c>
      <c r="D5214" s="26">
        <v>27</v>
      </c>
      <c r="E5214" s="26" t="s">
        <v>21</v>
      </c>
      <c r="F5214" s="26">
        <v>0</v>
      </c>
      <c r="G5214" s="26">
        <v>0</v>
      </c>
      <c r="H5214" s="26"/>
      <c r="N5214" s="26"/>
    </row>
    <row r="5215" spans="1:14" x14ac:dyDescent="0.25">
      <c r="A5215" s="26">
        <v>2012</v>
      </c>
      <c r="B5215" s="26" t="s">
        <v>194</v>
      </c>
      <c r="C5215" t="str">
        <f>VLOOKUP(B5215,'FHF LUT'!$A$5:$H$80,2,FALSE)</f>
        <v>Douglas-fir Tussock Moth</v>
      </c>
      <c r="D5215" s="26">
        <v>47</v>
      </c>
      <c r="E5215" s="26" t="s">
        <v>238</v>
      </c>
      <c r="F5215" s="26">
        <v>0</v>
      </c>
      <c r="G5215" s="26">
        <v>0</v>
      </c>
      <c r="H5215" s="26"/>
      <c r="N5215" s="26"/>
    </row>
    <row r="5216" spans="1:14" x14ac:dyDescent="0.25">
      <c r="A5216" s="26">
        <v>2012</v>
      </c>
      <c r="B5216" s="26" t="s">
        <v>194</v>
      </c>
      <c r="C5216" t="str">
        <f>VLOOKUP(B5216,'FHF LUT'!$A$5:$H$80,2,FALSE)</f>
        <v>Douglas-fir Tussock Moth</v>
      </c>
      <c r="D5216" s="26">
        <v>46</v>
      </c>
      <c r="E5216" s="26" t="s">
        <v>239</v>
      </c>
      <c r="F5216" s="26">
        <v>0</v>
      </c>
      <c r="G5216" s="26">
        <v>0</v>
      </c>
      <c r="H5216" s="26"/>
      <c r="N5216" s="26"/>
    </row>
    <row r="5217" spans="1:14" x14ac:dyDescent="0.25">
      <c r="A5217" s="26">
        <v>2012</v>
      </c>
      <c r="B5217" s="26" t="s">
        <v>194</v>
      </c>
      <c r="C5217" t="str">
        <f>VLOOKUP(B5217,'FHF LUT'!$A$5:$H$80,2,FALSE)</f>
        <v>Douglas-fir Tussock Moth</v>
      </c>
      <c r="D5217" s="26">
        <v>48</v>
      </c>
      <c r="E5217" s="26" t="s">
        <v>240</v>
      </c>
      <c r="F5217" s="26">
        <v>0</v>
      </c>
      <c r="G5217" s="26">
        <v>0</v>
      </c>
      <c r="H5217" s="26"/>
      <c r="N5217" s="26"/>
    </row>
    <row r="5218" spans="1:14" x14ac:dyDescent="0.25">
      <c r="A5218" s="26">
        <v>2012</v>
      </c>
      <c r="B5218" s="26" t="s">
        <v>194</v>
      </c>
      <c r="C5218" t="str">
        <f>VLOOKUP(B5218,'FHF LUT'!$A$5:$H$80,2,FALSE)</f>
        <v>Douglas-fir Tussock Moth</v>
      </c>
      <c r="D5218" s="26">
        <v>1</v>
      </c>
      <c r="E5218" s="26" t="s">
        <v>10</v>
      </c>
      <c r="F5218" s="26">
        <v>0</v>
      </c>
      <c r="G5218" s="26">
        <v>0</v>
      </c>
      <c r="H5218" s="26"/>
      <c r="N5218" s="26"/>
    </row>
    <row r="5219" spans="1:14" x14ac:dyDescent="0.25">
      <c r="A5219" s="26">
        <v>2012</v>
      </c>
      <c r="B5219" s="26" t="s">
        <v>189</v>
      </c>
      <c r="C5219" t="str">
        <f>VLOOKUP(B5219,'FHF LUT'!$A$5:$H$80,2,FALSE)</f>
        <v>Fire</v>
      </c>
      <c r="D5219" s="26">
        <v>24</v>
      </c>
      <c r="E5219" s="26" t="s">
        <v>17</v>
      </c>
      <c r="F5219" s="26">
        <v>64229</v>
      </c>
      <c r="G5219" s="26">
        <v>64229</v>
      </c>
      <c r="H5219" s="26"/>
      <c r="N5219" s="26"/>
    </row>
    <row r="5220" spans="1:14" x14ac:dyDescent="0.25">
      <c r="A5220" s="26">
        <v>2012</v>
      </c>
      <c r="B5220" s="26" t="s">
        <v>189</v>
      </c>
      <c r="C5220" t="str">
        <f>VLOOKUP(B5220,'FHF LUT'!$A$5:$H$80,2,FALSE)</f>
        <v>Fire</v>
      </c>
      <c r="D5220" s="26">
        <v>44</v>
      </c>
      <c r="E5220" s="26" t="s">
        <v>3</v>
      </c>
      <c r="F5220" s="26">
        <v>0</v>
      </c>
      <c r="G5220" s="26">
        <v>0</v>
      </c>
      <c r="H5220" s="26"/>
      <c r="N5220" s="26"/>
    </row>
    <row r="5221" spans="1:14" x14ac:dyDescent="0.25">
      <c r="A5221" s="26">
        <v>2012</v>
      </c>
      <c r="B5221" s="26" t="s">
        <v>189</v>
      </c>
      <c r="C5221" t="str">
        <f>VLOOKUP(B5221,'FHF LUT'!$A$5:$H$80,2,FALSE)</f>
        <v>Fire</v>
      </c>
      <c r="D5221" s="26">
        <v>10</v>
      </c>
      <c r="E5221" s="26" t="s">
        <v>18</v>
      </c>
      <c r="F5221" s="26">
        <v>30</v>
      </c>
      <c r="G5221" s="26">
        <v>30</v>
      </c>
      <c r="H5221" s="26"/>
      <c r="N5221" s="26"/>
    </row>
    <row r="5222" spans="1:14" x14ac:dyDescent="0.25">
      <c r="A5222" s="26">
        <v>2012</v>
      </c>
      <c r="B5222" s="26" t="s">
        <v>189</v>
      </c>
      <c r="C5222" t="str">
        <f>VLOOKUP(B5222,'FHF LUT'!$A$5:$H$80,2,FALSE)</f>
        <v>Fire</v>
      </c>
      <c r="D5222" s="26">
        <v>12</v>
      </c>
      <c r="E5222" s="26" t="s">
        <v>11</v>
      </c>
      <c r="F5222" s="26">
        <v>2413</v>
      </c>
      <c r="G5222" s="26">
        <v>2413</v>
      </c>
      <c r="H5222" s="26"/>
      <c r="N5222" s="26"/>
    </row>
    <row r="5223" spans="1:14" x14ac:dyDescent="0.25">
      <c r="A5223" s="26">
        <v>2012</v>
      </c>
      <c r="B5223" s="26" t="s">
        <v>189</v>
      </c>
      <c r="C5223" t="str">
        <f>VLOOKUP(B5223,'FHF LUT'!$A$5:$H$80,2,FALSE)</f>
        <v>Fire</v>
      </c>
      <c r="D5223" s="26">
        <v>22</v>
      </c>
      <c r="E5223" s="26" t="s">
        <v>19</v>
      </c>
      <c r="F5223" s="26">
        <v>7568</v>
      </c>
      <c r="G5223" s="26">
        <v>7311</v>
      </c>
      <c r="H5223" s="26"/>
      <c r="N5223" s="26"/>
    </row>
    <row r="5224" spans="1:14" x14ac:dyDescent="0.25">
      <c r="A5224" s="26">
        <v>2012</v>
      </c>
      <c r="B5224" s="26" t="s">
        <v>189</v>
      </c>
      <c r="C5224" t="str">
        <f>VLOOKUP(B5224,'FHF LUT'!$A$5:$H$80,2,FALSE)</f>
        <v>Fire</v>
      </c>
      <c r="D5224" s="26">
        <v>29</v>
      </c>
      <c r="E5224" s="26" t="s">
        <v>9</v>
      </c>
      <c r="F5224" s="26">
        <v>27738</v>
      </c>
      <c r="G5224" s="26">
        <v>26605</v>
      </c>
      <c r="H5224" s="26"/>
      <c r="N5224" s="26"/>
    </row>
    <row r="5225" spans="1:14" x14ac:dyDescent="0.25">
      <c r="A5225" s="26">
        <v>2012</v>
      </c>
      <c r="B5225" s="26" t="s">
        <v>189</v>
      </c>
      <c r="C5225" t="str">
        <f>VLOOKUP(B5225,'FHF LUT'!$A$5:$H$80,2,FALSE)</f>
        <v>Fire</v>
      </c>
      <c r="D5225" s="26">
        <v>11</v>
      </c>
      <c r="E5225" s="26" t="s">
        <v>4</v>
      </c>
      <c r="F5225" s="26">
        <v>20720</v>
      </c>
      <c r="G5225" s="26">
        <v>20720</v>
      </c>
      <c r="H5225" s="26"/>
      <c r="N5225" s="26"/>
    </row>
    <row r="5226" spans="1:14" x14ac:dyDescent="0.25">
      <c r="A5226" s="26">
        <v>2012</v>
      </c>
      <c r="B5226" s="26" t="s">
        <v>189</v>
      </c>
      <c r="C5226" t="str">
        <f>VLOOKUP(B5226,'FHF LUT'!$A$5:$H$80,2,FALSE)</f>
        <v>Fire</v>
      </c>
      <c r="D5226" s="26">
        <v>45</v>
      </c>
      <c r="E5226" s="26" t="s">
        <v>5</v>
      </c>
      <c r="F5226" s="26">
        <v>0</v>
      </c>
      <c r="G5226" s="26">
        <v>0</v>
      </c>
      <c r="H5226" s="26"/>
      <c r="N5226" s="26"/>
    </row>
    <row r="5227" spans="1:14" x14ac:dyDescent="0.25">
      <c r="A5227" s="26">
        <v>2012</v>
      </c>
      <c r="B5227" s="26" t="s">
        <v>189</v>
      </c>
      <c r="C5227" t="str">
        <f>VLOOKUP(B5227,'FHF LUT'!$A$5:$H$80,2,FALSE)</f>
        <v>Fire</v>
      </c>
      <c r="D5227" s="26">
        <v>38</v>
      </c>
      <c r="E5227" s="26" t="s">
        <v>8</v>
      </c>
      <c r="F5227" s="26">
        <v>246</v>
      </c>
      <c r="G5227" s="26">
        <v>123</v>
      </c>
      <c r="H5227" s="26"/>
      <c r="N5227" s="26"/>
    </row>
    <row r="5228" spans="1:14" x14ac:dyDescent="0.25">
      <c r="A5228" s="26">
        <v>2012</v>
      </c>
      <c r="B5228" s="26" t="s">
        <v>189</v>
      </c>
      <c r="C5228" t="str">
        <f>VLOOKUP(B5228,'FHF LUT'!$A$5:$H$80,2,FALSE)</f>
        <v>Fire</v>
      </c>
      <c r="D5228" s="26">
        <v>13</v>
      </c>
      <c r="E5228" s="26" t="s">
        <v>24</v>
      </c>
      <c r="F5228" s="26">
        <v>1642</v>
      </c>
      <c r="G5228" s="26">
        <v>1599</v>
      </c>
      <c r="H5228" s="26"/>
      <c r="N5228" s="26"/>
    </row>
    <row r="5229" spans="1:14" x14ac:dyDescent="0.25">
      <c r="A5229" s="26">
        <v>2012</v>
      </c>
      <c r="B5229" s="26" t="s">
        <v>189</v>
      </c>
      <c r="C5229" t="str">
        <f>VLOOKUP(B5229,'FHF LUT'!$A$5:$H$80,2,FALSE)</f>
        <v>Fire</v>
      </c>
      <c r="D5229" s="26">
        <v>18</v>
      </c>
      <c r="E5229" s="26" t="s">
        <v>15</v>
      </c>
      <c r="F5229" s="26">
        <v>5733</v>
      </c>
      <c r="G5229" s="26">
        <v>4697</v>
      </c>
      <c r="H5229" s="26"/>
      <c r="N5229" s="26"/>
    </row>
    <row r="5230" spans="1:14" x14ac:dyDescent="0.25">
      <c r="A5230" s="26">
        <v>2012</v>
      </c>
      <c r="B5230" s="26" t="s">
        <v>189</v>
      </c>
      <c r="C5230" t="str">
        <f>VLOOKUP(B5230,'FHF LUT'!$A$5:$H$80,2,FALSE)</f>
        <v>Fire</v>
      </c>
      <c r="D5230" s="26">
        <v>15</v>
      </c>
      <c r="E5230" s="26" t="s">
        <v>33</v>
      </c>
      <c r="F5230" s="26">
        <v>7814</v>
      </c>
      <c r="G5230" s="26">
        <v>7756</v>
      </c>
      <c r="H5230" s="26"/>
      <c r="N5230" s="26"/>
    </row>
    <row r="5231" spans="1:14" x14ac:dyDescent="0.25">
      <c r="A5231" s="26">
        <v>2012</v>
      </c>
      <c r="B5231" s="26" t="s">
        <v>189</v>
      </c>
      <c r="C5231" t="str">
        <f>VLOOKUP(B5231,'FHF LUT'!$A$5:$H$80,2,FALSE)</f>
        <v>Fire</v>
      </c>
      <c r="D5231" s="26">
        <v>5</v>
      </c>
      <c r="E5231" s="26" t="s">
        <v>16</v>
      </c>
      <c r="F5231" s="26">
        <v>1747</v>
      </c>
      <c r="G5231" s="26">
        <v>1747</v>
      </c>
      <c r="H5231" s="26"/>
      <c r="N5231" s="26"/>
    </row>
    <row r="5232" spans="1:14" x14ac:dyDescent="0.25">
      <c r="A5232" s="26">
        <v>2012</v>
      </c>
      <c r="B5232" s="26" t="s">
        <v>189</v>
      </c>
      <c r="C5232" t="str">
        <f>VLOOKUP(B5232,'FHF LUT'!$A$5:$H$80,2,FALSE)</f>
        <v>Fire</v>
      </c>
      <c r="D5232" s="26">
        <v>2</v>
      </c>
      <c r="E5232" s="26" t="s">
        <v>22</v>
      </c>
      <c r="F5232" s="26">
        <v>128</v>
      </c>
      <c r="G5232" s="26">
        <v>128</v>
      </c>
      <c r="H5232" s="26"/>
      <c r="N5232" s="26"/>
    </row>
    <row r="5233" spans="1:14" x14ac:dyDescent="0.25">
      <c r="A5233" s="26">
        <v>2012</v>
      </c>
      <c r="B5233" s="26" t="s">
        <v>189</v>
      </c>
      <c r="C5233" t="str">
        <f>VLOOKUP(B5233,'FHF LUT'!$A$5:$H$80,2,FALSE)</f>
        <v>Fire</v>
      </c>
      <c r="D5233" s="26">
        <v>25</v>
      </c>
      <c r="E5233" s="26" t="s">
        <v>23</v>
      </c>
      <c r="F5233" s="26">
        <v>0</v>
      </c>
      <c r="G5233" s="26">
        <v>0</v>
      </c>
      <c r="H5233" s="26"/>
      <c r="N5233" s="26"/>
    </row>
    <row r="5234" spans="1:14" x14ac:dyDescent="0.25">
      <c r="A5234" s="26">
        <v>2012</v>
      </c>
      <c r="B5234" s="26" t="s">
        <v>189</v>
      </c>
      <c r="C5234" t="str">
        <f>VLOOKUP(B5234,'FHF LUT'!$A$5:$H$80,2,FALSE)</f>
        <v>Fire</v>
      </c>
      <c r="D5234" s="26">
        <v>14</v>
      </c>
      <c r="E5234" s="26" t="s">
        <v>30</v>
      </c>
      <c r="F5234" s="26">
        <v>45503</v>
      </c>
      <c r="G5234" s="26">
        <v>45503</v>
      </c>
      <c r="H5234" s="26"/>
      <c r="N5234" s="26"/>
    </row>
    <row r="5235" spans="1:14" x14ac:dyDescent="0.25">
      <c r="A5235" s="26">
        <v>2012</v>
      </c>
      <c r="B5235" s="26" t="s">
        <v>189</v>
      </c>
      <c r="C5235" t="str">
        <f>VLOOKUP(B5235,'FHF LUT'!$A$5:$H$80,2,FALSE)</f>
        <v>Fire</v>
      </c>
      <c r="D5235" s="26">
        <v>16</v>
      </c>
      <c r="E5235" s="26" t="s">
        <v>12</v>
      </c>
      <c r="F5235" s="26">
        <v>57154</v>
      </c>
      <c r="G5235" s="26">
        <v>57154</v>
      </c>
      <c r="H5235" s="26"/>
      <c r="N5235" s="26"/>
    </row>
    <row r="5236" spans="1:14" x14ac:dyDescent="0.25">
      <c r="A5236" s="26">
        <v>2012</v>
      </c>
      <c r="B5236" s="26" t="s">
        <v>189</v>
      </c>
      <c r="C5236" t="str">
        <f>VLOOKUP(B5236,'FHF LUT'!$A$5:$H$80,2,FALSE)</f>
        <v>Fire</v>
      </c>
      <c r="D5236" s="26">
        <v>40</v>
      </c>
      <c r="E5236" s="26" t="s">
        <v>31</v>
      </c>
      <c r="F5236" s="26">
        <v>137895</v>
      </c>
      <c r="G5236" s="26">
        <v>137895</v>
      </c>
      <c r="H5236" s="26"/>
      <c r="N5236" s="26"/>
    </row>
    <row r="5237" spans="1:14" x14ac:dyDescent="0.25">
      <c r="A5237" s="26">
        <v>2012</v>
      </c>
      <c r="B5237" s="26" t="s">
        <v>189</v>
      </c>
      <c r="C5237" t="str">
        <f>VLOOKUP(B5237,'FHF LUT'!$A$5:$H$80,2,FALSE)</f>
        <v>Fire</v>
      </c>
      <c r="D5237" s="26">
        <v>20</v>
      </c>
      <c r="E5237" s="26" t="s">
        <v>6</v>
      </c>
      <c r="F5237" s="26">
        <v>122063</v>
      </c>
      <c r="G5237" s="26">
        <v>122063</v>
      </c>
      <c r="H5237" s="26"/>
      <c r="N5237" s="26"/>
    </row>
    <row r="5238" spans="1:14" x14ac:dyDescent="0.25">
      <c r="A5238" s="26">
        <v>2012</v>
      </c>
      <c r="B5238" s="26" t="s">
        <v>189</v>
      </c>
      <c r="C5238" t="str">
        <f>VLOOKUP(B5238,'FHF LUT'!$A$5:$H$80,2,FALSE)</f>
        <v>Fire</v>
      </c>
      <c r="D5238" s="26">
        <v>31</v>
      </c>
      <c r="E5238" s="26" t="s">
        <v>34</v>
      </c>
      <c r="F5238" s="26">
        <v>9849</v>
      </c>
      <c r="G5238" s="26">
        <v>9849</v>
      </c>
      <c r="H5238" s="26"/>
      <c r="N5238" s="26"/>
    </row>
    <row r="5239" spans="1:14" x14ac:dyDescent="0.25">
      <c r="A5239" s="26">
        <v>2012</v>
      </c>
      <c r="B5239" s="26" t="s">
        <v>189</v>
      </c>
      <c r="C5239" t="str">
        <f>VLOOKUP(B5239,'FHF LUT'!$A$5:$H$80,2,FALSE)</f>
        <v>Fire</v>
      </c>
      <c r="D5239" s="26">
        <v>3</v>
      </c>
      <c r="E5239" s="26" t="s">
        <v>13</v>
      </c>
      <c r="F5239" s="26">
        <v>84</v>
      </c>
      <c r="G5239" s="26">
        <v>84</v>
      </c>
      <c r="H5239" s="26"/>
      <c r="N5239" s="26"/>
    </row>
    <row r="5240" spans="1:14" x14ac:dyDescent="0.25">
      <c r="A5240" s="26">
        <v>2012</v>
      </c>
      <c r="B5240" s="26" t="s">
        <v>189</v>
      </c>
      <c r="C5240" t="str">
        <f>VLOOKUP(B5240,'FHF LUT'!$A$5:$H$80,2,FALSE)</f>
        <v>Fire</v>
      </c>
      <c r="D5240" s="26">
        <v>26</v>
      </c>
      <c r="E5240" s="26" t="s">
        <v>14</v>
      </c>
      <c r="F5240" s="26">
        <v>91</v>
      </c>
      <c r="G5240" s="26">
        <v>91</v>
      </c>
      <c r="H5240" s="26"/>
      <c r="N5240" s="26"/>
    </row>
    <row r="5241" spans="1:14" x14ac:dyDescent="0.25">
      <c r="A5241" s="26">
        <v>2012</v>
      </c>
      <c r="B5241" s="26" t="s">
        <v>189</v>
      </c>
      <c r="C5241" t="str">
        <f>VLOOKUP(B5241,'FHF LUT'!$A$5:$H$80,2,FALSE)</f>
        <v>Fire</v>
      </c>
      <c r="D5241" s="26">
        <v>41</v>
      </c>
      <c r="E5241" s="26" t="s">
        <v>26</v>
      </c>
      <c r="F5241" s="26">
        <v>967</v>
      </c>
      <c r="G5241" s="26">
        <v>739</v>
      </c>
      <c r="H5241" s="26"/>
      <c r="N5241" s="26"/>
    </row>
    <row r="5242" spans="1:14" x14ac:dyDescent="0.25">
      <c r="A5242" s="26">
        <v>2012</v>
      </c>
      <c r="B5242" s="26" t="s">
        <v>189</v>
      </c>
      <c r="C5242" t="str">
        <f>VLOOKUP(B5242,'FHF LUT'!$A$5:$H$80,2,FALSE)</f>
        <v>Fire</v>
      </c>
      <c r="D5242" s="26">
        <v>23</v>
      </c>
      <c r="E5242" s="26" t="s">
        <v>27</v>
      </c>
      <c r="F5242" s="26">
        <v>14056</v>
      </c>
      <c r="G5242" s="26">
        <v>14056</v>
      </c>
      <c r="H5242" s="26"/>
      <c r="N5242" s="26"/>
    </row>
    <row r="5243" spans="1:14" x14ac:dyDescent="0.25">
      <c r="A5243" s="26">
        <v>2012</v>
      </c>
      <c r="B5243" s="26" t="s">
        <v>189</v>
      </c>
      <c r="C5243" t="str">
        <f>VLOOKUP(B5243,'FHF LUT'!$A$5:$H$80,2,FALSE)</f>
        <v>Fire</v>
      </c>
      <c r="D5243" s="26">
        <v>17</v>
      </c>
      <c r="E5243" s="26" t="s">
        <v>32</v>
      </c>
      <c r="F5243" s="26">
        <v>146</v>
      </c>
      <c r="G5243" s="26">
        <v>146</v>
      </c>
      <c r="H5243" s="26"/>
      <c r="N5243" s="26"/>
    </row>
    <row r="5244" spans="1:14" x14ac:dyDescent="0.25">
      <c r="A5244" s="26">
        <v>2012</v>
      </c>
      <c r="B5244" s="26" t="s">
        <v>189</v>
      </c>
      <c r="C5244" t="str">
        <f>VLOOKUP(B5244,'FHF LUT'!$A$5:$H$80,2,FALSE)</f>
        <v>Fire</v>
      </c>
      <c r="D5244" s="26">
        <v>30</v>
      </c>
      <c r="E5244" s="26" t="s">
        <v>35</v>
      </c>
      <c r="F5244" s="26">
        <v>117</v>
      </c>
      <c r="G5244" s="26">
        <v>117</v>
      </c>
      <c r="H5244" s="26"/>
      <c r="N5244" s="26"/>
    </row>
    <row r="5245" spans="1:14" x14ac:dyDescent="0.25">
      <c r="A5245" s="26">
        <v>2012</v>
      </c>
      <c r="B5245" s="26" t="s">
        <v>189</v>
      </c>
      <c r="C5245" t="str">
        <f>VLOOKUP(B5245,'FHF LUT'!$A$5:$H$80,2,FALSE)</f>
        <v>Fire</v>
      </c>
      <c r="D5245" s="26">
        <v>9</v>
      </c>
      <c r="E5245" s="26" t="s">
        <v>7</v>
      </c>
      <c r="F5245" s="26">
        <v>51461</v>
      </c>
      <c r="G5245" s="26">
        <v>49003</v>
      </c>
      <c r="H5245" s="26"/>
      <c r="N5245" s="26"/>
    </row>
    <row r="5246" spans="1:14" x14ac:dyDescent="0.25">
      <c r="A5246" s="26">
        <v>2012</v>
      </c>
      <c r="B5246" s="26" t="s">
        <v>189</v>
      </c>
      <c r="C5246" t="str">
        <f>VLOOKUP(B5246,'FHF LUT'!$A$5:$H$80,2,FALSE)</f>
        <v>Fire</v>
      </c>
      <c r="D5246" s="26">
        <v>43</v>
      </c>
      <c r="E5246" s="26" t="s">
        <v>20</v>
      </c>
      <c r="F5246" s="26">
        <v>0</v>
      </c>
      <c r="G5246" s="26">
        <v>0</v>
      </c>
      <c r="H5246" s="26"/>
      <c r="N5246" s="26"/>
    </row>
    <row r="5247" spans="1:14" x14ac:dyDescent="0.25">
      <c r="A5247" s="26">
        <v>2012</v>
      </c>
      <c r="B5247" s="26" t="s">
        <v>189</v>
      </c>
      <c r="C5247" t="str">
        <f>VLOOKUP(B5247,'FHF LUT'!$A$5:$H$80,2,FALSE)</f>
        <v>Fire</v>
      </c>
      <c r="D5247" s="26">
        <v>39</v>
      </c>
      <c r="E5247" s="26" t="s">
        <v>36</v>
      </c>
      <c r="F5247" s="26">
        <v>1621</v>
      </c>
      <c r="G5247" s="26">
        <v>1457</v>
      </c>
      <c r="H5247" s="26"/>
      <c r="N5247" s="26"/>
    </row>
    <row r="5248" spans="1:14" x14ac:dyDescent="0.25">
      <c r="A5248" s="26">
        <v>2012</v>
      </c>
      <c r="B5248" s="26" t="s">
        <v>189</v>
      </c>
      <c r="C5248" t="str">
        <f>VLOOKUP(B5248,'FHF LUT'!$A$5:$H$80,2,FALSE)</f>
        <v>Fire</v>
      </c>
      <c r="D5248" s="26">
        <v>4</v>
      </c>
      <c r="E5248" s="26" t="s">
        <v>28</v>
      </c>
      <c r="F5248" s="26">
        <v>91249</v>
      </c>
      <c r="G5248" s="26">
        <v>91249</v>
      </c>
      <c r="H5248" s="26"/>
      <c r="N5248" s="26"/>
    </row>
    <row r="5249" spans="1:14" x14ac:dyDescent="0.25">
      <c r="A5249" s="26">
        <v>2012</v>
      </c>
      <c r="B5249" s="26" t="s">
        <v>189</v>
      </c>
      <c r="C5249" t="str">
        <f>VLOOKUP(B5249,'FHF LUT'!$A$5:$H$80,2,FALSE)</f>
        <v>Fire</v>
      </c>
      <c r="D5249" s="26">
        <v>8</v>
      </c>
      <c r="E5249" s="26" t="s">
        <v>29</v>
      </c>
      <c r="F5249" s="26">
        <v>1411281</v>
      </c>
      <c r="G5249" s="26">
        <v>1411281</v>
      </c>
      <c r="H5249" s="26"/>
      <c r="N5249" s="26"/>
    </row>
    <row r="5250" spans="1:14" x14ac:dyDescent="0.25">
      <c r="A5250" s="26">
        <v>2012</v>
      </c>
      <c r="B5250" s="26" t="s">
        <v>189</v>
      </c>
      <c r="C5250" t="str">
        <f>VLOOKUP(B5250,'FHF LUT'!$A$5:$H$80,2,FALSE)</f>
        <v>Fire</v>
      </c>
      <c r="D5250" s="26">
        <v>7</v>
      </c>
      <c r="E5250" s="26" t="s">
        <v>25</v>
      </c>
      <c r="F5250" s="26">
        <v>758</v>
      </c>
      <c r="G5250" s="26">
        <v>758</v>
      </c>
      <c r="H5250" s="26"/>
      <c r="N5250" s="26"/>
    </row>
    <row r="5251" spans="1:14" x14ac:dyDescent="0.25">
      <c r="A5251" s="26">
        <v>2012</v>
      </c>
      <c r="B5251" s="26" t="s">
        <v>189</v>
      </c>
      <c r="C5251" t="str">
        <f>VLOOKUP(B5251,'FHF LUT'!$A$5:$H$80,2,FALSE)</f>
        <v>Fire</v>
      </c>
      <c r="D5251" s="26">
        <v>27</v>
      </c>
      <c r="E5251" s="26" t="s">
        <v>21</v>
      </c>
      <c r="F5251" s="26">
        <v>864</v>
      </c>
      <c r="G5251" s="26">
        <v>864</v>
      </c>
      <c r="H5251" s="26"/>
      <c r="N5251" s="26"/>
    </row>
    <row r="5252" spans="1:14" x14ac:dyDescent="0.25">
      <c r="A5252" s="26">
        <v>2012</v>
      </c>
      <c r="B5252" s="26" t="s">
        <v>189</v>
      </c>
      <c r="C5252" t="str">
        <f>VLOOKUP(B5252,'FHF LUT'!$A$5:$H$80,2,FALSE)</f>
        <v>Fire</v>
      </c>
      <c r="D5252" s="26">
        <v>47</v>
      </c>
      <c r="E5252" s="26" t="s">
        <v>238</v>
      </c>
      <c r="F5252" s="26">
        <v>218</v>
      </c>
      <c r="G5252" s="26">
        <v>218</v>
      </c>
      <c r="H5252" s="26"/>
      <c r="N5252" s="26"/>
    </row>
    <row r="5253" spans="1:14" x14ac:dyDescent="0.25">
      <c r="A5253" s="26">
        <v>2012</v>
      </c>
      <c r="B5253" s="26" t="s">
        <v>189</v>
      </c>
      <c r="C5253" t="str">
        <f>VLOOKUP(B5253,'FHF LUT'!$A$5:$H$80,2,FALSE)</f>
        <v>Fire</v>
      </c>
      <c r="D5253" s="26">
        <v>46</v>
      </c>
      <c r="E5253" s="26" t="s">
        <v>239</v>
      </c>
      <c r="F5253" s="26">
        <v>424</v>
      </c>
      <c r="G5253" s="26">
        <v>424</v>
      </c>
      <c r="H5253" s="26"/>
      <c r="N5253" s="26"/>
    </row>
    <row r="5254" spans="1:14" x14ac:dyDescent="0.25">
      <c r="A5254" s="26">
        <v>2012</v>
      </c>
      <c r="B5254" s="26" t="s">
        <v>189</v>
      </c>
      <c r="C5254" t="str">
        <f>VLOOKUP(B5254,'FHF LUT'!$A$5:$H$80,2,FALSE)</f>
        <v>Fire</v>
      </c>
      <c r="D5254" s="26">
        <v>48</v>
      </c>
      <c r="E5254" s="26" t="s">
        <v>240</v>
      </c>
      <c r="F5254" s="26">
        <v>52715</v>
      </c>
      <c r="G5254" s="26">
        <v>52715</v>
      </c>
      <c r="H5254" s="26"/>
      <c r="N5254" s="26"/>
    </row>
    <row r="5255" spans="1:14" x14ac:dyDescent="0.25">
      <c r="A5255" s="26">
        <v>2012</v>
      </c>
      <c r="B5255" s="26" t="s">
        <v>189</v>
      </c>
      <c r="C5255" t="str">
        <f>VLOOKUP(B5255,'FHF LUT'!$A$5:$H$80,2,FALSE)</f>
        <v>Fire</v>
      </c>
      <c r="D5255" s="26">
        <v>1</v>
      </c>
      <c r="E5255" s="26" t="s">
        <v>10</v>
      </c>
      <c r="F5255" s="26">
        <v>1156</v>
      </c>
      <c r="G5255" s="26">
        <v>1156</v>
      </c>
      <c r="H5255" s="26"/>
      <c r="N5255" s="26"/>
    </row>
    <row r="5256" spans="1:14" x14ac:dyDescent="0.25">
      <c r="A5256" s="26">
        <v>2012</v>
      </c>
      <c r="B5256" s="26" t="s">
        <v>197</v>
      </c>
      <c r="C5256" t="str">
        <f>VLOOKUP(B5256,'FHF LUT'!$A$5:$H$80,2,FALSE)</f>
        <v>Yellow cedar decline</v>
      </c>
      <c r="D5256" s="26">
        <v>24</v>
      </c>
      <c r="E5256" s="26" t="s">
        <v>17</v>
      </c>
      <c r="F5256" s="26">
        <v>0</v>
      </c>
      <c r="G5256" s="26">
        <v>0</v>
      </c>
      <c r="H5256" s="26"/>
      <c r="N5256" s="26"/>
    </row>
    <row r="5257" spans="1:14" x14ac:dyDescent="0.25">
      <c r="A5257" s="26">
        <v>2012</v>
      </c>
      <c r="B5257" s="26" t="s">
        <v>197</v>
      </c>
      <c r="C5257" t="str">
        <f>VLOOKUP(B5257,'FHF LUT'!$A$5:$H$80,2,FALSE)</f>
        <v>Yellow cedar decline</v>
      </c>
      <c r="D5257" s="26">
        <v>44</v>
      </c>
      <c r="E5257" s="26" t="s">
        <v>3</v>
      </c>
      <c r="F5257" s="26">
        <v>497</v>
      </c>
      <c r="G5257" s="26">
        <v>492</v>
      </c>
      <c r="H5257" s="26"/>
      <c r="N5257" s="26"/>
    </row>
    <row r="5258" spans="1:14" x14ac:dyDescent="0.25">
      <c r="A5258" s="26">
        <v>2012</v>
      </c>
      <c r="B5258" s="26" t="s">
        <v>197</v>
      </c>
      <c r="C5258" t="str">
        <f>VLOOKUP(B5258,'FHF LUT'!$A$5:$H$80,2,FALSE)</f>
        <v>Yellow cedar decline</v>
      </c>
      <c r="D5258" s="26">
        <v>10</v>
      </c>
      <c r="E5258" s="26" t="s">
        <v>18</v>
      </c>
      <c r="F5258" s="26">
        <v>0</v>
      </c>
      <c r="G5258" s="26">
        <v>0</v>
      </c>
      <c r="H5258" s="26"/>
      <c r="N5258" s="26"/>
    </row>
    <row r="5259" spans="1:14" x14ac:dyDescent="0.25">
      <c r="A5259" s="26">
        <v>2012</v>
      </c>
      <c r="B5259" s="26" t="s">
        <v>197</v>
      </c>
      <c r="C5259" t="str">
        <f>VLOOKUP(B5259,'FHF LUT'!$A$5:$H$80,2,FALSE)</f>
        <v>Yellow cedar decline</v>
      </c>
      <c r="D5259" s="26">
        <v>12</v>
      </c>
      <c r="E5259" s="26" t="s">
        <v>11</v>
      </c>
      <c r="F5259" s="26">
        <v>0</v>
      </c>
      <c r="G5259" s="26">
        <v>0</v>
      </c>
      <c r="H5259" s="26"/>
      <c r="N5259" s="26"/>
    </row>
    <row r="5260" spans="1:14" x14ac:dyDescent="0.25">
      <c r="A5260" s="26">
        <v>2012</v>
      </c>
      <c r="B5260" s="26" t="s">
        <v>197</v>
      </c>
      <c r="C5260" t="str">
        <f>VLOOKUP(B5260,'FHF LUT'!$A$5:$H$80,2,FALSE)</f>
        <v>Yellow cedar decline</v>
      </c>
      <c r="D5260" s="26">
        <v>22</v>
      </c>
      <c r="E5260" s="26" t="s">
        <v>19</v>
      </c>
      <c r="F5260" s="26">
        <v>0</v>
      </c>
      <c r="G5260" s="26">
        <v>0</v>
      </c>
      <c r="H5260" s="26"/>
      <c r="N5260" s="26"/>
    </row>
    <row r="5261" spans="1:14" x14ac:dyDescent="0.25">
      <c r="A5261" s="26">
        <v>2012</v>
      </c>
      <c r="B5261" s="26" t="s">
        <v>197</v>
      </c>
      <c r="C5261" t="str">
        <f>VLOOKUP(B5261,'FHF LUT'!$A$5:$H$80,2,FALSE)</f>
        <v>Yellow cedar decline</v>
      </c>
      <c r="D5261" s="26">
        <v>29</v>
      </c>
      <c r="E5261" s="26" t="s">
        <v>9</v>
      </c>
      <c r="F5261" s="26">
        <v>0</v>
      </c>
      <c r="G5261" s="26">
        <v>0</v>
      </c>
      <c r="H5261" s="26"/>
      <c r="N5261" s="26"/>
    </row>
    <row r="5262" spans="1:14" x14ac:dyDescent="0.25">
      <c r="A5262" s="26">
        <v>2012</v>
      </c>
      <c r="B5262" s="26" t="s">
        <v>197</v>
      </c>
      <c r="C5262" t="str">
        <f>VLOOKUP(B5262,'FHF LUT'!$A$5:$H$80,2,FALSE)</f>
        <v>Yellow cedar decline</v>
      </c>
      <c r="D5262" s="26">
        <v>11</v>
      </c>
      <c r="E5262" s="26" t="s">
        <v>4</v>
      </c>
      <c r="F5262" s="26">
        <v>0</v>
      </c>
      <c r="G5262" s="26">
        <v>0</v>
      </c>
      <c r="H5262" s="26"/>
      <c r="N5262" s="26"/>
    </row>
    <row r="5263" spans="1:14" x14ac:dyDescent="0.25">
      <c r="A5263" s="26">
        <v>2012</v>
      </c>
      <c r="B5263" s="26" t="s">
        <v>197</v>
      </c>
      <c r="C5263" t="str">
        <f>VLOOKUP(B5263,'FHF LUT'!$A$5:$H$80,2,FALSE)</f>
        <v>Yellow cedar decline</v>
      </c>
      <c r="D5263" s="26">
        <v>45</v>
      </c>
      <c r="E5263" s="26" t="s">
        <v>5</v>
      </c>
      <c r="F5263" s="26">
        <v>0</v>
      </c>
      <c r="G5263" s="26">
        <v>0</v>
      </c>
      <c r="H5263" s="26"/>
      <c r="N5263" s="26"/>
    </row>
    <row r="5264" spans="1:14" x14ac:dyDescent="0.25">
      <c r="A5264" s="26">
        <v>2012</v>
      </c>
      <c r="B5264" s="26" t="s">
        <v>197</v>
      </c>
      <c r="C5264" t="str">
        <f>VLOOKUP(B5264,'FHF LUT'!$A$5:$H$80,2,FALSE)</f>
        <v>Yellow cedar decline</v>
      </c>
      <c r="D5264" s="26">
        <v>38</v>
      </c>
      <c r="E5264" s="26" t="s">
        <v>8</v>
      </c>
      <c r="F5264" s="26">
        <v>0</v>
      </c>
      <c r="G5264" s="26">
        <v>0</v>
      </c>
      <c r="H5264" s="26"/>
      <c r="N5264" s="26"/>
    </row>
    <row r="5265" spans="1:14" x14ac:dyDescent="0.25">
      <c r="A5265" s="26">
        <v>2012</v>
      </c>
      <c r="B5265" s="26" t="s">
        <v>197</v>
      </c>
      <c r="C5265" t="str">
        <f>VLOOKUP(B5265,'FHF LUT'!$A$5:$H$80,2,FALSE)</f>
        <v>Yellow cedar decline</v>
      </c>
      <c r="D5265" s="26">
        <v>13</v>
      </c>
      <c r="E5265" s="26" t="s">
        <v>24</v>
      </c>
      <c r="F5265" s="26">
        <v>0</v>
      </c>
      <c r="G5265" s="26">
        <v>0</v>
      </c>
      <c r="H5265" s="26"/>
      <c r="N5265" s="26"/>
    </row>
    <row r="5266" spans="1:14" x14ac:dyDescent="0.25">
      <c r="A5266" s="26">
        <v>2012</v>
      </c>
      <c r="B5266" s="26" t="s">
        <v>197</v>
      </c>
      <c r="C5266" t="str">
        <f>VLOOKUP(B5266,'FHF LUT'!$A$5:$H$80,2,FALSE)</f>
        <v>Yellow cedar decline</v>
      </c>
      <c r="D5266" s="26">
        <v>18</v>
      </c>
      <c r="E5266" s="26" t="s">
        <v>15</v>
      </c>
      <c r="F5266" s="26">
        <v>0</v>
      </c>
      <c r="G5266" s="26">
        <v>0</v>
      </c>
      <c r="H5266" s="26"/>
      <c r="N5266" s="26"/>
    </row>
    <row r="5267" spans="1:14" x14ac:dyDescent="0.25">
      <c r="A5267" s="26">
        <v>2012</v>
      </c>
      <c r="B5267" s="26" t="s">
        <v>197</v>
      </c>
      <c r="C5267" t="str">
        <f>VLOOKUP(B5267,'FHF LUT'!$A$5:$H$80,2,FALSE)</f>
        <v>Yellow cedar decline</v>
      </c>
      <c r="D5267" s="26">
        <v>15</v>
      </c>
      <c r="E5267" s="26" t="s">
        <v>33</v>
      </c>
      <c r="F5267" s="26">
        <v>0</v>
      </c>
      <c r="G5267" s="26">
        <v>0</v>
      </c>
      <c r="H5267" s="26"/>
      <c r="N5267" s="26"/>
    </row>
    <row r="5268" spans="1:14" x14ac:dyDescent="0.25">
      <c r="A5268" s="26">
        <v>2012</v>
      </c>
      <c r="B5268" s="26" t="s">
        <v>197</v>
      </c>
      <c r="C5268" t="str">
        <f>VLOOKUP(B5268,'FHF LUT'!$A$5:$H$80,2,FALSE)</f>
        <v>Yellow cedar decline</v>
      </c>
      <c r="D5268" s="26">
        <v>5</v>
      </c>
      <c r="E5268" s="26" t="s">
        <v>16</v>
      </c>
      <c r="F5268" s="26">
        <v>0</v>
      </c>
      <c r="G5268" s="26">
        <v>0</v>
      </c>
      <c r="H5268" s="26"/>
      <c r="N5268" s="26"/>
    </row>
    <row r="5269" spans="1:14" x14ac:dyDescent="0.25">
      <c r="A5269" s="26">
        <v>2012</v>
      </c>
      <c r="B5269" s="26" t="s">
        <v>197</v>
      </c>
      <c r="C5269" t="str">
        <f>VLOOKUP(B5269,'FHF LUT'!$A$5:$H$80,2,FALSE)</f>
        <v>Yellow cedar decline</v>
      </c>
      <c r="D5269" s="26">
        <v>2</v>
      </c>
      <c r="E5269" s="26" t="s">
        <v>22</v>
      </c>
      <c r="F5269" s="26">
        <v>0</v>
      </c>
      <c r="G5269" s="26">
        <v>0</v>
      </c>
      <c r="H5269" s="26"/>
      <c r="N5269" s="26"/>
    </row>
    <row r="5270" spans="1:14" x14ac:dyDescent="0.25">
      <c r="A5270" s="26">
        <v>2012</v>
      </c>
      <c r="B5270" s="26" t="s">
        <v>197</v>
      </c>
      <c r="C5270" t="str">
        <f>VLOOKUP(B5270,'FHF LUT'!$A$5:$H$80,2,FALSE)</f>
        <v>Yellow cedar decline</v>
      </c>
      <c r="D5270" s="26">
        <v>25</v>
      </c>
      <c r="E5270" s="26" t="s">
        <v>23</v>
      </c>
      <c r="F5270" s="26">
        <v>0</v>
      </c>
      <c r="G5270" s="26">
        <v>0</v>
      </c>
      <c r="H5270" s="26"/>
      <c r="N5270" s="26"/>
    </row>
    <row r="5271" spans="1:14" x14ac:dyDescent="0.25">
      <c r="A5271" s="26">
        <v>2012</v>
      </c>
      <c r="B5271" s="26" t="s">
        <v>197</v>
      </c>
      <c r="C5271" t="str">
        <f>VLOOKUP(B5271,'FHF LUT'!$A$5:$H$80,2,FALSE)</f>
        <v>Yellow cedar decline</v>
      </c>
      <c r="D5271" s="26">
        <v>14</v>
      </c>
      <c r="E5271" s="26" t="s">
        <v>30</v>
      </c>
      <c r="F5271" s="26">
        <v>0</v>
      </c>
      <c r="G5271" s="26">
        <v>0</v>
      </c>
      <c r="H5271" s="26"/>
      <c r="N5271" s="26"/>
    </row>
    <row r="5272" spans="1:14" x14ac:dyDescent="0.25">
      <c r="A5272" s="26">
        <v>2012</v>
      </c>
      <c r="B5272" s="26" t="s">
        <v>197</v>
      </c>
      <c r="C5272" t="str">
        <f>VLOOKUP(B5272,'FHF LUT'!$A$5:$H$80,2,FALSE)</f>
        <v>Yellow cedar decline</v>
      </c>
      <c r="D5272" s="26">
        <v>16</v>
      </c>
      <c r="E5272" s="26" t="s">
        <v>12</v>
      </c>
      <c r="F5272" s="26">
        <v>0</v>
      </c>
      <c r="G5272" s="26">
        <v>0</v>
      </c>
      <c r="H5272" s="26"/>
      <c r="N5272" s="26"/>
    </row>
    <row r="5273" spans="1:14" x14ac:dyDescent="0.25">
      <c r="A5273" s="26">
        <v>2012</v>
      </c>
      <c r="B5273" s="26" t="s">
        <v>197</v>
      </c>
      <c r="C5273" t="str">
        <f>VLOOKUP(B5273,'FHF LUT'!$A$5:$H$80,2,FALSE)</f>
        <v>Yellow cedar decline</v>
      </c>
      <c r="D5273" s="26">
        <v>40</v>
      </c>
      <c r="E5273" s="26" t="s">
        <v>31</v>
      </c>
      <c r="F5273" s="26">
        <v>0</v>
      </c>
      <c r="G5273" s="26">
        <v>0</v>
      </c>
      <c r="H5273" s="26"/>
      <c r="N5273" s="26"/>
    </row>
    <row r="5274" spans="1:14" x14ac:dyDescent="0.25">
      <c r="A5274" s="26">
        <v>2012</v>
      </c>
      <c r="B5274" s="26" t="s">
        <v>197</v>
      </c>
      <c r="C5274" t="str">
        <f>VLOOKUP(B5274,'FHF LUT'!$A$5:$H$80,2,FALSE)</f>
        <v>Yellow cedar decline</v>
      </c>
      <c r="D5274" s="26">
        <v>20</v>
      </c>
      <c r="E5274" s="26" t="s">
        <v>6</v>
      </c>
      <c r="F5274" s="26">
        <v>0</v>
      </c>
      <c r="G5274" s="26">
        <v>0</v>
      </c>
      <c r="H5274" s="26"/>
      <c r="N5274" s="26"/>
    </row>
    <row r="5275" spans="1:14" x14ac:dyDescent="0.25">
      <c r="A5275" s="26">
        <v>2012</v>
      </c>
      <c r="B5275" s="26" t="s">
        <v>197</v>
      </c>
      <c r="C5275" t="str">
        <f>VLOOKUP(B5275,'FHF LUT'!$A$5:$H$80,2,FALSE)</f>
        <v>Yellow cedar decline</v>
      </c>
      <c r="D5275" s="26">
        <v>31</v>
      </c>
      <c r="E5275" s="26" t="s">
        <v>34</v>
      </c>
      <c r="F5275" s="26">
        <v>0</v>
      </c>
      <c r="G5275" s="26">
        <v>0</v>
      </c>
      <c r="H5275" s="26"/>
      <c r="N5275" s="26"/>
    </row>
    <row r="5276" spans="1:14" x14ac:dyDescent="0.25">
      <c r="A5276" s="26">
        <v>2012</v>
      </c>
      <c r="B5276" s="26" t="s">
        <v>197</v>
      </c>
      <c r="C5276" t="str">
        <f>VLOOKUP(B5276,'FHF LUT'!$A$5:$H$80,2,FALSE)</f>
        <v>Yellow cedar decline</v>
      </c>
      <c r="D5276" s="26">
        <v>3</v>
      </c>
      <c r="E5276" s="26" t="s">
        <v>13</v>
      </c>
      <c r="F5276" s="26">
        <v>0</v>
      </c>
      <c r="G5276" s="26">
        <v>0</v>
      </c>
      <c r="H5276" s="26"/>
      <c r="N5276" s="26"/>
    </row>
    <row r="5277" spans="1:14" x14ac:dyDescent="0.25">
      <c r="A5277" s="26">
        <v>2012</v>
      </c>
      <c r="B5277" s="26" t="s">
        <v>197</v>
      </c>
      <c r="C5277" t="str">
        <f>VLOOKUP(B5277,'FHF LUT'!$A$5:$H$80,2,FALSE)</f>
        <v>Yellow cedar decline</v>
      </c>
      <c r="D5277" s="26">
        <v>26</v>
      </c>
      <c r="E5277" s="26" t="s">
        <v>14</v>
      </c>
      <c r="F5277" s="26">
        <v>0</v>
      </c>
      <c r="G5277" s="26">
        <v>0</v>
      </c>
      <c r="H5277" s="26"/>
      <c r="N5277" s="26"/>
    </row>
    <row r="5278" spans="1:14" x14ac:dyDescent="0.25">
      <c r="A5278" s="26">
        <v>2012</v>
      </c>
      <c r="B5278" s="26" t="s">
        <v>197</v>
      </c>
      <c r="C5278" t="str">
        <f>VLOOKUP(B5278,'FHF LUT'!$A$5:$H$80,2,FALSE)</f>
        <v>Yellow cedar decline</v>
      </c>
      <c r="D5278" s="26">
        <v>41</v>
      </c>
      <c r="E5278" s="26" t="s">
        <v>26</v>
      </c>
      <c r="F5278" s="26">
        <v>0</v>
      </c>
      <c r="G5278" s="26">
        <v>0</v>
      </c>
      <c r="H5278" s="26"/>
      <c r="N5278" s="26"/>
    </row>
    <row r="5279" spans="1:14" x14ac:dyDescent="0.25">
      <c r="A5279" s="26">
        <v>2012</v>
      </c>
      <c r="B5279" s="26" t="s">
        <v>197</v>
      </c>
      <c r="C5279" t="str">
        <f>VLOOKUP(B5279,'FHF LUT'!$A$5:$H$80,2,FALSE)</f>
        <v>Yellow cedar decline</v>
      </c>
      <c r="D5279" s="26">
        <v>23</v>
      </c>
      <c r="E5279" s="26" t="s">
        <v>27</v>
      </c>
      <c r="F5279" s="26">
        <v>0</v>
      </c>
      <c r="G5279" s="26">
        <v>0</v>
      </c>
      <c r="H5279" s="26"/>
      <c r="N5279" s="26"/>
    </row>
    <row r="5280" spans="1:14" x14ac:dyDescent="0.25">
      <c r="A5280" s="26">
        <v>2012</v>
      </c>
      <c r="B5280" s="26" t="s">
        <v>197</v>
      </c>
      <c r="C5280" t="str">
        <f>VLOOKUP(B5280,'FHF LUT'!$A$5:$H$80,2,FALSE)</f>
        <v>Yellow cedar decline</v>
      </c>
      <c r="D5280" s="26">
        <v>17</v>
      </c>
      <c r="E5280" s="26" t="s">
        <v>32</v>
      </c>
      <c r="F5280" s="26">
        <v>0</v>
      </c>
      <c r="G5280" s="26">
        <v>0</v>
      </c>
      <c r="H5280" s="26"/>
      <c r="N5280" s="26"/>
    </row>
    <row r="5281" spans="1:14" x14ac:dyDescent="0.25">
      <c r="A5281" s="26">
        <v>2012</v>
      </c>
      <c r="B5281" s="26" t="s">
        <v>197</v>
      </c>
      <c r="C5281" t="str">
        <f>VLOOKUP(B5281,'FHF LUT'!$A$5:$H$80,2,FALSE)</f>
        <v>Yellow cedar decline</v>
      </c>
      <c r="D5281" s="26">
        <v>30</v>
      </c>
      <c r="E5281" s="26" t="s">
        <v>35</v>
      </c>
      <c r="F5281" s="26">
        <v>0</v>
      </c>
      <c r="G5281" s="26">
        <v>0</v>
      </c>
      <c r="H5281" s="26"/>
      <c r="N5281" s="26"/>
    </row>
    <row r="5282" spans="1:14" x14ac:dyDescent="0.25">
      <c r="A5282" s="26">
        <v>2012</v>
      </c>
      <c r="B5282" s="26" t="s">
        <v>197</v>
      </c>
      <c r="C5282" t="str">
        <f>VLOOKUP(B5282,'FHF LUT'!$A$5:$H$80,2,FALSE)</f>
        <v>Yellow cedar decline</v>
      </c>
      <c r="D5282" s="26">
        <v>9</v>
      </c>
      <c r="E5282" s="26" t="s">
        <v>7</v>
      </c>
      <c r="F5282" s="26">
        <v>0</v>
      </c>
      <c r="G5282" s="26">
        <v>0</v>
      </c>
      <c r="H5282" s="26"/>
      <c r="N5282" s="26"/>
    </row>
    <row r="5283" spans="1:14" x14ac:dyDescent="0.25">
      <c r="A5283" s="26">
        <v>2012</v>
      </c>
      <c r="B5283" s="26" t="s">
        <v>197</v>
      </c>
      <c r="C5283" t="str">
        <f>VLOOKUP(B5283,'FHF LUT'!$A$5:$H$80,2,FALSE)</f>
        <v>Yellow cedar decline</v>
      </c>
      <c r="D5283" s="26">
        <v>43</v>
      </c>
      <c r="E5283" s="26" t="s">
        <v>20</v>
      </c>
      <c r="F5283" s="26">
        <v>0</v>
      </c>
      <c r="G5283" s="26">
        <v>0</v>
      </c>
      <c r="H5283" s="26"/>
      <c r="N5283" s="26"/>
    </row>
    <row r="5284" spans="1:14" x14ac:dyDescent="0.25">
      <c r="A5284" s="26">
        <v>2012</v>
      </c>
      <c r="B5284" s="26" t="s">
        <v>197</v>
      </c>
      <c r="C5284" t="str">
        <f>VLOOKUP(B5284,'FHF LUT'!$A$5:$H$80,2,FALSE)</f>
        <v>Yellow cedar decline</v>
      </c>
      <c r="D5284" s="26">
        <v>39</v>
      </c>
      <c r="E5284" s="26" t="s">
        <v>36</v>
      </c>
      <c r="F5284" s="26">
        <v>0</v>
      </c>
      <c r="G5284" s="26">
        <v>0</v>
      </c>
      <c r="H5284" s="26"/>
      <c r="N5284" s="26"/>
    </row>
    <row r="5285" spans="1:14" x14ac:dyDescent="0.25">
      <c r="A5285" s="26">
        <v>2012</v>
      </c>
      <c r="B5285" s="26" t="s">
        <v>197</v>
      </c>
      <c r="C5285" t="str">
        <f>VLOOKUP(B5285,'FHF LUT'!$A$5:$H$80,2,FALSE)</f>
        <v>Yellow cedar decline</v>
      </c>
      <c r="D5285" s="26">
        <v>4</v>
      </c>
      <c r="E5285" s="26" t="s">
        <v>28</v>
      </c>
      <c r="F5285" s="26">
        <v>0</v>
      </c>
      <c r="G5285" s="26">
        <v>0</v>
      </c>
      <c r="H5285" s="26"/>
      <c r="N5285" s="26"/>
    </row>
    <row r="5286" spans="1:14" x14ac:dyDescent="0.25">
      <c r="A5286" s="26">
        <v>2012</v>
      </c>
      <c r="B5286" s="26" t="s">
        <v>197</v>
      </c>
      <c r="C5286" t="str">
        <f>VLOOKUP(B5286,'FHF LUT'!$A$5:$H$80,2,FALSE)</f>
        <v>Yellow cedar decline</v>
      </c>
      <c r="D5286" s="26">
        <v>8</v>
      </c>
      <c r="E5286" s="26" t="s">
        <v>29</v>
      </c>
      <c r="F5286" s="26">
        <v>0</v>
      </c>
      <c r="G5286" s="26">
        <v>0</v>
      </c>
      <c r="H5286" s="26"/>
      <c r="N5286" s="26"/>
    </row>
    <row r="5287" spans="1:14" x14ac:dyDescent="0.25">
      <c r="A5287" s="26">
        <v>2012</v>
      </c>
      <c r="B5287" s="26" t="s">
        <v>197</v>
      </c>
      <c r="C5287" t="str">
        <f>VLOOKUP(B5287,'FHF LUT'!$A$5:$H$80,2,FALSE)</f>
        <v>Yellow cedar decline</v>
      </c>
      <c r="D5287" s="26">
        <v>7</v>
      </c>
      <c r="E5287" s="26" t="s">
        <v>25</v>
      </c>
      <c r="F5287" s="26">
        <v>0</v>
      </c>
      <c r="G5287" s="26">
        <v>0</v>
      </c>
      <c r="H5287" s="26"/>
      <c r="N5287" s="26"/>
    </row>
    <row r="5288" spans="1:14" x14ac:dyDescent="0.25">
      <c r="A5288" s="26">
        <v>2012</v>
      </c>
      <c r="B5288" s="26" t="s">
        <v>197</v>
      </c>
      <c r="C5288" t="str">
        <f>VLOOKUP(B5288,'FHF LUT'!$A$5:$H$80,2,FALSE)</f>
        <v>Yellow cedar decline</v>
      </c>
      <c r="D5288" s="26">
        <v>27</v>
      </c>
      <c r="E5288" s="26" t="s">
        <v>21</v>
      </c>
      <c r="F5288" s="26">
        <v>0</v>
      </c>
      <c r="G5288" s="26">
        <v>0</v>
      </c>
      <c r="H5288" s="26"/>
      <c r="N5288" s="26"/>
    </row>
    <row r="5289" spans="1:14" x14ac:dyDescent="0.25">
      <c r="A5289" s="26">
        <v>2012</v>
      </c>
      <c r="B5289" s="26" t="s">
        <v>197</v>
      </c>
      <c r="C5289" t="str">
        <f>VLOOKUP(B5289,'FHF LUT'!$A$5:$H$80,2,FALSE)</f>
        <v>Yellow cedar decline</v>
      </c>
      <c r="D5289" s="26">
        <v>47</v>
      </c>
      <c r="E5289" s="26" t="s">
        <v>238</v>
      </c>
      <c r="F5289" s="26">
        <v>1440</v>
      </c>
      <c r="G5289" s="26">
        <v>1440</v>
      </c>
      <c r="H5289" s="26"/>
      <c r="N5289" s="26"/>
    </row>
    <row r="5290" spans="1:14" x14ac:dyDescent="0.25">
      <c r="A5290" s="26">
        <v>2012</v>
      </c>
      <c r="B5290" s="26" t="s">
        <v>197</v>
      </c>
      <c r="C5290" t="str">
        <f>VLOOKUP(B5290,'FHF LUT'!$A$5:$H$80,2,FALSE)</f>
        <v>Yellow cedar decline</v>
      </c>
      <c r="D5290" s="26">
        <v>46</v>
      </c>
      <c r="E5290" s="26" t="s">
        <v>239</v>
      </c>
      <c r="F5290" s="26">
        <v>32209</v>
      </c>
      <c r="G5290" s="26">
        <v>32207</v>
      </c>
      <c r="H5290" s="26"/>
      <c r="N5290" s="26"/>
    </row>
    <row r="5291" spans="1:14" x14ac:dyDescent="0.25">
      <c r="A5291" s="26">
        <v>2012</v>
      </c>
      <c r="B5291" s="26" t="s">
        <v>197</v>
      </c>
      <c r="C5291" t="str">
        <f>VLOOKUP(B5291,'FHF LUT'!$A$5:$H$80,2,FALSE)</f>
        <v>Yellow cedar decline</v>
      </c>
      <c r="D5291" s="26">
        <v>48</v>
      </c>
      <c r="E5291" s="26" t="s">
        <v>240</v>
      </c>
      <c r="F5291" s="26">
        <v>0</v>
      </c>
      <c r="G5291" s="26">
        <v>0</v>
      </c>
      <c r="H5291" s="26"/>
      <c r="N5291" s="26"/>
    </row>
    <row r="5292" spans="1:14" x14ac:dyDescent="0.25">
      <c r="A5292" s="26">
        <v>2012</v>
      </c>
      <c r="B5292" s="26" t="s">
        <v>197</v>
      </c>
      <c r="C5292" t="str">
        <f>VLOOKUP(B5292,'FHF LUT'!$A$5:$H$80,2,FALSE)</f>
        <v>Yellow cedar decline</v>
      </c>
      <c r="D5292" s="26">
        <v>1</v>
      </c>
      <c r="E5292" s="26" t="s">
        <v>10</v>
      </c>
      <c r="F5292" s="26">
        <v>0</v>
      </c>
      <c r="G5292" s="26">
        <v>0</v>
      </c>
      <c r="H5292" s="26"/>
      <c r="N5292" s="26"/>
    </row>
    <row r="5293" spans="1:14" x14ac:dyDescent="0.25">
      <c r="A5293" s="26">
        <v>2012</v>
      </c>
      <c r="B5293" s="26" t="s">
        <v>190</v>
      </c>
      <c r="C5293" t="str">
        <f>VLOOKUP(B5293,'FHF LUT'!$A$5:$H$80,2,FALSE)</f>
        <v>Drought</v>
      </c>
      <c r="D5293" s="26">
        <v>24</v>
      </c>
      <c r="E5293" s="26" t="s">
        <v>17</v>
      </c>
      <c r="F5293" s="26">
        <v>0</v>
      </c>
      <c r="G5293" s="26">
        <v>0</v>
      </c>
      <c r="H5293" s="26"/>
      <c r="N5293" s="26"/>
    </row>
    <row r="5294" spans="1:14" x14ac:dyDescent="0.25">
      <c r="A5294" s="26">
        <v>2012</v>
      </c>
      <c r="B5294" s="26" t="s">
        <v>190</v>
      </c>
      <c r="C5294" t="str">
        <f>VLOOKUP(B5294,'FHF LUT'!$A$5:$H$80,2,FALSE)</f>
        <v>Drought</v>
      </c>
      <c r="D5294" s="26">
        <v>44</v>
      </c>
      <c r="E5294" s="26" t="s">
        <v>3</v>
      </c>
      <c r="F5294" s="26">
        <v>0</v>
      </c>
      <c r="G5294" s="26">
        <v>0</v>
      </c>
      <c r="H5294" s="26"/>
      <c r="N5294" s="26"/>
    </row>
    <row r="5295" spans="1:14" x14ac:dyDescent="0.25">
      <c r="A5295" s="26">
        <v>2012</v>
      </c>
      <c r="B5295" s="26" t="s">
        <v>190</v>
      </c>
      <c r="C5295" t="str">
        <f>VLOOKUP(B5295,'FHF LUT'!$A$5:$H$80,2,FALSE)</f>
        <v>Drought</v>
      </c>
      <c r="D5295" s="26">
        <v>10</v>
      </c>
      <c r="E5295" s="26" t="s">
        <v>18</v>
      </c>
      <c r="F5295" s="26">
        <v>0</v>
      </c>
      <c r="G5295" s="26">
        <v>0</v>
      </c>
      <c r="H5295" s="26"/>
      <c r="N5295" s="26"/>
    </row>
    <row r="5296" spans="1:14" x14ac:dyDescent="0.25">
      <c r="A5296" s="26">
        <v>2012</v>
      </c>
      <c r="B5296" s="26" t="s">
        <v>190</v>
      </c>
      <c r="C5296" t="str">
        <f>VLOOKUP(B5296,'FHF LUT'!$A$5:$H$80,2,FALSE)</f>
        <v>Drought</v>
      </c>
      <c r="D5296" s="26">
        <v>12</v>
      </c>
      <c r="E5296" s="26" t="s">
        <v>11</v>
      </c>
      <c r="F5296" s="26">
        <v>0</v>
      </c>
      <c r="G5296" s="26">
        <v>0</v>
      </c>
      <c r="H5296" s="26"/>
      <c r="N5296" s="26"/>
    </row>
    <row r="5297" spans="1:14" x14ac:dyDescent="0.25">
      <c r="A5297" s="26">
        <v>2012</v>
      </c>
      <c r="B5297" s="26" t="s">
        <v>190</v>
      </c>
      <c r="C5297" t="str">
        <f>VLOOKUP(B5297,'FHF LUT'!$A$5:$H$80,2,FALSE)</f>
        <v>Drought</v>
      </c>
      <c r="D5297" s="26">
        <v>22</v>
      </c>
      <c r="E5297" s="26" t="s">
        <v>19</v>
      </c>
      <c r="F5297" s="26">
        <v>26139</v>
      </c>
      <c r="G5297" s="26">
        <v>22089</v>
      </c>
      <c r="H5297" s="26"/>
      <c r="N5297" s="26"/>
    </row>
    <row r="5298" spans="1:14" x14ac:dyDescent="0.25">
      <c r="A5298" s="26">
        <v>2012</v>
      </c>
      <c r="B5298" s="26" t="s">
        <v>190</v>
      </c>
      <c r="C5298" t="str">
        <f>VLOOKUP(B5298,'FHF LUT'!$A$5:$H$80,2,FALSE)</f>
        <v>Drought</v>
      </c>
      <c r="D5298" s="26">
        <v>29</v>
      </c>
      <c r="E5298" s="26" t="s">
        <v>9</v>
      </c>
      <c r="F5298" s="26">
        <v>0</v>
      </c>
      <c r="G5298" s="26">
        <v>0</v>
      </c>
      <c r="H5298" s="26"/>
      <c r="N5298" s="26"/>
    </row>
    <row r="5299" spans="1:14" x14ac:dyDescent="0.25">
      <c r="A5299" s="26">
        <v>2012</v>
      </c>
      <c r="B5299" s="26" t="s">
        <v>190</v>
      </c>
      <c r="C5299" t="str">
        <f>VLOOKUP(B5299,'FHF LUT'!$A$5:$H$80,2,FALSE)</f>
        <v>Drought</v>
      </c>
      <c r="D5299" s="26">
        <v>11</v>
      </c>
      <c r="E5299" s="26" t="s">
        <v>4</v>
      </c>
      <c r="F5299" s="26">
        <v>0</v>
      </c>
      <c r="G5299" s="26">
        <v>0</v>
      </c>
      <c r="H5299" s="26"/>
      <c r="N5299" s="26"/>
    </row>
    <row r="5300" spans="1:14" x14ac:dyDescent="0.25">
      <c r="A5300" s="26">
        <v>2012</v>
      </c>
      <c r="B5300" s="26" t="s">
        <v>190</v>
      </c>
      <c r="C5300" t="str">
        <f>VLOOKUP(B5300,'FHF LUT'!$A$5:$H$80,2,FALSE)</f>
        <v>Drought</v>
      </c>
      <c r="D5300" s="26">
        <v>45</v>
      </c>
      <c r="E5300" s="26" t="s">
        <v>5</v>
      </c>
      <c r="F5300" s="26">
        <v>0</v>
      </c>
      <c r="G5300" s="26">
        <v>0</v>
      </c>
      <c r="H5300" s="26"/>
      <c r="N5300" s="26"/>
    </row>
    <row r="5301" spans="1:14" x14ac:dyDescent="0.25">
      <c r="A5301" s="26">
        <v>2012</v>
      </c>
      <c r="B5301" s="26" t="s">
        <v>190</v>
      </c>
      <c r="C5301" t="str">
        <f>VLOOKUP(B5301,'FHF LUT'!$A$5:$H$80,2,FALSE)</f>
        <v>Drought</v>
      </c>
      <c r="D5301" s="26">
        <v>38</v>
      </c>
      <c r="E5301" s="26" t="s">
        <v>8</v>
      </c>
      <c r="F5301" s="26">
        <v>0</v>
      </c>
      <c r="G5301" s="26">
        <v>0</v>
      </c>
      <c r="H5301" s="26"/>
      <c r="N5301" s="26"/>
    </row>
    <row r="5302" spans="1:14" x14ac:dyDescent="0.25">
      <c r="A5302" s="26">
        <v>2012</v>
      </c>
      <c r="B5302" s="26" t="s">
        <v>190</v>
      </c>
      <c r="C5302" t="str">
        <f>VLOOKUP(B5302,'FHF LUT'!$A$5:$H$80,2,FALSE)</f>
        <v>Drought</v>
      </c>
      <c r="D5302" s="26">
        <v>13</v>
      </c>
      <c r="E5302" s="26" t="s">
        <v>24</v>
      </c>
      <c r="F5302" s="26">
        <v>0</v>
      </c>
      <c r="G5302" s="26">
        <v>0</v>
      </c>
      <c r="H5302" s="26"/>
      <c r="N5302" s="26"/>
    </row>
    <row r="5303" spans="1:14" x14ac:dyDescent="0.25">
      <c r="A5303" s="26">
        <v>2012</v>
      </c>
      <c r="B5303" s="26" t="s">
        <v>190</v>
      </c>
      <c r="C5303" t="str">
        <f>VLOOKUP(B5303,'FHF LUT'!$A$5:$H$80,2,FALSE)</f>
        <v>Drought</v>
      </c>
      <c r="D5303" s="26">
        <v>18</v>
      </c>
      <c r="E5303" s="26" t="s">
        <v>15</v>
      </c>
      <c r="F5303" s="26">
        <v>0</v>
      </c>
      <c r="G5303" s="26">
        <v>0</v>
      </c>
      <c r="H5303" s="26"/>
      <c r="N5303" s="26"/>
    </row>
    <row r="5304" spans="1:14" x14ac:dyDescent="0.25">
      <c r="A5304" s="26">
        <v>2012</v>
      </c>
      <c r="B5304" s="26" t="s">
        <v>190</v>
      </c>
      <c r="C5304" t="str">
        <f>VLOOKUP(B5304,'FHF LUT'!$A$5:$H$80,2,FALSE)</f>
        <v>Drought</v>
      </c>
      <c r="D5304" s="26">
        <v>15</v>
      </c>
      <c r="E5304" s="26" t="s">
        <v>33</v>
      </c>
      <c r="F5304" s="26">
        <v>0</v>
      </c>
      <c r="G5304" s="26">
        <v>0</v>
      </c>
      <c r="H5304" s="26"/>
      <c r="N5304" s="26"/>
    </row>
    <row r="5305" spans="1:14" x14ac:dyDescent="0.25">
      <c r="A5305" s="26">
        <v>2012</v>
      </c>
      <c r="B5305" s="26" t="s">
        <v>190</v>
      </c>
      <c r="C5305" t="str">
        <f>VLOOKUP(B5305,'FHF LUT'!$A$5:$H$80,2,FALSE)</f>
        <v>Drought</v>
      </c>
      <c r="D5305" s="26">
        <v>5</v>
      </c>
      <c r="E5305" s="26" t="s">
        <v>16</v>
      </c>
      <c r="F5305" s="26">
        <v>0</v>
      </c>
      <c r="G5305" s="26">
        <v>0</v>
      </c>
      <c r="H5305" s="26"/>
      <c r="N5305" s="26"/>
    </row>
    <row r="5306" spans="1:14" x14ac:dyDescent="0.25">
      <c r="A5306" s="26">
        <v>2012</v>
      </c>
      <c r="B5306" s="26" t="s">
        <v>190</v>
      </c>
      <c r="C5306" t="str">
        <f>VLOOKUP(B5306,'FHF LUT'!$A$5:$H$80,2,FALSE)</f>
        <v>Drought</v>
      </c>
      <c r="D5306" s="26">
        <v>2</v>
      </c>
      <c r="E5306" s="26" t="s">
        <v>22</v>
      </c>
      <c r="F5306" s="26">
        <v>0</v>
      </c>
      <c r="G5306" s="26">
        <v>0</v>
      </c>
      <c r="H5306" s="26"/>
      <c r="N5306" s="26"/>
    </row>
    <row r="5307" spans="1:14" x14ac:dyDescent="0.25">
      <c r="A5307" s="26">
        <v>2012</v>
      </c>
      <c r="B5307" s="26" t="s">
        <v>190</v>
      </c>
      <c r="C5307" t="str">
        <f>VLOOKUP(B5307,'FHF LUT'!$A$5:$H$80,2,FALSE)</f>
        <v>Drought</v>
      </c>
      <c r="D5307" s="26">
        <v>25</v>
      </c>
      <c r="E5307" s="26" t="s">
        <v>23</v>
      </c>
      <c r="F5307" s="26">
        <v>0</v>
      </c>
      <c r="G5307" s="26">
        <v>0</v>
      </c>
      <c r="H5307" s="26"/>
      <c r="N5307" s="26"/>
    </row>
    <row r="5308" spans="1:14" x14ac:dyDescent="0.25">
      <c r="A5308" s="26">
        <v>2012</v>
      </c>
      <c r="B5308" s="26" t="s">
        <v>190</v>
      </c>
      <c r="C5308" t="str">
        <f>VLOOKUP(B5308,'FHF LUT'!$A$5:$H$80,2,FALSE)</f>
        <v>Drought</v>
      </c>
      <c r="D5308" s="26">
        <v>14</v>
      </c>
      <c r="E5308" s="26" t="s">
        <v>30</v>
      </c>
      <c r="F5308" s="26">
        <v>0</v>
      </c>
      <c r="G5308" s="26">
        <v>0</v>
      </c>
      <c r="H5308" s="26"/>
      <c r="N5308" s="26"/>
    </row>
    <row r="5309" spans="1:14" x14ac:dyDescent="0.25">
      <c r="A5309" s="26">
        <v>2012</v>
      </c>
      <c r="B5309" s="26" t="s">
        <v>190</v>
      </c>
      <c r="C5309" t="str">
        <f>VLOOKUP(B5309,'FHF LUT'!$A$5:$H$80,2,FALSE)</f>
        <v>Drought</v>
      </c>
      <c r="D5309" s="26">
        <v>16</v>
      </c>
      <c r="E5309" s="26" t="s">
        <v>12</v>
      </c>
      <c r="F5309" s="26">
        <v>0</v>
      </c>
      <c r="G5309" s="26">
        <v>0</v>
      </c>
      <c r="H5309" s="26"/>
      <c r="N5309" s="26"/>
    </row>
    <row r="5310" spans="1:14" x14ac:dyDescent="0.25">
      <c r="A5310" s="26">
        <v>2012</v>
      </c>
      <c r="B5310" s="26" t="s">
        <v>190</v>
      </c>
      <c r="C5310" t="str">
        <f>VLOOKUP(B5310,'FHF LUT'!$A$5:$H$80,2,FALSE)</f>
        <v>Drought</v>
      </c>
      <c r="D5310" s="26">
        <v>40</v>
      </c>
      <c r="E5310" s="26" t="s">
        <v>31</v>
      </c>
      <c r="F5310" s="26">
        <v>0</v>
      </c>
      <c r="G5310" s="26">
        <v>0</v>
      </c>
      <c r="H5310" s="26"/>
      <c r="N5310" s="26"/>
    </row>
    <row r="5311" spans="1:14" x14ac:dyDescent="0.25">
      <c r="A5311" s="26">
        <v>2012</v>
      </c>
      <c r="B5311" s="26" t="s">
        <v>190</v>
      </c>
      <c r="C5311" t="str">
        <f>VLOOKUP(B5311,'FHF LUT'!$A$5:$H$80,2,FALSE)</f>
        <v>Drought</v>
      </c>
      <c r="D5311" s="26">
        <v>20</v>
      </c>
      <c r="E5311" s="26" t="s">
        <v>6</v>
      </c>
      <c r="F5311" s="26">
        <v>0</v>
      </c>
      <c r="G5311" s="26">
        <v>0</v>
      </c>
      <c r="H5311" s="26"/>
      <c r="N5311" s="26"/>
    </row>
    <row r="5312" spans="1:14" x14ac:dyDescent="0.25">
      <c r="A5312" s="26">
        <v>2012</v>
      </c>
      <c r="B5312" s="26" t="s">
        <v>190</v>
      </c>
      <c r="C5312" t="str">
        <f>VLOOKUP(B5312,'FHF LUT'!$A$5:$H$80,2,FALSE)</f>
        <v>Drought</v>
      </c>
      <c r="D5312" s="26">
        <v>31</v>
      </c>
      <c r="E5312" s="26" t="s">
        <v>34</v>
      </c>
      <c r="F5312" s="26">
        <v>0</v>
      </c>
      <c r="G5312" s="26">
        <v>0</v>
      </c>
      <c r="H5312" s="26"/>
      <c r="N5312" s="26"/>
    </row>
    <row r="5313" spans="1:14" x14ac:dyDescent="0.25">
      <c r="A5313" s="26">
        <v>2012</v>
      </c>
      <c r="B5313" s="26" t="s">
        <v>190</v>
      </c>
      <c r="C5313" t="str">
        <f>VLOOKUP(B5313,'FHF LUT'!$A$5:$H$80,2,FALSE)</f>
        <v>Drought</v>
      </c>
      <c r="D5313" s="26">
        <v>3</v>
      </c>
      <c r="E5313" s="26" t="s">
        <v>13</v>
      </c>
      <c r="F5313" s="26">
        <v>0</v>
      </c>
      <c r="G5313" s="26">
        <v>0</v>
      </c>
      <c r="H5313" s="26"/>
      <c r="N5313" s="26"/>
    </row>
    <row r="5314" spans="1:14" x14ac:dyDescent="0.25">
      <c r="A5314" s="26">
        <v>2012</v>
      </c>
      <c r="B5314" s="26" t="s">
        <v>190</v>
      </c>
      <c r="C5314" t="str">
        <f>VLOOKUP(B5314,'FHF LUT'!$A$5:$H$80,2,FALSE)</f>
        <v>Drought</v>
      </c>
      <c r="D5314" s="26">
        <v>26</v>
      </c>
      <c r="E5314" s="26" t="s">
        <v>14</v>
      </c>
      <c r="F5314" s="26">
        <v>0</v>
      </c>
      <c r="G5314" s="26">
        <v>0</v>
      </c>
      <c r="H5314" s="26"/>
      <c r="N5314" s="26"/>
    </row>
    <row r="5315" spans="1:14" x14ac:dyDescent="0.25">
      <c r="A5315" s="26">
        <v>2012</v>
      </c>
      <c r="B5315" s="26" t="s">
        <v>190</v>
      </c>
      <c r="C5315" t="str">
        <f>VLOOKUP(B5315,'FHF LUT'!$A$5:$H$80,2,FALSE)</f>
        <v>Drought</v>
      </c>
      <c r="D5315" s="26">
        <v>41</v>
      </c>
      <c r="E5315" s="26" t="s">
        <v>26</v>
      </c>
      <c r="F5315" s="26">
        <v>380</v>
      </c>
      <c r="G5315" s="26">
        <v>380</v>
      </c>
      <c r="H5315" s="26"/>
      <c r="N5315" s="26"/>
    </row>
    <row r="5316" spans="1:14" x14ac:dyDescent="0.25">
      <c r="A5316" s="26">
        <v>2012</v>
      </c>
      <c r="B5316" s="26" t="s">
        <v>190</v>
      </c>
      <c r="C5316" t="str">
        <f>VLOOKUP(B5316,'FHF LUT'!$A$5:$H$80,2,FALSE)</f>
        <v>Drought</v>
      </c>
      <c r="D5316" s="26">
        <v>23</v>
      </c>
      <c r="E5316" s="26" t="s">
        <v>27</v>
      </c>
      <c r="F5316" s="26">
        <v>0</v>
      </c>
      <c r="G5316" s="26">
        <v>0</v>
      </c>
      <c r="H5316" s="26"/>
      <c r="N5316" s="26"/>
    </row>
    <row r="5317" spans="1:14" x14ac:dyDescent="0.25">
      <c r="A5317" s="26">
        <v>2012</v>
      </c>
      <c r="B5317" s="26" t="s">
        <v>190</v>
      </c>
      <c r="C5317" t="str">
        <f>VLOOKUP(B5317,'FHF LUT'!$A$5:$H$80,2,FALSE)</f>
        <v>Drought</v>
      </c>
      <c r="D5317" s="26">
        <v>17</v>
      </c>
      <c r="E5317" s="26" t="s">
        <v>32</v>
      </c>
      <c r="F5317" s="26">
        <v>0</v>
      </c>
      <c r="G5317" s="26">
        <v>0</v>
      </c>
      <c r="H5317" s="26"/>
      <c r="N5317" s="26"/>
    </row>
    <row r="5318" spans="1:14" x14ac:dyDescent="0.25">
      <c r="A5318" s="26">
        <v>2012</v>
      </c>
      <c r="B5318" s="26" t="s">
        <v>190</v>
      </c>
      <c r="C5318" t="str">
        <f>VLOOKUP(B5318,'FHF LUT'!$A$5:$H$80,2,FALSE)</f>
        <v>Drought</v>
      </c>
      <c r="D5318" s="26">
        <v>30</v>
      </c>
      <c r="E5318" s="26" t="s">
        <v>35</v>
      </c>
      <c r="F5318" s="26">
        <v>0</v>
      </c>
      <c r="G5318" s="26">
        <v>0</v>
      </c>
      <c r="H5318" s="26"/>
      <c r="N5318" s="26"/>
    </row>
    <row r="5319" spans="1:14" x14ac:dyDescent="0.25">
      <c r="A5319" s="26">
        <v>2012</v>
      </c>
      <c r="B5319" s="26" t="s">
        <v>190</v>
      </c>
      <c r="C5319" t="str">
        <f>VLOOKUP(B5319,'FHF LUT'!$A$5:$H$80,2,FALSE)</f>
        <v>Drought</v>
      </c>
      <c r="D5319" s="26">
        <v>9</v>
      </c>
      <c r="E5319" s="26" t="s">
        <v>7</v>
      </c>
      <c r="F5319" s="26">
        <v>0</v>
      </c>
      <c r="G5319" s="26">
        <v>0</v>
      </c>
      <c r="H5319" s="26"/>
      <c r="N5319" s="26"/>
    </row>
    <row r="5320" spans="1:14" x14ac:dyDescent="0.25">
      <c r="A5320" s="26">
        <v>2012</v>
      </c>
      <c r="B5320" s="26" t="s">
        <v>190</v>
      </c>
      <c r="C5320" t="str">
        <f>VLOOKUP(B5320,'FHF LUT'!$A$5:$H$80,2,FALSE)</f>
        <v>Drought</v>
      </c>
      <c r="D5320" s="26">
        <v>43</v>
      </c>
      <c r="E5320" s="26" t="s">
        <v>20</v>
      </c>
      <c r="F5320" s="26">
        <v>0</v>
      </c>
      <c r="G5320" s="26">
        <v>0</v>
      </c>
      <c r="H5320" s="26"/>
      <c r="N5320" s="26"/>
    </row>
    <row r="5321" spans="1:14" x14ac:dyDescent="0.25">
      <c r="A5321" s="26">
        <v>2012</v>
      </c>
      <c r="B5321" s="26" t="s">
        <v>190</v>
      </c>
      <c r="C5321" t="str">
        <f>VLOOKUP(B5321,'FHF LUT'!$A$5:$H$80,2,FALSE)</f>
        <v>Drought</v>
      </c>
      <c r="D5321" s="26">
        <v>39</v>
      </c>
      <c r="E5321" s="26" t="s">
        <v>36</v>
      </c>
      <c r="F5321" s="26">
        <v>0</v>
      </c>
      <c r="G5321" s="26">
        <v>0</v>
      </c>
      <c r="H5321" s="26"/>
      <c r="N5321" s="26"/>
    </row>
    <row r="5322" spans="1:14" x14ac:dyDescent="0.25">
      <c r="A5322" s="26">
        <v>2012</v>
      </c>
      <c r="B5322" s="26" t="s">
        <v>190</v>
      </c>
      <c r="C5322" t="str">
        <f>VLOOKUP(B5322,'FHF LUT'!$A$5:$H$80,2,FALSE)</f>
        <v>Drought</v>
      </c>
      <c r="D5322" s="26">
        <v>4</v>
      </c>
      <c r="E5322" s="26" t="s">
        <v>28</v>
      </c>
      <c r="F5322" s="26">
        <v>0</v>
      </c>
      <c r="G5322" s="26">
        <v>0</v>
      </c>
      <c r="H5322" s="26"/>
      <c r="N5322" s="26"/>
    </row>
    <row r="5323" spans="1:14" x14ac:dyDescent="0.25">
      <c r="A5323" s="26">
        <v>2012</v>
      </c>
      <c r="B5323" s="26" t="s">
        <v>190</v>
      </c>
      <c r="C5323" t="str">
        <f>VLOOKUP(B5323,'FHF LUT'!$A$5:$H$80,2,FALSE)</f>
        <v>Drought</v>
      </c>
      <c r="D5323" s="26">
        <v>8</v>
      </c>
      <c r="E5323" s="26" t="s">
        <v>29</v>
      </c>
      <c r="F5323" s="26">
        <v>7848</v>
      </c>
      <c r="G5323" s="26">
        <v>7848</v>
      </c>
      <c r="H5323" s="26"/>
      <c r="N5323" s="26"/>
    </row>
    <row r="5324" spans="1:14" x14ac:dyDescent="0.25">
      <c r="A5324" s="26">
        <v>2012</v>
      </c>
      <c r="B5324" s="26" t="s">
        <v>190</v>
      </c>
      <c r="C5324" t="str">
        <f>VLOOKUP(B5324,'FHF LUT'!$A$5:$H$80,2,FALSE)</f>
        <v>Drought</v>
      </c>
      <c r="D5324" s="26">
        <v>7</v>
      </c>
      <c r="E5324" s="26" t="s">
        <v>25</v>
      </c>
      <c r="F5324" s="26">
        <v>0</v>
      </c>
      <c r="G5324" s="26">
        <v>0</v>
      </c>
      <c r="H5324" s="26"/>
      <c r="N5324" s="26"/>
    </row>
    <row r="5325" spans="1:14" x14ac:dyDescent="0.25">
      <c r="A5325" s="26">
        <v>2012</v>
      </c>
      <c r="B5325" s="26" t="s">
        <v>190</v>
      </c>
      <c r="C5325" t="str">
        <f>VLOOKUP(B5325,'FHF LUT'!$A$5:$H$80,2,FALSE)</f>
        <v>Drought</v>
      </c>
      <c r="D5325" s="26">
        <v>27</v>
      </c>
      <c r="E5325" s="26" t="s">
        <v>21</v>
      </c>
      <c r="F5325" s="26">
        <v>0</v>
      </c>
      <c r="G5325" s="26">
        <v>0</v>
      </c>
      <c r="H5325" s="26"/>
      <c r="N5325" s="26"/>
    </row>
    <row r="5326" spans="1:14" x14ac:dyDescent="0.25">
      <c r="A5326" s="26">
        <v>2012</v>
      </c>
      <c r="B5326" s="26" t="s">
        <v>190</v>
      </c>
      <c r="C5326" t="str">
        <f>VLOOKUP(B5326,'FHF LUT'!$A$5:$H$80,2,FALSE)</f>
        <v>Drought</v>
      </c>
      <c r="D5326" s="26">
        <v>47</v>
      </c>
      <c r="E5326" s="26" t="s">
        <v>238</v>
      </c>
      <c r="F5326" s="26">
        <v>0</v>
      </c>
      <c r="G5326" s="26">
        <v>0</v>
      </c>
      <c r="H5326" s="26"/>
      <c r="N5326" s="26"/>
    </row>
    <row r="5327" spans="1:14" x14ac:dyDescent="0.25">
      <c r="A5327" s="26">
        <v>2012</v>
      </c>
      <c r="B5327" s="26" t="s">
        <v>190</v>
      </c>
      <c r="C5327" t="str">
        <f>VLOOKUP(B5327,'FHF LUT'!$A$5:$H$80,2,FALSE)</f>
        <v>Drought</v>
      </c>
      <c r="D5327" s="26">
        <v>46</v>
      </c>
      <c r="E5327" s="26" t="s">
        <v>239</v>
      </c>
      <c r="F5327" s="26">
        <v>517225</v>
      </c>
      <c r="G5327" s="26">
        <v>515980</v>
      </c>
      <c r="H5327" s="26"/>
      <c r="N5327" s="26"/>
    </row>
    <row r="5328" spans="1:14" x14ac:dyDescent="0.25">
      <c r="A5328" s="26">
        <v>2012</v>
      </c>
      <c r="B5328" s="26" t="s">
        <v>190</v>
      </c>
      <c r="C5328" t="str">
        <f>VLOOKUP(B5328,'FHF LUT'!$A$5:$H$80,2,FALSE)</f>
        <v>Drought</v>
      </c>
      <c r="D5328" s="26">
        <v>48</v>
      </c>
      <c r="E5328" s="26" t="s">
        <v>240</v>
      </c>
      <c r="F5328" s="26">
        <v>0</v>
      </c>
      <c r="G5328" s="26">
        <v>0</v>
      </c>
      <c r="H5328" s="26"/>
      <c r="N5328" s="26"/>
    </row>
    <row r="5329" spans="1:14" x14ac:dyDescent="0.25">
      <c r="A5329" s="26">
        <v>2012</v>
      </c>
      <c r="B5329" s="26" t="s">
        <v>190</v>
      </c>
      <c r="C5329" t="str">
        <f>VLOOKUP(B5329,'FHF LUT'!$A$5:$H$80,2,FALSE)</f>
        <v>Drought</v>
      </c>
      <c r="D5329" s="26">
        <v>1</v>
      </c>
      <c r="E5329" s="26" t="s">
        <v>10</v>
      </c>
      <c r="F5329" s="26">
        <v>0</v>
      </c>
      <c r="G5329" s="26">
        <v>0</v>
      </c>
      <c r="H5329" s="26"/>
      <c r="N5329" s="26"/>
    </row>
    <row r="5330" spans="1:14" x14ac:dyDescent="0.25">
      <c r="A5330" s="26">
        <v>2012</v>
      </c>
      <c r="B5330" s="26" t="s">
        <v>191</v>
      </c>
      <c r="C5330" t="str">
        <f>VLOOKUP(B5330,'FHF LUT'!$A$5:$H$80,2,FALSE)</f>
        <v>Flooding</v>
      </c>
      <c r="D5330" s="26">
        <v>24</v>
      </c>
      <c r="E5330" s="26" t="s">
        <v>17</v>
      </c>
      <c r="F5330" s="26">
        <v>6427</v>
      </c>
      <c r="G5330" s="26">
        <v>6374</v>
      </c>
      <c r="H5330" s="26"/>
      <c r="N5330" s="26"/>
    </row>
    <row r="5331" spans="1:14" x14ac:dyDescent="0.25">
      <c r="A5331" s="26">
        <v>2012</v>
      </c>
      <c r="B5331" s="26" t="s">
        <v>191</v>
      </c>
      <c r="C5331" t="str">
        <f>VLOOKUP(B5331,'FHF LUT'!$A$5:$H$80,2,FALSE)</f>
        <v>Flooding</v>
      </c>
      <c r="D5331" s="26">
        <v>44</v>
      </c>
      <c r="E5331" s="26" t="s">
        <v>3</v>
      </c>
      <c r="F5331" s="26">
        <v>2070</v>
      </c>
      <c r="G5331" s="26">
        <v>2070</v>
      </c>
      <c r="H5331" s="26"/>
      <c r="N5331" s="26"/>
    </row>
    <row r="5332" spans="1:14" x14ac:dyDescent="0.25">
      <c r="A5332" s="26">
        <v>2012</v>
      </c>
      <c r="B5332" s="26" t="s">
        <v>191</v>
      </c>
      <c r="C5332" t="str">
        <f>VLOOKUP(B5332,'FHF LUT'!$A$5:$H$80,2,FALSE)</f>
        <v>Flooding</v>
      </c>
      <c r="D5332" s="26">
        <v>10</v>
      </c>
      <c r="E5332" s="26" t="s">
        <v>18</v>
      </c>
      <c r="F5332" s="26">
        <v>378</v>
      </c>
      <c r="G5332" s="26">
        <v>378</v>
      </c>
      <c r="H5332" s="26"/>
      <c r="N5332" s="26"/>
    </row>
    <row r="5333" spans="1:14" x14ac:dyDescent="0.25">
      <c r="A5333" s="26">
        <v>2012</v>
      </c>
      <c r="B5333" s="26" t="s">
        <v>191</v>
      </c>
      <c r="C5333" t="str">
        <f>VLOOKUP(B5333,'FHF LUT'!$A$5:$H$80,2,FALSE)</f>
        <v>Flooding</v>
      </c>
      <c r="D5333" s="26">
        <v>12</v>
      </c>
      <c r="E5333" s="26" t="s">
        <v>11</v>
      </c>
      <c r="F5333" s="26">
        <v>2294</v>
      </c>
      <c r="G5333" s="26">
        <v>2294</v>
      </c>
      <c r="H5333" s="26"/>
      <c r="N5333" s="26"/>
    </row>
    <row r="5334" spans="1:14" x14ac:dyDescent="0.25">
      <c r="A5334" s="26">
        <v>2012</v>
      </c>
      <c r="B5334" s="26" t="s">
        <v>191</v>
      </c>
      <c r="C5334" t="str">
        <f>VLOOKUP(B5334,'FHF LUT'!$A$5:$H$80,2,FALSE)</f>
        <v>Flooding</v>
      </c>
      <c r="D5334" s="26">
        <v>22</v>
      </c>
      <c r="E5334" s="26" t="s">
        <v>19</v>
      </c>
      <c r="F5334" s="26">
        <v>834</v>
      </c>
      <c r="G5334" s="26">
        <v>834</v>
      </c>
      <c r="H5334" s="26"/>
      <c r="N5334" s="26"/>
    </row>
    <row r="5335" spans="1:14" x14ac:dyDescent="0.25">
      <c r="A5335" s="26">
        <v>2012</v>
      </c>
      <c r="B5335" s="26" t="s">
        <v>191</v>
      </c>
      <c r="C5335" t="str">
        <f>VLOOKUP(B5335,'FHF LUT'!$A$5:$H$80,2,FALSE)</f>
        <v>Flooding</v>
      </c>
      <c r="D5335" s="26">
        <v>29</v>
      </c>
      <c r="E5335" s="26" t="s">
        <v>9</v>
      </c>
      <c r="F5335" s="26">
        <v>19815</v>
      </c>
      <c r="G5335" s="26">
        <v>19558</v>
      </c>
      <c r="H5335" s="26"/>
      <c r="N5335" s="26"/>
    </row>
    <row r="5336" spans="1:14" x14ac:dyDescent="0.25">
      <c r="A5336" s="26">
        <v>2012</v>
      </c>
      <c r="B5336" s="26" t="s">
        <v>191</v>
      </c>
      <c r="C5336" t="str">
        <f>VLOOKUP(B5336,'FHF LUT'!$A$5:$H$80,2,FALSE)</f>
        <v>Flooding</v>
      </c>
      <c r="D5336" s="26">
        <v>11</v>
      </c>
      <c r="E5336" s="26" t="s">
        <v>4</v>
      </c>
      <c r="F5336" s="26">
        <v>0</v>
      </c>
      <c r="G5336" s="26">
        <v>0</v>
      </c>
      <c r="H5336" s="26"/>
      <c r="N5336" s="26"/>
    </row>
    <row r="5337" spans="1:14" x14ac:dyDescent="0.25">
      <c r="A5337" s="26">
        <v>2012</v>
      </c>
      <c r="B5337" s="26" t="s">
        <v>191</v>
      </c>
      <c r="C5337" t="str">
        <f>VLOOKUP(B5337,'FHF LUT'!$A$5:$H$80,2,FALSE)</f>
        <v>Flooding</v>
      </c>
      <c r="D5337" s="26">
        <v>45</v>
      </c>
      <c r="E5337" s="26" t="s">
        <v>5</v>
      </c>
      <c r="F5337" s="26">
        <v>0</v>
      </c>
      <c r="G5337" s="26">
        <v>0</v>
      </c>
      <c r="H5337" s="26"/>
      <c r="N5337" s="26"/>
    </row>
    <row r="5338" spans="1:14" x14ac:dyDescent="0.25">
      <c r="A5338" s="26">
        <v>2012</v>
      </c>
      <c r="B5338" s="26" t="s">
        <v>191</v>
      </c>
      <c r="C5338" t="str">
        <f>VLOOKUP(B5338,'FHF LUT'!$A$5:$H$80,2,FALSE)</f>
        <v>Flooding</v>
      </c>
      <c r="D5338" s="26">
        <v>38</v>
      </c>
      <c r="E5338" s="26" t="s">
        <v>8</v>
      </c>
      <c r="F5338" s="26">
        <v>192</v>
      </c>
      <c r="G5338" s="26">
        <v>192</v>
      </c>
      <c r="H5338" s="26"/>
      <c r="N5338" s="26"/>
    </row>
    <row r="5339" spans="1:14" x14ac:dyDescent="0.25">
      <c r="A5339" s="26">
        <v>2012</v>
      </c>
      <c r="B5339" s="26" t="s">
        <v>191</v>
      </c>
      <c r="C5339" t="str">
        <f>VLOOKUP(B5339,'FHF LUT'!$A$5:$H$80,2,FALSE)</f>
        <v>Flooding</v>
      </c>
      <c r="D5339" s="26">
        <v>13</v>
      </c>
      <c r="E5339" s="26" t="s">
        <v>24</v>
      </c>
      <c r="F5339" s="26">
        <v>0</v>
      </c>
      <c r="G5339" s="26">
        <v>0</v>
      </c>
      <c r="H5339" s="26"/>
      <c r="N5339" s="26"/>
    </row>
    <row r="5340" spans="1:14" x14ac:dyDescent="0.25">
      <c r="A5340" s="26">
        <v>2012</v>
      </c>
      <c r="B5340" s="26" t="s">
        <v>191</v>
      </c>
      <c r="C5340" t="str">
        <f>VLOOKUP(B5340,'FHF LUT'!$A$5:$H$80,2,FALSE)</f>
        <v>Flooding</v>
      </c>
      <c r="D5340" s="26">
        <v>18</v>
      </c>
      <c r="E5340" s="26" t="s">
        <v>15</v>
      </c>
      <c r="F5340" s="26">
        <v>0</v>
      </c>
      <c r="G5340" s="26">
        <v>0</v>
      </c>
      <c r="H5340" s="26"/>
      <c r="N5340" s="26"/>
    </row>
    <row r="5341" spans="1:14" x14ac:dyDescent="0.25">
      <c r="A5341" s="26">
        <v>2012</v>
      </c>
      <c r="B5341" s="26" t="s">
        <v>191</v>
      </c>
      <c r="C5341" t="str">
        <f>VLOOKUP(B5341,'FHF LUT'!$A$5:$H$80,2,FALSE)</f>
        <v>Flooding</v>
      </c>
      <c r="D5341" s="26">
        <v>15</v>
      </c>
      <c r="E5341" s="26" t="s">
        <v>33</v>
      </c>
      <c r="F5341" s="26">
        <v>35</v>
      </c>
      <c r="G5341" s="26">
        <v>35</v>
      </c>
      <c r="H5341" s="26"/>
      <c r="N5341" s="26"/>
    </row>
    <row r="5342" spans="1:14" x14ac:dyDescent="0.25">
      <c r="A5342" s="26">
        <v>2012</v>
      </c>
      <c r="B5342" s="26" t="s">
        <v>191</v>
      </c>
      <c r="C5342" t="str">
        <f>VLOOKUP(B5342,'FHF LUT'!$A$5:$H$80,2,FALSE)</f>
        <v>Flooding</v>
      </c>
      <c r="D5342" s="26">
        <v>5</v>
      </c>
      <c r="E5342" s="26" t="s">
        <v>16</v>
      </c>
      <c r="F5342" s="26">
        <v>0</v>
      </c>
      <c r="G5342" s="26">
        <v>0</v>
      </c>
      <c r="H5342" s="26"/>
      <c r="N5342" s="26"/>
    </row>
    <row r="5343" spans="1:14" x14ac:dyDescent="0.25">
      <c r="A5343" s="26">
        <v>2012</v>
      </c>
      <c r="B5343" s="26" t="s">
        <v>191</v>
      </c>
      <c r="C5343" t="str">
        <f>VLOOKUP(B5343,'FHF LUT'!$A$5:$H$80,2,FALSE)</f>
        <v>Flooding</v>
      </c>
      <c r="D5343" s="26">
        <v>2</v>
      </c>
      <c r="E5343" s="26" t="s">
        <v>22</v>
      </c>
      <c r="F5343" s="26">
        <v>0</v>
      </c>
      <c r="G5343" s="26">
        <v>0</v>
      </c>
      <c r="H5343" s="26"/>
      <c r="N5343" s="26"/>
    </row>
    <row r="5344" spans="1:14" x14ac:dyDescent="0.25">
      <c r="A5344" s="26">
        <v>2012</v>
      </c>
      <c r="B5344" s="26" t="s">
        <v>191</v>
      </c>
      <c r="C5344" t="str">
        <f>VLOOKUP(B5344,'FHF LUT'!$A$5:$H$80,2,FALSE)</f>
        <v>Flooding</v>
      </c>
      <c r="D5344" s="26">
        <v>25</v>
      </c>
      <c r="E5344" s="26" t="s">
        <v>23</v>
      </c>
      <c r="F5344" s="26">
        <v>0</v>
      </c>
      <c r="G5344" s="26">
        <v>0</v>
      </c>
      <c r="H5344" s="26"/>
      <c r="N5344" s="26"/>
    </row>
    <row r="5345" spans="1:14" x14ac:dyDescent="0.25">
      <c r="A5345" s="26">
        <v>2012</v>
      </c>
      <c r="B5345" s="26" t="s">
        <v>191</v>
      </c>
      <c r="C5345" t="str">
        <f>VLOOKUP(B5345,'FHF LUT'!$A$5:$H$80,2,FALSE)</f>
        <v>Flooding</v>
      </c>
      <c r="D5345" s="26">
        <v>14</v>
      </c>
      <c r="E5345" s="26" t="s">
        <v>30</v>
      </c>
      <c r="F5345" s="26">
        <v>4935</v>
      </c>
      <c r="G5345" s="26">
        <v>4935</v>
      </c>
      <c r="H5345" s="26"/>
      <c r="N5345" s="26"/>
    </row>
    <row r="5346" spans="1:14" x14ac:dyDescent="0.25">
      <c r="A5346" s="26">
        <v>2012</v>
      </c>
      <c r="B5346" s="26" t="s">
        <v>191</v>
      </c>
      <c r="C5346" t="str">
        <f>VLOOKUP(B5346,'FHF LUT'!$A$5:$H$80,2,FALSE)</f>
        <v>Flooding</v>
      </c>
      <c r="D5346" s="26">
        <v>16</v>
      </c>
      <c r="E5346" s="26" t="s">
        <v>12</v>
      </c>
      <c r="F5346" s="26">
        <v>791</v>
      </c>
      <c r="G5346" s="26">
        <v>742</v>
      </c>
      <c r="H5346" s="26"/>
      <c r="N5346" s="26"/>
    </row>
    <row r="5347" spans="1:14" x14ac:dyDescent="0.25">
      <c r="A5347" s="26">
        <v>2012</v>
      </c>
      <c r="B5347" s="26" t="s">
        <v>191</v>
      </c>
      <c r="C5347" t="str">
        <f>VLOOKUP(B5347,'FHF LUT'!$A$5:$H$80,2,FALSE)</f>
        <v>Flooding</v>
      </c>
      <c r="D5347" s="26">
        <v>40</v>
      </c>
      <c r="E5347" s="26" t="s">
        <v>31</v>
      </c>
      <c r="F5347" s="26">
        <v>5035</v>
      </c>
      <c r="G5347" s="26">
        <v>5035</v>
      </c>
      <c r="H5347" s="26"/>
      <c r="N5347" s="26"/>
    </row>
    <row r="5348" spans="1:14" x14ac:dyDescent="0.25">
      <c r="A5348" s="26">
        <v>2012</v>
      </c>
      <c r="B5348" s="26" t="s">
        <v>191</v>
      </c>
      <c r="C5348" t="str">
        <f>VLOOKUP(B5348,'FHF LUT'!$A$5:$H$80,2,FALSE)</f>
        <v>Flooding</v>
      </c>
      <c r="D5348" s="26">
        <v>20</v>
      </c>
      <c r="E5348" s="26" t="s">
        <v>6</v>
      </c>
      <c r="F5348" s="26">
        <v>0</v>
      </c>
      <c r="G5348" s="26">
        <v>0</v>
      </c>
      <c r="H5348" s="26"/>
      <c r="N5348" s="26"/>
    </row>
    <row r="5349" spans="1:14" x14ac:dyDescent="0.25">
      <c r="A5349" s="26">
        <v>2012</v>
      </c>
      <c r="B5349" s="26" t="s">
        <v>191</v>
      </c>
      <c r="C5349" t="str">
        <f>VLOOKUP(B5349,'FHF LUT'!$A$5:$H$80,2,FALSE)</f>
        <v>Flooding</v>
      </c>
      <c r="D5349" s="26">
        <v>31</v>
      </c>
      <c r="E5349" s="26" t="s">
        <v>34</v>
      </c>
      <c r="F5349" s="26">
        <v>0</v>
      </c>
      <c r="G5349" s="26">
        <v>0</v>
      </c>
      <c r="H5349" s="26"/>
      <c r="N5349" s="26"/>
    </row>
    <row r="5350" spans="1:14" x14ac:dyDescent="0.25">
      <c r="A5350" s="26">
        <v>2012</v>
      </c>
      <c r="B5350" s="26" t="s">
        <v>191</v>
      </c>
      <c r="C5350" t="str">
        <f>VLOOKUP(B5350,'FHF LUT'!$A$5:$H$80,2,FALSE)</f>
        <v>Flooding</v>
      </c>
      <c r="D5350" s="26">
        <v>3</v>
      </c>
      <c r="E5350" s="26" t="s">
        <v>13</v>
      </c>
      <c r="F5350" s="26">
        <v>0</v>
      </c>
      <c r="G5350" s="26">
        <v>0</v>
      </c>
      <c r="H5350" s="26"/>
      <c r="N5350" s="26"/>
    </row>
    <row r="5351" spans="1:14" x14ac:dyDescent="0.25">
      <c r="A5351" s="26">
        <v>2012</v>
      </c>
      <c r="B5351" s="26" t="s">
        <v>191</v>
      </c>
      <c r="C5351" t="str">
        <f>VLOOKUP(B5351,'FHF LUT'!$A$5:$H$80,2,FALSE)</f>
        <v>Flooding</v>
      </c>
      <c r="D5351" s="26">
        <v>26</v>
      </c>
      <c r="E5351" s="26" t="s">
        <v>14</v>
      </c>
      <c r="F5351" s="26">
        <v>1431</v>
      </c>
      <c r="G5351" s="26">
        <v>1431</v>
      </c>
      <c r="H5351" s="26"/>
      <c r="N5351" s="26"/>
    </row>
    <row r="5352" spans="1:14" x14ac:dyDescent="0.25">
      <c r="A5352" s="26">
        <v>2012</v>
      </c>
      <c r="B5352" s="26" t="s">
        <v>191</v>
      </c>
      <c r="C5352" t="str">
        <f>VLOOKUP(B5352,'FHF LUT'!$A$5:$H$80,2,FALSE)</f>
        <v>Flooding</v>
      </c>
      <c r="D5352" s="26">
        <v>41</v>
      </c>
      <c r="E5352" s="26" t="s">
        <v>26</v>
      </c>
      <c r="F5352" s="26">
        <v>37</v>
      </c>
      <c r="G5352" s="26">
        <v>37</v>
      </c>
      <c r="H5352" s="26"/>
      <c r="N5352" s="26"/>
    </row>
    <row r="5353" spans="1:14" x14ac:dyDescent="0.25">
      <c r="A5353" s="26">
        <v>2012</v>
      </c>
      <c r="B5353" s="26" t="s">
        <v>191</v>
      </c>
      <c r="C5353" t="str">
        <f>VLOOKUP(B5353,'FHF LUT'!$A$5:$H$80,2,FALSE)</f>
        <v>Flooding</v>
      </c>
      <c r="D5353" s="26">
        <v>23</v>
      </c>
      <c r="E5353" s="26" t="s">
        <v>27</v>
      </c>
      <c r="F5353" s="26">
        <v>256</v>
      </c>
      <c r="G5353" s="26">
        <v>256</v>
      </c>
      <c r="H5353" s="26"/>
      <c r="N5353" s="26"/>
    </row>
    <row r="5354" spans="1:14" x14ac:dyDescent="0.25">
      <c r="A5354" s="26">
        <v>2012</v>
      </c>
      <c r="B5354" s="26" t="s">
        <v>191</v>
      </c>
      <c r="C5354" t="str">
        <f>VLOOKUP(B5354,'FHF LUT'!$A$5:$H$80,2,FALSE)</f>
        <v>Flooding</v>
      </c>
      <c r="D5354" s="26">
        <v>17</v>
      </c>
      <c r="E5354" s="26" t="s">
        <v>32</v>
      </c>
      <c r="F5354" s="26">
        <v>0</v>
      </c>
      <c r="G5354" s="26">
        <v>0</v>
      </c>
      <c r="H5354" s="26"/>
      <c r="N5354" s="26"/>
    </row>
    <row r="5355" spans="1:14" x14ac:dyDescent="0.25">
      <c r="A5355" s="26">
        <v>2012</v>
      </c>
      <c r="B5355" s="26" t="s">
        <v>191</v>
      </c>
      <c r="C5355" t="str">
        <f>VLOOKUP(B5355,'FHF LUT'!$A$5:$H$80,2,FALSE)</f>
        <v>Flooding</v>
      </c>
      <c r="D5355" s="26">
        <v>30</v>
      </c>
      <c r="E5355" s="26" t="s">
        <v>35</v>
      </c>
      <c r="F5355" s="26">
        <v>405</v>
      </c>
      <c r="G5355" s="26">
        <v>405</v>
      </c>
      <c r="H5355" s="26"/>
      <c r="N5355" s="26"/>
    </row>
    <row r="5356" spans="1:14" x14ac:dyDescent="0.25">
      <c r="A5356" s="26">
        <v>2012</v>
      </c>
      <c r="B5356" s="26" t="s">
        <v>191</v>
      </c>
      <c r="C5356" t="str">
        <f>VLOOKUP(B5356,'FHF LUT'!$A$5:$H$80,2,FALSE)</f>
        <v>Flooding</v>
      </c>
      <c r="D5356" s="26">
        <v>9</v>
      </c>
      <c r="E5356" s="26" t="s">
        <v>7</v>
      </c>
      <c r="F5356" s="26">
        <v>317</v>
      </c>
      <c r="G5356" s="26">
        <v>317</v>
      </c>
      <c r="H5356" s="26"/>
      <c r="N5356" s="26"/>
    </row>
    <row r="5357" spans="1:14" x14ac:dyDescent="0.25">
      <c r="A5357" s="26">
        <v>2012</v>
      </c>
      <c r="B5357" s="26" t="s">
        <v>191</v>
      </c>
      <c r="C5357" t="str">
        <f>VLOOKUP(B5357,'FHF LUT'!$A$5:$H$80,2,FALSE)</f>
        <v>Flooding</v>
      </c>
      <c r="D5357" s="26">
        <v>43</v>
      </c>
      <c r="E5357" s="26" t="s">
        <v>20</v>
      </c>
      <c r="F5357" s="26">
        <v>3469</v>
      </c>
      <c r="G5357" s="26">
        <v>3469</v>
      </c>
      <c r="H5357" s="26"/>
      <c r="N5357" s="26"/>
    </row>
    <row r="5358" spans="1:14" x14ac:dyDescent="0.25">
      <c r="A5358" s="26">
        <v>2012</v>
      </c>
      <c r="B5358" s="26" t="s">
        <v>191</v>
      </c>
      <c r="C5358" t="str">
        <f>VLOOKUP(B5358,'FHF LUT'!$A$5:$H$80,2,FALSE)</f>
        <v>Flooding</v>
      </c>
      <c r="D5358" s="26">
        <v>39</v>
      </c>
      <c r="E5358" s="26" t="s">
        <v>36</v>
      </c>
      <c r="F5358" s="26">
        <v>5035</v>
      </c>
      <c r="G5358" s="26">
        <v>5035</v>
      </c>
      <c r="H5358" s="26"/>
      <c r="N5358" s="26"/>
    </row>
    <row r="5359" spans="1:14" x14ac:dyDescent="0.25">
      <c r="A5359" s="26">
        <v>2012</v>
      </c>
      <c r="B5359" s="26" t="s">
        <v>191</v>
      </c>
      <c r="C5359" t="str">
        <f>VLOOKUP(B5359,'FHF LUT'!$A$5:$H$80,2,FALSE)</f>
        <v>Flooding</v>
      </c>
      <c r="D5359" s="26">
        <v>4</v>
      </c>
      <c r="E5359" s="26" t="s">
        <v>28</v>
      </c>
      <c r="F5359" s="26">
        <v>3085</v>
      </c>
      <c r="G5359" s="26">
        <v>3085</v>
      </c>
      <c r="H5359" s="26"/>
      <c r="N5359" s="26"/>
    </row>
    <row r="5360" spans="1:14" x14ac:dyDescent="0.25">
      <c r="A5360" s="26">
        <v>2012</v>
      </c>
      <c r="B5360" s="26" t="s">
        <v>191</v>
      </c>
      <c r="C5360" s="26" t="str">
        <f>VLOOKUP(B5360,'FHF LUT'!$A$5:$H$80,2,FALSE)</f>
        <v>Flooding</v>
      </c>
      <c r="D5360" s="26">
        <v>8</v>
      </c>
      <c r="E5360" s="26" t="s">
        <v>29</v>
      </c>
      <c r="F5360" s="26">
        <v>204191</v>
      </c>
      <c r="G5360" s="26">
        <v>204191</v>
      </c>
      <c r="H5360" s="26"/>
      <c r="N5360" s="26"/>
    </row>
    <row r="5361" spans="1:14" x14ac:dyDescent="0.25">
      <c r="A5361" s="26">
        <v>2012</v>
      </c>
      <c r="B5361" s="26" t="s">
        <v>191</v>
      </c>
      <c r="C5361" s="26" t="str">
        <f>VLOOKUP(B5361,'FHF LUT'!$A$5:$H$80,2,FALSE)</f>
        <v>Flooding</v>
      </c>
      <c r="D5361" s="26">
        <v>7</v>
      </c>
      <c r="E5361" s="26" t="s">
        <v>25</v>
      </c>
      <c r="F5361" s="26">
        <v>40143</v>
      </c>
      <c r="G5361" s="26">
        <v>40143</v>
      </c>
      <c r="H5361" s="26"/>
      <c r="N5361" s="26"/>
    </row>
    <row r="5362" spans="1:14" x14ac:dyDescent="0.25">
      <c r="A5362" s="26">
        <v>2012</v>
      </c>
      <c r="B5362" s="26" t="s">
        <v>191</v>
      </c>
      <c r="C5362" s="26" t="str">
        <f>VLOOKUP(B5362,'FHF LUT'!$A$5:$H$80,2,FALSE)</f>
        <v>Flooding</v>
      </c>
      <c r="D5362" s="26">
        <v>27</v>
      </c>
      <c r="E5362" s="26" t="s">
        <v>21</v>
      </c>
      <c r="F5362" s="26">
        <v>0</v>
      </c>
      <c r="G5362" s="26">
        <v>0</v>
      </c>
      <c r="H5362" s="26"/>
      <c r="N5362" s="26"/>
    </row>
    <row r="5363" spans="1:14" x14ac:dyDescent="0.25">
      <c r="A5363" s="26">
        <v>2012</v>
      </c>
      <c r="B5363" s="26" t="s">
        <v>191</v>
      </c>
      <c r="C5363" s="26" t="str">
        <f>VLOOKUP(B5363,'FHF LUT'!$A$5:$H$80,2,FALSE)</f>
        <v>Flooding</v>
      </c>
      <c r="D5363" s="26">
        <v>47</v>
      </c>
      <c r="E5363" s="26" t="s">
        <v>238</v>
      </c>
      <c r="F5363" s="26">
        <v>23738</v>
      </c>
      <c r="G5363" s="26">
        <v>23738</v>
      </c>
      <c r="H5363" s="26"/>
      <c r="N5363" s="26"/>
    </row>
    <row r="5364" spans="1:14" x14ac:dyDescent="0.25">
      <c r="A5364" s="26">
        <v>2012</v>
      </c>
      <c r="B5364" s="26" t="s">
        <v>191</v>
      </c>
      <c r="C5364" s="26" t="str">
        <f>VLOOKUP(B5364,'FHF LUT'!$A$5:$H$80,2,FALSE)</f>
        <v>Flooding</v>
      </c>
      <c r="D5364" s="26">
        <v>46</v>
      </c>
      <c r="E5364" s="26" t="s">
        <v>239</v>
      </c>
      <c r="F5364" s="26">
        <v>52345</v>
      </c>
      <c r="G5364" s="26">
        <v>52345</v>
      </c>
      <c r="H5364" s="26"/>
      <c r="N5364" s="26"/>
    </row>
    <row r="5365" spans="1:14" x14ac:dyDescent="0.25">
      <c r="A5365" s="26">
        <v>2012</v>
      </c>
      <c r="B5365" s="26" t="s">
        <v>191</v>
      </c>
      <c r="C5365" s="26" t="str">
        <f>VLOOKUP(B5365,'FHF LUT'!$A$5:$H$80,2,FALSE)</f>
        <v>Flooding</v>
      </c>
      <c r="D5365" s="26">
        <v>48</v>
      </c>
      <c r="E5365" s="26" t="s">
        <v>240</v>
      </c>
      <c r="F5365" s="26">
        <v>0</v>
      </c>
      <c r="G5365" s="26">
        <v>0</v>
      </c>
      <c r="H5365" s="26"/>
      <c r="N5365" s="26"/>
    </row>
    <row r="5366" spans="1:14" x14ac:dyDescent="0.25">
      <c r="A5366" s="26">
        <v>2012</v>
      </c>
      <c r="B5366" s="26" t="s">
        <v>191</v>
      </c>
      <c r="C5366" s="26" t="str">
        <f>VLOOKUP(B5366,'FHF LUT'!$A$5:$H$80,2,FALSE)</f>
        <v>Flooding</v>
      </c>
      <c r="D5366" s="26">
        <v>1</v>
      </c>
      <c r="E5366" s="26" t="s">
        <v>10</v>
      </c>
      <c r="F5366" s="26">
        <v>0</v>
      </c>
      <c r="G5366" s="26">
        <v>0</v>
      </c>
      <c r="H5366" s="26"/>
      <c r="N5366" s="26"/>
    </row>
    <row r="5367" spans="1:14" x14ac:dyDescent="0.25">
      <c r="A5367" s="26">
        <v>2013</v>
      </c>
      <c r="B5367" s="26" t="s">
        <v>192</v>
      </c>
      <c r="C5367" s="26" t="str">
        <f>VLOOKUP(B5367,'FHF LUT'!$A$5:$H$80,2,FALSE)</f>
        <v>Unknown Beetle</v>
      </c>
      <c r="D5367" s="26">
        <v>24</v>
      </c>
      <c r="E5367" s="26" t="s">
        <v>17</v>
      </c>
      <c r="F5367" s="26">
        <v>164</v>
      </c>
      <c r="G5367" s="26">
        <v>73</v>
      </c>
      <c r="H5367" s="26"/>
      <c r="N5367" s="26"/>
    </row>
    <row r="5368" spans="1:14" x14ac:dyDescent="0.25">
      <c r="A5368" s="26">
        <v>2013</v>
      </c>
      <c r="B5368" s="26" t="s">
        <v>192</v>
      </c>
      <c r="C5368" s="26" t="str">
        <f>VLOOKUP(B5368,'FHF LUT'!$A$5:$H$80,2,FALSE)</f>
        <v>Unknown Beetle</v>
      </c>
      <c r="D5368" s="26">
        <v>44</v>
      </c>
      <c r="E5368" s="26" t="s">
        <v>3</v>
      </c>
      <c r="F5368" s="26">
        <v>0</v>
      </c>
      <c r="G5368" s="26">
        <v>0</v>
      </c>
      <c r="H5368" s="26"/>
      <c r="N5368" s="26"/>
    </row>
    <row r="5369" spans="1:14" x14ac:dyDescent="0.25">
      <c r="A5369" s="26">
        <v>2013</v>
      </c>
      <c r="B5369" s="26" t="s">
        <v>192</v>
      </c>
      <c r="C5369" s="26" t="str">
        <f>VLOOKUP(B5369,'FHF LUT'!$A$5:$H$80,2,FALSE)</f>
        <v>Unknown Beetle</v>
      </c>
      <c r="D5369" s="26">
        <v>10</v>
      </c>
      <c r="E5369" s="26" t="s">
        <v>18</v>
      </c>
      <c r="F5369" s="26">
        <v>0</v>
      </c>
      <c r="G5369" s="26">
        <v>0</v>
      </c>
      <c r="H5369" s="26"/>
      <c r="N5369" s="26"/>
    </row>
    <row r="5370" spans="1:14" x14ac:dyDescent="0.25">
      <c r="A5370" s="26">
        <v>2013</v>
      </c>
      <c r="B5370" s="26" t="s">
        <v>192</v>
      </c>
      <c r="C5370" s="26" t="str">
        <f>VLOOKUP(B5370,'FHF LUT'!$A$5:$H$80,2,FALSE)</f>
        <v>Unknown Beetle</v>
      </c>
      <c r="D5370" s="26">
        <v>12</v>
      </c>
      <c r="E5370" s="26" t="s">
        <v>11</v>
      </c>
      <c r="F5370" s="26">
        <v>0</v>
      </c>
      <c r="G5370" s="26">
        <v>0</v>
      </c>
      <c r="H5370" s="26"/>
      <c r="N5370" s="26"/>
    </row>
    <row r="5371" spans="1:14" x14ac:dyDescent="0.25">
      <c r="A5371" s="26">
        <v>2013</v>
      </c>
      <c r="B5371" s="26" t="s">
        <v>192</v>
      </c>
      <c r="C5371" s="26" t="str">
        <f>VLOOKUP(B5371,'FHF LUT'!$A$5:$H$80,2,FALSE)</f>
        <v>Unknown Beetle</v>
      </c>
      <c r="D5371" s="26">
        <v>22</v>
      </c>
      <c r="E5371" s="26" t="s">
        <v>19</v>
      </c>
      <c r="F5371" s="26">
        <v>0</v>
      </c>
      <c r="G5371" s="26">
        <v>0</v>
      </c>
      <c r="H5371" s="26"/>
      <c r="N5371" s="26"/>
    </row>
    <row r="5372" spans="1:14" x14ac:dyDescent="0.25">
      <c r="A5372" s="26">
        <v>2013</v>
      </c>
      <c r="B5372" s="26" t="s">
        <v>192</v>
      </c>
      <c r="C5372" s="26" t="str">
        <f>VLOOKUP(B5372,'FHF LUT'!$A$5:$H$80,2,FALSE)</f>
        <v>Unknown Beetle</v>
      </c>
      <c r="D5372" s="26">
        <v>29</v>
      </c>
      <c r="E5372" s="26" t="s">
        <v>9</v>
      </c>
      <c r="F5372" s="26">
        <v>0</v>
      </c>
      <c r="G5372" s="26">
        <v>0</v>
      </c>
      <c r="H5372" s="26"/>
      <c r="N5372" s="26"/>
    </row>
    <row r="5373" spans="1:14" x14ac:dyDescent="0.25">
      <c r="A5373" s="26">
        <v>2013</v>
      </c>
      <c r="B5373" s="26" t="s">
        <v>192</v>
      </c>
      <c r="C5373" s="26" t="str">
        <f>VLOOKUP(B5373,'FHF LUT'!$A$5:$H$80,2,FALSE)</f>
        <v>Unknown Beetle</v>
      </c>
      <c r="D5373" s="26">
        <v>11</v>
      </c>
      <c r="E5373" s="26" t="s">
        <v>4</v>
      </c>
      <c r="F5373" s="26">
        <v>0</v>
      </c>
      <c r="G5373" s="26">
        <v>0</v>
      </c>
      <c r="H5373" s="26"/>
      <c r="N5373" s="26"/>
    </row>
    <row r="5374" spans="1:14" x14ac:dyDescent="0.25">
      <c r="A5374" s="26">
        <v>2013</v>
      </c>
      <c r="B5374" s="26" t="s">
        <v>192</v>
      </c>
      <c r="C5374" s="26" t="str">
        <f>VLOOKUP(B5374,'FHF LUT'!$A$5:$H$80,2,FALSE)</f>
        <v>Unknown Beetle</v>
      </c>
      <c r="D5374" s="26">
        <v>45</v>
      </c>
      <c r="E5374" s="26" t="s">
        <v>5</v>
      </c>
      <c r="F5374" s="26">
        <v>0</v>
      </c>
      <c r="G5374" s="26">
        <v>0</v>
      </c>
      <c r="H5374" s="26"/>
      <c r="N5374" s="26"/>
    </row>
    <row r="5375" spans="1:14" x14ac:dyDescent="0.25">
      <c r="A5375" s="26">
        <v>2013</v>
      </c>
      <c r="B5375" s="26" t="s">
        <v>192</v>
      </c>
      <c r="C5375" s="26" t="str">
        <f>VLOOKUP(B5375,'FHF LUT'!$A$5:$H$80,2,FALSE)</f>
        <v>Unknown Beetle</v>
      </c>
      <c r="D5375" s="26">
        <v>38</v>
      </c>
      <c r="E5375" s="26" t="s">
        <v>8</v>
      </c>
      <c r="F5375" s="26">
        <v>0</v>
      </c>
      <c r="G5375" s="26">
        <v>0</v>
      </c>
      <c r="H5375" s="26"/>
      <c r="N5375" s="26"/>
    </row>
    <row r="5376" spans="1:14" x14ac:dyDescent="0.25">
      <c r="A5376" s="26">
        <v>2013</v>
      </c>
      <c r="B5376" s="26" t="s">
        <v>192</v>
      </c>
      <c r="C5376" s="26" t="str">
        <f>VLOOKUP(B5376,'FHF LUT'!$A$5:$H$80,2,FALSE)</f>
        <v>Unknown Beetle</v>
      </c>
      <c r="D5376" s="26">
        <v>13</v>
      </c>
      <c r="E5376" s="26" t="s">
        <v>24</v>
      </c>
      <c r="F5376" s="26">
        <v>0</v>
      </c>
      <c r="G5376" s="26">
        <v>0</v>
      </c>
      <c r="H5376" s="26"/>
      <c r="N5376" s="26"/>
    </row>
    <row r="5377" spans="1:14" x14ac:dyDescent="0.25">
      <c r="A5377" s="26">
        <v>2013</v>
      </c>
      <c r="B5377" s="26" t="s">
        <v>192</v>
      </c>
      <c r="C5377" s="26" t="str">
        <f>VLOOKUP(B5377,'FHF LUT'!$A$5:$H$80,2,FALSE)</f>
        <v>Unknown Beetle</v>
      </c>
      <c r="D5377" s="26">
        <v>18</v>
      </c>
      <c r="E5377" s="26" t="s">
        <v>15</v>
      </c>
      <c r="F5377" s="26">
        <v>0</v>
      </c>
      <c r="G5377" s="26">
        <v>0</v>
      </c>
      <c r="H5377" s="26"/>
      <c r="N5377" s="26"/>
    </row>
    <row r="5378" spans="1:14" x14ac:dyDescent="0.25">
      <c r="A5378" s="26">
        <v>2013</v>
      </c>
      <c r="B5378" s="26" t="s">
        <v>192</v>
      </c>
      <c r="C5378" s="26" t="str">
        <f>VLOOKUP(B5378,'FHF LUT'!$A$5:$H$80,2,FALSE)</f>
        <v>Unknown Beetle</v>
      </c>
      <c r="D5378" s="26">
        <v>15</v>
      </c>
      <c r="E5378" s="26" t="s">
        <v>33</v>
      </c>
      <c r="F5378" s="26">
        <v>0</v>
      </c>
      <c r="G5378" s="26">
        <v>0</v>
      </c>
      <c r="H5378" s="26"/>
      <c r="N5378" s="26"/>
    </row>
    <row r="5379" spans="1:14" x14ac:dyDescent="0.25">
      <c r="A5379" s="26">
        <v>2013</v>
      </c>
      <c r="B5379" s="26" t="s">
        <v>192</v>
      </c>
      <c r="C5379" s="26" t="str">
        <f>VLOOKUP(B5379,'FHF LUT'!$A$5:$H$80,2,FALSE)</f>
        <v>Unknown Beetle</v>
      </c>
      <c r="D5379" s="26">
        <v>5</v>
      </c>
      <c r="E5379" s="26" t="s">
        <v>16</v>
      </c>
      <c r="F5379" s="26">
        <v>0</v>
      </c>
      <c r="G5379" s="26">
        <v>0</v>
      </c>
      <c r="H5379" s="26"/>
      <c r="N5379" s="26"/>
    </row>
    <row r="5380" spans="1:14" x14ac:dyDescent="0.25">
      <c r="A5380" s="26">
        <v>2013</v>
      </c>
      <c r="B5380" s="26" t="s">
        <v>192</v>
      </c>
      <c r="C5380" s="26" t="str">
        <f>VLOOKUP(B5380,'FHF LUT'!$A$5:$H$80,2,FALSE)</f>
        <v>Unknown Beetle</v>
      </c>
      <c r="D5380" s="26">
        <v>2</v>
      </c>
      <c r="E5380" s="26" t="s">
        <v>22</v>
      </c>
      <c r="F5380" s="26">
        <v>0</v>
      </c>
      <c r="G5380" s="26">
        <v>0</v>
      </c>
      <c r="H5380" s="26"/>
      <c r="N5380" s="26"/>
    </row>
    <row r="5381" spans="1:14" x14ac:dyDescent="0.25">
      <c r="A5381" s="26">
        <v>2013</v>
      </c>
      <c r="B5381" s="26" t="s">
        <v>192</v>
      </c>
      <c r="C5381" s="26" t="str">
        <f>VLOOKUP(B5381,'FHF LUT'!$A$5:$H$80,2,FALSE)</f>
        <v>Unknown Beetle</v>
      </c>
      <c r="D5381" s="26">
        <v>25</v>
      </c>
      <c r="E5381" s="26" t="s">
        <v>23</v>
      </c>
      <c r="F5381" s="26">
        <v>0</v>
      </c>
      <c r="G5381" s="26">
        <v>0</v>
      </c>
      <c r="H5381" s="26"/>
      <c r="N5381" s="26"/>
    </row>
    <row r="5382" spans="1:14" x14ac:dyDescent="0.25">
      <c r="A5382" s="26">
        <v>2013</v>
      </c>
      <c r="B5382" s="26" t="s">
        <v>192</v>
      </c>
      <c r="C5382" s="26" t="str">
        <f>VLOOKUP(B5382,'FHF LUT'!$A$5:$H$80,2,FALSE)</f>
        <v>Unknown Beetle</v>
      </c>
      <c r="D5382" s="26">
        <v>14</v>
      </c>
      <c r="E5382" s="26" t="s">
        <v>30</v>
      </c>
      <c r="F5382" s="26">
        <v>0</v>
      </c>
      <c r="G5382" s="26">
        <v>0</v>
      </c>
      <c r="H5382" s="26"/>
      <c r="N5382" s="26"/>
    </row>
    <row r="5383" spans="1:14" x14ac:dyDescent="0.25">
      <c r="A5383" s="26">
        <v>2013</v>
      </c>
      <c r="B5383" s="26" t="s">
        <v>192</v>
      </c>
      <c r="C5383" s="26" t="str">
        <f>VLOOKUP(B5383,'FHF LUT'!$A$5:$H$80,2,FALSE)</f>
        <v>Unknown Beetle</v>
      </c>
      <c r="D5383" s="26">
        <v>16</v>
      </c>
      <c r="E5383" s="26" t="s">
        <v>12</v>
      </c>
      <c r="F5383" s="26">
        <v>96</v>
      </c>
      <c r="G5383" s="26">
        <v>96</v>
      </c>
      <c r="H5383" s="26"/>
      <c r="N5383" s="26"/>
    </row>
    <row r="5384" spans="1:14" x14ac:dyDescent="0.25">
      <c r="A5384" s="26">
        <v>2013</v>
      </c>
      <c r="B5384" s="26" t="s">
        <v>192</v>
      </c>
      <c r="C5384" s="26" t="str">
        <f>VLOOKUP(B5384,'FHF LUT'!$A$5:$H$80,2,FALSE)</f>
        <v>Unknown Beetle</v>
      </c>
      <c r="D5384" s="26">
        <v>40</v>
      </c>
      <c r="E5384" s="26" t="s">
        <v>31</v>
      </c>
      <c r="F5384" s="26">
        <v>22</v>
      </c>
      <c r="G5384" s="26">
        <v>22</v>
      </c>
      <c r="H5384" s="26"/>
      <c r="N5384" s="26"/>
    </row>
    <row r="5385" spans="1:14" x14ac:dyDescent="0.25">
      <c r="A5385" s="26">
        <v>2013</v>
      </c>
      <c r="B5385" s="26" t="s">
        <v>192</v>
      </c>
      <c r="C5385" s="26" t="str">
        <f>VLOOKUP(B5385,'FHF LUT'!$A$5:$H$80,2,FALSE)</f>
        <v>Unknown Beetle</v>
      </c>
      <c r="D5385" s="26">
        <v>20</v>
      </c>
      <c r="E5385" s="26" t="s">
        <v>6</v>
      </c>
      <c r="F5385" s="26">
        <v>0</v>
      </c>
      <c r="G5385" s="26">
        <v>0</v>
      </c>
      <c r="H5385" s="26"/>
      <c r="N5385" s="26"/>
    </row>
    <row r="5386" spans="1:14" x14ac:dyDescent="0.25">
      <c r="A5386" s="26">
        <v>2013</v>
      </c>
      <c r="B5386" s="26" t="s">
        <v>192</v>
      </c>
      <c r="C5386" s="26" t="str">
        <f>VLOOKUP(B5386,'FHF LUT'!$A$5:$H$80,2,FALSE)</f>
        <v>Unknown Beetle</v>
      </c>
      <c r="D5386" s="26">
        <v>31</v>
      </c>
      <c r="E5386" s="26" t="s">
        <v>34</v>
      </c>
      <c r="F5386" s="26">
        <v>0</v>
      </c>
      <c r="G5386" s="26">
        <v>0</v>
      </c>
      <c r="H5386" s="26"/>
      <c r="N5386" s="26"/>
    </row>
    <row r="5387" spans="1:14" x14ac:dyDescent="0.25">
      <c r="A5387" s="26">
        <v>2013</v>
      </c>
      <c r="B5387" s="26" t="s">
        <v>192</v>
      </c>
      <c r="C5387" s="26" t="str">
        <f>VLOOKUP(B5387,'FHF LUT'!$A$5:$H$80,2,FALSE)</f>
        <v>Unknown Beetle</v>
      </c>
      <c r="D5387" s="26">
        <v>3</v>
      </c>
      <c r="E5387" s="26" t="s">
        <v>13</v>
      </c>
      <c r="F5387" s="26">
        <v>0</v>
      </c>
      <c r="G5387" s="26">
        <v>0</v>
      </c>
      <c r="H5387" s="26"/>
      <c r="N5387" s="26"/>
    </row>
    <row r="5388" spans="1:14" x14ac:dyDescent="0.25">
      <c r="A5388" s="26">
        <v>2013</v>
      </c>
      <c r="B5388" s="26" t="s">
        <v>192</v>
      </c>
      <c r="C5388" s="26" t="str">
        <f>VLOOKUP(B5388,'FHF LUT'!$A$5:$H$80,2,FALSE)</f>
        <v>Unknown Beetle</v>
      </c>
      <c r="D5388" s="26">
        <v>26</v>
      </c>
      <c r="E5388" s="26" t="s">
        <v>14</v>
      </c>
      <c r="F5388" s="26">
        <v>0</v>
      </c>
      <c r="G5388" s="26">
        <v>0</v>
      </c>
      <c r="H5388" s="26"/>
      <c r="N5388" s="26"/>
    </row>
    <row r="5389" spans="1:14" x14ac:dyDescent="0.25">
      <c r="A5389" s="26">
        <v>2013</v>
      </c>
      <c r="B5389" s="26" t="s">
        <v>192</v>
      </c>
      <c r="C5389" s="26" t="str">
        <f>VLOOKUP(B5389,'FHF LUT'!$A$5:$H$80,2,FALSE)</f>
        <v>Unknown Beetle</v>
      </c>
      <c r="D5389" s="26">
        <v>41</v>
      </c>
      <c r="E5389" s="26" t="s">
        <v>26</v>
      </c>
      <c r="F5389" s="26">
        <v>1377</v>
      </c>
      <c r="G5389" s="26">
        <v>1377</v>
      </c>
      <c r="H5389" s="26"/>
      <c r="N5389" s="26"/>
    </row>
    <row r="5390" spans="1:14" x14ac:dyDescent="0.25">
      <c r="A5390" s="26">
        <v>2013</v>
      </c>
      <c r="B5390" s="26" t="s">
        <v>192</v>
      </c>
      <c r="C5390" s="26" t="str">
        <f>VLOOKUP(B5390,'FHF LUT'!$A$5:$H$80,2,FALSE)</f>
        <v>Unknown Beetle</v>
      </c>
      <c r="D5390" s="26">
        <v>23</v>
      </c>
      <c r="E5390" s="26" t="s">
        <v>27</v>
      </c>
      <c r="F5390" s="26">
        <v>0</v>
      </c>
      <c r="G5390" s="26">
        <v>0</v>
      </c>
      <c r="H5390" s="26"/>
      <c r="N5390" s="26"/>
    </row>
    <row r="5391" spans="1:14" x14ac:dyDescent="0.25">
      <c r="A5391" s="26">
        <v>2013</v>
      </c>
      <c r="B5391" s="26" t="s">
        <v>192</v>
      </c>
      <c r="C5391" s="26" t="str">
        <f>VLOOKUP(B5391,'FHF LUT'!$A$5:$H$80,2,FALSE)</f>
        <v>Unknown Beetle</v>
      </c>
      <c r="D5391" s="26">
        <v>17</v>
      </c>
      <c r="E5391" s="26" t="s">
        <v>32</v>
      </c>
      <c r="F5391" s="26">
        <v>0</v>
      </c>
      <c r="G5391" s="26">
        <v>0</v>
      </c>
      <c r="H5391" s="26"/>
      <c r="N5391" s="26"/>
    </row>
    <row r="5392" spans="1:14" x14ac:dyDescent="0.25">
      <c r="A5392" s="26">
        <v>2013</v>
      </c>
      <c r="B5392" s="26" t="s">
        <v>192</v>
      </c>
      <c r="C5392" s="26" t="str">
        <f>VLOOKUP(B5392,'FHF LUT'!$A$5:$H$80,2,FALSE)</f>
        <v>Unknown Beetle</v>
      </c>
      <c r="D5392" s="26">
        <v>30</v>
      </c>
      <c r="E5392" s="26" t="s">
        <v>35</v>
      </c>
      <c r="F5392" s="26">
        <v>0</v>
      </c>
      <c r="G5392" s="26">
        <v>0</v>
      </c>
      <c r="H5392" s="26"/>
      <c r="N5392" s="26"/>
    </row>
    <row r="5393" spans="1:14" x14ac:dyDescent="0.25">
      <c r="A5393" s="26">
        <v>2013</v>
      </c>
      <c r="B5393" s="26" t="s">
        <v>192</v>
      </c>
      <c r="C5393" s="26" t="str">
        <f>VLOOKUP(B5393,'FHF LUT'!$A$5:$H$80,2,FALSE)</f>
        <v>Unknown Beetle</v>
      </c>
      <c r="D5393" s="26">
        <v>9</v>
      </c>
      <c r="E5393" s="26" t="s">
        <v>7</v>
      </c>
      <c r="F5393" s="26">
        <v>0</v>
      </c>
      <c r="G5393" s="26">
        <v>0</v>
      </c>
      <c r="H5393" s="26"/>
      <c r="N5393" s="26"/>
    </row>
    <row r="5394" spans="1:14" x14ac:dyDescent="0.25">
      <c r="A5394" s="26">
        <v>2013</v>
      </c>
      <c r="B5394" s="26" t="s">
        <v>192</v>
      </c>
      <c r="C5394" s="26" t="str">
        <f>VLOOKUP(B5394,'FHF LUT'!$A$5:$H$80,2,FALSE)</f>
        <v>Unknown Beetle</v>
      </c>
      <c r="D5394" s="26">
        <v>43</v>
      </c>
      <c r="E5394" s="26" t="s">
        <v>20</v>
      </c>
      <c r="F5394" s="26">
        <v>0</v>
      </c>
      <c r="G5394" s="26">
        <v>0</v>
      </c>
      <c r="H5394" s="26"/>
      <c r="N5394" s="26"/>
    </row>
    <row r="5395" spans="1:14" x14ac:dyDescent="0.25">
      <c r="A5395" s="26">
        <v>2013</v>
      </c>
      <c r="B5395" s="26" t="s">
        <v>192</v>
      </c>
      <c r="C5395" s="26" t="str">
        <f>VLOOKUP(B5395,'FHF LUT'!$A$5:$H$80,2,FALSE)</f>
        <v>Unknown Beetle</v>
      </c>
      <c r="D5395" s="26">
        <v>39</v>
      </c>
      <c r="E5395" s="26" t="s">
        <v>36</v>
      </c>
      <c r="F5395" s="26">
        <v>0</v>
      </c>
      <c r="G5395" s="26">
        <v>0</v>
      </c>
      <c r="H5395" s="26"/>
      <c r="N5395" s="26"/>
    </row>
    <row r="5396" spans="1:14" x14ac:dyDescent="0.25">
      <c r="A5396" s="26">
        <v>2013</v>
      </c>
      <c r="B5396" s="26" t="s">
        <v>192</v>
      </c>
      <c r="C5396" s="26" t="str">
        <f>VLOOKUP(B5396,'FHF LUT'!$A$5:$H$80,2,FALSE)</f>
        <v>Unknown Beetle</v>
      </c>
      <c r="D5396" s="26">
        <v>4</v>
      </c>
      <c r="E5396" s="26" t="s">
        <v>28</v>
      </c>
      <c r="F5396" s="26">
        <v>656</v>
      </c>
      <c r="G5396" s="26">
        <v>656</v>
      </c>
      <c r="H5396" s="26"/>
      <c r="N5396" s="26"/>
    </row>
    <row r="5397" spans="1:14" x14ac:dyDescent="0.25">
      <c r="A5397" s="26">
        <v>2013</v>
      </c>
      <c r="B5397" s="26" t="s">
        <v>192</v>
      </c>
      <c r="C5397" s="26" t="str">
        <f>VLOOKUP(B5397,'FHF LUT'!$A$5:$H$80,2,FALSE)</f>
        <v>Unknown Beetle</v>
      </c>
      <c r="D5397" s="26">
        <v>8</v>
      </c>
      <c r="E5397" s="26" t="s">
        <v>29</v>
      </c>
      <c r="F5397" s="26">
        <v>40</v>
      </c>
      <c r="G5397" s="26">
        <v>40</v>
      </c>
      <c r="H5397" s="26"/>
      <c r="N5397" s="26"/>
    </row>
    <row r="5398" spans="1:14" x14ac:dyDescent="0.25">
      <c r="A5398" s="26">
        <v>2013</v>
      </c>
      <c r="B5398" s="26" t="s">
        <v>192</v>
      </c>
      <c r="C5398" s="26" t="str">
        <f>VLOOKUP(B5398,'FHF LUT'!$A$5:$H$80,2,FALSE)</f>
        <v>Unknown Beetle</v>
      </c>
      <c r="D5398" s="26">
        <v>7</v>
      </c>
      <c r="E5398" s="26" t="s">
        <v>25</v>
      </c>
      <c r="F5398" s="26">
        <v>0</v>
      </c>
      <c r="G5398" s="26">
        <v>0</v>
      </c>
      <c r="H5398" s="26"/>
      <c r="N5398" s="26"/>
    </row>
    <row r="5399" spans="1:14" x14ac:dyDescent="0.25">
      <c r="A5399" s="26">
        <v>2013</v>
      </c>
      <c r="B5399" s="26" t="s">
        <v>192</v>
      </c>
      <c r="C5399" s="26" t="str">
        <f>VLOOKUP(B5399,'FHF LUT'!$A$5:$H$80,2,FALSE)</f>
        <v>Unknown Beetle</v>
      </c>
      <c r="D5399" s="26">
        <v>27</v>
      </c>
      <c r="E5399" s="26" t="s">
        <v>21</v>
      </c>
      <c r="F5399" s="26">
        <v>0</v>
      </c>
      <c r="G5399" s="26">
        <v>0</v>
      </c>
      <c r="H5399" s="26"/>
      <c r="N5399" s="26"/>
    </row>
    <row r="5400" spans="1:14" x14ac:dyDescent="0.25">
      <c r="A5400" s="26">
        <v>2013</v>
      </c>
      <c r="B5400" s="26" t="s">
        <v>192</v>
      </c>
      <c r="C5400" s="26" t="str">
        <f>VLOOKUP(B5400,'FHF LUT'!$A$5:$H$80,2,FALSE)</f>
        <v>Unknown Beetle</v>
      </c>
      <c r="D5400" s="26">
        <v>47</v>
      </c>
      <c r="E5400" s="26" t="s">
        <v>238</v>
      </c>
      <c r="F5400" s="26">
        <v>0</v>
      </c>
      <c r="G5400" s="26">
        <v>0</v>
      </c>
      <c r="H5400" s="26"/>
      <c r="N5400" s="26"/>
    </row>
    <row r="5401" spans="1:14" x14ac:dyDescent="0.25">
      <c r="A5401" s="26">
        <v>2013</v>
      </c>
      <c r="B5401" s="26" t="s">
        <v>192</v>
      </c>
      <c r="C5401" s="26" t="str">
        <f>VLOOKUP(B5401,'FHF LUT'!$A$5:$H$80,2,FALSE)</f>
        <v>Unknown Beetle</v>
      </c>
      <c r="D5401" s="26">
        <v>46</v>
      </c>
      <c r="E5401" s="26" t="s">
        <v>239</v>
      </c>
      <c r="F5401" s="26">
        <v>0</v>
      </c>
      <c r="G5401" s="26">
        <v>0</v>
      </c>
      <c r="H5401" s="26"/>
      <c r="N5401" s="26"/>
    </row>
    <row r="5402" spans="1:14" x14ac:dyDescent="0.25">
      <c r="A5402" s="26">
        <v>2013</v>
      </c>
      <c r="B5402" s="26" t="s">
        <v>192</v>
      </c>
      <c r="C5402" s="26" t="str">
        <f>VLOOKUP(B5402,'FHF LUT'!$A$5:$H$80,2,FALSE)</f>
        <v>Unknown Beetle</v>
      </c>
      <c r="D5402" s="26">
        <v>48</v>
      </c>
      <c r="E5402" s="26" t="s">
        <v>240</v>
      </c>
      <c r="F5402" s="26">
        <v>0</v>
      </c>
      <c r="G5402" s="26">
        <v>0</v>
      </c>
      <c r="H5402" s="26"/>
      <c r="N5402" s="26"/>
    </row>
    <row r="5403" spans="1:14" x14ac:dyDescent="0.25">
      <c r="A5403" s="26">
        <v>2013</v>
      </c>
      <c r="B5403" s="26" t="s">
        <v>192</v>
      </c>
      <c r="C5403" s="26" t="str">
        <f>VLOOKUP(B5403,'FHF LUT'!$A$5:$H$80,2,FALSE)</f>
        <v>Unknown Beetle</v>
      </c>
      <c r="D5403" s="26">
        <v>1</v>
      </c>
      <c r="E5403" s="26" t="s">
        <v>10</v>
      </c>
      <c r="F5403" s="26">
        <v>0</v>
      </c>
      <c r="G5403" s="26">
        <v>0</v>
      </c>
      <c r="H5403" s="26"/>
      <c r="N5403" s="26"/>
    </row>
    <row r="5404" spans="1:14" x14ac:dyDescent="0.25">
      <c r="A5404" s="26">
        <v>2013</v>
      </c>
      <c r="B5404" s="26" t="s">
        <v>183</v>
      </c>
      <c r="C5404" s="26" t="str">
        <f>VLOOKUP(B5404,'FHF LUT'!$A$5:$H$80,2,FALSE)</f>
        <v>Western Balsam Bark Beetle</v>
      </c>
      <c r="D5404" s="26">
        <v>24</v>
      </c>
      <c r="E5404" s="26" t="s">
        <v>17</v>
      </c>
      <c r="F5404" s="26">
        <v>84878</v>
      </c>
      <c r="G5404" s="26">
        <v>84089</v>
      </c>
      <c r="H5404" s="26"/>
      <c r="N5404" s="26"/>
    </row>
    <row r="5405" spans="1:14" x14ac:dyDescent="0.25">
      <c r="A5405" s="26">
        <v>2013</v>
      </c>
      <c r="B5405" s="26" t="s">
        <v>183</v>
      </c>
      <c r="C5405" s="26" t="str">
        <f>VLOOKUP(B5405,'FHF LUT'!$A$5:$H$80,2,FALSE)</f>
        <v>Western Balsam Bark Beetle</v>
      </c>
      <c r="D5405" s="26">
        <v>44</v>
      </c>
      <c r="E5405" s="26" t="s">
        <v>3</v>
      </c>
      <c r="F5405" s="26">
        <v>0</v>
      </c>
      <c r="G5405" s="26">
        <v>0</v>
      </c>
      <c r="H5405" s="26"/>
      <c r="N5405" s="26"/>
    </row>
    <row r="5406" spans="1:14" x14ac:dyDescent="0.25">
      <c r="A5406" s="26">
        <v>2013</v>
      </c>
      <c r="B5406" s="26" t="s">
        <v>183</v>
      </c>
      <c r="C5406" s="26" t="str">
        <f>VLOOKUP(B5406,'FHF LUT'!$A$5:$H$80,2,FALSE)</f>
        <v>Western Balsam Bark Beetle</v>
      </c>
      <c r="D5406" s="26">
        <v>10</v>
      </c>
      <c r="E5406" s="26" t="s">
        <v>18</v>
      </c>
      <c r="F5406" s="26">
        <v>398</v>
      </c>
      <c r="G5406" s="26">
        <v>398</v>
      </c>
      <c r="H5406" s="26"/>
      <c r="N5406" s="26"/>
    </row>
    <row r="5407" spans="1:14" x14ac:dyDescent="0.25">
      <c r="A5407" s="26">
        <v>2013</v>
      </c>
      <c r="B5407" s="26" t="s">
        <v>183</v>
      </c>
      <c r="C5407" s="26" t="str">
        <f>VLOOKUP(B5407,'FHF LUT'!$A$5:$H$80,2,FALSE)</f>
        <v>Western Balsam Bark Beetle</v>
      </c>
      <c r="D5407" s="26">
        <v>12</v>
      </c>
      <c r="E5407" s="26" t="s">
        <v>11</v>
      </c>
      <c r="F5407" s="26">
        <v>112635</v>
      </c>
      <c r="G5407" s="26">
        <v>112478</v>
      </c>
      <c r="H5407" s="26"/>
      <c r="N5407" s="26"/>
    </row>
    <row r="5408" spans="1:14" x14ac:dyDescent="0.25">
      <c r="A5408" s="26">
        <v>2013</v>
      </c>
      <c r="B5408" s="26" t="s">
        <v>183</v>
      </c>
      <c r="C5408" s="26" t="str">
        <f>VLOOKUP(B5408,'FHF LUT'!$A$5:$H$80,2,FALSE)</f>
        <v>Western Balsam Bark Beetle</v>
      </c>
      <c r="D5408" s="26">
        <v>22</v>
      </c>
      <c r="E5408" s="26" t="s">
        <v>19</v>
      </c>
      <c r="F5408" s="26">
        <v>2623</v>
      </c>
      <c r="G5408" s="26">
        <v>2417</v>
      </c>
      <c r="H5408" s="26"/>
      <c r="N5408" s="26"/>
    </row>
    <row r="5409" spans="1:14" x14ac:dyDescent="0.25">
      <c r="A5409" s="26">
        <v>2013</v>
      </c>
      <c r="B5409" s="26" t="s">
        <v>183</v>
      </c>
      <c r="C5409" s="26" t="str">
        <f>VLOOKUP(B5409,'FHF LUT'!$A$5:$H$80,2,FALSE)</f>
        <v>Western Balsam Bark Beetle</v>
      </c>
      <c r="D5409" s="26">
        <v>29</v>
      </c>
      <c r="E5409" s="26" t="s">
        <v>9</v>
      </c>
      <c r="F5409" s="26">
        <v>9478</v>
      </c>
      <c r="G5409" s="26">
        <v>9458</v>
      </c>
      <c r="H5409" s="26"/>
      <c r="N5409" s="26"/>
    </row>
    <row r="5410" spans="1:14" x14ac:dyDescent="0.25">
      <c r="A5410" s="26">
        <v>2013</v>
      </c>
      <c r="B5410" s="26" t="s">
        <v>183</v>
      </c>
      <c r="C5410" s="26" t="str">
        <f>VLOOKUP(B5410,'FHF LUT'!$A$5:$H$80,2,FALSE)</f>
        <v>Western Balsam Bark Beetle</v>
      </c>
      <c r="D5410" s="26">
        <v>11</v>
      </c>
      <c r="E5410" s="26" t="s">
        <v>4</v>
      </c>
      <c r="F5410" s="26">
        <v>17347</v>
      </c>
      <c r="G5410" s="26">
        <v>16111</v>
      </c>
      <c r="H5410" s="26"/>
      <c r="N5410" s="26"/>
    </row>
    <row r="5411" spans="1:14" x14ac:dyDescent="0.25">
      <c r="A5411" s="26">
        <v>2013</v>
      </c>
      <c r="B5411" s="26" t="s">
        <v>183</v>
      </c>
      <c r="C5411" s="26" t="str">
        <f>VLOOKUP(B5411,'FHF LUT'!$A$5:$H$80,2,FALSE)</f>
        <v>Western Balsam Bark Beetle</v>
      </c>
      <c r="D5411" s="26">
        <v>45</v>
      </c>
      <c r="E5411" s="26" t="s">
        <v>5</v>
      </c>
      <c r="F5411" s="26">
        <v>3085</v>
      </c>
      <c r="G5411" s="26">
        <v>3085</v>
      </c>
      <c r="H5411" s="26"/>
      <c r="N5411" s="26"/>
    </row>
    <row r="5412" spans="1:14" x14ac:dyDescent="0.25">
      <c r="A5412" s="26">
        <v>2013</v>
      </c>
      <c r="B5412" s="26" t="s">
        <v>183</v>
      </c>
      <c r="C5412" s="26" t="str">
        <f>VLOOKUP(B5412,'FHF LUT'!$A$5:$H$80,2,FALSE)</f>
        <v>Western Balsam Bark Beetle</v>
      </c>
      <c r="D5412" s="26">
        <v>38</v>
      </c>
      <c r="E5412" s="26" t="s">
        <v>8</v>
      </c>
      <c r="F5412" s="26">
        <v>0</v>
      </c>
      <c r="G5412" s="26">
        <v>0</v>
      </c>
      <c r="H5412" s="26"/>
      <c r="N5412" s="26"/>
    </row>
    <row r="5413" spans="1:14" x14ac:dyDescent="0.25">
      <c r="A5413" s="26">
        <v>2013</v>
      </c>
      <c r="B5413" s="26" t="s">
        <v>183</v>
      </c>
      <c r="C5413" s="26" t="str">
        <f>VLOOKUP(B5413,'FHF LUT'!$A$5:$H$80,2,FALSE)</f>
        <v>Western Balsam Bark Beetle</v>
      </c>
      <c r="D5413" s="26">
        <v>13</v>
      </c>
      <c r="E5413" s="26" t="s">
        <v>24</v>
      </c>
      <c r="F5413" s="26">
        <v>9</v>
      </c>
      <c r="G5413" s="26">
        <v>9</v>
      </c>
      <c r="H5413" s="26"/>
      <c r="N5413" s="26"/>
    </row>
    <row r="5414" spans="1:14" x14ac:dyDescent="0.25">
      <c r="A5414" s="26">
        <v>2013</v>
      </c>
      <c r="B5414" s="26" t="s">
        <v>183</v>
      </c>
      <c r="C5414" s="26" t="str">
        <f>VLOOKUP(B5414,'FHF LUT'!$A$5:$H$80,2,FALSE)</f>
        <v>Western Balsam Bark Beetle</v>
      </c>
      <c r="D5414" s="26">
        <v>18</v>
      </c>
      <c r="E5414" s="26" t="s">
        <v>15</v>
      </c>
      <c r="F5414" s="26">
        <v>1758</v>
      </c>
      <c r="G5414" s="26">
        <v>1625</v>
      </c>
      <c r="H5414" s="26"/>
      <c r="N5414" s="26"/>
    </row>
    <row r="5415" spans="1:14" x14ac:dyDescent="0.25">
      <c r="A5415" s="26">
        <v>2013</v>
      </c>
      <c r="B5415" s="26" t="s">
        <v>183</v>
      </c>
      <c r="C5415" s="26" t="str">
        <f>VLOOKUP(B5415,'FHF LUT'!$A$5:$H$80,2,FALSE)</f>
        <v>Western Balsam Bark Beetle</v>
      </c>
      <c r="D5415" s="26">
        <v>15</v>
      </c>
      <c r="E5415" s="26" t="s">
        <v>33</v>
      </c>
      <c r="F5415" s="26">
        <v>705</v>
      </c>
      <c r="G5415" s="26">
        <v>705</v>
      </c>
      <c r="H5415" s="26"/>
      <c r="N5415" s="26"/>
    </row>
    <row r="5416" spans="1:14" x14ac:dyDescent="0.25">
      <c r="A5416" s="26">
        <v>2013</v>
      </c>
      <c r="B5416" s="26" t="s">
        <v>183</v>
      </c>
      <c r="C5416" s="26" t="str">
        <f>VLOOKUP(B5416,'FHF LUT'!$A$5:$H$80,2,FALSE)</f>
        <v>Western Balsam Bark Beetle</v>
      </c>
      <c r="D5416" s="26">
        <v>5</v>
      </c>
      <c r="E5416" s="26" t="s">
        <v>16</v>
      </c>
      <c r="F5416" s="26">
        <v>3734</v>
      </c>
      <c r="G5416" s="26">
        <v>3733</v>
      </c>
      <c r="H5416" s="26"/>
      <c r="N5416" s="26"/>
    </row>
    <row r="5417" spans="1:14" x14ac:dyDescent="0.25">
      <c r="A5417" s="26">
        <v>2013</v>
      </c>
      <c r="B5417" s="26" t="s">
        <v>183</v>
      </c>
      <c r="C5417" s="26" t="str">
        <f>VLOOKUP(B5417,'FHF LUT'!$A$5:$H$80,2,FALSE)</f>
        <v>Western Balsam Bark Beetle</v>
      </c>
      <c r="D5417" s="26">
        <v>2</v>
      </c>
      <c r="E5417" s="26" t="s">
        <v>22</v>
      </c>
      <c r="F5417" s="26">
        <v>636</v>
      </c>
      <c r="G5417" s="26">
        <v>636</v>
      </c>
      <c r="H5417" s="26"/>
      <c r="N5417" s="26"/>
    </row>
    <row r="5418" spans="1:14" x14ac:dyDescent="0.25">
      <c r="A5418" s="26">
        <v>2013</v>
      </c>
      <c r="B5418" s="26" t="s">
        <v>183</v>
      </c>
      <c r="C5418" s="26" t="str">
        <f>VLOOKUP(B5418,'FHF LUT'!$A$5:$H$80,2,FALSE)</f>
        <v>Western Balsam Bark Beetle</v>
      </c>
      <c r="D5418" s="26">
        <v>25</v>
      </c>
      <c r="E5418" s="26" t="s">
        <v>23</v>
      </c>
      <c r="F5418" s="26">
        <v>0</v>
      </c>
      <c r="G5418" s="26">
        <v>0</v>
      </c>
      <c r="H5418" s="26"/>
      <c r="N5418" s="26"/>
    </row>
    <row r="5419" spans="1:14" x14ac:dyDescent="0.25">
      <c r="A5419" s="26">
        <v>2013</v>
      </c>
      <c r="B5419" s="26" t="s">
        <v>183</v>
      </c>
      <c r="C5419" s="26" t="str">
        <f>VLOOKUP(B5419,'FHF LUT'!$A$5:$H$80,2,FALSE)</f>
        <v>Western Balsam Bark Beetle</v>
      </c>
      <c r="D5419" s="26">
        <v>14</v>
      </c>
      <c r="E5419" s="26" t="s">
        <v>30</v>
      </c>
      <c r="F5419" s="26">
        <v>14480</v>
      </c>
      <c r="G5419" s="26">
        <v>14243</v>
      </c>
      <c r="H5419" s="26"/>
      <c r="N5419" s="26"/>
    </row>
    <row r="5420" spans="1:14" x14ac:dyDescent="0.25">
      <c r="A5420" s="26">
        <v>2013</v>
      </c>
      <c r="B5420" s="26" t="s">
        <v>183</v>
      </c>
      <c r="C5420" s="26" t="str">
        <f>VLOOKUP(B5420,'FHF LUT'!$A$5:$H$80,2,FALSE)</f>
        <v>Western Balsam Bark Beetle</v>
      </c>
      <c r="D5420" s="26">
        <v>16</v>
      </c>
      <c r="E5420" s="26" t="s">
        <v>12</v>
      </c>
      <c r="F5420" s="26">
        <v>77862</v>
      </c>
      <c r="G5420" s="26">
        <v>77538</v>
      </c>
      <c r="H5420" s="26"/>
      <c r="N5420" s="26"/>
    </row>
    <row r="5421" spans="1:14" x14ac:dyDescent="0.25">
      <c r="A5421" s="26">
        <v>2013</v>
      </c>
      <c r="B5421" s="26" t="s">
        <v>183</v>
      </c>
      <c r="C5421" s="26" t="str">
        <f>VLOOKUP(B5421,'FHF LUT'!$A$5:$H$80,2,FALSE)</f>
        <v>Western Balsam Bark Beetle</v>
      </c>
      <c r="D5421" s="26">
        <v>40</v>
      </c>
      <c r="E5421" s="26" t="s">
        <v>31</v>
      </c>
      <c r="F5421" s="26">
        <v>824</v>
      </c>
      <c r="G5421" s="26">
        <v>824</v>
      </c>
      <c r="H5421" s="26"/>
      <c r="N5421" s="26"/>
    </row>
    <row r="5422" spans="1:14" x14ac:dyDescent="0.25">
      <c r="A5422" s="26">
        <v>2013</v>
      </c>
      <c r="B5422" s="26" t="s">
        <v>183</v>
      </c>
      <c r="C5422" s="26" t="str">
        <f>VLOOKUP(B5422,'FHF LUT'!$A$5:$H$80,2,FALSE)</f>
        <v>Western Balsam Bark Beetle</v>
      </c>
      <c r="D5422" s="26">
        <v>20</v>
      </c>
      <c r="E5422" s="26" t="s">
        <v>6</v>
      </c>
      <c r="F5422" s="26">
        <v>37276</v>
      </c>
      <c r="G5422" s="26">
        <v>36600</v>
      </c>
      <c r="H5422" s="26"/>
      <c r="N5422" s="26"/>
    </row>
    <row r="5423" spans="1:14" x14ac:dyDescent="0.25">
      <c r="A5423" s="26">
        <v>2013</v>
      </c>
      <c r="B5423" s="26" t="s">
        <v>183</v>
      </c>
      <c r="C5423" s="26" t="str">
        <f>VLOOKUP(B5423,'FHF LUT'!$A$5:$H$80,2,FALSE)</f>
        <v>Western Balsam Bark Beetle</v>
      </c>
      <c r="D5423" s="26">
        <v>31</v>
      </c>
      <c r="E5423" s="26" t="s">
        <v>34</v>
      </c>
      <c r="F5423" s="26">
        <v>1309</v>
      </c>
      <c r="G5423" s="26">
        <v>1309</v>
      </c>
      <c r="H5423" s="26"/>
      <c r="N5423" s="26"/>
    </row>
    <row r="5424" spans="1:14" x14ac:dyDescent="0.25">
      <c r="A5424" s="26">
        <v>2013</v>
      </c>
      <c r="B5424" s="26" t="s">
        <v>183</v>
      </c>
      <c r="C5424" s="26" t="str">
        <f>VLOOKUP(B5424,'FHF LUT'!$A$5:$H$80,2,FALSE)</f>
        <v>Western Balsam Bark Beetle</v>
      </c>
      <c r="D5424" s="26">
        <v>3</v>
      </c>
      <c r="E5424" s="26" t="s">
        <v>13</v>
      </c>
      <c r="F5424" s="26">
        <v>22312</v>
      </c>
      <c r="G5424" s="26">
        <v>22288</v>
      </c>
      <c r="H5424" s="26"/>
      <c r="N5424" s="26"/>
    </row>
    <row r="5425" spans="1:14" x14ac:dyDescent="0.25">
      <c r="A5425" s="26">
        <v>2013</v>
      </c>
      <c r="B5425" s="26" t="s">
        <v>183</v>
      </c>
      <c r="C5425" s="26" t="str">
        <f>VLOOKUP(B5425,'FHF LUT'!$A$5:$H$80,2,FALSE)</f>
        <v>Western Balsam Bark Beetle</v>
      </c>
      <c r="D5425" s="26">
        <v>26</v>
      </c>
      <c r="E5425" s="26" t="s">
        <v>14</v>
      </c>
      <c r="F5425" s="26">
        <v>534</v>
      </c>
      <c r="G5425" s="26">
        <v>534</v>
      </c>
      <c r="H5425" s="26"/>
      <c r="N5425" s="26"/>
    </row>
    <row r="5426" spans="1:14" x14ac:dyDescent="0.25">
      <c r="A5426" s="26">
        <v>2013</v>
      </c>
      <c r="B5426" s="26" t="s">
        <v>183</v>
      </c>
      <c r="C5426" s="26" t="str">
        <f>VLOOKUP(B5426,'FHF LUT'!$A$5:$H$80,2,FALSE)</f>
        <v>Western Balsam Bark Beetle</v>
      </c>
      <c r="D5426" s="26">
        <v>41</v>
      </c>
      <c r="E5426" s="26" t="s">
        <v>26</v>
      </c>
      <c r="F5426" s="26">
        <v>5849</v>
      </c>
      <c r="G5426" s="26">
        <v>5849</v>
      </c>
      <c r="H5426" s="26"/>
      <c r="N5426" s="26"/>
    </row>
    <row r="5427" spans="1:14" x14ac:dyDescent="0.25">
      <c r="A5427" s="26">
        <v>2013</v>
      </c>
      <c r="B5427" s="26" t="s">
        <v>183</v>
      </c>
      <c r="C5427" s="26" t="str">
        <f>VLOOKUP(B5427,'FHF LUT'!$A$5:$H$80,2,FALSE)</f>
        <v>Western Balsam Bark Beetle</v>
      </c>
      <c r="D5427" s="26">
        <v>23</v>
      </c>
      <c r="E5427" s="26" t="s">
        <v>27</v>
      </c>
      <c r="F5427" s="26">
        <v>7</v>
      </c>
      <c r="G5427" s="26">
        <v>7</v>
      </c>
      <c r="H5427" s="26"/>
      <c r="N5427" s="26"/>
    </row>
    <row r="5428" spans="1:14" x14ac:dyDescent="0.25">
      <c r="A5428" s="26">
        <v>2013</v>
      </c>
      <c r="B5428" s="26" t="s">
        <v>183</v>
      </c>
      <c r="C5428" s="26" t="str">
        <f>VLOOKUP(B5428,'FHF LUT'!$A$5:$H$80,2,FALSE)</f>
        <v>Western Balsam Bark Beetle</v>
      </c>
      <c r="D5428" s="26">
        <v>17</v>
      </c>
      <c r="E5428" s="26" t="s">
        <v>32</v>
      </c>
      <c r="F5428" s="26">
        <v>11145</v>
      </c>
      <c r="G5428" s="26">
        <v>11054</v>
      </c>
      <c r="H5428" s="26"/>
      <c r="N5428" s="26"/>
    </row>
    <row r="5429" spans="1:14" x14ac:dyDescent="0.25">
      <c r="A5429" s="26">
        <v>2013</v>
      </c>
      <c r="B5429" s="26" t="s">
        <v>183</v>
      </c>
      <c r="C5429" s="26" t="str">
        <f>VLOOKUP(B5429,'FHF LUT'!$A$5:$H$80,2,FALSE)</f>
        <v>Western Balsam Bark Beetle</v>
      </c>
      <c r="D5429" s="26">
        <v>30</v>
      </c>
      <c r="E5429" s="26" t="s">
        <v>35</v>
      </c>
      <c r="F5429" s="26">
        <v>21282</v>
      </c>
      <c r="G5429" s="26">
        <v>21176</v>
      </c>
      <c r="H5429" s="26"/>
      <c r="N5429" s="26"/>
    </row>
    <row r="5430" spans="1:14" x14ac:dyDescent="0.25">
      <c r="A5430" s="26">
        <v>2013</v>
      </c>
      <c r="B5430" s="26" t="s">
        <v>183</v>
      </c>
      <c r="C5430" s="26" t="str">
        <f>VLOOKUP(B5430,'FHF LUT'!$A$5:$H$80,2,FALSE)</f>
        <v>Western Balsam Bark Beetle</v>
      </c>
      <c r="D5430" s="26">
        <v>9</v>
      </c>
      <c r="E5430" s="26" t="s">
        <v>7</v>
      </c>
      <c r="F5430" s="26">
        <v>1607</v>
      </c>
      <c r="G5430" s="26">
        <v>1607</v>
      </c>
      <c r="H5430" s="26"/>
      <c r="N5430" s="26"/>
    </row>
    <row r="5431" spans="1:14" x14ac:dyDescent="0.25">
      <c r="A5431" s="26">
        <v>2013</v>
      </c>
      <c r="B5431" s="26" t="s">
        <v>183</v>
      </c>
      <c r="C5431" s="26" t="str">
        <f>VLOOKUP(B5431,'FHF LUT'!$A$5:$H$80,2,FALSE)</f>
        <v>Western Balsam Bark Beetle</v>
      </c>
      <c r="D5431" s="26">
        <v>43</v>
      </c>
      <c r="E5431" s="26" t="s">
        <v>20</v>
      </c>
      <c r="F5431" s="26">
        <v>10583</v>
      </c>
      <c r="G5431" s="26">
        <v>10147</v>
      </c>
      <c r="H5431" s="26"/>
      <c r="N5431" s="26"/>
    </row>
    <row r="5432" spans="1:14" x14ac:dyDescent="0.25">
      <c r="A5432" s="26">
        <v>2013</v>
      </c>
      <c r="B5432" s="26" t="s">
        <v>183</v>
      </c>
      <c r="C5432" s="26" t="str">
        <f>VLOOKUP(B5432,'FHF LUT'!$A$5:$H$80,2,FALSE)</f>
        <v>Western Balsam Bark Beetle</v>
      </c>
      <c r="D5432" s="26">
        <v>39</v>
      </c>
      <c r="E5432" s="26" t="s">
        <v>36</v>
      </c>
      <c r="F5432" s="26">
        <v>0</v>
      </c>
      <c r="G5432" s="26">
        <v>0</v>
      </c>
      <c r="H5432" s="26"/>
      <c r="N5432" s="26"/>
    </row>
    <row r="5433" spans="1:14" x14ac:dyDescent="0.25">
      <c r="A5433" s="26">
        <v>2013</v>
      </c>
      <c r="B5433" s="26" t="s">
        <v>183</v>
      </c>
      <c r="C5433" s="26" t="str">
        <f>VLOOKUP(B5433,'FHF LUT'!$A$5:$H$80,2,FALSE)</f>
        <v>Western Balsam Bark Beetle</v>
      </c>
      <c r="D5433" s="26">
        <v>4</v>
      </c>
      <c r="E5433" s="26" t="s">
        <v>28</v>
      </c>
      <c r="F5433" s="26">
        <v>5580</v>
      </c>
      <c r="G5433" s="26">
        <v>5398</v>
      </c>
      <c r="H5433" s="26"/>
      <c r="N5433" s="26"/>
    </row>
    <row r="5434" spans="1:14" x14ac:dyDescent="0.25">
      <c r="A5434" s="26">
        <v>2013</v>
      </c>
      <c r="B5434" s="26" t="s">
        <v>183</v>
      </c>
      <c r="C5434" s="26" t="str">
        <f>VLOOKUP(B5434,'FHF LUT'!$A$5:$H$80,2,FALSE)</f>
        <v>Western Balsam Bark Beetle</v>
      </c>
      <c r="D5434" s="26">
        <v>8</v>
      </c>
      <c r="E5434" s="26" t="s">
        <v>29</v>
      </c>
      <c r="F5434" s="26">
        <v>818</v>
      </c>
      <c r="G5434" s="26">
        <v>818</v>
      </c>
      <c r="H5434" s="26"/>
      <c r="N5434" s="26"/>
    </row>
    <row r="5435" spans="1:14" x14ac:dyDescent="0.25">
      <c r="A5435" s="26">
        <v>2013</v>
      </c>
      <c r="B5435" s="26" t="s">
        <v>183</v>
      </c>
      <c r="C5435" s="26" t="str">
        <f>VLOOKUP(B5435,'FHF LUT'!$A$5:$H$80,2,FALSE)</f>
        <v>Western Balsam Bark Beetle</v>
      </c>
      <c r="D5435" s="26">
        <v>7</v>
      </c>
      <c r="E5435" s="26" t="s">
        <v>25</v>
      </c>
      <c r="F5435" s="26">
        <v>3930</v>
      </c>
      <c r="G5435" s="26">
        <v>3899</v>
      </c>
      <c r="H5435" s="26"/>
      <c r="N5435" s="26"/>
    </row>
    <row r="5436" spans="1:14" x14ac:dyDescent="0.25">
      <c r="A5436" s="26">
        <v>2013</v>
      </c>
      <c r="B5436" s="26" t="s">
        <v>183</v>
      </c>
      <c r="C5436" s="26" t="str">
        <f>VLOOKUP(B5436,'FHF LUT'!$A$5:$H$80,2,FALSE)</f>
        <v>Western Balsam Bark Beetle</v>
      </c>
      <c r="D5436" s="26">
        <v>27</v>
      </c>
      <c r="E5436" s="26" t="s">
        <v>21</v>
      </c>
      <c r="F5436" s="26">
        <v>55</v>
      </c>
      <c r="G5436" s="26">
        <v>55</v>
      </c>
      <c r="H5436" s="26"/>
      <c r="N5436" s="26"/>
    </row>
    <row r="5437" spans="1:14" x14ac:dyDescent="0.25">
      <c r="A5437" s="26">
        <v>2013</v>
      </c>
      <c r="B5437" s="26" t="s">
        <v>183</v>
      </c>
      <c r="C5437" s="26" t="str">
        <f>VLOOKUP(B5437,'FHF LUT'!$A$5:$H$80,2,FALSE)</f>
        <v>Western Balsam Bark Beetle</v>
      </c>
      <c r="D5437" s="26">
        <v>47</v>
      </c>
      <c r="E5437" s="26" t="s">
        <v>238</v>
      </c>
      <c r="F5437" s="26">
        <v>0</v>
      </c>
      <c r="G5437" s="26">
        <v>0</v>
      </c>
      <c r="H5437" s="26"/>
      <c r="N5437" s="26"/>
    </row>
    <row r="5438" spans="1:14" x14ac:dyDescent="0.25">
      <c r="A5438" s="26">
        <v>2013</v>
      </c>
      <c r="B5438" s="26" t="s">
        <v>183</v>
      </c>
      <c r="C5438" s="26" t="str">
        <f>VLOOKUP(B5438,'FHF LUT'!$A$5:$H$80,2,FALSE)</f>
        <v>Western Balsam Bark Beetle</v>
      </c>
      <c r="D5438" s="26">
        <v>46</v>
      </c>
      <c r="E5438" s="26" t="s">
        <v>239</v>
      </c>
      <c r="F5438" s="26">
        <v>0</v>
      </c>
      <c r="G5438" s="26">
        <v>0</v>
      </c>
      <c r="H5438" s="26"/>
      <c r="N5438" s="26"/>
    </row>
    <row r="5439" spans="1:14" x14ac:dyDescent="0.25">
      <c r="A5439" s="26">
        <v>2013</v>
      </c>
      <c r="B5439" s="26" t="s">
        <v>183</v>
      </c>
      <c r="C5439" s="26" t="str">
        <f>VLOOKUP(B5439,'FHF LUT'!$A$5:$H$80,2,FALSE)</f>
        <v>Western Balsam Bark Beetle</v>
      </c>
      <c r="D5439" s="26">
        <v>48</v>
      </c>
      <c r="E5439" s="26" t="s">
        <v>240</v>
      </c>
      <c r="F5439" s="26">
        <v>0</v>
      </c>
      <c r="G5439" s="26">
        <v>0</v>
      </c>
      <c r="H5439" s="26"/>
      <c r="N5439" s="26"/>
    </row>
    <row r="5440" spans="1:14" x14ac:dyDescent="0.25">
      <c r="A5440" s="26">
        <v>2013</v>
      </c>
      <c r="B5440" s="26" t="s">
        <v>183</v>
      </c>
      <c r="C5440" s="26" t="str">
        <f>VLOOKUP(B5440,'FHF LUT'!$A$5:$H$80,2,FALSE)</f>
        <v>Western Balsam Bark Beetle</v>
      </c>
      <c r="D5440" s="26">
        <v>1</v>
      </c>
      <c r="E5440" s="26" t="s">
        <v>10</v>
      </c>
      <c r="F5440" s="26">
        <v>2304</v>
      </c>
      <c r="G5440" s="26">
        <v>1962</v>
      </c>
      <c r="H5440" s="26"/>
      <c r="N5440" s="26"/>
    </row>
    <row r="5441" spans="1:14" x14ac:dyDescent="0.25">
      <c r="A5441" s="26">
        <v>2013</v>
      </c>
      <c r="B5441" s="26" t="s">
        <v>184</v>
      </c>
      <c r="C5441" s="26" t="str">
        <f>VLOOKUP(B5441,'FHF LUT'!$A$5:$H$80,2,FALSE)</f>
        <v>Douglas-fir Beetle</v>
      </c>
      <c r="D5441" s="26">
        <v>24</v>
      </c>
      <c r="E5441" s="26" t="s">
        <v>17</v>
      </c>
      <c r="F5441" s="26">
        <v>7722</v>
      </c>
      <c r="G5441" s="26">
        <v>7684</v>
      </c>
      <c r="H5441" s="26"/>
      <c r="N5441" s="26"/>
    </row>
    <row r="5442" spans="1:14" x14ac:dyDescent="0.25">
      <c r="A5442" s="26">
        <v>2013</v>
      </c>
      <c r="B5442" s="26" t="s">
        <v>184</v>
      </c>
      <c r="C5442" s="26" t="str">
        <f>VLOOKUP(B5442,'FHF LUT'!$A$5:$H$80,2,FALSE)</f>
        <v>Douglas-fir Beetle</v>
      </c>
      <c r="D5442" s="26">
        <v>44</v>
      </c>
      <c r="E5442" s="26" t="s">
        <v>3</v>
      </c>
      <c r="F5442" s="26">
        <v>558</v>
      </c>
      <c r="G5442" s="26">
        <v>550</v>
      </c>
      <c r="H5442" s="26"/>
      <c r="N5442" s="26"/>
    </row>
    <row r="5443" spans="1:14" x14ac:dyDescent="0.25">
      <c r="A5443" s="26">
        <v>2013</v>
      </c>
      <c r="B5443" s="26" t="s">
        <v>184</v>
      </c>
      <c r="C5443" s="26" t="str">
        <f>VLOOKUP(B5443,'FHF LUT'!$A$5:$H$80,2,FALSE)</f>
        <v>Douglas-fir Beetle</v>
      </c>
      <c r="D5443" s="26">
        <v>10</v>
      </c>
      <c r="E5443" s="26" t="s">
        <v>18</v>
      </c>
      <c r="F5443" s="26">
        <v>0</v>
      </c>
      <c r="G5443" s="26">
        <v>0</v>
      </c>
      <c r="H5443" s="26"/>
      <c r="N5443" s="26"/>
    </row>
    <row r="5444" spans="1:14" x14ac:dyDescent="0.25">
      <c r="A5444" s="26">
        <v>2013</v>
      </c>
      <c r="B5444" s="26" t="s">
        <v>184</v>
      </c>
      <c r="C5444" s="26" t="str">
        <f>VLOOKUP(B5444,'FHF LUT'!$A$5:$H$80,2,FALSE)</f>
        <v>Douglas-fir Beetle</v>
      </c>
      <c r="D5444" s="26">
        <v>12</v>
      </c>
      <c r="E5444" s="26" t="s">
        <v>11</v>
      </c>
      <c r="F5444" s="26">
        <v>0</v>
      </c>
      <c r="G5444" s="26">
        <v>0</v>
      </c>
      <c r="H5444" s="26"/>
      <c r="N5444" s="26"/>
    </row>
    <row r="5445" spans="1:14" x14ac:dyDescent="0.25">
      <c r="A5445" s="26">
        <v>2013</v>
      </c>
      <c r="B5445" s="26" t="s">
        <v>184</v>
      </c>
      <c r="C5445" s="26" t="str">
        <f>VLOOKUP(B5445,'FHF LUT'!$A$5:$H$80,2,FALSE)</f>
        <v>Douglas-fir Beetle</v>
      </c>
      <c r="D5445" s="26">
        <v>22</v>
      </c>
      <c r="E5445" s="26" t="s">
        <v>19</v>
      </c>
      <c r="F5445" s="26">
        <v>20034</v>
      </c>
      <c r="G5445" s="26">
        <v>19938</v>
      </c>
      <c r="H5445" s="26"/>
      <c r="N5445" s="26"/>
    </row>
    <row r="5446" spans="1:14" x14ac:dyDescent="0.25">
      <c r="A5446" s="26">
        <v>2013</v>
      </c>
      <c r="B5446" s="26" t="s">
        <v>184</v>
      </c>
      <c r="C5446" s="26" t="str">
        <f>VLOOKUP(B5446,'FHF LUT'!$A$5:$H$80,2,FALSE)</f>
        <v>Douglas-fir Beetle</v>
      </c>
      <c r="D5446" s="26">
        <v>29</v>
      </c>
      <c r="E5446" s="26" t="s">
        <v>9</v>
      </c>
      <c r="F5446" s="26">
        <v>7130</v>
      </c>
      <c r="G5446" s="26">
        <v>6937</v>
      </c>
      <c r="H5446" s="26"/>
      <c r="N5446" s="26"/>
    </row>
    <row r="5447" spans="1:14" x14ac:dyDescent="0.25">
      <c r="A5447" s="26">
        <v>2013</v>
      </c>
      <c r="B5447" s="26" t="s">
        <v>184</v>
      </c>
      <c r="C5447" s="26" t="str">
        <f>VLOOKUP(B5447,'FHF LUT'!$A$5:$H$80,2,FALSE)</f>
        <v>Douglas-fir Beetle</v>
      </c>
      <c r="D5447" s="26">
        <v>11</v>
      </c>
      <c r="E5447" s="26" t="s">
        <v>4</v>
      </c>
      <c r="F5447" s="26">
        <v>8949</v>
      </c>
      <c r="G5447" s="26">
        <v>8471</v>
      </c>
      <c r="H5447" s="26"/>
      <c r="N5447" s="26"/>
    </row>
    <row r="5448" spans="1:14" x14ac:dyDescent="0.25">
      <c r="A5448" s="26">
        <v>2013</v>
      </c>
      <c r="B5448" s="26" t="s">
        <v>184</v>
      </c>
      <c r="C5448" s="26" t="str">
        <f>VLOOKUP(B5448,'FHF LUT'!$A$5:$H$80,2,FALSE)</f>
        <v>Douglas-fir Beetle</v>
      </c>
      <c r="D5448" s="26">
        <v>45</v>
      </c>
      <c r="E5448" s="26" t="s">
        <v>5</v>
      </c>
      <c r="F5448" s="26">
        <v>1300</v>
      </c>
      <c r="G5448" s="26">
        <v>1300</v>
      </c>
      <c r="H5448" s="26"/>
      <c r="N5448" s="26"/>
    </row>
    <row r="5449" spans="1:14" x14ac:dyDescent="0.25">
      <c r="A5449" s="26">
        <v>2013</v>
      </c>
      <c r="B5449" s="26" t="s">
        <v>184</v>
      </c>
      <c r="C5449" s="26" t="str">
        <f>VLOOKUP(B5449,'FHF LUT'!$A$5:$H$80,2,FALSE)</f>
        <v>Douglas-fir Beetle</v>
      </c>
      <c r="D5449" s="26">
        <v>38</v>
      </c>
      <c r="E5449" s="26" t="s">
        <v>8</v>
      </c>
      <c r="F5449" s="26">
        <v>1861</v>
      </c>
      <c r="G5449" s="26">
        <v>1861</v>
      </c>
      <c r="H5449" s="26"/>
      <c r="N5449" s="26"/>
    </row>
    <row r="5450" spans="1:14" x14ac:dyDescent="0.25">
      <c r="A5450" s="26">
        <v>2013</v>
      </c>
      <c r="B5450" s="26" t="s">
        <v>184</v>
      </c>
      <c r="C5450" s="26" t="str">
        <f>VLOOKUP(B5450,'FHF LUT'!$A$5:$H$80,2,FALSE)</f>
        <v>Douglas-fir Beetle</v>
      </c>
      <c r="D5450" s="26">
        <v>13</v>
      </c>
      <c r="E5450" s="26" t="s">
        <v>24</v>
      </c>
      <c r="F5450" s="26">
        <v>2992</v>
      </c>
      <c r="G5450" s="26">
        <v>2972</v>
      </c>
      <c r="H5450" s="26"/>
      <c r="N5450" s="26"/>
    </row>
    <row r="5451" spans="1:14" x14ac:dyDescent="0.25">
      <c r="A5451" s="26">
        <v>2013</v>
      </c>
      <c r="B5451" s="26" t="s">
        <v>184</v>
      </c>
      <c r="C5451" s="26" t="str">
        <f>VLOOKUP(B5451,'FHF LUT'!$A$5:$H$80,2,FALSE)</f>
        <v>Douglas-fir Beetle</v>
      </c>
      <c r="D5451" s="26">
        <v>18</v>
      </c>
      <c r="E5451" s="26" t="s">
        <v>15</v>
      </c>
      <c r="F5451" s="26">
        <v>1894</v>
      </c>
      <c r="G5451" s="26">
        <v>1894</v>
      </c>
      <c r="H5451" s="26"/>
      <c r="N5451" s="26"/>
    </row>
    <row r="5452" spans="1:14" x14ac:dyDescent="0.25">
      <c r="A5452" s="26">
        <v>2013</v>
      </c>
      <c r="B5452" s="26" t="s">
        <v>184</v>
      </c>
      <c r="C5452" s="26" t="str">
        <f>VLOOKUP(B5452,'FHF LUT'!$A$5:$H$80,2,FALSE)</f>
        <v>Douglas-fir Beetle</v>
      </c>
      <c r="D5452" s="26">
        <v>15</v>
      </c>
      <c r="E5452" s="26" t="s">
        <v>33</v>
      </c>
      <c r="F5452" s="26">
        <v>11027</v>
      </c>
      <c r="G5452" s="26">
        <v>10790</v>
      </c>
      <c r="H5452" s="26"/>
      <c r="N5452" s="26"/>
    </row>
    <row r="5453" spans="1:14" x14ac:dyDescent="0.25">
      <c r="A5453" s="26">
        <v>2013</v>
      </c>
      <c r="B5453" s="26" t="s">
        <v>184</v>
      </c>
      <c r="C5453" s="26" t="str">
        <f>VLOOKUP(B5453,'FHF LUT'!$A$5:$H$80,2,FALSE)</f>
        <v>Douglas-fir Beetle</v>
      </c>
      <c r="D5453" s="26">
        <v>5</v>
      </c>
      <c r="E5453" s="26" t="s">
        <v>16</v>
      </c>
      <c r="F5453" s="26">
        <v>2691</v>
      </c>
      <c r="G5453" s="26">
        <v>2691</v>
      </c>
      <c r="H5453" s="26"/>
      <c r="N5453" s="26"/>
    </row>
    <row r="5454" spans="1:14" x14ac:dyDescent="0.25">
      <c r="A5454" s="26">
        <v>2013</v>
      </c>
      <c r="B5454" s="26" t="s">
        <v>184</v>
      </c>
      <c r="C5454" s="26" t="str">
        <f>VLOOKUP(B5454,'FHF LUT'!$A$5:$H$80,2,FALSE)</f>
        <v>Douglas-fir Beetle</v>
      </c>
      <c r="D5454" s="26">
        <v>2</v>
      </c>
      <c r="E5454" s="26" t="s">
        <v>22</v>
      </c>
      <c r="F5454" s="26">
        <v>14</v>
      </c>
      <c r="G5454" s="26">
        <v>14</v>
      </c>
      <c r="H5454" s="26"/>
      <c r="N5454" s="26"/>
    </row>
    <row r="5455" spans="1:14" x14ac:dyDescent="0.25">
      <c r="A5455" s="26">
        <v>2013</v>
      </c>
      <c r="B5455" s="26" t="s">
        <v>184</v>
      </c>
      <c r="C5455" s="26" t="str">
        <f>VLOOKUP(B5455,'FHF LUT'!$A$5:$H$80,2,FALSE)</f>
        <v>Douglas-fir Beetle</v>
      </c>
      <c r="D5455" s="26">
        <v>25</v>
      </c>
      <c r="E5455" s="26" t="s">
        <v>23</v>
      </c>
      <c r="F5455" s="26">
        <v>0</v>
      </c>
      <c r="G5455" s="26">
        <v>0</v>
      </c>
      <c r="H5455" s="26"/>
      <c r="N5455" s="26"/>
    </row>
    <row r="5456" spans="1:14" x14ac:dyDescent="0.25">
      <c r="A5456" s="26">
        <v>2013</v>
      </c>
      <c r="B5456" s="26" t="s">
        <v>184</v>
      </c>
      <c r="C5456" s="26" t="str">
        <f>VLOOKUP(B5456,'FHF LUT'!$A$5:$H$80,2,FALSE)</f>
        <v>Douglas-fir Beetle</v>
      </c>
      <c r="D5456" s="26">
        <v>14</v>
      </c>
      <c r="E5456" s="26" t="s">
        <v>30</v>
      </c>
      <c r="F5456" s="26">
        <v>3847</v>
      </c>
      <c r="G5456" s="26">
        <v>3847</v>
      </c>
      <c r="H5456" s="26"/>
      <c r="N5456" s="26"/>
    </row>
    <row r="5457" spans="1:14" x14ac:dyDescent="0.25">
      <c r="A5457" s="26">
        <v>2013</v>
      </c>
      <c r="B5457" s="26" t="s">
        <v>184</v>
      </c>
      <c r="C5457" s="26" t="str">
        <f>VLOOKUP(B5457,'FHF LUT'!$A$5:$H$80,2,FALSE)</f>
        <v>Douglas-fir Beetle</v>
      </c>
      <c r="D5457" s="26">
        <v>16</v>
      </c>
      <c r="E5457" s="26" t="s">
        <v>12</v>
      </c>
      <c r="F5457" s="26">
        <v>0</v>
      </c>
      <c r="G5457" s="26">
        <v>0</v>
      </c>
      <c r="H5457" s="26"/>
      <c r="N5457" s="26"/>
    </row>
    <row r="5458" spans="1:14" x14ac:dyDescent="0.25">
      <c r="A5458" s="26">
        <v>2013</v>
      </c>
      <c r="B5458" s="26" t="s">
        <v>184</v>
      </c>
      <c r="C5458" s="26" t="str">
        <f>VLOOKUP(B5458,'FHF LUT'!$A$5:$H$80,2,FALSE)</f>
        <v>Douglas-fir Beetle</v>
      </c>
      <c r="D5458" s="26">
        <v>40</v>
      </c>
      <c r="E5458" s="26" t="s">
        <v>31</v>
      </c>
      <c r="F5458" s="26">
        <v>0</v>
      </c>
      <c r="G5458" s="26">
        <v>0</v>
      </c>
      <c r="H5458" s="26"/>
      <c r="N5458" s="26"/>
    </row>
    <row r="5459" spans="1:14" x14ac:dyDescent="0.25">
      <c r="A5459" s="26">
        <v>2013</v>
      </c>
      <c r="B5459" s="26" t="s">
        <v>184</v>
      </c>
      <c r="C5459" s="26" t="str">
        <f>VLOOKUP(B5459,'FHF LUT'!$A$5:$H$80,2,FALSE)</f>
        <v>Douglas-fir Beetle</v>
      </c>
      <c r="D5459" s="26">
        <v>20</v>
      </c>
      <c r="E5459" s="26" t="s">
        <v>6</v>
      </c>
      <c r="F5459" s="26">
        <v>0</v>
      </c>
      <c r="G5459" s="26">
        <v>0</v>
      </c>
      <c r="H5459" s="26"/>
      <c r="N5459" s="26"/>
    </row>
    <row r="5460" spans="1:14" x14ac:dyDescent="0.25">
      <c r="A5460" s="26">
        <v>2013</v>
      </c>
      <c r="B5460" s="26" t="s">
        <v>184</v>
      </c>
      <c r="C5460" s="26" t="str">
        <f>VLOOKUP(B5460,'FHF LUT'!$A$5:$H$80,2,FALSE)</f>
        <v>Douglas-fir Beetle</v>
      </c>
      <c r="D5460" s="26">
        <v>31</v>
      </c>
      <c r="E5460" s="26" t="s">
        <v>34</v>
      </c>
      <c r="F5460" s="26">
        <v>1340</v>
      </c>
      <c r="G5460" s="26">
        <v>1340</v>
      </c>
      <c r="H5460" s="26"/>
      <c r="N5460" s="26"/>
    </row>
    <row r="5461" spans="1:14" x14ac:dyDescent="0.25">
      <c r="A5461" s="26">
        <v>2013</v>
      </c>
      <c r="B5461" s="26" t="s">
        <v>184</v>
      </c>
      <c r="C5461" s="26" t="str">
        <f>VLOOKUP(B5461,'FHF LUT'!$A$5:$H$80,2,FALSE)</f>
        <v>Douglas-fir Beetle</v>
      </c>
      <c r="D5461" s="26">
        <v>3</v>
      </c>
      <c r="E5461" s="26" t="s">
        <v>13</v>
      </c>
      <c r="F5461" s="26">
        <v>0</v>
      </c>
      <c r="G5461" s="26">
        <v>0</v>
      </c>
      <c r="H5461" s="26"/>
      <c r="N5461" s="26"/>
    </row>
    <row r="5462" spans="1:14" x14ac:dyDescent="0.25">
      <c r="A5462" s="26">
        <v>2013</v>
      </c>
      <c r="B5462" s="26" t="s">
        <v>184</v>
      </c>
      <c r="C5462" s="26" t="str">
        <f>VLOOKUP(B5462,'FHF LUT'!$A$5:$H$80,2,FALSE)</f>
        <v>Douglas-fir Beetle</v>
      </c>
      <c r="D5462" s="26">
        <v>26</v>
      </c>
      <c r="E5462" s="26" t="s">
        <v>14</v>
      </c>
      <c r="F5462" s="26">
        <v>303</v>
      </c>
      <c r="G5462" s="26">
        <v>303</v>
      </c>
      <c r="H5462" s="26"/>
      <c r="N5462" s="26"/>
    </row>
    <row r="5463" spans="1:14" x14ac:dyDescent="0.25">
      <c r="A5463" s="26">
        <v>2013</v>
      </c>
      <c r="B5463" s="26" t="s">
        <v>184</v>
      </c>
      <c r="C5463" s="26" t="str">
        <f>VLOOKUP(B5463,'FHF LUT'!$A$5:$H$80,2,FALSE)</f>
        <v>Douglas-fir Beetle</v>
      </c>
      <c r="D5463" s="26">
        <v>41</v>
      </c>
      <c r="E5463" s="26" t="s">
        <v>26</v>
      </c>
      <c r="F5463" s="26">
        <v>0</v>
      </c>
      <c r="G5463" s="26">
        <v>0</v>
      </c>
      <c r="H5463" s="26"/>
      <c r="N5463" s="26"/>
    </row>
    <row r="5464" spans="1:14" x14ac:dyDescent="0.25">
      <c r="A5464" s="26">
        <v>2013</v>
      </c>
      <c r="B5464" s="26" t="s">
        <v>184</v>
      </c>
      <c r="C5464" s="26" t="str">
        <f>VLOOKUP(B5464,'FHF LUT'!$A$5:$H$80,2,FALSE)</f>
        <v>Douglas-fir Beetle</v>
      </c>
      <c r="D5464" s="26">
        <v>23</v>
      </c>
      <c r="E5464" s="26" t="s">
        <v>27</v>
      </c>
      <c r="F5464" s="26">
        <v>1363</v>
      </c>
      <c r="G5464" s="26">
        <v>1363</v>
      </c>
      <c r="H5464" s="26"/>
      <c r="N5464" s="26"/>
    </row>
    <row r="5465" spans="1:14" x14ac:dyDescent="0.25">
      <c r="A5465" s="26">
        <v>2013</v>
      </c>
      <c r="B5465" s="26" t="s">
        <v>184</v>
      </c>
      <c r="C5465" s="26" t="str">
        <f>VLOOKUP(B5465,'FHF LUT'!$A$5:$H$80,2,FALSE)</f>
        <v>Douglas-fir Beetle</v>
      </c>
      <c r="D5465" s="26">
        <v>17</v>
      </c>
      <c r="E5465" s="26" t="s">
        <v>32</v>
      </c>
      <c r="F5465" s="26">
        <v>0</v>
      </c>
      <c r="G5465" s="26">
        <v>0</v>
      </c>
      <c r="H5465" s="26"/>
      <c r="N5465" s="26"/>
    </row>
    <row r="5466" spans="1:14" x14ac:dyDescent="0.25">
      <c r="A5466" s="26">
        <v>2013</v>
      </c>
      <c r="B5466" s="26" t="s">
        <v>184</v>
      </c>
      <c r="C5466" s="26" t="str">
        <f>VLOOKUP(B5466,'FHF LUT'!$A$5:$H$80,2,FALSE)</f>
        <v>Douglas-fir Beetle</v>
      </c>
      <c r="D5466" s="26">
        <v>30</v>
      </c>
      <c r="E5466" s="26" t="s">
        <v>35</v>
      </c>
      <c r="F5466" s="26">
        <v>8436</v>
      </c>
      <c r="G5466" s="26">
        <v>8244</v>
      </c>
      <c r="H5466" s="26"/>
      <c r="N5466" s="26"/>
    </row>
    <row r="5467" spans="1:14" x14ac:dyDescent="0.25">
      <c r="A5467" s="26">
        <v>2013</v>
      </c>
      <c r="B5467" s="26" t="s">
        <v>184</v>
      </c>
      <c r="C5467" s="26" t="str">
        <f>VLOOKUP(B5467,'FHF LUT'!$A$5:$H$80,2,FALSE)</f>
        <v>Douglas-fir Beetle</v>
      </c>
      <c r="D5467" s="26">
        <v>9</v>
      </c>
      <c r="E5467" s="26" t="s">
        <v>7</v>
      </c>
      <c r="F5467" s="26">
        <v>2062</v>
      </c>
      <c r="G5467" s="26">
        <v>1773</v>
      </c>
      <c r="H5467" s="26"/>
      <c r="N5467" s="26"/>
    </row>
    <row r="5468" spans="1:14" x14ac:dyDescent="0.25">
      <c r="A5468" s="26">
        <v>2013</v>
      </c>
      <c r="B5468" s="26" t="s">
        <v>184</v>
      </c>
      <c r="C5468" s="26" t="str">
        <f>VLOOKUP(B5468,'FHF LUT'!$A$5:$H$80,2,FALSE)</f>
        <v>Douglas-fir Beetle</v>
      </c>
      <c r="D5468" s="26">
        <v>43</v>
      </c>
      <c r="E5468" s="26" t="s">
        <v>20</v>
      </c>
      <c r="F5468" s="26">
        <v>0</v>
      </c>
      <c r="G5468" s="26">
        <v>0</v>
      </c>
      <c r="H5468" s="26"/>
      <c r="N5468" s="26"/>
    </row>
    <row r="5469" spans="1:14" x14ac:dyDescent="0.25">
      <c r="A5469" s="26">
        <v>2013</v>
      </c>
      <c r="B5469" s="26" t="s">
        <v>184</v>
      </c>
      <c r="C5469" s="26" t="str">
        <f>VLOOKUP(B5469,'FHF LUT'!$A$5:$H$80,2,FALSE)</f>
        <v>Douglas-fir Beetle</v>
      </c>
      <c r="D5469" s="26">
        <v>39</v>
      </c>
      <c r="E5469" s="26" t="s">
        <v>36</v>
      </c>
      <c r="F5469" s="26">
        <v>12112</v>
      </c>
      <c r="G5469" s="26">
        <v>10280</v>
      </c>
      <c r="H5469" s="26"/>
      <c r="N5469" s="26"/>
    </row>
    <row r="5470" spans="1:14" x14ac:dyDescent="0.25">
      <c r="A5470" s="26">
        <v>2013</v>
      </c>
      <c r="B5470" s="26" t="s">
        <v>184</v>
      </c>
      <c r="C5470" s="26" t="str">
        <f>VLOOKUP(B5470,'FHF LUT'!$A$5:$H$80,2,FALSE)</f>
        <v>Douglas-fir Beetle</v>
      </c>
      <c r="D5470" s="26">
        <v>4</v>
      </c>
      <c r="E5470" s="26" t="s">
        <v>28</v>
      </c>
      <c r="F5470" s="26">
        <v>0</v>
      </c>
      <c r="G5470" s="26">
        <v>0</v>
      </c>
      <c r="H5470" s="26"/>
      <c r="N5470" s="26"/>
    </row>
    <row r="5471" spans="1:14" x14ac:dyDescent="0.25">
      <c r="A5471" s="26">
        <v>2013</v>
      </c>
      <c r="B5471" s="26" t="s">
        <v>184</v>
      </c>
      <c r="C5471" s="26" t="str">
        <f>VLOOKUP(B5471,'FHF LUT'!$A$5:$H$80,2,FALSE)</f>
        <v>Douglas-fir Beetle</v>
      </c>
      <c r="D5471" s="26">
        <v>8</v>
      </c>
      <c r="E5471" s="26" t="s">
        <v>29</v>
      </c>
      <c r="F5471" s="26">
        <v>0</v>
      </c>
      <c r="G5471" s="26">
        <v>0</v>
      </c>
      <c r="H5471" s="26"/>
      <c r="N5471" s="26"/>
    </row>
    <row r="5472" spans="1:14" x14ac:dyDescent="0.25">
      <c r="A5472" s="26">
        <v>2013</v>
      </c>
      <c r="B5472" s="26" t="s">
        <v>184</v>
      </c>
      <c r="C5472" s="26" t="str">
        <f>VLOOKUP(B5472,'FHF LUT'!$A$5:$H$80,2,FALSE)</f>
        <v>Douglas-fir Beetle</v>
      </c>
      <c r="D5472" s="26">
        <v>7</v>
      </c>
      <c r="E5472" s="26" t="s">
        <v>25</v>
      </c>
      <c r="F5472" s="26">
        <v>0</v>
      </c>
      <c r="G5472" s="26">
        <v>0</v>
      </c>
      <c r="H5472" s="26"/>
      <c r="N5472" s="26"/>
    </row>
    <row r="5473" spans="1:14" x14ac:dyDescent="0.25">
      <c r="A5473" s="26">
        <v>2013</v>
      </c>
      <c r="B5473" s="26" t="s">
        <v>184</v>
      </c>
      <c r="C5473" s="26" t="str">
        <f>VLOOKUP(B5473,'FHF LUT'!$A$5:$H$80,2,FALSE)</f>
        <v>Douglas-fir Beetle</v>
      </c>
      <c r="D5473" s="26">
        <v>27</v>
      </c>
      <c r="E5473" s="26" t="s">
        <v>21</v>
      </c>
      <c r="F5473" s="26">
        <v>1766</v>
      </c>
      <c r="G5473" s="26">
        <v>1766</v>
      </c>
      <c r="H5473" s="26"/>
      <c r="N5473" s="26"/>
    </row>
    <row r="5474" spans="1:14" x14ac:dyDescent="0.25">
      <c r="A5474" s="26">
        <v>2013</v>
      </c>
      <c r="B5474" s="26" t="s">
        <v>184</v>
      </c>
      <c r="C5474" s="26" t="str">
        <f>VLOOKUP(B5474,'FHF LUT'!$A$5:$H$80,2,FALSE)</f>
        <v>Douglas-fir Beetle</v>
      </c>
      <c r="D5474" s="26">
        <v>47</v>
      </c>
      <c r="E5474" s="26" t="s">
        <v>238</v>
      </c>
      <c r="F5474" s="26">
        <v>937</v>
      </c>
      <c r="G5474" s="26">
        <v>937</v>
      </c>
      <c r="H5474" s="26"/>
      <c r="N5474" s="26"/>
    </row>
    <row r="5475" spans="1:14" x14ac:dyDescent="0.25">
      <c r="A5475" s="26">
        <v>2013</v>
      </c>
      <c r="B5475" s="26" t="s">
        <v>184</v>
      </c>
      <c r="C5475" s="26" t="str">
        <f>VLOOKUP(B5475,'FHF LUT'!$A$5:$H$80,2,FALSE)</f>
        <v>Douglas-fir Beetle</v>
      </c>
      <c r="D5475" s="26">
        <v>46</v>
      </c>
      <c r="E5475" s="26" t="s">
        <v>239</v>
      </c>
      <c r="F5475" s="26">
        <v>1290</v>
      </c>
      <c r="G5475" s="26">
        <v>1290</v>
      </c>
      <c r="H5475" s="26"/>
      <c r="N5475" s="26"/>
    </row>
    <row r="5476" spans="1:14" x14ac:dyDescent="0.25">
      <c r="A5476" s="26">
        <v>2013</v>
      </c>
      <c r="B5476" s="26" t="s">
        <v>184</v>
      </c>
      <c r="C5476" s="26" t="str">
        <f>VLOOKUP(B5476,'FHF LUT'!$A$5:$H$80,2,FALSE)</f>
        <v>Douglas-fir Beetle</v>
      </c>
      <c r="D5476" s="26">
        <v>48</v>
      </c>
      <c r="E5476" s="26" t="s">
        <v>240</v>
      </c>
      <c r="F5476" s="26">
        <v>376</v>
      </c>
      <c r="G5476" s="26">
        <v>376</v>
      </c>
      <c r="H5476" s="26"/>
      <c r="N5476" s="26"/>
    </row>
    <row r="5477" spans="1:14" x14ac:dyDescent="0.25">
      <c r="A5477" s="26">
        <v>2013</v>
      </c>
      <c r="B5477" s="26" t="s">
        <v>184</v>
      </c>
      <c r="C5477" s="26" t="str">
        <f>VLOOKUP(B5477,'FHF LUT'!$A$5:$H$80,2,FALSE)</f>
        <v>Douglas-fir Beetle</v>
      </c>
      <c r="D5477" s="26">
        <v>1</v>
      </c>
      <c r="E5477" s="26" t="s">
        <v>10</v>
      </c>
      <c r="F5477" s="26">
        <v>8721</v>
      </c>
      <c r="G5477" s="26">
        <v>8442</v>
      </c>
      <c r="H5477" s="26"/>
      <c r="N5477" s="26"/>
    </row>
    <row r="5478" spans="1:14" x14ac:dyDescent="0.25">
      <c r="A5478" s="26">
        <v>2013</v>
      </c>
      <c r="B5478" s="26" t="s">
        <v>185</v>
      </c>
      <c r="C5478" s="26" t="str">
        <f>VLOOKUP(B5478,'FHF LUT'!$A$5:$H$80,2,FALSE)</f>
        <v>Engraver Beetle (Ips species)</v>
      </c>
      <c r="D5478" s="26">
        <v>24</v>
      </c>
      <c r="E5478" s="26" t="s">
        <v>17</v>
      </c>
      <c r="F5478" s="26">
        <v>0</v>
      </c>
      <c r="G5478" s="26">
        <v>0</v>
      </c>
      <c r="H5478" s="26"/>
      <c r="N5478" s="26"/>
    </row>
    <row r="5479" spans="1:14" x14ac:dyDescent="0.25">
      <c r="A5479" s="26">
        <v>2013</v>
      </c>
      <c r="B5479" s="26" t="s">
        <v>185</v>
      </c>
      <c r="C5479" s="26" t="str">
        <f>VLOOKUP(B5479,'FHF LUT'!$A$5:$H$80,2,FALSE)</f>
        <v>Engraver Beetle (Ips species)</v>
      </c>
      <c r="D5479" s="26">
        <v>44</v>
      </c>
      <c r="E5479" s="26" t="s">
        <v>3</v>
      </c>
      <c r="F5479" s="26">
        <v>0</v>
      </c>
      <c r="G5479" s="26">
        <v>0</v>
      </c>
      <c r="H5479" s="26"/>
      <c r="N5479" s="26"/>
    </row>
    <row r="5480" spans="1:14" x14ac:dyDescent="0.25">
      <c r="A5480" s="26">
        <v>2013</v>
      </c>
      <c r="B5480" s="26" t="s">
        <v>185</v>
      </c>
      <c r="C5480" s="26" t="str">
        <f>VLOOKUP(B5480,'FHF LUT'!$A$5:$H$80,2,FALSE)</f>
        <v>Engraver Beetle (Ips species)</v>
      </c>
      <c r="D5480" s="26">
        <v>10</v>
      </c>
      <c r="E5480" s="26" t="s">
        <v>18</v>
      </c>
      <c r="F5480" s="26">
        <v>0</v>
      </c>
      <c r="G5480" s="26">
        <v>0</v>
      </c>
      <c r="H5480" s="26"/>
      <c r="N5480" s="26"/>
    </row>
    <row r="5481" spans="1:14" x14ac:dyDescent="0.25">
      <c r="A5481" s="26">
        <v>2013</v>
      </c>
      <c r="B5481" s="26" t="s">
        <v>185</v>
      </c>
      <c r="C5481" s="26" t="str">
        <f>VLOOKUP(B5481,'FHF LUT'!$A$5:$H$80,2,FALSE)</f>
        <v>Engraver Beetle (Ips species)</v>
      </c>
      <c r="D5481" s="26">
        <v>12</v>
      </c>
      <c r="E5481" s="26" t="s">
        <v>11</v>
      </c>
      <c r="F5481" s="26">
        <v>0</v>
      </c>
      <c r="G5481" s="26">
        <v>0</v>
      </c>
      <c r="H5481" s="26"/>
      <c r="N5481" s="26"/>
    </row>
    <row r="5482" spans="1:14" x14ac:dyDescent="0.25">
      <c r="A5482" s="26">
        <v>2013</v>
      </c>
      <c r="B5482" s="26" t="s">
        <v>185</v>
      </c>
      <c r="C5482" s="26" t="str">
        <f>VLOOKUP(B5482,'FHF LUT'!$A$5:$H$80,2,FALSE)</f>
        <v>Engraver Beetle (Ips species)</v>
      </c>
      <c r="D5482" s="26">
        <v>22</v>
      </c>
      <c r="E5482" s="26" t="s">
        <v>19</v>
      </c>
      <c r="F5482" s="26">
        <v>0</v>
      </c>
      <c r="G5482" s="26">
        <v>0</v>
      </c>
      <c r="H5482" s="26"/>
      <c r="N5482" s="26"/>
    </row>
    <row r="5483" spans="1:14" x14ac:dyDescent="0.25">
      <c r="A5483" s="26">
        <v>2013</v>
      </c>
      <c r="B5483" s="26" t="s">
        <v>185</v>
      </c>
      <c r="C5483" s="26" t="str">
        <f>VLOOKUP(B5483,'FHF LUT'!$A$5:$H$80,2,FALSE)</f>
        <v>Engraver Beetle (Ips species)</v>
      </c>
      <c r="D5483" s="26">
        <v>29</v>
      </c>
      <c r="E5483" s="26" t="s">
        <v>9</v>
      </c>
      <c r="F5483" s="26">
        <v>8</v>
      </c>
      <c r="G5483" s="26">
        <v>8</v>
      </c>
      <c r="H5483" s="26"/>
      <c r="N5483" s="26"/>
    </row>
    <row r="5484" spans="1:14" x14ac:dyDescent="0.25">
      <c r="A5484" s="26">
        <v>2013</v>
      </c>
      <c r="B5484" s="26" t="s">
        <v>185</v>
      </c>
      <c r="C5484" s="26" t="str">
        <f>VLOOKUP(B5484,'FHF LUT'!$A$5:$H$80,2,FALSE)</f>
        <v>Engraver Beetle (Ips species)</v>
      </c>
      <c r="D5484" s="26">
        <v>11</v>
      </c>
      <c r="E5484" s="26" t="s">
        <v>4</v>
      </c>
      <c r="F5484" s="26">
        <v>0</v>
      </c>
      <c r="G5484" s="26">
        <v>0</v>
      </c>
      <c r="H5484" s="26"/>
      <c r="N5484" s="26"/>
    </row>
    <row r="5485" spans="1:14" x14ac:dyDescent="0.25">
      <c r="A5485" s="26">
        <v>2013</v>
      </c>
      <c r="B5485" s="26" t="s">
        <v>185</v>
      </c>
      <c r="C5485" s="26" t="str">
        <f>VLOOKUP(B5485,'FHF LUT'!$A$5:$H$80,2,FALSE)</f>
        <v>Engraver Beetle (Ips species)</v>
      </c>
      <c r="D5485" s="26">
        <v>45</v>
      </c>
      <c r="E5485" s="26" t="s">
        <v>5</v>
      </c>
      <c r="F5485" s="26">
        <v>0</v>
      </c>
      <c r="G5485" s="26">
        <v>0</v>
      </c>
      <c r="H5485" s="26"/>
      <c r="N5485" s="26"/>
    </row>
    <row r="5486" spans="1:14" x14ac:dyDescent="0.25">
      <c r="A5486" s="26">
        <v>2013</v>
      </c>
      <c r="B5486" s="26" t="s">
        <v>185</v>
      </c>
      <c r="C5486" s="26" t="str">
        <f>VLOOKUP(B5486,'FHF LUT'!$A$5:$H$80,2,FALSE)</f>
        <v>Engraver Beetle (Ips species)</v>
      </c>
      <c r="D5486" s="26">
        <v>38</v>
      </c>
      <c r="E5486" s="26" t="s">
        <v>8</v>
      </c>
      <c r="F5486" s="26">
        <v>0</v>
      </c>
      <c r="G5486" s="26">
        <v>0</v>
      </c>
      <c r="H5486" s="26"/>
      <c r="N5486" s="26"/>
    </row>
    <row r="5487" spans="1:14" x14ac:dyDescent="0.25">
      <c r="A5487" s="26">
        <v>2013</v>
      </c>
      <c r="B5487" s="26" t="s">
        <v>185</v>
      </c>
      <c r="C5487" s="26" t="str">
        <f>VLOOKUP(B5487,'FHF LUT'!$A$5:$H$80,2,FALSE)</f>
        <v>Engraver Beetle (Ips species)</v>
      </c>
      <c r="D5487" s="26">
        <v>13</v>
      </c>
      <c r="E5487" s="26" t="s">
        <v>24</v>
      </c>
      <c r="F5487" s="26">
        <v>0</v>
      </c>
      <c r="G5487" s="26">
        <v>0</v>
      </c>
      <c r="H5487" s="26"/>
      <c r="N5487" s="26"/>
    </row>
    <row r="5488" spans="1:14" x14ac:dyDescent="0.25">
      <c r="A5488" s="26">
        <v>2013</v>
      </c>
      <c r="B5488" s="26" t="s">
        <v>185</v>
      </c>
      <c r="C5488" s="26" t="str">
        <f>VLOOKUP(B5488,'FHF LUT'!$A$5:$H$80,2,FALSE)</f>
        <v>Engraver Beetle (Ips species)</v>
      </c>
      <c r="D5488" s="26">
        <v>18</v>
      </c>
      <c r="E5488" s="26" t="s">
        <v>15</v>
      </c>
      <c r="F5488" s="26">
        <v>0</v>
      </c>
      <c r="G5488" s="26">
        <v>0</v>
      </c>
      <c r="H5488" s="26"/>
      <c r="N5488" s="26"/>
    </row>
    <row r="5489" spans="1:14" x14ac:dyDescent="0.25">
      <c r="A5489" s="26">
        <v>2013</v>
      </c>
      <c r="B5489" s="26" t="s">
        <v>185</v>
      </c>
      <c r="C5489" s="26" t="str">
        <f>VLOOKUP(B5489,'FHF LUT'!$A$5:$H$80,2,FALSE)</f>
        <v>Engraver Beetle (Ips species)</v>
      </c>
      <c r="D5489" s="26">
        <v>15</v>
      </c>
      <c r="E5489" s="26" t="s">
        <v>33</v>
      </c>
      <c r="F5489" s="26">
        <v>0</v>
      </c>
      <c r="G5489" s="26">
        <v>0</v>
      </c>
      <c r="H5489" s="26"/>
      <c r="N5489" s="26"/>
    </row>
    <row r="5490" spans="1:14" x14ac:dyDescent="0.25">
      <c r="A5490" s="26">
        <v>2013</v>
      </c>
      <c r="B5490" s="26" t="s">
        <v>185</v>
      </c>
      <c r="C5490" s="26" t="str">
        <f>VLOOKUP(B5490,'FHF LUT'!$A$5:$H$80,2,FALSE)</f>
        <v>Engraver Beetle (Ips species)</v>
      </c>
      <c r="D5490" s="26">
        <v>5</v>
      </c>
      <c r="E5490" s="26" t="s">
        <v>16</v>
      </c>
      <c r="F5490" s="26">
        <v>0</v>
      </c>
      <c r="G5490" s="26">
        <v>0</v>
      </c>
      <c r="H5490" s="26"/>
      <c r="N5490" s="26"/>
    </row>
    <row r="5491" spans="1:14" x14ac:dyDescent="0.25">
      <c r="A5491" s="26">
        <v>2013</v>
      </c>
      <c r="B5491" s="26" t="s">
        <v>185</v>
      </c>
      <c r="C5491" s="26" t="str">
        <f>VLOOKUP(B5491,'FHF LUT'!$A$5:$H$80,2,FALSE)</f>
        <v>Engraver Beetle (Ips species)</v>
      </c>
      <c r="D5491" s="26">
        <v>2</v>
      </c>
      <c r="E5491" s="26" t="s">
        <v>22</v>
      </c>
      <c r="F5491" s="26">
        <v>0</v>
      </c>
      <c r="G5491" s="26">
        <v>0</v>
      </c>
      <c r="H5491" s="26"/>
      <c r="N5491" s="26"/>
    </row>
    <row r="5492" spans="1:14" x14ac:dyDescent="0.25">
      <c r="A5492" s="26">
        <v>2013</v>
      </c>
      <c r="B5492" s="26" t="s">
        <v>185</v>
      </c>
      <c r="C5492" s="26" t="str">
        <f>VLOOKUP(B5492,'FHF LUT'!$A$5:$H$80,2,FALSE)</f>
        <v>Engraver Beetle (Ips species)</v>
      </c>
      <c r="D5492" s="26">
        <v>25</v>
      </c>
      <c r="E5492" s="26" t="s">
        <v>23</v>
      </c>
      <c r="F5492" s="26">
        <v>0</v>
      </c>
      <c r="G5492" s="26">
        <v>0</v>
      </c>
      <c r="H5492" s="26"/>
      <c r="N5492" s="26"/>
    </row>
    <row r="5493" spans="1:14" x14ac:dyDescent="0.25">
      <c r="A5493" s="26">
        <v>2013</v>
      </c>
      <c r="B5493" s="26" t="s">
        <v>185</v>
      </c>
      <c r="C5493" s="26" t="str">
        <f>VLOOKUP(B5493,'FHF LUT'!$A$5:$H$80,2,FALSE)</f>
        <v>Engraver Beetle (Ips species)</v>
      </c>
      <c r="D5493" s="26">
        <v>14</v>
      </c>
      <c r="E5493" s="26" t="s">
        <v>30</v>
      </c>
      <c r="F5493" s="26">
        <v>0</v>
      </c>
      <c r="G5493" s="26">
        <v>0</v>
      </c>
      <c r="H5493" s="26"/>
      <c r="N5493" s="26"/>
    </row>
    <row r="5494" spans="1:14" x14ac:dyDescent="0.25">
      <c r="A5494" s="26">
        <v>2013</v>
      </c>
      <c r="B5494" s="26" t="s">
        <v>185</v>
      </c>
      <c r="C5494" s="26" t="str">
        <f>VLOOKUP(B5494,'FHF LUT'!$A$5:$H$80,2,FALSE)</f>
        <v>Engraver Beetle (Ips species)</v>
      </c>
      <c r="D5494" s="26">
        <v>16</v>
      </c>
      <c r="E5494" s="26" t="s">
        <v>12</v>
      </c>
      <c r="F5494" s="26">
        <v>0</v>
      </c>
      <c r="G5494" s="26">
        <v>0</v>
      </c>
      <c r="H5494" s="26"/>
      <c r="N5494" s="26"/>
    </row>
    <row r="5495" spans="1:14" x14ac:dyDescent="0.25">
      <c r="A5495" s="26">
        <v>2013</v>
      </c>
      <c r="B5495" s="26" t="s">
        <v>185</v>
      </c>
      <c r="C5495" s="26" t="str">
        <f>VLOOKUP(B5495,'FHF LUT'!$A$5:$H$80,2,FALSE)</f>
        <v>Engraver Beetle (Ips species)</v>
      </c>
      <c r="D5495" s="26">
        <v>40</v>
      </c>
      <c r="E5495" s="26" t="s">
        <v>31</v>
      </c>
      <c r="F5495" s="26">
        <v>0</v>
      </c>
      <c r="G5495" s="26">
        <v>0</v>
      </c>
      <c r="H5495" s="26"/>
      <c r="N5495" s="26"/>
    </row>
    <row r="5496" spans="1:14" x14ac:dyDescent="0.25">
      <c r="A5496" s="26">
        <v>2013</v>
      </c>
      <c r="B5496" s="26" t="s">
        <v>185</v>
      </c>
      <c r="C5496" s="26" t="str">
        <f>VLOOKUP(B5496,'FHF LUT'!$A$5:$H$80,2,FALSE)</f>
        <v>Engraver Beetle (Ips species)</v>
      </c>
      <c r="D5496" s="26">
        <v>20</v>
      </c>
      <c r="E5496" s="26" t="s">
        <v>6</v>
      </c>
      <c r="F5496" s="26">
        <v>0</v>
      </c>
      <c r="G5496" s="26">
        <v>0</v>
      </c>
      <c r="H5496" s="26"/>
      <c r="N5496" s="26"/>
    </row>
    <row r="5497" spans="1:14" x14ac:dyDescent="0.25">
      <c r="A5497" s="26">
        <v>2013</v>
      </c>
      <c r="B5497" s="26" t="s">
        <v>185</v>
      </c>
      <c r="C5497" s="26" t="str">
        <f>VLOOKUP(B5497,'FHF LUT'!$A$5:$H$80,2,FALSE)</f>
        <v>Engraver Beetle (Ips species)</v>
      </c>
      <c r="D5497" s="26">
        <v>31</v>
      </c>
      <c r="E5497" s="26" t="s">
        <v>34</v>
      </c>
      <c r="F5497" s="26">
        <v>0</v>
      </c>
      <c r="G5497" s="26">
        <v>0</v>
      </c>
      <c r="H5497" s="26"/>
      <c r="N5497" s="26"/>
    </row>
    <row r="5498" spans="1:14" x14ac:dyDescent="0.25">
      <c r="A5498" s="26">
        <v>2013</v>
      </c>
      <c r="B5498" s="26" t="s">
        <v>185</v>
      </c>
      <c r="C5498" s="26" t="str">
        <f>VLOOKUP(B5498,'FHF LUT'!$A$5:$H$80,2,FALSE)</f>
        <v>Engraver Beetle (Ips species)</v>
      </c>
      <c r="D5498" s="26">
        <v>3</v>
      </c>
      <c r="E5498" s="26" t="s">
        <v>13</v>
      </c>
      <c r="F5498" s="26">
        <v>0</v>
      </c>
      <c r="G5498" s="26">
        <v>0</v>
      </c>
      <c r="H5498" s="26"/>
      <c r="N5498" s="26"/>
    </row>
    <row r="5499" spans="1:14" x14ac:dyDescent="0.25">
      <c r="A5499" s="26">
        <v>2013</v>
      </c>
      <c r="B5499" s="26" t="s">
        <v>185</v>
      </c>
      <c r="C5499" s="26" t="str">
        <f>VLOOKUP(B5499,'FHF LUT'!$A$5:$H$80,2,FALSE)</f>
        <v>Engraver Beetle (Ips species)</v>
      </c>
      <c r="D5499" s="26">
        <v>26</v>
      </c>
      <c r="E5499" s="26" t="s">
        <v>14</v>
      </c>
      <c r="F5499" s="26">
        <v>0</v>
      </c>
      <c r="G5499" s="26">
        <v>0</v>
      </c>
      <c r="H5499" s="26"/>
      <c r="N5499" s="26"/>
    </row>
    <row r="5500" spans="1:14" x14ac:dyDescent="0.25">
      <c r="A5500" s="26">
        <v>2013</v>
      </c>
      <c r="B5500" s="26" t="s">
        <v>185</v>
      </c>
      <c r="C5500" s="26" t="str">
        <f>VLOOKUP(B5500,'FHF LUT'!$A$5:$H$80,2,FALSE)</f>
        <v>Engraver Beetle (Ips species)</v>
      </c>
      <c r="D5500" s="26">
        <v>41</v>
      </c>
      <c r="E5500" s="26" t="s">
        <v>26</v>
      </c>
      <c r="F5500" s="26">
        <v>0</v>
      </c>
      <c r="G5500" s="26">
        <v>0</v>
      </c>
      <c r="H5500" s="26"/>
      <c r="N5500" s="26"/>
    </row>
    <row r="5501" spans="1:14" x14ac:dyDescent="0.25">
      <c r="A5501" s="26">
        <v>2013</v>
      </c>
      <c r="B5501" s="26" t="s">
        <v>185</v>
      </c>
      <c r="C5501" s="26" t="str">
        <f>VLOOKUP(B5501,'FHF LUT'!$A$5:$H$80,2,FALSE)</f>
        <v>Engraver Beetle (Ips species)</v>
      </c>
      <c r="D5501" s="26">
        <v>23</v>
      </c>
      <c r="E5501" s="26" t="s">
        <v>27</v>
      </c>
      <c r="F5501" s="26">
        <v>0</v>
      </c>
      <c r="G5501" s="26">
        <v>0</v>
      </c>
      <c r="H5501" s="26"/>
      <c r="N5501" s="26"/>
    </row>
    <row r="5502" spans="1:14" x14ac:dyDescent="0.25">
      <c r="A5502" s="26">
        <v>2013</v>
      </c>
      <c r="B5502" s="26" t="s">
        <v>185</v>
      </c>
      <c r="C5502" s="26" t="str">
        <f>VLOOKUP(B5502,'FHF LUT'!$A$5:$H$80,2,FALSE)</f>
        <v>Engraver Beetle (Ips species)</v>
      </c>
      <c r="D5502" s="26">
        <v>17</v>
      </c>
      <c r="E5502" s="26" t="s">
        <v>32</v>
      </c>
      <c r="F5502" s="26">
        <v>0</v>
      </c>
      <c r="G5502" s="26">
        <v>0</v>
      </c>
      <c r="H5502" s="26"/>
      <c r="N5502" s="26"/>
    </row>
    <row r="5503" spans="1:14" x14ac:dyDescent="0.25">
      <c r="A5503" s="26">
        <v>2013</v>
      </c>
      <c r="B5503" s="26" t="s">
        <v>185</v>
      </c>
      <c r="C5503" s="26" t="str">
        <f>VLOOKUP(B5503,'FHF LUT'!$A$5:$H$80,2,FALSE)</f>
        <v>Engraver Beetle (Ips species)</v>
      </c>
      <c r="D5503" s="26">
        <v>30</v>
      </c>
      <c r="E5503" s="26" t="s">
        <v>35</v>
      </c>
      <c r="F5503" s="26">
        <v>0</v>
      </c>
      <c r="G5503" s="26">
        <v>0</v>
      </c>
      <c r="H5503" s="26"/>
      <c r="N5503" s="26"/>
    </row>
    <row r="5504" spans="1:14" x14ac:dyDescent="0.25">
      <c r="A5504" s="26">
        <v>2013</v>
      </c>
      <c r="B5504" s="26" t="s">
        <v>185</v>
      </c>
      <c r="C5504" s="26" t="str">
        <f>VLOOKUP(B5504,'FHF LUT'!$A$5:$H$80,2,FALSE)</f>
        <v>Engraver Beetle (Ips species)</v>
      </c>
      <c r="D5504" s="26">
        <v>9</v>
      </c>
      <c r="E5504" s="26" t="s">
        <v>7</v>
      </c>
      <c r="F5504" s="26">
        <v>0</v>
      </c>
      <c r="G5504" s="26">
        <v>0</v>
      </c>
      <c r="H5504" s="26"/>
      <c r="N5504" s="26"/>
    </row>
    <row r="5505" spans="1:14" x14ac:dyDescent="0.25">
      <c r="A5505" s="26">
        <v>2013</v>
      </c>
      <c r="B5505" s="26" t="s">
        <v>185</v>
      </c>
      <c r="C5505" s="26" t="str">
        <f>VLOOKUP(B5505,'FHF LUT'!$A$5:$H$80,2,FALSE)</f>
        <v>Engraver Beetle (Ips species)</v>
      </c>
      <c r="D5505" s="26">
        <v>43</v>
      </c>
      <c r="E5505" s="26" t="s">
        <v>20</v>
      </c>
      <c r="F5505" s="26">
        <v>0</v>
      </c>
      <c r="G5505" s="26">
        <v>0</v>
      </c>
      <c r="H5505" s="26"/>
      <c r="N5505" s="26"/>
    </row>
    <row r="5506" spans="1:14" x14ac:dyDescent="0.25">
      <c r="A5506" s="26">
        <v>2013</v>
      </c>
      <c r="B5506" s="26" t="s">
        <v>185</v>
      </c>
      <c r="C5506" s="26" t="str">
        <f>VLOOKUP(B5506,'FHF LUT'!$A$5:$H$80,2,FALSE)</f>
        <v>Engraver Beetle (Ips species)</v>
      </c>
      <c r="D5506" s="26">
        <v>39</v>
      </c>
      <c r="E5506" s="26" t="s">
        <v>36</v>
      </c>
      <c r="F5506" s="26">
        <v>0</v>
      </c>
      <c r="G5506" s="26">
        <v>0</v>
      </c>
      <c r="H5506" s="26"/>
      <c r="N5506" s="26"/>
    </row>
    <row r="5507" spans="1:14" x14ac:dyDescent="0.25">
      <c r="A5507" s="26">
        <v>2013</v>
      </c>
      <c r="B5507" s="26" t="s">
        <v>185</v>
      </c>
      <c r="C5507" s="26" t="str">
        <f>VLOOKUP(B5507,'FHF LUT'!$A$5:$H$80,2,FALSE)</f>
        <v>Engraver Beetle (Ips species)</v>
      </c>
      <c r="D5507" s="26">
        <v>4</v>
      </c>
      <c r="E5507" s="26" t="s">
        <v>28</v>
      </c>
      <c r="F5507" s="26">
        <v>0</v>
      </c>
      <c r="G5507" s="26">
        <v>0</v>
      </c>
      <c r="H5507" s="26"/>
      <c r="N5507" s="26"/>
    </row>
    <row r="5508" spans="1:14" x14ac:dyDescent="0.25">
      <c r="A5508" s="26">
        <v>2013</v>
      </c>
      <c r="B5508" s="26" t="s">
        <v>185</v>
      </c>
      <c r="C5508" s="26" t="str">
        <f>VLOOKUP(B5508,'FHF LUT'!$A$5:$H$80,2,FALSE)</f>
        <v>Engraver Beetle (Ips species)</v>
      </c>
      <c r="D5508" s="26">
        <v>8</v>
      </c>
      <c r="E5508" s="26" t="s">
        <v>29</v>
      </c>
      <c r="F5508" s="26">
        <v>0</v>
      </c>
      <c r="G5508" s="26">
        <v>0</v>
      </c>
      <c r="H5508" s="26"/>
      <c r="N5508" s="26"/>
    </row>
    <row r="5509" spans="1:14" x14ac:dyDescent="0.25">
      <c r="A5509" s="26">
        <v>2013</v>
      </c>
      <c r="B5509" s="26" t="s">
        <v>185</v>
      </c>
      <c r="C5509" s="26" t="str">
        <f>VLOOKUP(B5509,'FHF LUT'!$A$5:$H$80,2,FALSE)</f>
        <v>Engraver Beetle (Ips species)</v>
      </c>
      <c r="D5509" s="26">
        <v>7</v>
      </c>
      <c r="E5509" s="26" t="s">
        <v>25</v>
      </c>
      <c r="F5509" s="26">
        <v>0</v>
      </c>
      <c r="G5509" s="26">
        <v>0</v>
      </c>
      <c r="H5509" s="26"/>
      <c r="N5509" s="26"/>
    </row>
    <row r="5510" spans="1:14" x14ac:dyDescent="0.25">
      <c r="A5510" s="26">
        <v>2013</v>
      </c>
      <c r="B5510" s="26" t="s">
        <v>185</v>
      </c>
      <c r="C5510" s="26" t="str">
        <f>VLOOKUP(B5510,'FHF LUT'!$A$5:$H$80,2,FALSE)</f>
        <v>Engraver Beetle (Ips species)</v>
      </c>
      <c r="D5510" s="26">
        <v>27</v>
      </c>
      <c r="E5510" s="26" t="s">
        <v>21</v>
      </c>
      <c r="F5510" s="26">
        <v>0</v>
      </c>
      <c r="G5510" s="26">
        <v>0</v>
      </c>
      <c r="H5510" s="26"/>
      <c r="N5510" s="26"/>
    </row>
    <row r="5511" spans="1:14" x14ac:dyDescent="0.25">
      <c r="A5511" s="26">
        <v>2013</v>
      </c>
      <c r="B5511" s="26" t="s">
        <v>185</v>
      </c>
      <c r="C5511" s="26" t="str">
        <f>VLOOKUP(B5511,'FHF LUT'!$A$5:$H$80,2,FALSE)</f>
        <v>Engraver Beetle (Ips species)</v>
      </c>
      <c r="D5511" s="26">
        <v>47</v>
      </c>
      <c r="E5511" s="26" t="s">
        <v>238</v>
      </c>
      <c r="F5511" s="26">
        <v>0</v>
      </c>
      <c r="G5511" s="26">
        <v>0</v>
      </c>
      <c r="H5511" s="26"/>
      <c r="N5511" s="26"/>
    </row>
    <row r="5512" spans="1:14" x14ac:dyDescent="0.25">
      <c r="A5512" s="26">
        <v>2013</v>
      </c>
      <c r="B5512" s="26" t="s">
        <v>185</v>
      </c>
      <c r="C5512" s="26" t="str">
        <f>VLOOKUP(B5512,'FHF LUT'!$A$5:$H$80,2,FALSE)</f>
        <v>Engraver Beetle (Ips species)</v>
      </c>
      <c r="D5512" s="26">
        <v>46</v>
      </c>
      <c r="E5512" s="26" t="s">
        <v>239</v>
      </c>
      <c r="F5512" s="26">
        <v>0</v>
      </c>
      <c r="G5512" s="26">
        <v>0</v>
      </c>
      <c r="H5512" s="26"/>
      <c r="N5512" s="26"/>
    </row>
    <row r="5513" spans="1:14" x14ac:dyDescent="0.25">
      <c r="A5513" s="26">
        <v>2013</v>
      </c>
      <c r="B5513" s="26" t="s">
        <v>185</v>
      </c>
      <c r="C5513" s="26" t="str">
        <f>VLOOKUP(B5513,'FHF LUT'!$A$5:$H$80,2,FALSE)</f>
        <v>Engraver Beetle (Ips species)</v>
      </c>
      <c r="D5513" s="26">
        <v>48</v>
      </c>
      <c r="E5513" s="26" t="s">
        <v>240</v>
      </c>
      <c r="F5513" s="26">
        <v>0</v>
      </c>
      <c r="G5513" s="26">
        <v>0</v>
      </c>
      <c r="H5513" s="26"/>
      <c r="N5513" s="26"/>
    </row>
    <row r="5514" spans="1:14" x14ac:dyDescent="0.25">
      <c r="A5514" s="26">
        <v>2013</v>
      </c>
      <c r="B5514" s="26" t="s">
        <v>185</v>
      </c>
      <c r="C5514" s="26" t="str">
        <f>VLOOKUP(B5514,'FHF LUT'!$A$5:$H$80,2,FALSE)</f>
        <v>Engraver Beetle (Ips species)</v>
      </c>
      <c r="D5514" s="26">
        <v>1</v>
      </c>
      <c r="E5514" s="26" t="s">
        <v>10</v>
      </c>
      <c r="F5514" s="26">
        <v>0</v>
      </c>
      <c r="G5514" s="26">
        <v>0</v>
      </c>
      <c r="H5514" s="26"/>
      <c r="N5514" s="26"/>
    </row>
    <row r="5515" spans="1:14" x14ac:dyDescent="0.25">
      <c r="A5515" s="26">
        <v>2013</v>
      </c>
      <c r="B5515" s="26" t="s">
        <v>195</v>
      </c>
      <c r="C5515" s="26" t="str">
        <f>VLOOKUP(B5515,'FHF LUT'!$A$5:$H$80,2,FALSE)</f>
        <v>Lodgepole Pine Beetle</v>
      </c>
      <c r="D5515" s="26">
        <v>24</v>
      </c>
      <c r="E5515" s="26" t="s">
        <v>17</v>
      </c>
      <c r="F5515" s="26">
        <v>0</v>
      </c>
      <c r="G5515" s="26">
        <v>0</v>
      </c>
      <c r="H5515" s="26"/>
      <c r="N5515" s="26"/>
    </row>
    <row r="5516" spans="1:14" x14ac:dyDescent="0.25">
      <c r="A5516" s="26">
        <v>2013</v>
      </c>
      <c r="B5516" s="26" t="s">
        <v>195</v>
      </c>
      <c r="C5516" s="26" t="str">
        <f>VLOOKUP(B5516,'FHF LUT'!$A$5:$H$80,2,FALSE)</f>
        <v>Lodgepole Pine Beetle</v>
      </c>
      <c r="D5516" s="26">
        <v>44</v>
      </c>
      <c r="E5516" s="26" t="s">
        <v>3</v>
      </c>
      <c r="F5516" s="26">
        <v>0</v>
      </c>
      <c r="G5516" s="26">
        <v>0</v>
      </c>
      <c r="H5516" s="26"/>
      <c r="N5516" s="26"/>
    </row>
    <row r="5517" spans="1:14" x14ac:dyDescent="0.25">
      <c r="A5517" s="26">
        <v>2013</v>
      </c>
      <c r="B5517" s="26" t="s">
        <v>195</v>
      </c>
      <c r="C5517" s="26" t="str">
        <f>VLOOKUP(B5517,'FHF LUT'!$A$5:$H$80,2,FALSE)</f>
        <v>Lodgepole Pine Beetle</v>
      </c>
      <c r="D5517" s="26">
        <v>10</v>
      </c>
      <c r="E5517" s="26" t="s">
        <v>18</v>
      </c>
      <c r="F5517" s="26">
        <v>0</v>
      </c>
      <c r="G5517" s="26">
        <v>0</v>
      </c>
      <c r="H5517" s="26"/>
      <c r="N5517" s="26"/>
    </row>
    <row r="5518" spans="1:14" x14ac:dyDescent="0.25">
      <c r="A5518" s="26">
        <v>2013</v>
      </c>
      <c r="B5518" s="26" t="s">
        <v>195</v>
      </c>
      <c r="C5518" s="26" t="str">
        <f>VLOOKUP(B5518,'FHF LUT'!$A$5:$H$80,2,FALSE)</f>
        <v>Lodgepole Pine Beetle</v>
      </c>
      <c r="D5518" s="26">
        <v>12</v>
      </c>
      <c r="E5518" s="26" t="s">
        <v>11</v>
      </c>
      <c r="F5518" s="26">
        <v>0</v>
      </c>
      <c r="G5518" s="26">
        <v>0</v>
      </c>
      <c r="H5518" s="26"/>
      <c r="N5518" s="26"/>
    </row>
    <row r="5519" spans="1:14" x14ac:dyDescent="0.25">
      <c r="A5519" s="26">
        <v>2013</v>
      </c>
      <c r="B5519" s="26" t="s">
        <v>195</v>
      </c>
      <c r="C5519" s="26" t="str">
        <f>VLOOKUP(B5519,'FHF LUT'!$A$5:$H$80,2,FALSE)</f>
        <v>Lodgepole Pine Beetle</v>
      </c>
      <c r="D5519" s="26">
        <v>22</v>
      </c>
      <c r="E5519" s="26" t="s">
        <v>19</v>
      </c>
      <c r="F5519" s="26">
        <v>0</v>
      </c>
      <c r="G5519" s="26">
        <v>0</v>
      </c>
      <c r="H5519" s="26"/>
      <c r="N5519" s="26"/>
    </row>
    <row r="5520" spans="1:14" x14ac:dyDescent="0.25">
      <c r="A5520" s="26">
        <v>2013</v>
      </c>
      <c r="B5520" s="26" t="s">
        <v>195</v>
      </c>
      <c r="C5520" s="26" t="str">
        <f>VLOOKUP(B5520,'FHF LUT'!$A$5:$H$80,2,FALSE)</f>
        <v>Lodgepole Pine Beetle</v>
      </c>
      <c r="D5520" s="26">
        <v>29</v>
      </c>
      <c r="E5520" s="26" t="s">
        <v>9</v>
      </c>
      <c r="F5520" s="26">
        <v>0</v>
      </c>
      <c r="G5520" s="26">
        <v>0</v>
      </c>
      <c r="H5520" s="26"/>
      <c r="N5520" s="26"/>
    </row>
    <row r="5521" spans="1:14" x14ac:dyDescent="0.25">
      <c r="A5521" s="26">
        <v>2013</v>
      </c>
      <c r="B5521" s="26" t="s">
        <v>195</v>
      </c>
      <c r="C5521" s="26" t="str">
        <f>VLOOKUP(B5521,'FHF LUT'!$A$5:$H$80,2,FALSE)</f>
        <v>Lodgepole Pine Beetle</v>
      </c>
      <c r="D5521" s="26">
        <v>11</v>
      </c>
      <c r="E5521" s="26" t="s">
        <v>4</v>
      </c>
      <c r="F5521" s="26">
        <v>0</v>
      </c>
      <c r="G5521" s="26">
        <v>0</v>
      </c>
      <c r="H5521" s="26"/>
      <c r="N5521" s="26"/>
    </row>
    <row r="5522" spans="1:14" x14ac:dyDescent="0.25">
      <c r="A5522" s="26">
        <v>2013</v>
      </c>
      <c r="B5522" s="26" t="s">
        <v>195</v>
      </c>
      <c r="C5522" s="26" t="str">
        <f>VLOOKUP(B5522,'FHF LUT'!$A$5:$H$80,2,FALSE)</f>
        <v>Lodgepole Pine Beetle</v>
      </c>
      <c r="D5522" s="26">
        <v>45</v>
      </c>
      <c r="E5522" s="26" t="s">
        <v>5</v>
      </c>
      <c r="F5522" s="26">
        <v>0</v>
      </c>
      <c r="G5522" s="26">
        <v>0</v>
      </c>
      <c r="H5522" s="26"/>
      <c r="N5522" s="26"/>
    </row>
    <row r="5523" spans="1:14" x14ac:dyDescent="0.25">
      <c r="A5523" s="26">
        <v>2013</v>
      </c>
      <c r="B5523" s="26" t="s">
        <v>195</v>
      </c>
      <c r="C5523" s="26" t="str">
        <f>VLOOKUP(B5523,'FHF LUT'!$A$5:$H$80,2,FALSE)</f>
        <v>Lodgepole Pine Beetle</v>
      </c>
      <c r="D5523" s="26">
        <v>38</v>
      </c>
      <c r="E5523" s="26" t="s">
        <v>8</v>
      </c>
      <c r="F5523" s="26">
        <v>0</v>
      </c>
      <c r="G5523" s="26">
        <v>0</v>
      </c>
      <c r="H5523" s="26"/>
      <c r="N5523" s="26"/>
    </row>
    <row r="5524" spans="1:14" x14ac:dyDescent="0.25">
      <c r="A5524" s="26">
        <v>2013</v>
      </c>
      <c r="B5524" s="26" t="s">
        <v>195</v>
      </c>
      <c r="C5524" s="26" t="str">
        <f>VLOOKUP(B5524,'FHF LUT'!$A$5:$H$80,2,FALSE)</f>
        <v>Lodgepole Pine Beetle</v>
      </c>
      <c r="D5524" s="26">
        <v>13</v>
      </c>
      <c r="E5524" s="26" t="s">
        <v>24</v>
      </c>
      <c r="F5524" s="26">
        <v>0</v>
      </c>
      <c r="G5524" s="26">
        <v>0</v>
      </c>
      <c r="H5524" s="26"/>
      <c r="N5524" s="26"/>
    </row>
    <row r="5525" spans="1:14" x14ac:dyDescent="0.25">
      <c r="A5525" s="26">
        <v>2013</v>
      </c>
      <c r="B5525" s="26" t="s">
        <v>195</v>
      </c>
      <c r="C5525" s="26" t="str">
        <f>VLOOKUP(B5525,'FHF LUT'!$A$5:$H$80,2,FALSE)</f>
        <v>Lodgepole Pine Beetle</v>
      </c>
      <c r="D5525" s="26">
        <v>18</v>
      </c>
      <c r="E5525" s="26" t="s">
        <v>15</v>
      </c>
      <c r="F5525" s="26">
        <v>0</v>
      </c>
      <c r="G5525" s="26">
        <v>0</v>
      </c>
      <c r="H5525" s="26"/>
      <c r="N5525" s="26"/>
    </row>
    <row r="5526" spans="1:14" x14ac:dyDescent="0.25">
      <c r="A5526" s="26">
        <v>2013</v>
      </c>
      <c r="B5526" s="26" t="s">
        <v>195</v>
      </c>
      <c r="C5526" s="26" t="str">
        <f>VLOOKUP(B5526,'FHF LUT'!$A$5:$H$80,2,FALSE)</f>
        <v>Lodgepole Pine Beetle</v>
      </c>
      <c r="D5526" s="26">
        <v>15</v>
      </c>
      <c r="E5526" s="26" t="s">
        <v>33</v>
      </c>
      <c r="F5526" s="26">
        <v>0</v>
      </c>
      <c r="G5526" s="26">
        <v>0</v>
      </c>
      <c r="H5526" s="26"/>
      <c r="N5526" s="26"/>
    </row>
    <row r="5527" spans="1:14" x14ac:dyDescent="0.25">
      <c r="A5527" s="26">
        <v>2013</v>
      </c>
      <c r="B5527" s="26" t="s">
        <v>195</v>
      </c>
      <c r="C5527" s="26" t="str">
        <f>VLOOKUP(B5527,'FHF LUT'!$A$5:$H$80,2,FALSE)</f>
        <v>Lodgepole Pine Beetle</v>
      </c>
      <c r="D5527" s="26">
        <v>5</v>
      </c>
      <c r="E5527" s="26" t="s">
        <v>16</v>
      </c>
      <c r="F5527" s="26">
        <v>0</v>
      </c>
      <c r="G5527" s="26">
        <v>0</v>
      </c>
      <c r="H5527" s="26"/>
      <c r="N5527" s="26"/>
    </row>
    <row r="5528" spans="1:14" x14ac:dyDescent="0.25">
      <c r="A5528" s="26">
        <v>2013</v>
      </c>
      <c r="B5528" s="26" t="s">
        <v>195</v>
      </c>
      <c r="C5528" s="26" t="str">
        <f>VLOOKUP(B5528,'FHF LUT'!$A$5:$H$80,2,FALSE)</f>
        <v>Lodgepole Pine Beetle</v>
      </c>
      <c r="D5528" s="26">
        <v>2</v>
      </c>
      <c r="E5528" s="26" t="s">
        <v>22</v>
      </c>
      <c r="F5528" s="26">
        <v>0</v>
      </c>
      <c r="G5528" s="26">
        <v>0</v>
      </c>
      <c r="H5528" s="26"/>
      <c r="N5528" s="26"/>
    </row>
    <row r="5529" spans="1:14" x14ac:dyDescent="0.25">
      <c r="A5529" s="26">
        <v>2013</v>
      </c>
      <c r="B5529" s="26" t="s">
        <v>195</v>
      </c>
      <c r="C5529" s="26" t="str">
        <f>VLOOKUP(B5529,'FHF LUT'!$A$5:$H$80,2,FALSE)</f>
        <v>Lodgepole Pine Beetle</v>
      </c>
      <c r="D5529" s="26">
        <v>25</v>
      </c>
      <c r="E5529" s="26" t="s">
        <v>23</v>
      </c>
      <c r="F5529" s="26">
        <v>0</v>
      </c>
      <c r="G5529" s="26">
        <v>0</v>
      </c>
      <c r="H5529" s="26"/>
      <c r="N5529" s="26"/>
    </row>
    <row r="5530" spans="1:14" x14ac:dyDescent="0.25">
      <c r="A5530" s="26">
        <v>2013</v>
      </c>
      <c r="B5530" s="26" t="s">
        <v>195</v>
      </c>
      <c r="C5530" s="26" t="str">
        <f>VLOOKUP(B5530,'FHF LUT'!$A$5:$H$80,2,FALSE)</f>
        <v>Lodgepole Pine Beetle</v>
      </c>
      <c r="D5530" s="26">
        <v>14</v>
      </c>
      <c r="E5530" s="26" t="s">
        <v>30</v>
      </c>
      <c r="F5530" s="26">
        <v>0</v>
      </c>
      <c r="G5530" s="26">
        <v>0</v>
      </c>
      <c r="H5530" s="26"/>
      <c r="N5530" s="26"/>
    </row>
    <row r="5531" spans="1:14" x14ac:dyDescent="0.25">
      <c r="A5531" s="26">
        <v>2013</v>
      </c>
      <c r="B5531" s="26" t="s">
        <v>195</v>
      </c>
      <c r="C5531" s="26" t="str">
        <f>VLOOKUP(B5531,'FHF LUT'!$A$5:$H$80,2,FALSE)</f>
        <v>Lodgepole Pine Beetle</v>
      </c>
      <c r="D5531" s="26">
        <v>16</v>
      </c>
      <c r="E5531" s="26" t="s">
        <v>12</v>
      </c>
      <c r="F5531" s="26">
        <v>0</v>
      </c>
      <c r="G5531" s="26">
        <v>0</v>
      </c>
      <c r="H5531" s="26"/>
      <c r="N5531" s="26"/>
    </row>
    <row r="5532" spans="1:14" x14ac:dyDescent="0.25">
      <c r="A5532" s="26">
        <v>2013</v>
      </c>
      <c r="B5532" s="26" t="s">
        <v>195</v>
      </c>
      <c r="C5532" s="26" t="str">
        <f>VLOOKUP(B5532,'FHF LUT'!$A$5:$H$80,2,FALSE)</f>
        <v>Lodgepole Pine Beetle</v>
      </c>
      <c r="D5532" s="26">
        <v>40</v>
      </c>
      <c r="E5532" s="26" t="s">
        <v>31</v>
      </c>
      <c r="F5532" s="26">
        <v>0</v>
      </c>
      <c r="G5532" s="26">
        <v>0</v>
      </c>
      <c r="H5532" s="26"/>
      <c r="N5532" s="26"/>
    </row>
    <row r="5533" spans="1:14" x14ac:dyDescent="0.25">
      <c r="A5533" s="26">
        <v>2013</v>
      </c>
      <c r="B5533" s="26" t="s">
        <v>195</v>
      </c>
      <c r="C5533" s="26" t="str">
        <f>VLOOKUP(B5533,'FHF LUT'!$A$5:$H$80,2,FALSE)</f>
        <v>Lodgepole Pine Beetle</v>
      </c>
      <c r="D5533" s="26">
        <v>20</v>
      </c>
      <c r="E5533" s="26" t="s">
        <v>6</v>
      </c>
      <c r="F5533" s="26">
        <v>0</v>
      </c>
      <c r="G5533" s="26">
        <v>0</v>
      </c>
      <c r="H5533" s="26"/>
      <c r="N5533" s="26"/>
    </row>
    <row r="5534" spans="1:14" x14ac:dyDescent="0.25">
      <c r="A5534" s="26">
        <v>2013</v>
      </c>
      <c r="B5534" s="26" t="s">
        <v>195</v>
      </c>
      <c r="C5534" s="26" t="str">
        <f>VLOOKUP(B5534,'FHF LUT'!$A$5:$H$80,2,FALSE)</f>
        <v>Lodgepole Pine Beetle</v>
      </c>
      <c r="D5534" s="26">
        <v>31</v>
      </c>
      <c r="E5534" s="26" t="s">
        <v>34</v>
      </c>
      <c r="F5534" s="26">
        <v>0</v>
      </c>
      <c r="G5534" s="26">
        <v>0</v>
      </c>
      <c r="H5534" s="26"/>
      <c r="N5534" s="26"/>
    </row>
    <row r="5535" spans="1:14" x14ac:dyDescent="0.25">
      <c r="A5535" s="26">
        <v>2013</v>
      </c>
      <c r="B5535" s="26" t="s">
        <v>195</v>
      </c>
      <c r="C5535" s="26" t="str">
        <f>VLOOKUP(B5535,'FHF LUT'!$A$5:$H$80,2,FALSE)</f>
        <v>Lodgepole Pine Beetle</v>
      </c>
      <c r="D5535" s="26">
        <v>3</v>
      </c>
      <c r="E5535" s="26" t="s">
        <v>13</v>
      </c>
      <c r="F5535" s="26">
        <v>0</v>
      </c>
      <c r="G5535" s="26">
        <v>0</v>
      </c>
      <c r="H5535" s="26"/>
      <c r="N5535" s="26"/>
    </row>
    <row r="5536" spans="1:14" x14ac:dyDescent="0.25">
      <c r="A5536" s="26">
        <v>2013</v>
      </c>
      <c r="B5536" s="26" t="s">
        <v>195</v>
      </c>
      <c r="C5536" s="26" t="str">
        <f>VLOOKUP(B5536,'FHF LUT'!$A$5:$H$80,2,FALSE)</f>
        <v>Lodgepole Pine Beetle</v>
      </c>
      <c r="D5536" s="26">
        <v>26</v>
      </c>
      <c r="E5536" s="26" t="s">
        <v>14</v>
      </c>
      <c r="F5536" s="26">
        <v>0</v>
      </c>
      <c r="G5536" s="26">
        <v>0</v>
      </c>
      <c r="H5536" s="26"/>
      <c r="N5536" s="26"/>
    </row>
    <row r="5537" spans="1:14" x14ac:dyDescent="0.25">
      <c r="A5537" s="26">
        <v>2013</v>
      </c>
      <c r="B5537" s="26" t="s">
        <v>195</v>
      </c>
      <c r="C5537" s="26" t="str">
        <f>VLOOKUP(B5537,'FHF LUT'!$A$5:$H$80,2,FALSE)</f>
        <v>Lodgepole Pine Beetle</v>
      </c>
      <c r="D5537" s="26">
        <v>41</v>
      </c>
      <c r="E5537" s="26" t="s">
        <v>26</v>
      </c>
      <c r="F5537" s="26">
        <v>0</v>
      </c>
      <c r="G5537" s="26">
        <v>0</v>
      </c>
      <c r="H5537" s="26"/>
      <c r="N5537" s="26"/>
    </row>
    <row r="5538" spans="1:14" x14ac:dyDescent="0.25">
      <c r="A5538" s="26">
        <v>2013</v>
      </c>
      <c r="B5538" s="26" t="s">
        <v>195</v>
      </c>
      <c r="C5538" s="26" t="str">
        <f>VLOOKUP(B5538,'FHF LUT'!$A$5:$H$80,2,FALSE)</f>
        <v>Lodgepole Pine Beetle</v>
      </c>
      <c r="D5538" s="26">
        <v>23</v>
      </c>
      <c r="E5538" s="26" t="s">
        <v>27</v>
      </c>
      <c r="F5538" s="26">
        <v>0</v>
      </c>
      <c r="G5538" s="26">
        <v>0</v>
      </c>
      <c r="H5538" s="26"/>
      <c r="N5538" s="26"/>
    </row>
    <row r="5539" spans="1:14" x14ac:dyDescent="0.25">
      <c r="A5539" s="26">
        <v>2013</v>
      </c>
      <c r="B5539" s="26" t="s">
        <v>195</v>
      </c>
      <c r="C5539" s="26" t="str">
        <f>VLOOKUP(B5539,'FHF LUT'!$A$5:$H$80,2,FALSE)</f>
        <v>Lodgepole Pine Beetle</v>
      </c>
      <c r="D5539" s="26">
        <v>17</v>
      </c>
      <c r="E5539" s="26" t="s">
        <v>32</v>
      </c>
      <c r="F5539" s="26">
        <v>0</v>
      </c>
      <c r="G5539" s="26">
        <v>0</v>
      </c>
      <c r="H5539" s="26"/>
      <c r="N5539" s="26"/>
    </row>
    <row r="5540" spans="1:14" x14ac:dyDescent="0.25">
      <c r="A5540" s="26">
        <v>2013</v>
      </c>
      <c r="B5540" s="26" t="s">
        <v>195</v>
      </c>
      <c r="C5540" s="26" t="str">
        <f>VLOOKUP(B5540,'FHF LUT'!$A$5:$H$80,2,FALSE)</f>
        <v>Lodgepole Pine Beetle</v>
      </c>
      <c r="D5540" s="26">
        <v>30</v>
      </c>
      <c r="E5540" s="26" t="s">
        <v>35</v>
      </c>
      <c r="F5540" s="26">
        <v>0</v>
      </c>
      <c r="G5540" s="26">
        <v>0</v>
      </c>
      <c r="H5540" s="26"/>
      <c r="N5540" s="26"/>
    </row>
    <row r="5541" spans="1:14" x14ac:dyDescent="0.25">
      <c r="A5541" s="26">
        <v>2013</v>
      </c>
      <c r="B5541" s="26" t="s">
        <v>195</v>
      </c>
      <c r="C5541" s="26" t="str">
        <f>VLOOKUP(B5541,'FHF LUT'!$A$5:$H$80,2,FALSE)</f>
        <v>Lodgepole Pine Beetle</v>
      </c>
      <c r="D5541" s="26">
        <v>9</v>
      </c>
      <c r="E5541" s="26" t="s">
        <v>7</v>
      </c>
      <c r="F5541" s="26">
        <v>0</v>
      </c>
      <c r="G5541" s="26">
        <v>0</v>
      </c>
      <c r="H5541" s="26"/>
      <c r="N5541" s="26"/>
    </row>
    <row r="5542" spans="1:14" x14ac:dyDescent="0.25">
      <c r="A5542" s="26">
        <v>2013</v>
      </c>
      <c r="B5542" s="26" t="s">
        <v>195</v>
      </c>
      <c r="C5542" s="26" t="str">
        <f>VLOOKUP(B5542,'FHF LUT'!$A$5:$H$80,2,FALSE)</f>
        <v>Lodgepole Pine Beetle</v>
      </c>
      <c r="D5542" s="26">
        <v>43</v>
      </c>
      <c r="E5542" s="26" t="s">
        <v>20</v>
      </c>
      <c r="F5542" s="26">
        <v>0</v>
      </c>
      <c r="G5542" s="26">
        <v>0</v>
      </c>
      <c r="H5542" s="26"/>
      <c r="N5542" s="26"/>
    </row>
    <row r="5543" spans="1:14" x14ac:dyDescent="0.25">
      <c r="A5543" s="26">
        <v>2013</v>
      </c>
      <c r="B5543" s="26" t="s">
        <v>195</v>
      </c>
      <c r="C5543" s="26" t="str">
        <f>VLOOKUP(B5543,'FHF LUT'!$A$5:$H$80,2,FALSE)</f>
        <v>Lodgepole Pine Beetle</v>
      </c>
      <c r="D5543" s="26">
        <v>39</v>
      </c>
      <c r="E5543" s="26" t="s">
        <v>36</v>
      </c>
      <c r="F5543" s="26">
        <v>0</v>
      </c>
      <c r="G5543" s="26">
        <v>0</v>
      </c>
      <c r="H5543" s="26"/>
      <c r="N5543" s="26"/>
    </row>
    <row r="5544" spans="1:14" x14ac:dyDescent="0.25">
      <c r="A5544" s="26">
        <v>2013</v>
      </c>
      <c r="B5544" s="26" t="s">
        <v>195</v>
      </c>
      <c r="C5544" s="26" t="str">
        <f>VLOOKUP(B5544,'FHF LUT'!$A$5:$H$80,2,FALSE)</f>
        <v>Lodgepole Pine Beetle</v>
      </c>
      <c r="D5544" s="26">
        <v>4</v>
      </c>
      <c r="E5544" s="26" t="s">
        <v>28</v>
      </c>
      <c r="F5544" s="26">
        <v>0</v>
      </c>
      <c r="G5544" s="26">
        <v>0</v>
      </c>
      <c r="H5544" s="26"/>
      <c r="N5544" s="26"/>
    </row>
    <row r="5545" spans="1:14" x14ac:dyDescent="0.25">
      <c r="A5545" s="26">
        <v>2013</v>
      </c>
      <c r="B5545" s="26" t="s">
        <v>195</v>
      </c>
      <c r="C5545" s="26" t="str">
        <f>VLOOKUP(B5545,'FHF LUT'!$A$5:$H$80,2,FALSE)</f>
        <v>Lodgepole Pine Beetle</v>
      </c>
      <c r="D5545" s="26">
        <v>8</v>
      </c>
      <c r="E5545" s="26" t="s">
        <v>29</v>
      </c>
      <c r="F5545" s="26">
        <v>110</v>
      </c>
      <c r="G5545" s="26">
        <v>110</v>
      </c>
      <c r="H5545" s="26"/>
      <c r="N5545" s="26"/>
    </row>
    <row r="5546" spans="1:14" x14ac:dyDescent="0.25">
      <c r="A5546" s="26">
        <v>2013</v>
      </c>
      <c r="B5546" s="26" t="s">
        <v>195</v>
      </c>
      <c r="C5546" s="26" t="str">
        <f>VLOOKUP(B5546,'FHF LUT'!$A$5:$H$80,2,FALSE)</f>
        <v>Lodgepole Pine Beetle</v>
      </c>
      <c r="D5546" s="26">
        <v>7</v>
      </c>
      <c r="E5546" s="26" t="s">
        <v>25</v>
      </c>
      <c r="F5546" s="26">
        <v>0</v>
      </c>
      <c r="G5546" s="26">
        <v>0</v>
      </c>
      <c r="H5546" s="26"/>
      <c r="N5546" s="26"/>
    </row>
    <row r="5547" spans="1:14" x14ac:dyDescent="0.25">
      <c r="A5547" s="26">
        <v>2013</v>
      </c>
      <c r="B5547" s="26" t="s">
        <v>195</v>
      </c>
      <c r="C5547" s="26" t="str">
        <f>VLOOKUP(B5547,'FHF LUT'!$A$5:$H$80,2,FALSE)</f>
        <v>Lodgepole Pine Beetle</v>
      </c>
      <c r="D5547" s="26">
        <v>27</v>
      </c>
      <c r="E5547" s="26" t="s">
        <v>21</v>
      </c>
      <c r="F5547" s="26">
        <v>0</v>
      </c>
      <c r="G5547" s="26">
        <v>0</v>
      </c>
      <c r="H5547" s="26"/>
      <c r="N5547" s="26"/>
    </row>
    <row r="5548" spans="1:14" x14ac:dyDescent="0.25">
      <c r="A5548" s="26">
        <v>2013</v>
      </c>
      <c r="B5548" s="26" t="s">
        <v>195</v>
      </c>
      <c r="C5548" s="26" t="str">
        <f>VLOOKUP(B5548,'FHF LUT'!$A$5:$H$80,2,FALSE)</f>
        <v>Lodgepole Pine Beetle</v>
      </c>
      <c r="D5548" s="26">
        <v>47</v>
      </c>
      <c r="E5548" s="26" t="s">
        <v>238</v>
      </c>
      <c r="F5548" s="26">
        <v>0</v>
      </c>
      <c r="G5548" s="26">
        <v>0</v>
      </c>
      <c r="H5548" s="26"/>
      <c r="N5548" s="26"/>
    </row>
    <row r="5549" spans="1:14" x14ac:dyDescent="0.25">
      <c r="A5549" s="26">
        <v>2013</v>
      </c>
      <c r="B5549" s="26" t="s">
        <v>195</v>
      </c>
      <c r="C5549" s="26" t="str">
        <f>VLOOKUP(B5549,'FHF LUT'!$A$5:$H$80,2,FALSE)</f>
        <v>Lodgepole Pine Beetle</v>
      </c>
      <c r="D5549" s="26">
        <v>46</v>
      </c>
      <c r="E5549" s="26" t="s">
        <v>239</v>
      </c>
      <c r="F5549" s="26">
        <v>0</v>
      </c>
      <c r="G5549" s="26">
        <v>0</v>
      </c>
      <c r="H5549" s="26"/>
      <c r="N5549" s="26"/>
    </row>
    <row r="5550" spans="1:14" x14ac:dyDescent="0.25">
      <c r="A5550" s="26">
        <v>2013</v>
      </c>
      <c r="B5550" s="26" t="s">
        <v>195</v>
      </c>
      <c r="C5550" s="26" t="str">
        <f>VLOOKUP(B5550,'FHF LUT'!$A$5:$H$80,2,FALSE)</f>
        <v>Lodgepole Pine Beetle</v>
      </c>
      <c r="D5550" s="26">
        <v>48</v>
      </c>
      <c r="E5550" s="26" t="s">
        <v>240</v>
      </c>
      <c r="F5550" s="26">
        <v>0</v>
      </c>
      <c r="G5550" s="26">
        <v>0</v>
      </c>
      <c r="H5550" s="26"/>
      <c r="N5550" s="26"/>
    </row>
    <row r="5551" spans="1:14" x14ac:dyDescent="0.25">
      <c r="A5551" s="26">
        <v>2013</v>
      </c>
      <c r="B5551" s="26" t="s">
        <v>195</v>
      </c>
      <c r="C5551" s="26" t="str">
        <f>VLOOKUP(B5551,'FHF LUT'!$A$5:$H$80,2,FALSE)</f>
        <v>Lodgepole Pine Beetle</v>
      </c>
      <c r="D5551" s="26">
        <v>1</v>
      </c>
      <c r="E5551" s="26" t="s">
        <v>10</v>
      </c>
      <c r="F5551" s="26">
        <v>0</v>
      </c>
      <c r="G5551" s="26">
        <v>0</v>
      </c>
      <c r="H5551" s="26"/>
      <c r="N5551" s="26"/>
    </row>
    <row r="5552" spans="1:14" x14ac:dyDescent="0.25">
      <c r="A5552" s="26">
        <v>2013</v>
      </c>
      <c r="B5552" s="26" t="s">
        <v>186</v>
      </c>
      <c r="C5552" s="26" t="str">
        <f>VLOOKUP(B5552,'FHF LUT'!$A$5:$H$80,2,FALSE)</f>
        <v>Mountain Pine Beetle</v>
      </c>
      <c r="D5552" s="26">
        <v>24</v>
      </c>
      <c r="E5552" s="26" t="s">
        <v>17</v>
      </c>
      <c r="F5552" s="26">
        <v>615405</v>
      </c>
      <c r="G5552" s="26">
        <v>590383</v>
      </c>
      <c r="H5552" s="26"/>
      <c r="N5552" s="26"/>
    </row>
    <row r="5553" spans="1:14" x14ac:dyDescent="0.25">
      <c r="A5553" s="26">
        <v>2013</v>
      </c>
      <c r="B5553" s="26" t="s">
        <v>186</v>
      </c>
      <c r="C5553" s="26" t="str">
        <f>VLOOKUP(B5553,'FHF LUT'!$A$5:$H$80,2,FALSE)</f>
        <v>Mountain Pine Beetle</v>
      </c>
      <c r="D5553" s="26">
        <v>44</v>
      </c>
      <c r="E5553" s="26" t="s">
        <v>3</v>
      </c>
      <c r="F5553" s="26">
        <v>0</v>
      </c>
      <c r="G5553" s="26">
        <v>0</v>
      </c>
      <c r="H5553" s="26"/>
      <c r="N5553" s="26"/>
    </row>
    <row r="5554" spans="1:14" x14ac:dyDescent="0.25">
      <c r="A5554" s="26">
        <v>2013</v>
      </c>
      <c r="B5554" s="26" t="s">
        <v>186</v>
      </c>
      <c r="C5554" s="26" t="str">
        <f>VLOOKUP(B5554,'FHF LUT'!$A$5:$H$80,2,FALSE)</f>
        <v>Mountain Pine Beetle</v>
      </c>
      <c r="D5554" s="26">
        <v>10</v>
      </c>
      <c r="E5554" s="26" t="s">
        <v>18</v>
      </c>
      <c r="F5554" s="26">
        <v>2453</v>
      </c>
      <c r="G5554" s="26">
        <v>2232</v>
      </c>
      <c r="H5554" s="26"/>
      <c r="N5554" s="26"/>
    </row>
    <row r="5555" spans="1:14" x14ac:dyDescent="0.25">
      <c r="A5555" s="26">
        <v>2013</v>
      </c>
      <c r="B5555" s="26" t="s">
        <v>186</v>
      </c>
      <c r="C5555" s="26" t="str">
        <f>VLOOKUP(B5555,'FHF LUT'!$A$5:$H$80,2,FALSE)</f>
        <v>Mountain Pine Beetle</v>
      </c>
      <c r="D5555" s="26">
        <v>12</v>
      </c>
      <c r="E5555" s="26" t="s">
        <v>11</v>
      </c>
      <c r="F5555" s="26">
        <v>56821</v>
      </c>
      <c r="G5555" s="26">
        <v>56010</v>
      </c>
      <c r="H5555" s="26"/>
      <c r="N5555" s="26"/>
    </row>
    <row r="5556" spans="1:14" x14ac:dyDescent="0.25">
      <c r="A5556" s="26">
        <v>2013</v>
      </c>
      <c r="B5556" s="26" t="s">
        <v>186</v>
      </c>
      <c r="C5556" s="26" t="str">
        <f>VLOOKUP(B5556,'FHF LUT'!$A$5:$H$80,2,FALSE)</f>
        <v>Mountain Pine Beetle</v>
      </c>
      <c r="D5556" s="26">
        <v>22</v>
      </c>
      <c r="E5556" s="26" t="s">
        <v>19</v>
      </c>
      <c r="F5556" s="26">
        <v>148289</v>
      </c>
      <c r="G5556" s="26">
        <v>126601</v>
      </c>
      <c r="H5556" s="26"/>
      <c r="N5556" s="26"/>
    </row>
    <row r="5557" spans="1:14" x14ac:dyDescent="0.25">
      <c r="A5557" s="26">
        <v>2013</v>
      </c>
      <c r="B5557" s="26" t="s">
        <v>186</v>
      </c>
      <c r="C5557" s="26" t="str">
        <f>VLOOKUP(B5557,'FHF LUT'!$A$5:$H$80,2,FALSE)</f>
        <v>Mountain Pine Beetle</v>
      </c>
      <c r="D5557" s="26">
        <v>29</v>
      </c>
      <c r="E5557" s="26" t="s">
        <v>9</v>
      </c>
      <c r="F5557" s="26">
        <v>28658</v>
      </c>
      <c r="G5557" s="26">
        <v>28087</v>
      </c>
      <c r="H5557" s="26"/>
      <c r="N5557" s="26"/>
    </row>
    <row r="5558" spans="1:14" x14ac:dyDescent="0.25">
      <c r="A5558" s="26">
        <v>2013</v>
      </c>
      <c r="B5558" s="26" t="s">
        <v>186</v>
      </c>
      <c r="C5558" s="26" t="str">
        <f>VLOOKUP(B5558,'FHF LUT'!$A$5:$H$80,2,FALSE)</f>
        <v>Mountain Pine Beetle</v>
      </c>
      <c r="D5558" s="26">
        <v>11</v>
      </c>
      <c r="E5558" s="26" t="s">
        <v>4</v>
      </c>
      <c r="F5558" s="26">
        <v>1610</v>
      </c>
      <c r="G5558" s="26">
        <v>1518</v>
      </c>
      <c r="H5558" s="26"/>
      <c r="N5558" s="26"/>
    </row>
    <row r="5559" spans="1:14" x14ac:dyDescent="0.25">
      <c r="A5559" s="26">
        <v>2013</v>
      </c>
      <c r="B5559" s="26" t="s">
        <v>186</v>
      </c>
      <c r="C5559" s="26" t="str">
        <f>VLOOKUP(B5559,'FHF LUT'!$A$5:$H$80,2,FALSE)</f>
        <v>Mountain Pine Beetle</v>
      </c>
      <c r="D5559" s="26">
        <v>45</v>
      </c>
      <c r="E5559" s="26" t="s">
        <v>5</v>
      </c>
      <c r="F5559" s="26">
        <v>1696</v>
      </c>
      <c r="G5559" s="26">
        <v>1509</v>
      </c>
      <c r="H5559" s="26"/>
      <c r="N5559" s="26"/>
    </row>
    <row r="5560" spans="1:14" x14ac:dyDescent="0.25">
      <c r="A5560" s="26">
        <v>2013</v>
      </c>
      <c r="B5560" s="26" t="s">
        <v>186</v>
      </c>
      <c r="C5560" s="26" t="str">
        <f>VLOOKUP(B5560,'FHF LUT'!$A$5:$H$80,2,FALSE)</f>
        <v>Mountain Pine Beetle</v>
      </c>
      <c r="D5560" s="26">
        <v>38</v>
      </c>
      <c r="E5560" s="26" t="s">
        <v>8</v>
      </c>
      <c r="F5560" s="26">
        <v>0</v>
      </c>
      <c r="G5560" s="26">
        <v>0</v>
      </c>
      <c r="H5560" s="26"/>
      <c r="N5560" s="26"/>
    </row>
    <row r="5561" spans="1:14" x14ac:dyDescent="0.25">
      <c r="A5561" s="26">
        <v>2013</v>
      </c>
      <c r="B5561" s="26" t="s">
        <v>186</v>
      </c>
      <c r="C5561" s="26" t="str">
        <f>VLOOKUP(B5561,'FHF LUT'!$A$5:$H$80,2,FALSE)</f>
        <v>Mountain Pine Beetle</v>
      </c>
      <c r="D5561" s="26">
        <v>13</v>
      </c>
      <c r="E5561" s="26" t="s">
        <v>24</v>
      </c>
      <c r="F5561" s="26">
        <v>58967</v>
      </c>
      <c r="G5561" s="26">
        <v>54858</v>
      </c>
      <c r="H5561" s="26"/>
      <c r="N5561" s="26"/>
    </row>
    <row r="5562" spans="1:14" x14ac:dyDescent="0.25">
      <c r="A5562" s="26">
        <v>2013</v>
      </c>
      <c r="B5562" s="26" t="s">
        <v>186</v>
      </c>
      <c r="C5562" s="26" t="str">
        <f>VLOOKUP(B5562,'FHF LUT'!$A$5:$H$80,2,FALSE)</f>
        <v>Mountain Pine Beetle</v>
      </c>
      <c r="D5562" s="26">
        <v>18</v>
      </c>
      <c r="E5562" s="26" t="s">
        <v>15</v>
      </c>
      <c r="F5562" s="26">
        <v>39316</v>
      </c>
      <c r="G5562" s="26">
        <v>32274</v>
      </c>
      <c r="H5562" s="26"/>
      <c r="N5562" s="26"/>
    </row>
    <row r="5563" spans="1:14" x14ac:dyDescent="0.25">
      <c r="A5563" s="26">
        <v>2013</v>
      </c>
      <c r="B5563" s="26" t="s">
        <v>186</v>
      </c>
      <c r="C5563" s="26" t="str">
        <f>VLOOKUP(B5563,'FHF LUT'!$A$5:$H$80,2,FALSE)</f>
        <v>Mountain Pine Beetle</v>
      </c>
      <c r="D5563" s="26">
        <v>15</v>
      </c>
      <c r="E5563" s="26" t="s">
        <v>33</v>
      </c>
      <c r="F5563" s="26">
        <v>100554</v>
      </c>
      <c r="G5563" s="26">
        <v>98738</v>
      </c>
      <c r="H5563" s="26"/>
      <c r="N5563" s="26"/>
    </row>
    <row r="5564" spans="1:14" x14ac:dyDescent="0.25">
      <c r="A5564" s="26">
        <v>2013</v>
      </c>
      <c r="B5564" s="26" t="s">
        <v>186</v>
      </c>
      <c r="C5564" s="26" t="str">
        <f>VLOOKUP(B5564,'FHF LUT'!$A$5:$H$80,2,FALSE)</f>
        <v>Mountain Pine Beetle</v>
      </c>
      <c r="D5564" s="26">
        <v>5</v>
      </c>
      <c r="E5564" s="26" t="s">
        <v>16</v>
      </c>
      <c r="F5564" s="26">
        <v>56258</v>
      </c>
      <c r="G5564" s="26">
        <v>48140</v>
      </c>
      <c r="H5564" s="26"/>
      <c r="N5564" s="26"/>
    </row>
    <row r="5565" spans="1:14" x14ac:dyDescent="0.25">
      <c r="A5565" s="26">
        <v>2013</v>
      </c>
      <c r="B5565" s="26" t="s">
        <v>186</v>
      </c>
      <c r="C5565" s="26" t="str">
        <f>VLOOKUP(B5565,'FHF LUT'!$A$5:$H$80,2,FALSE)</f>
        <v>Mountain Pine Beetle</v>
      </c>
      <c r="D5565" s="26">
        <v>2</v>
      </c>
      <c r="E5565" s="26" t="s">
        <v>22</v>
      </c>
      <c r="F5565" s="26">
        <v>85324</v>
      </c>
      <c r="G5565" s="26">
        <v>81858</v>
      </c>
      <c r="H5565" s="26"/>
      <c r="N5565" s="26"/>
    </row>
    <row r="5566" spans="1:14" x14ac:dyDescent="0.25">
      <c r="A5566" s="26">
        <v>2013</v>
      </c>
      <c r="B5566" s="26" t="s">
        <v>186</v>
      </c>
      <c r="C5566" s="26" t="str">
        <f>VLOOKUP(B5566,'FHF LUT'!$A$5:$H$80,2,FALSE)</f>
        <v>Mountain Pine Beetle</v>
      </c>
      <c r="D5566" s="26">
        <v>25</v>
      </c>
      <c r="E5566" s="26" t="s">
        <v>23</v>
      </c>
      <c r="F5566" s="26">
        <v>0</v>
      </c>
      <c r="G5566" s="26">
        <v>0</v>
      </c>
      <c r="H5566" s="26"/>
      <c r="N5566" s="26"/>
    </row>
    <row r="5567" spans="1:14" x14ac:dyDescent="0.25">
      <c r="A5567" s="26">
        <v>2013</v>
      </c>
      <c r="B5567" s="26" t="s">
        <v>186</v>
      </c>
      <c r="C5567" s="26" t="str">
        <f>VLOOKUP(B5567,'FHF LUT'!$A$5:$H$80,2,FALSE)</f>
        <v>Mountain Pine Beetle</v>
      </c>
      <c r="D5567" s="26">
        <v>14</v>
      </c>
      <c r="E5567" s="26" t="s">
        <v>30</v>
      </c>
      <c r="F5567" s="26">
        <v>2746</v>
      </c>
      <c r="G5567" s="26">
        <v>2565</v>
      </c>
      <c r="H5567" s="26"/>
      <c r="N5567" s="26"/>
    </row>
    <row r="5568" spans="1:14" x14ac:dyDescent="0.25">
      <c r="A5568" s="26">
        <v>2013</v>
      </c>
      <c r="B5568" s="26" t="s">
        <v>186</v>
      </c>
      <c r="C5568" s="26" t="str">
        <f>VLOOKUP(B5568,'FHF LUT'!$A$5:$H$80,2,FALSE)</f>
        <v>Mountain Pine Beetle</v>
      </c>
      <c r="D5568" s="26">
        <v>16</v>
      </c>
      <c r="E5568" s="26" t="s">
        <v>12</v>
      </c>
      <c r="F5568" s="26">
        <v>2925461</v>
      </c>
      <c r="G5568" s="26">
        <v>2897273</v>
      </c>
      <c r="H5568" s="26"/>
      <c r="N5568" s="26"/>
    </row>
    <row r="5569" spans="1:14" x14ac:dyDescent="0.25">
      <c r="A5569" s="26">
        <v>2013</v>
      </c>
      <c r="B5569" s="26" t="s">
        <v>186</v>
      </c>
      <c r="C5569" s="26" t="str">
        <f>VLOOKUP(B5569,'FHF LUT'!$A$5:$H$80,2,FALSE)</f>
        <v>Mountain Pine Beetle</v>
      </c>
      <c r="D5569" s="26">
        <v>40</v>
      </c>
      <c r="E5569" s="26" t="s">
        <v>31</v>
      </c>
      <c r="F5569" s="26">
        <v>4780580</v>
      </c>
      <c r="G5569" s="26">
        <v>4621179</v>
      </c>
      <c r="H5569" s="26"/>
      <c r="N5569" s="26"/>
    </row>
    <row r="5570" spans="1:14" x14ac:dyDescent="0.25">
      <c r="A5570" s="26">
        <v>2013</v>
      </c>
      <c r="B5570" s="26" t="s">
        <v>186</v>
      </c>
      <c r="C5570" s="26" t="str">
        <f>VLOOKUP(B5570,'FHF LUT'!$A$5:$H$80,2,FALSE)</f>
        <v>Mountain Pine Beetle</v>
      </c>
      <c r="D5570" s="26">
        <v>20</v>
      </c>
      <c r="E5570" s="26" t="s">
        <v>6</v>
      </c>
      <c r="F5570" s="26">
        <v>194604</v>
      </c>
      <c r="G5570" s="26">
        <v>172088</v>
      </c>
      <c r="H5570" s="26"/>
      <c r="N5570" s="26"/>
    </row>
    <row r="5571" spans="1:14" x14ac:dyDescent="0.25">
      <c r="A5571" s="26">
        <v>2013</v>
      </c>
      <c r="B5571" s="26" t="s">
        <v>186</v>
      </c>
      <c r="C5571" s="26" t="str">
        <f>VLOOKUP(B5571,'FHF LUT'!$A$5:$H$80,2,FALSE)</f>
        <v>Mountain Pine Beetle</v>
      </c>
      <c r="D5571" s="26">
        <v>31</v>
      </c>
      <c r="E5571" s="26" t="s">
        <v>34</v>
      </c>
      <c r="F5571" s="26">
        <v>5202</v>
      </c>
      <c r="G5571" s="26">
        <v>5141</v>
      </c>
      <c r="H5571" s="26"/>
      <c r="N5571" s="26"/>
    </row>
    <row r="5572" spans="1:14" x14ac:dyDescent="0.25">
      <c r="A5572" s="26">
        <v>2013</v>
      </c>
      <c r="B5572" s="26" t="s">
        <v>186</v>
      </c>
      <c r="C5572" s="26" t="str">
        <f>VLOOKUP(B5572,'FHF LUT'!$A$5:$H$80,2,FALSE)</f>
        <v>Mountain Pine Beetle</v>
      </c>
      <c r="D5572" s="26">
        <v>3</v>
      </c>
      <c r="E5572" s="26" t="s">
        <v>13</v>
      </c>
      <c r="F5572" s="26">
        <v>371333</v>
      </c>
      <c r="G5572" s="26">
        <v>324078</v>
      </c>
      <c r="H5572" s="26"/>
      <c r="N5572" s="26"/>
    </row>
    <row r="5573" spans="1:14" x14ac:dyDescent="0.25">
      <c r="A5573" s="26">
        <v>2013</v>
      </c>
      <c r="B5573" s="26" t="s">
        <v>186</v>
      </c>
      <c r="C5573" s="26" t="str">
        <f>VLOOKUP(B5573,'FHF LUT'!$A$5:$H$80,2,FALSE)</f>
        <v>Mountain Pine Beetle</v>
      </c>
      <c r="D5573" s="26">
        <v>26</v>
      </c>
      <c r="E5573" s="26" t="s">
        <v>14</v>
      </c>
      <c r="F5573" s="26">
        <v>25</v>
      </c>
      <c r="G5573" s="26">
        <v>25</v>
      </c>
      <c r="H5573" s="26"/>
      <c r="N5573" s="26"/>
    </row>
    <row r="5574" spans="1:14" x14ac:dyDescent="0.25">
      <c r="A5574" s="26">
        <v>2013</v>
      </c>
      <c r="B5574" s="26" t="s">
        <v>186</v>
      </c>
      <c r="C5574" s="26" t="str">
        <f>VLOOKUP(B5574,'FHF LUT'!$A$5:$H$80,2,FALSE)</f>
        <v>Mountain Pine Beetle</v>
      </c>
      <c r="D5574" s="26">
        <v>41</v>
      </c>
      <c r="E5574" s="26" t="s">
        <v>26</v>
      </c>
      <c r="F5574" s="26">
        <v>347037</v>
      </c>
      <c r="G5574" s="26">
        <v>333642</v>
      </c>
      <c r="H5574" s="26"/>
      <c r="N5574" s="26"/>
    </row>
    <row r="5575" spans="1:14" x14ac:dyDescent="0.25">
      <c r="A5575" s="26">
        <v>2013</v>
      </c>
      <c r="B5575" s="26" t="s">
        <v>186</v>
      </c>
      <c r="C5575" s="26" t="str">
        <f>VLOOKUP(B5575,'FHF LUT'!$A$5:$H$80,2,FALSE)</f>
        <v>Mountain Pine Beetle</v>
      </c>
      <c r="D5575" s="26">
        <v>23</v>
      </c>
      <c r="E5575" s="26" t="s">
        <v>27</v>
      </c>
      <c r="F5575" s="26">
        <v>96</v>
      </c>
      <c r="G5575" s="26">
        <v>96</v>
      </c>
      <c r="H5575" s="26"/>
      <c r="N5575" s="26"/>
    </row>
    <row r="5576" spans="1:14" x14ac:dyDescent="0.25">
      <c r="A5576" s="26">
        <v>2013</v>
      </c>
      <c r="B5576" s="26" t="s">
        <v>186</v>
      </c>
      <c r="C5576" s="26" t="str">
        <f>VLOOKUP(B5576,'FHF LUT'!$A$5:$H$80,2,FALSE)</f>
        <v>Mountain Pine Beetle</v>
      </c>
      <c r="D5576" s="26">
        <v>17</v>
      </c>
      <c r="E5576" s="26" t="s">
        <v>32</v>
      </c>
      <c r="F5576" s="26">
        <v>269550</v>
      </c>
      <c r="G5576" s="26">
        <v>260680</v>
      </c>
      <c r="H5576" s="26"/>
      <c r="N5576" s="26"/>
    </row>
    <row r="5577" spans="1:14" x14ac:dyDescent="0.25">
      <c r="A5577" s="26">
        <v>2013</v>
      </c>
      <c r="B5577" s="26" t="s">
        <v>186</v>
      </c>
      <c r="C5577" s="26" t="str">
        <f>VLOOKUP(B5577,'FHF LUT'!$A$5:$H$80,2,FALSE)</f>
        <v>Mountain Pine Beetle</v>
      </c>
      <c r="D5577" s="26">
        <v>30</v>
      </c>
      <c r="E5577" s="26" t="s">
        <v>35</v>
      </c>
      <c r="F5577" s="26">
        <v>8080</v>
      </c>
      <c r="G5577" s="26">
        <v>7950</v>
      </c>
      <c r="H5577" s="26"/>
      <c r="N5577" s="26"/>
    </row>
    <row r="5578" spans="1:14" x14ac:dyDescent="0.25">
      <c r="A5578" s="26">
        <v>2013</v>
      </c>
      <c r="B5578" s="26" t="s">
        <v>186</v>
      </c>
      <c r="C5578" s="26" t="str">
        <f>VLOOKUP(B5578,'FHF LUT'!$A$5:$H$80,2,FALSE)</f>
        <v>Mountain Pine Beetle</v>
      </c>
      <c r="D5578" s="26">
        <v>9</v>
      </c>
      <c r="E5578" s="26" t="s">
        <v>7</v>
      </c>
      <c r="F5578" s="26">
        <v>86183</v>
      </c>
      <c r="G5578" s="26">
        <v>75302</v>
      </c>
      <c r="H5578" s="26"/>
      <c r="N5578" s="26"/>
    </row>
    <row r="5579" spans="1:14" x14ac:dyDescent="0.25">
      <c r="A5579" s="26">
        <v>2013</v>
      </c>
      <c r="B5579" s="26" t="s">
        <v>186</v>
      </c>
      <c r="C5579" s="26" t="str">
        <f>VLOOKUP(B5579,'FHF LUT'!$A$5:$H$80,2,FALSE)</f>
        <v>Mountain Pine Beetle</v>
      </c>
      <c r="D5579" s="26">
        <v>43</v>
      </c>
      <c r="E5579" s="26" t="s">
        <v>20</v>
      </c>
      <c r="F5579" s="26">
        <v>0</v>
      </c>
      <c r="G5579" s="26">
        <v>0</v>
      </c>
      <c r="H5579" s="26"/>
      <c r="N5579" s="26"/>
    </row>
    <row r="5580" spans="1:14" x14ac:dyDescent="0.25">
      <c r="A5580" s="26">
        <v>2013</v>
      </c>
      <c r="B5580" s="26" t="s">
        <v>186</v>
      </c>
      <c r="C5580" s="26" t="str">
        <f>VLOOKUP(B5580,'FHF LUT'!$A$5:$H$80,2,FALSE)</f>
        <v>Mountain Pine Beetle</v>
      </c>
      <c r="D5580" s="26">
        <v>39</v>
      </c>
      <c r="E5580" s="26" t="s">
        <v>36</v>
      </c>
      <c r="F5580" s="26">
        <v>0</v>
      </c>
      <c r="G5580" s="26">
        <v>0</v>
      </c>
      <c r="H5580" s="26"/>
      <c r="N5580" s="26"/>
    </row>
    <row r="5581" spans="1:14" x14ac:dyDescent="0.25">
      <c r="A5581" s="26">
        <v>2013</v>
      </c>
      <c r="B5581" s="26" t="s">
        <v>186</v>
      </c>
      <c r="C5581" s="26" t="str">
        <f>VLOOKUP(B5581,'FHF LUT'!$A$5:$H$80,2,FALSE)</f>
        <v>Mountain Pine Beetle</v>
      </c>
      <c r="D5581" s="26">
        <v>4</v>
      </c>
      <c r="E5581" s="26" t="s">
        <v>28</v>
      </c>
      <c r="F5581" s="26">
        <v>8672</v>
      </c>
      <c r="G5581" s="26">
        <v>8147</v>
      </c>
      <c r="H5581" s="26"/>
      <c r="N5581" s="26"/>
    </row>
    <row r="5582" spans="1:14" x14ac:dyDescent="0.25">
      <c r="A5582" s="26">
        <v>2013</v>
      </c>
      <c r="B5582" s="26" t="s">
        <v>186</v>
      </c>
      <c r="C5582" s="26" t="str">
        <f>VLOOKUP(B5582,'FHF LUT'!$A$5:$H$80,2,FALSE)</f>
        <v>Mountain Pine Beetle</v>
      </c>
      <c r="D5582" s="26">
        <v>8</v>
      </c>
      <c r="E5582" s="26" t="s">
        <v>29</v>
      </c>
      <c r="F5582" s="26">
        <v>824642</v>
      </c>
      <c r="G5582" s="26">
        <v>824575</v>
      </c>
      <c r="H5582" s="26"/>
      <c r="N5582" s="26"/>
    </row>
    <row r="5583" spans="1:14" x14ac:dyDescent="0.25">
      <c r="A5583" s="26">
        <v>2013</v>
      </c>
      <c r="B5583" s="26" t="s">
        <v>186</v>
      </c>
      <c r="C5583" s="26" t="str">
        <f>VLOOKUP(B5583,'FHF LUT'!$A$5:$H$80,2,FALSE)</f>
        <v>Mountain Pine Beetle</v>
      </c>
      <c r="D5583" s="26">
        <v>7</v>
      </c>
      <c r="E5583" s="26" t="s">
        <v>25</v>
      </c>
      <c r="F5583" s="26">
        <v>23151</v>
      </c>
      <c r="G5583" s="26">
        <v>20775</v>
      </c>
      <c r="H5583" s="26"/>
      <c r="N5583" s="26"/>
    </row>
    <row r="5584" spans="1:14" x14ac:dyDescent="0.25">
      <c r="A5584" s="26">
        <v>2013</v>
      </c>
      <c r="B5584" s="26" t="s">
        <v>186</v>
      </c>
      <c r="C5584" s="26" t="str">
        <f>VLOOKUP(B5584,'FHF LUT'!$A$5:$H$80,2,FALSE)</f>
        <v>Mountain Pine Beetle</v>
      </c>
      <c r="D5584" s="26">
        <v>27</v>
      </c>
      <c r="E5584" s="26" t="s">
        <v>21</v>
      </c>
      <c r="F5584" s="26">
        <v>3733</v>
      </c>
      <c r="G5584" s="26">
        <v>2532</v>
      </c>
      <c r="H5584" s="26"/>
      <c r="N5584" s="26"/>
    </row>
    <row r="5585" spans="1:14" x14ac:dyDescent="0.25">
      <c r="A5585" s="26">
        <v>2013</v>
      </c>
      <c r="B5585" s="26" t="s">
        <v>186</v>
      </c>
      <c r="C5585" s="26" t="str">
        <f>VLOOKUP(B5585,'FHF LUT'!$A$5:$H$80,2,FALSE)</f>
        <v>Mountain Pine Beetle</v>
      </c>
      <c r="D5585" s="26">
        <v>47</v>
      </c>
      <c r="E5585" s="26" t="s">
        <v>238</v>
      </c>
      <c r="F5585" s="26">
        <v>0</v>
      </c>
      <c r="G5585" s="26">
        <v>0</v>
      </c>
      <c r="H5585" s="26"/>
      <c r="N5585" s="26"/>
    </row>
    <row r="5586" spans="1:14" x14ac:dyDescent="0.25">
      <c r="A5586" s="26">
        <v>2013</v>
      </c>
      <c r="B5586" s="26" t="s">
        <v>186</v>
      </c>
      <c r="C5586" s="26" t="str">
        <f>VLOOKUP(B5586,'FHF LUT'!$A$5:$H$80,2,FALSE)</f>
        <v>Mountain Pine Beetle</v>
      </c>
      <c r="D5586" s="26">
        <v>46</v>
      </c>
      <c r="E5586" s="26" t="s">
        <v>239</v>
      </c>
      <c r="F5586" s="26">
        <v>0</v>
      </c>
      <c r="G5586" s="26">
        <v>0</v>
      </c>
      <c r="H5586" s="26"/>
      <c r="N5586" s="26"/>
    </row>
    <row r="5587" spans="1:14" x14ac:dyDescent="0.25">
      <c r="A5587" s="26">
        <v>2013</v>
      </c>
      <c r="B5587" s="26" t="s">
        <v>186</v>
      </c>
      <c r="C5587" s="26" t="str">
        <f>VLOOKUP(B5587,'FHF LUT'!$A$5:$H$80,2,FALSE)</f>
        <v>Mountain Pine Beetle</v>
      </c>
      <c r="D5587" s="26">
        <v>48</v>
      </c>
      <c r="E5587" s="26" t="s">
        <v>240</v>
      </c>
      <c r="F5587" s="26">
        <v>0</v>
      </c>
      <c r="G5587" s="26">
        <v>0</v>
      </c>
      <c r="H5587" s="26"/>
      <c r="N5587" s="26"/>
    </row>
    <row r="5588" spans="1:14" x14ac:dyDescent="0.25">
      <c r="A5588" s="26">
        <v>2013</v>
      </c>
      <c r="B5588" s="26" t="s">
        <v>186</v>
      </c>
      <c r="C5588" s="26" t="str">
        <f>VLOOKUP(B5588,'FHF LUT'!$A$5:$H$80,2,FALSE)</f>
        <v>Mountain Pine Beetle</v>
      </c>
      <c r="D5588" s="26">
        <v>1</v>
      </c>
      <c r="E5588" s="26" t="s">
        <v>10</v>
      </c>
      <c r="F5588" s="26">
        <v>21308</v>
      </c>
      <c r="G5588" s="26">
        <v>19748</v>
      </c>
      <c r="H5588" s="26"/>
      <c r="N5588" s="26"/>
    </row>
    <row r="5589" spans="1:14" x14ac:dyDescent="0.25">
      <c r="A5589" s="26">
        <v>2013</v>
      </c>
      <c r="B5589" s="26" t="s">
        <v>187</v>
      </c>
      <c r="C5589" s="26" t="str">
        <f>VLOOKUP(B5589,'FHF LUT'!$A$5:$H$80,2,FALSE)</f>
        <v>Spruce Beetle</v>
      </c>
      <c r="D5589" s="26">
        <v>24</v>
      </c>
      <c r="E5589" s="26" t="s">
        <v>17</v>
      </c>
      <c r="F5589" s="26">
        <v>2946</v>
      </c>
      <c r="G5589" s="26">
        <v>2946</v>
      </c>
      <c r="H5589" s="26"/>
      <c r="N5589" s="26"/>
    </row>
    <row r="5590" spans="1:14" x14ac:dyDescent="0.25">
      <c r="A5590" s="26">
        <v>2013</v>
      </c>
      <c r="B5590" s="26" t="s">
        <v>187</v>
      </c>
      <c r="C5590" s="26" t="str">
        <f>VLOOKUP(B5590,'FHF LUT'!$A$5:$H$80,2,FALSE)</f>
        <v>Spruce Beetle</v>
      </c>
      <c r="D5590" s="26">
        <v>44</v>
      </c>
      <c r="E5590" s="26" t="s">
        <v>3</v>
      </c>
      <c r="F5590" s="26">
        <v>0</v>
      </c>
      <c r="G5590" s="26">
        <v>0</v>
      </c>
      <c r="H5590" s="26"/>
      <c r="N5590" s="26"/>
    </row>
    <row r="5591" spans="1:14" x14ac:dyDescent="0.25">
      <c r="A5591" s="26">
        <v>2013</v>
      </c>
      <c r="B5591" s="26" t="s">
        <v>187</v>
      </c>
      <c r="C5591" s="26" t="str">
        <f>VLOOKUP(B5591,'FHF LUT'!$A$5:$H$80,2,FALSE)</f>
        <v>Spruce Beetle</v>
      </c>
      <c r="D5591" s="26">
        <v>10</v>
      </c>
      <c r="E5591" s="26" t="s">
        <v>18</v>
      </c>
      <c r="F5591" s="26">
        <v>0</v>
      </c>
      <c r="G5591" s="26">
        <v>0</v>
      </c>
      <c r="H5591" s="26"/>
      <c r="N5591" s="26"/>
    </row>
    <row r="5592" spans="1:14" x14ac:dyDescent="0.25">
      <c r="A5592" s="26">
        <v>2013</v>
      </c>
      <c r="B5592" s="26" t="s">
        <v>187</v>
      </c>
      <c r="C5592" s="26" t="str">
        <f>VLOOKUP(B5592,'FHF LUT'!$A$5:$H$80,2,FALSE)</f>
        <v>Spruce Beetle</v>
      </c>
      <c r="D5592" s="26">
        <v>12</v>
      </c>
      <c r="E5592" s="26" t="s">
        <v>11</v>
      </c>
      <c r="F5592" s="26">
        <v>0</v>
      </c>
      <c r="G5592" s="26">
        <v>0</v>
      </c>
      <c r="H5592" s="26"/>
      <c r="N5592" s="26"/>
    </row>
    <row r="5593" spans="1:14" x14ac:dyDescent="0.25">
      <c r="A5593" s="26">
        <v>2013</v>
      </c>
      <c r="B5593" s="26" t="s">
        <v>187</v>
      </c>
      <c r="C5593" s="26" t="str">
        <f>VLOOKUP(B5593,'FHF LUT'!$A$5:$H$80,2,FALSE)</f>
        <v>Spruce Beetle</v>
      </c>
      <c r="D5593" s="26">
        <v>22</v>
      </c>
      <c r="E5593" s="26" t="s">
        <v>19</v>
      </c>
      <c r="F5593" s="26">
        <v>4474</v>
      </c>
      <c r="G5593" s="26">
        <v>4464</v>
      </c>
      <c r="H5593" s="26"/>
      <c r="N5593" s="26"/>
    </row>
    <row r="5594" spans="1:14" x14ac:dyDescent="0.25">
      <c r="A5594" s="26">
        <v>2013</v>
      </c>
      <c r="B5594" s="26" t="s">
        <v>187</v>
      </c>
      <c r="C5594" s="26" t="str">
        <f>VLOOKUP(B5594,'FHF LUT'!$A$5:$H$80,2,FALSE)</f>
        <v>Spruce Beetle</v>
      </c>
      <c r="D5594" s="26">
        <v>29</v>
      </c>
      <c r="E5594" s="26" t="s">
        <v>9</v>
      </c>
      <c r="F5594" s="26">
        <v>57672</v>
      </c>
      <c r="G5594" s="26">
        <v>57482</v>
      </c>
      <c r="H5594" s="26"/>
      <c r="N5594" s="26"/>
    </row>
    <row r="5595" spans="1:14" x14ac:dyDescent="0.25">
      <c r="A5595" s="26">
        <v>2013</v>
      </c>
      <c r="B5595" s="26" t="s">
        <v>187</v>
      </c>
      <c r="C5595" s="26" t="str">
        <f>VLOOKUP(B5595,'FHF LUT'!$A$5:$H$80,2,FALSE)</f>
        <v>Spruce Beetle</v>
      </c>
      <c r="D5595" s="26">
        <v>11</v>
      </c>
      <c r="E5595" s="26" t="s">
        <v>4</v>
      </c>
      <c r="F5595" s="26">
        <v>11326</v>
      </c>
      <c r="G5595" s="26">
        <v>11115</v>
      </c>
      <c r="H5595" s="26"/>
      <c r="N5595" s="26"/>
    </row>
    <row r="5596" spans="1:14" x14ac:dyDescent="0.25">
      <c r="A5596" s="26">
        <v>2013</v>
      </c>
      <c r="B5596" s="26" t="s">
        <v>187</v>
      </c>
      <c r="C5596" s="26" t="str">
        <f>VLOOKUP(B5596,'FHF LUT'!$A$5:$H$80,2,FALSE)</f>
        <v>Spruce Beetle</v>
      </c>
      <c r="D5596" s="26">
        <v>45</v>
      </c>
      <c r="E5596" s="26" t="s">
        <v>5</v>
      </c>
      <c r="F5596" s="26">
        <v>0</v>
      </c>
      <c r="G5596" s="26">
        <v>0</v>
      </c>
      <c r="H5596" s="26"/>
      <c r="N5596" s="26"/>
    </row>
    <row r="5597" spans="1:14" x14ac:dyDescent="0.25">
      <c r="A5597" s="26">
        <v>2013</v>
      </c>
      <c r="B5597" s="26" t="s">
        <v>187</v>
      </c>
      <c r="C5597" s="26" t="str">
        <f>VLOOKUP(B5597,'FHF LUT'!$A$5:$H$80,2,FALSE)</f>
        <v>Spruce Beetle</v>
      </c>
      <c r="D5597" s="26">
        <v>38</v>
      </c>
      <c r="E5597" s="26" t="s">
        <v>8</v>
      </c>
      <c r="F5597" s="26">
        <v>0</v>
      </c>
      <c r="G5597" s="26">
        <v>0</v>
      </c>
      <c r="H5597" s="26"/>
      <c r="N5597" s="26"/>
    </row>
    <row r="5598" spans="1:14" x14ac:dyDescent="0.25">
      <c r="A5598" s="26">
        <v>2013</v>
      </c>
      <c r="B5598" s="26" t="s">
        <v>187</v>
      </c>
      <c r="C5598" s="26" t="str">
        <f>VLOOKUP(B5598,'FHF LUT'!$A$5:$H$80,2,FALSE)</f>
        <v>Spruce Beetle</v>
      </c>
      <c r="D5598" s="26">
        <v>13</v>
      </c>
      <c r="E5598" s="26" t="s">
        <v>24</v>
      </c>
      <c r="F5598" s="26">
        <v>0</v>
      </c>
      <c r="G5598" s="26">
        <v>0</v>
      </c>
      <c r="H5598" s="26"/>
      <c r="N5598" s="26"/>
    </row>
    <row r="5599" spans="1:14" x14ac:dyDescent="0.25">
      <c r="A5599" s="26">
        <v>2013</v>
      </c>
      <c r="B5599" s="26" t="s">
        <v>187</v>
      </c>
      <c r="C5599" s="26" t="str">
        <f>VLOOKUP(B5599,'FHF LUT'!$A$5:$H$80,2,FALSE)</f>
        <v>Spruce Beetle</v>
      </c>
      <c r="D5599" s="26">
        <v>18</v>
      </c>
      <c r="E5599" s="26" t="s">
        <v>15</v>
      </c>
      <c r="F5599" s="26">
        <v>15085</v>
      </c>
      <c r="G5599" s="26">
        <v>11339</v>
      </c>
      <c r="H5599" s="26"/>
      <c r="N5599" s="26"/>
    </row>
    <row r="5600" spans="1:14" x14ac:dyDescent="0.25">
      <c r="A5600" s="26">
        <v>2013</v>
      </c>
      <c r="B5600" s="26" t="s">
        <v>187</v>
      </c>
      <c r="C5600" s="26" t="str">
        <f>VLOOKUP(B5600,'FHF LUT'!$A$5:$H$80,2,FALSE)</f>
        <v>Spruce Beetle</v>
      </c>
      <c r="D5600" s="26">
        <v>15</v>
      </c>
      <c r="E5600" s="26" t="s">
        <v>33</v>
      </c>
      <c r="F5600" s="26">
        <v>5672</v>
      </c>
      <c r="G5600" s="26">
        <v>5672</v>
      </c>
      <c r="H5600" s="26"/>
      <c r="N5600" s="26"/>
    </row>
    <row r="5601" spans="1:14" x14ac:dyDescent="0.25">
      <c r="A5601" s="26">
        <v>2013</v>
      </c>
      <c r="B5601" s="26" t="s">
        <v>187</v>
      </c>
      <c r="C5601" s="26" t="str">
        <f>VLOOKUP(B5601,'FHF LUT'!$A$5:$H$80,2,FALSE)</f>
        <v>Spruce Beetle</v>
      </c>
      <c r="D5601" s="26">
        <v>5</v>
      </c>
      <c r="E5601" s="26" t="s">
        <v>16</v>
      </c>
      <c r="F5601" s="26">
        <v>0</v>
      </c>
      <c r="G5601" s="26">
        <v>0</v>
      </c>
      <c r="H5601" s="26"/>
      <c r="N5601" s="26"/>
    </row>
    <row r="5602" spans="1:14" x14ac:dyDescent="0.25">
      <c r="A5602" s="26">
        <v>2013</v>
      </c>
      <c r="B5602" s="26" t="s">
        <v>187</v>
      </c>
      <c r="C5602" s="26" t="str">
        <f>VLOOKUP(B5602,'FHF LUT'!$A$5:$H$80,2,FALSE)</f>
        <v>Spruce Beetle</v>
      </c>
      <c r="D5602" s="26">
        <v>2</v>
      </c>
      <c r="E5602" s="26" t="s">
        <v>22</v>
      </c>
      <c r="F5602" s="26">
        <v>0</v>
      </c>
      <c r="G5602" s="26">
        <v>0</v>
      </c>
      <c r="H5602" s="26"/>
      <c r="N5602" s="26"/>
    </row>
    <row r="5603" spans="1:14" x14ac:dyDescent="0.25">
      <c r="A5603" s="26">
        <v>2013</v>
      </c>
      <c r="B5603" s="26" t="s">
        <v>187</v>
      </c>
      <c r="C5603" s="26" t="str">
        <f>VLOOKUP(B5603,'FHF LUT'!$A$5:$H$80,2,FALSE)</f>
        <v>Spruce Beetle</v>
      </c>
      <c r="D5603" s="26">
        <v>25</v>
      </c>
      <c r="E5603" s="26" t="s">
        <v>23</v>
      </c>
      <c r="F5603" s="26">
        <v>0</v>
      </c>
      <c r="G5603" s="26">
        <v>0</v>
      </c>
      <c r="H5603" s="26"/>
      <c r="N5603" s="26"/>
    </row>
    <row r="5604" spans="1:14" x14ac:dyDescent="0.25">
      <c r="A5604" s="26">
        <v>2013</v>
      </c>
      <c r="B5604" s="26" t="s">
        <v>187</v>
      </c>
      <c r="C5604" s="26" t="str">
        <f>VLOOKUP(B5604,'FHF LUT'!$A$5:$H$80,2,FALSE)</f>
        <v>Spruce Beetle</v>
      </c>
      <c r="D5604" s="26">
        <v>14</v>
      </c>
      <c r="E5604" s="26" t="s">
        <v>30</v>
      </c>
      <c r="F5604" s="26">
        <v>521</v>
      </c>
      <c r="G5604" s="26">
        <v>521</v>
      </c>
      <c r="H5604" s="26"/>
      <c r="N5604" s="26"/>
    </row>
    <row r="5605" spans="1:14" x14ac:dyDescent="0.25">
      <c r="A5605" s="26">
        <v>2013</v>
      </c>
      <c r="B5605" s="26" t="s">
        <v>187</v>
      </c>
      <c r="C5605" s="26" t="str">
        <f>VLOOKUP(B5605,'FHF LUT'!$A$5:$H$80,2,FALSE)</f>
        <v>Spruce Beetle</v>
      </c>
      <c r="D5605" s="26">
        <v>16</v>
      </c>
      <c r="E5605" s="26" t="s">
        <v>12</v>
      </c>
      <c r="F5605" s="26">
        <v>0</v>
      </c>
      <c r="G5605" s="26">
        <v>0</v>
      </c>
      <c r="H5605" s="26"/>
      <c r="N5605" s="26"/>
    </row>
    <row r="5606" spans="1:14" x14ac:dyDescent="0.25">
      <c r="A5606" s="26">
        <v>2013</v>
      </c>
      <c r="B5606" s="26" t="s">
        <v>187</v>
      </c>
      <c r="C5606" s="26" t="str">
        <f>VLOOKUP(B5606,'FHF LUT'!$A$5:$H$80,2,FALSE)</f>
        <v>Spruce Beetle</v>
      </c>
      <c r="D5606" s="26">
        <v>40</v>
      </c>
      <c r="E5606" s="26" t="s">
        <v>31</v>
      </c>
      <c r="F5606" s="26">
        <v>0</v>
      </c>
      <c r="G5606" s="26">
        <v>0</v>
      </c>
      <c r="H5606" s="26"/>
      <c r="N5606" s="26"/>
    </row>
    <row r="5607" spans="1:14" x14ac:dyDescent="0.25">
      <c r="A5607" s="26">
        <v>2013</v>
      </c>
      <c r="B5607" s="26" t="s">
        <v>187</v>
      </c>
      <c r="C5607" s="26" t="str">
        <f>VLOOKUP(B5607,'FHF LUT'!$A$5:$H$80,2,FALSE)</f>
        <v>Spruce Beetle</v>
      </c>
      <c r="D5607" s="26">
        <v>20</v>
      </c>
      <c r="E5607" s="26" t="s">
        <v>6</v>
      </c>
      <c r="F5607" s="26">
        <v>57</v>
      </c>
      <c r="G5607" s="26">
        <v>57</v>
      </c>
      <c r="H5607" s="26"/>
      <c r="N5607" s="26"/>
    </row>
    <row r="5608" spans="1:14" x14ac:dyDescent="0.25">
      <c r="A5608" s="26">
        <v>2013</v>
      </c>
      <c r="B5608" s="26" t="s">
        <v>187</v>
      </c>
      <c r="C5608" s="26" t="str">
        <f>VLOOKUP(B5608,'FHF LUT'!$A$5:$H$80,2,FALSE)</f>
        <v>Spruce Beetle</v>
      </c>
      <c r="D5608" s="26">
        <v>31</v>
      </c>
      <c r="E5608" s="26" t="s">
        <v>34</v>
      </c>
      <c r="F5608" s="26">
        <v>275</v>
      </c>
      <c r="G5608" s="26">
        <v>275</v>
      </c>
      <c r="H5608" s="26"/>
      <c r="N5608" s="26"/>
    </row>
    <row r="5609" spans="1:14" x14ac:dyDescent="0.25">
      <c r="A5609" s="26">
        <v>2013</v>
      </c>
      <c r="B5609" s="26" t="s">
        <v>187</v>
      </c>
      <c r="C5609" s="26" t="str">
        <f>VLOOKUP(B5609,'FHF LUT'!$A$5:$H$80,2,FALSE)</f>
        <v>Spruce Beetle</v>
      </c>
      <c r="D5609" s="26">
        <v>3</v>
      </c>
      <c r="E5609" s="26" t="s">
        <v>13</v>
      </c>
      <c r="F5609" s="26">
        <v>0</v>
      </c>
      <c r="G5609" s="26">
        <v>0</v>
      </c>
      <c r="H5609" s="26"/>
      <c r="N5609" s="26"/>
    </row>
    <row r="5610" spans="1:14" x14ac:dyDescent="0.25">
      <c r="A5610" s="26">
        <v>2013</v>
      </c>
      <c r="B5610" s="26" t="s">
        <v>187</v>
      </c>
      <c r="C5610" s="26" t="str">
        <f>VLOOKUP(B5610,'FHF LUT'!$A$5:$H$80,2,FALSE)</f>
        <v>Spruce Beetle</v>
      </c>
      <c r="D5610" s="26">
        <v>26</v>
      </c>
      <c r="E5610" s="26" t="s">
        <v>14</v>
      </c>
      <c r="F5610" s="26">
        <v>163</v>
      </c>
      <c r="G5610" s="26">
        <v>163</v>
      </c>
      <c r="H5610" s="26"/>
      <c r="N5610" s="26"/>
    </row>
    <row r="5611" spans="1:14" x14ac:dyDescent="0.25">
      <c r="A5611" s="26">
        <v>2013</v>
      </c>
      <c r="B5611" s="26" t="s">
        <v>187</v>
      </c>
      <c r="C5611" s="26" t="str">
        <f>VLOOKUP(B5611,'FHF LUT'!$A$5:$H$80,2,FALSE)</f>
        <v>Spruce Beetle</v>
      </c>
      <c r="D5611" s="26">
        <v>41</v>
      </c>
      <c r="E5611" s="26" t="s">
        <v>26</v>
      </c>
      <c r="F5611" s="26">
        <v>44</v>
      </c>
      <c r="G5611" s="26">
        <v>44</v>
      </c>
      <c r="H5611" s="26"/>
      <c r="N5611" s="26"/>
    </row>
    <row r="5612" spans="1:14" x14ac:dyDescent="0.25">
      <c r="A5612" s="26">
        <v>2013</v>
      </c>
      <c r="B5612" s="26" t="s">
        <v>187</v>
      </c>
      <c r="C5612" s="26" t="str">
        <f>VLOOKUP(B5612,'FHF LUT'!$A$5:$H$80,2,FALSE)</f>
        <v>Spruce Beetle</v>
      </c>
      <c r="D5612" s="26">
        <v>23</v>
      </c>
      <c r="E5612" s="26" t="s">
        <v>27</v>
      </c>
      <c r="F5612" s="26">
        <v>2754</v>
      </c>
      <c r="G5612" s="26">
        <v>2744</v>
      </c>
      <c r="H5612" s="26"/>
      <c r="N5612" s="26"/>
    </row>
    <row r="5613" spans="1:14" x14ac:dyDescent="0.25">
      <c r="A5613" s="26">
        <v>2013</v>
      </c>
      <c r="B5613" s="26" t="s">
        <v>187</v>
      </c>
      <c r="C5613" s="26" t="str">
        <f>VLOOKUP(B5613,'FHF LUT'!$A$5:$H$80,2,FALSE)</f>
        <v>Spruce Beetle</v>
      </c>
      <c r="D5613" s="26">
        <v>17</v>
      </c>
      <c r="E5613" s="26" t="s">
        <v>32</v>
      </c>
      <c r="F5613" s="26">
        <v>8803</v>
      </c>
      <c r="G5613" s="26">
        <v>8803</v>
      </c>
      <c r="H5613" s="26"/>
      <c r="N5613" s="26"/>
    </row>
    <row r="5614" spans="1:14" x14ac:dyDescent="0.25">
      <c r="A5614" s="26">
        <v>2013</v>
      </c>
      <c r="B5614" s="26" t="s">
        <v>187</v>
      </c>
      <c r="C5614" s="26" t="str">
        <f>VLOOKUP(B5614,'FHF LUT'!$A$5:$H$80,2,FALSE)</f>
        <v>Spruce Beetle</v>
      </c>
      <c r="D5614" s="26">
        <v>30</v>
      </c>
      <c r="E5614" s="26" t="s">
        <v>35</v>
      </c>
      <c r="F5614" s="26">
        <v>5277</v>
      </c>
      <c r="G5614" s="26">
        <v>5277</v>
      </c>
      <c r="H5614" s="26"/>
      <c r="N5614" s="26"/>
    </row>
    <row r="5615" spans="1:14" x14ac:dyDescent="0.25">
      <c r="A5615" s="26">
        <v>2013</v>
      </c>
      <c r="B5615" s="26" t="s">
        <v>187</v>
      </c>
      <c r="C5615" s="26" t="str">
        <f>VLOOKUP(B5615,'FHF LUT'!$A$5:$H$80,2,FALSE)</f>
        <v>Spruce Beetle</v>
      </c>
      <c r="D5615" s="26">
        <v>9</v>
      </c>
      <c r="E5615" s="26" t="s">
        <v>7</v>
      </c>
      <c r="F5615" s="26">
        <v>36309</v>
      </c>
      <c r="G5615" s="26">
        <v>35145</v>
      </c>
      <c r="H5615" s="26"/>
      <c r="N5615" s="26"/>
    </row>
    <row r="5616" spans="1:14" x14ac:dyDescent="0.25">
      <c r="A5616" s="26">
        <v>2013</v>
      </c>
      <c r="B5616" s="26" t="s">
        <v>187</v>
      </c>
      <c r="C5616" s="26" t="str">
        <f>VLOOKUP(B5616,'FHF LUT'!$A$5:$H$80,2,FALSE)</f>
        <v>Spruce Beetle</v>
      </c>
      <c r="D5616" s="26">
        <v>43</v>
      </c>
      <c r="E5616" s="26" t="s">
        <v>20</v>
      </c>
      <c r="F5616" s="26">
        <v>0</v>
      </c>
      <c r="G5616" s="26">
        <v>0</v>
      </c>
      <c r="H5616" s="26"/>
      <c r="N5616" s="26"/>
    </row>
    <row r="5617" spans="1:14" x14ac:dyDescent="0.25">
      <c r="A5617" s="26">
        <v>2013</v>
      </c>
      <c r="B5617" s="26" t="s">
        <v>187</v>
      </c>
      <c r="C5617" s="26" t="str">
        <f>VLOOKUP(B5617,'FHF LUT'!$A$5:$H$80,2,FALSE)</f>
        <v>Spruce Beetle</v>
      </c>
      <c r="D5617" s="26">
        <v>39</v>
      </c>
      <c r="E5617" s="26" t="s">
        <v>36</v>
      </c>
      <c r="F5617" s="26">
        <v>0</v>
      </c>
      <c r="G5617" s="26">
        <v>0</v>
      </c>
      <c r="H5617" s="26"/>
      <c r="N5617" s="26"/>
    </row>
    <row r="5618" spans="1:14" x14ac:dyDescent="0.25">
      <c r="A5618" s="26">
        <v>2013</v>
      </c>
      <c r="B5618" s="26" t="s">
        <v>187</v>
      </c>
      <c r="C5618" s="26" t="str">
        <f>VLOOKUP(B5618,'FHF LUT'!$A$5:$H$80,2,FALSE)</f>
        <v>Spruce Beetle</v>
      </c>
      <c r="D5618" s="26">
        <v>4</v>
      </c>
      <c r="E5618" s="26" t="s">
        <v>28</v>
      </c>
      <c r="F5618" s="26">
        <v>0</v>
      </c>
      <c r="G5618" s="26">
        <v>0</v>
      </c>
      <c r="H5618" s="26"/>
      <c r="N5618" s="26"/>
    </row>
    <row r="5619" spans="1:14" x14ac:dyDescent="0.25">
      <c r="A5619" s="26">
        <v>2013</v>
      </c>
      <c r="B5619" s="26" t="s">
        <v>187</v>
      </c>
      <c r="C5619" s="26" t="str">
        <f>VLOOKUP(B5619,'FHF LUT'!$A$5:$H$80,2,FALSE)</f>
        <v>Spruce Beetle</v>
      </c>
      <c r="D5619" s="26">
        <v>8</v>
      </c>
      <c r="E5619" s="26" t="s">
        <v>29</v>
      </c>
      <c r="F5619" s="26">
        <v>0</v>
      </c>
      <c r="G5619" s="26">
        <v>0</v>
      </c>
      <c r="H5619" s="26"/>
      <c r="N5619" s="26"/>
    </row>
    <row r="5620" spans="1:14" x14ac:dyDescent="0.25">
      <c r="A5620" s="26">
        <v>2013</v>
      </c>
      <c r="B5620" s="26" t="s">
        <v>187</v>
      </c>
      <c r="C5620" s="26" t="str">
        <f>VLOOKUP(B5620,'FHF LUT'!$A$5:$H$80,2,FALSE)</f>
        <v>Spruce Beetle</v>
      </c>
      <c r="D5620" s="26">
        <v>7</v>
      </c>
      <c r="E5620" s="26" t="s">
        <v>25</v>
      </c>
      <c r="F5620" s="26">
        <v>1338</v>
      </c>
      <c r="G5620" s="26">
        <v>1338</v>
      </c>
      <c r="H5620" s="26"/>
      <c r="N5620" s="26"/>
    </row>
    <row r="5621" spans="1:14" x14ac:dyDescent="0.25">
      <c r="A5621" s="26">
        <v>2013</v>
      </c>
      <c r="B5621" s="26" t="s">
        <v>187</v>
      </c>
      <c r="C5621" s="26" t="str">
        <f>VLOOKUP(B5621,'FHF LUT'!$A$5:$H$80,2,FALSE)</f>
        <v>Spruce Beetle</v>
      </c>
      <c r="D5621" s="26">
        <v>27</v>
      </c>
      <c r="E5621" s="26" t="s">
        <v>21</v>
      </c>
      <c r="F5621" s="26">
        <v>0</v>
      </c>
      <c r="G5621" s="26">
        <v>0</v>
      </c>
      <c r="H5621" s="26"/>
      <c r="N5621" s="26"/>
    </row>
    <row r="5622" spans="1:14" x14ac:dyDescent="0.25">
      <c r="A5622" s="26">
        <v>2013</v>
      </c>
      <c r="B5622" s="26" t="s">
        <v>187</v>
      </c>
      <c r="C5622" s="26" t="str">
        <f>VLOOKUP(B5622,'FHF LUT'!$A$5:$H$80,2,FALSE)</f>
        <v>Spruce Beetle</v>
      </c>
      <c r="D5622" s="26">
        <v>47</v>
      </c>
      <c r="E5622" s="26" t="s">
        <v>238</v>
      </c>
      <c r="F5622" s="26">
        <v>0</v>
      </c>
      <c r="G5622" s="26">
        <v>0</v>
      </c>
      <c r="H5622" s="26"/>
      <c r="N5622" s="26"/>
    </row>
    <row r="5623" spans="1:14" x14ac:dyDescent="0.25">
      <c r="A5623" s="26">
        <v>2013</v>
      </c>
      <c r="B5623" s="26" t="s">
        <v>187</v>
      </c>
      <c r="C5623" s="26" t="str">
        <f>VLOOKUP(B5623,'FHF LUT'!$A$5:$H$80,2,FALSE)</f>
        <v>Spruce Beetle</v>
      </c>
      <c r="D5623" s="26">
        <v>46</v>
      </c>
      <c r="E5623" s="26" t="s">
        <v>239</v>
      </c>
      <c r="F5623" s="26">
        <v>440</v>
      </c>
      <c r="G5623" s="26">
        <v>440</v>
      </c>
      <c r="H5623" s="26"/>
      <c r="N5623" s="26"/>
    </row>
    <row r="5624" spans="1:14" x14ac:dyDescent="0.25">
      <c r="A5624" s="26">
        <v>2013</v>
      </c>
      <c r="B5624" s="26" t="s">
        <v>187</v>
      </c>
      <c r="C5624" s="26" t="str">
        <f>VLOOKUP(B5624,'FHF LUT'!$A$5:$H$80,2,FALSE)</f>
        <v>Spruce Beetle</v>
      </c>
      <c r="D5624" s="26">
        <v>48</v>
      </c>
      <c r="E5624" s="26" t="s">
        <v>240</v>
      </c>
      <c r="F5624" s="26">
        <v>0</v>
      </c>
      <c r="G5624" s="26">
        <v>0</v>
      </c>
      <c r="H5624" s="26"/>
      <c r="N5624" s="26"/>
    </row>
    <row r="5625" spans="1:14" x14ac:dyDescent="0.25">
      <c r="A5625" s="26">
        <v>2013</v>
      </c>
      <c r="B5625" s="26" t="s">
        <v>187</v>
      </c>
      <c r="C5625" s="26" t="str">
        <f>VLOOKUP(B5625,'FHF LUT'!$A$5:$H$80,2,FALSE)</f>
        <v>Spruce Beetle</v>
      </c>
      <c r="D5625" s="26">
        <v>1</v>
      </c>
      <c r="E5625" s="26" t="s">
        <v>10</v>
      </c>
      <c r="F5625" s="26">
        <v>0</v>
      </c>
      <c r="G5625" s="26">
        <v>0</v>
      </c>
      <c r="H5625" s="26"/>
      <c r="N5625" s="26"/>
    </row>
    <row r="5626" spans="1:14" x14ac:dyDescent="0.25">
      <c r="A5626" s="26">
        <v>2013</v>
      </c>
      <c r="B5626" s="26" t="s">
        <v>189</v>
      </c>
      <c r="C5626" s="26" t="str">
        <f>VLOOKUP(B5626,'FHF LUT'!$A$5:$H$80,2,FALSE)</f>
        <v>Fire</v>
      </c>
      <c r="D5626" s="26">
        <v>24</v>
      </c>
      <c r="E5626" s="26" t="s">
        <v>17</v>
      </c>
      <c r="F5626" s="26">
        <v>51795</v>
      </c>
      <c r="G5626" s="26">
        <v>47386</v>
      </c>
      <c r="H5626" s="26"/>
      <c r="N5626" s="26"/>
    </row>
    <row r="5627" spans="1:14" x14ac:dyDescent="0.25">
      <c r="A5627" s="26">
        <v>2013</v>
      </c>
      <c r="B5627" s="26" t="s">
        <v>189</v>
      </c>
      <c r="C5627" s="26" t="str">
        <f>VLOOKUP(B5627,'FHF LUT'!$A$5:$H$80,2,FALSE)</f>
        <v>Fire</v>
      </c>
      <c r="D5627" s="26">
        <v>44</v>
      </c>
      <c r="E5627" s="26" t="s">
        <v>3</v>
      </c>
      <c r="F5627" s="26">
        <v>947</v>
      </c>
      <c r="G5627" s="26">
        <v>354</v>
      </c>
      <c r="H5627" s="26"/>
      <c r="N5627" s="26"/>
    </row>
    <row r="5628" spans="1:14" x14ac:dyDescent="0.25">
      <c r="A5628" s="26">
        <v>2013</v>
      </c>
      <c r="B5628" s="26" t="s">
        <v>189</v>
      </c>
      <c r="C5628" s="26" t="str">
        <f>VLOOKUP(B5628,'FHF LUT'!$A$5:$H$80,2,FALSE)</f>
        <v>Fire</v>
      </c>
      <c r="D5628" s="26">
        <v>10</v>
      </c>
      <c r="E5628" s="26" t="s">
        <v>18</v>
      </c>
      <c r="F5628" s="26">
        <v>0</v>
      </c>
      <c r="G5628" s="26">
        <v>0</v>
      </c>
      <c r="H5628" s="26"/>
      <c r="N5628" s="26"/>
    </row>
    <row r="5629" spans="1:14" x14ac:dyDescent="0.25">
      <c r="A5629" s="26">
        <v>2013</v>
      </c>
      <c r="B5629" s="26" t="s">
        <v>189</v>
      </c>
      <c r="C5629" s="26" t="str">
        <f>VLOOKUP(B5629,'FHF LUT'!$A$5:$H$80,2,FALSE)</f>
        <v>Fire</v>
      </c>
      <c r="D5629" s="26">
        <v>12</v>
      </c>
      <c r="E5629" s="26" t="s">
        <v>11</v>
      </c>
      <c r="F5629" s="26">
        <v>7700</v>
      </c>
      <c r="G5629" s="26">
        <v>7700</v>
      </c>
      <c r="H5629" s="26"/>
      <c r="N5629" s="26"/>
    </row>
    <row r="5630" spans="1:14" x14ac:dyDescent="0.25">
      <c r="A5630" s="26">
        <v>2013</v>
      </c>
      <c r="B5630" s="26" t="s">
        <v>189</v>
      </c>
      <c r="C5630" s="26" t="str">
        <f>VLOOKUP(B5630,'FHF LUT'!$A$5:$H$80,2,FALSE)</f>
        <v>Fire</v>
      </c>
      <c r="D5630" s="26">
        <v>22</v>
      </c>
      <c r="E5630" s="26" t="s">
        <v>19</v>
      </c>
      <c r="F5630" s="26">
        <v>3549</v>
      </c>
      <c r="G5630" s="26">
        <v>2656</v>
      </c>
      <c r="H5630" s="26"/>
      <c r="N5630" s="26"/>
    </row>
    <row r="5631" spans="1:14" x14ac:dyDescent="0.25">
      <c r="A5631" s="26">
        <v>2013</v>
      </c>
      <c r="B5631" s="26" t="s">
        <v>189</v>
      </c>
      <c r="C5631" s="26" t="str">
        <f>VLOOKUP(B5631,'FHF LUT'!$A$5:$H$80,2,FALSE)</f>
        <v>Fire</v>
      </c>
      <c r="D5631" s="26">
        <v>29</v>
      </c>
      <c r="E5631" s="26" t="s">
        <v>9</v>
      </c>
      <c r="F5631" s="26">
        <v>21363</v>
      </c>
      <c r="G5631" s="26">
        <v>21111</v>
      </c>
      <c r="H5631" s="26"/>
      <c r="N5631" s="26"/>
    </row>
    <row r="5632" spans="1:14" x14ac:dyDescent="0.25">
      <c r="A5632" s="26">
        <v>2013</v>
      </c>
      <c r="B5632" s="26" t="s">
        <v>189</v>
      </c>
      <c r="C5632" s="26" t="str">
        <f>VLOOKUP(B5632,'FHF LUT'!$A$5:$H$80,2,FALSE)</f>
        <v>Fire</v>
      </c>
      <c r="D5632" s="26">
        <v>11</v>
      </c>
      <c r="E5632" s="26" t="s">
        <v>4</v>
      </c>
      <c r="F5632" s="26">
        <v>90211</v>
      </c>
      <c r="G5632" s="26">
        <v>90040</v>
      </c>
      <c r="H5632" s="26"/>
      <c r="N5632" s="26"/>
    </row>
    <row r="5633" spans="1:14" x14ac:dyDescent="0.25">
      <c r="A5633" s="26">
        <v>2013</v>
      </c>
      <c r="B5633" s="26" t="s">
        <v>189</v>
      </c>
      <c r="C5633" s="26" t="str">
        <f>VLOOKUP(B5633,'FHF LUT'!$A$5:$H$80,2,FALSE)</f>
        <v>Fire</v>
      </c>
      <c r="D5633" s="26">
        <v>45</v>
      </c>
      <c r="E5633" s="26" t="s">
        <v>5</v>
      </c>
      <c r="F5633" s="26">
        <v>100</v>
      </c>
      <c r="G5633" s="26">
        <v>100</v>
      </c>
      <c r="H5633" s="26"/>
      <c r="N5633" s="26"/>
    </row>
    <row r="5634" spans="1:14" x14ac:dyDescent="0.25">
      <c r="A5634" s="26">
        <v>2013</v>
      </c>
      <c r="B5634" s="26" t="s">
        <v>189</v>
      </c>
      <c r="C5634" s="26" t="str">
        <f>VLOOKUP(B5634,'FHF LUT'!$A$5:$H$80,2,FALSE)</f>
        <v>Fire</v>
      </c>
      <c r="D5634" s="26">
        <v>38</v>
      </c>
      <c r="E5634" s="26" t="s">
        <v>8</v>
      </c>
      <c r="F5634" s="26">
        <v>735</v>
      </c>
      <c r="G5634" s="26">
        <v>735</v>
      </c>
      <c r="H5634" s="26"/>
      <c r="N5634" s="26"/>
    </row>
    <row r="5635" spans="1:14" x14ac:dyDescent="0.25">
      <c r="A5635" s="26">
        <v>2013</v>
      </c>
      <c r="B5635" s="26" t="s">
        <v>189</v>
      </c>
      <c r="C5635" s="26" t="str">
        <f>VLOOKUP(B5635,'FHF LUT'!$A$5:$H$80,2,FALSE)</f>
        <v>Fire</v>
      </c>
      <c r="D5635" s="26">
        <v>13</v>
      </c>
      <c r="E5635" s="26" t="s">
        <v>24</v>
      </c>
      <c r="F5635" s="26">
        <v>17379</v>
      </c>
      <c r="G5635" s="26">
        <v>17267</v>
      </c>
      <c r="H5635" s="26"/>
      <c r="N5635" s="26"/>
    </row>
    <row r="5636" spans="1:14" x14ac:dyDescent="0.25">
      <c r="A5636" s="26">
        <v>2013</v>
      </c>
      <c r="B5636" s="26" t="s">
        <v>189</v>
      </c>
      <c r="C5636" s="26" t="str">
        <f>VLOOKUP(B5636,'FHF LUT'!$A$5:$H$80,2,FALSE)</f>
        <v>Fire</v>
      </c>
      <c r="D5636" s="26">
        <v>18</v>
      </c>
      <c r="E5636" s="26" t="s">
        <v>15</v>
      </c>
      <c r="F5636" s="26">
        <v>226</v>
      </c>
      <c r="G5636" s="26">
        <v>226</v>
      </c>
      <c r="H5636" s="26"/>
      <c r="N5636" s="26"/>
    </row>
    <row r="5637" spans="1:14" x14ac:dyDescent="0.25">
      <c r="A5637" s="26">
        <v>2013</v>
      </c>
      <c r="B5637" s="26" t="s">
        <v>189</v>
      </c>
      <c r="C5637" s="26" t="str">
        <f>VLOOKUP(B5637,'FHF LUT'!$A$5:$H$80,2,FALSE)</f>
        <v>Fire</v>
      </c>
      <c r="D5637" s="26">
        <v>15</v>
      </c>
      <c r="E5637" s="26" t="s">
        <v>33</v>
      </c>
      <c r="F5637" s="26">
        <v>811</v>
      </c>
      <c r="G5637" s="26">
        <v>811</v>
      </c>
      <c r="H5637" s="26"/>
      <c r="N5637" s="26"/>
    </row>
    <row r="5638" spans="1:14" x14ac:dyDescent="0.25">
      <c r="A5638" s="26">
        <v>2013</v>
      </c>
      <c r="B5638" s="26" t="s">
        <v>189</v>
      </c>
      <c r="C5638" s="26" t="str">
        <f>VLOOKUP(B5638,'FHF LUT'!$A$5:$H$80,2,FALSE)</f>
        <v>Fire</v>
      </c>
      <c r="D5638" s="26">
        <v>5</v>
      </c>
      <c r="E5638" s="26" t="s">
        <v>16</v>
      </c>
      <c r="F5638" s="26">
        <v>124</v>
      </c>
      <c r="G5638" s="26">
        <v>124</v>
      </c>
      <c r="H5638" s="26"/>
      <c r="N5638" s="26"/>
    </row>
    <row r="5639" spans="1:14" x14ac:dyDescent="0.25">
      <c r="A5639" s="26">
        <v>2013</v>
      </c>
      <c r="B5639" s="26" t="s">
        <v>189</v>
      </c>
      <c r="C5639" s="26" t="str">
        <f>VLOOKUP(B5639,'FHF LUT'!$A$5:$H$80,2,FALSE)</f>
        <v>Fire</v>
      </c>
      <c r="D5639" s="26">
        <v>2</v>
      </c>
      <c r="E5639" s="26" t="s">
        <v>22</v>
      </c>
      <c r="F5639" s="26">
        <v>0</v>
      </c>
      <c r="G5639" s="26">
        <v>0</v>
      </c>
      <c r="H5639" s="26"/>
      <c r="N5639" s="26"/>
    </row>
    <row r="5640" spans="1:14" x14ac:dyDescent="0.25">
      <c r="A5640" s="26">
        <v>2013</v>
      </c>
      <c r="B5640" s="26" t="s">
        <v>189</v>
      </c>
      <c r="C5640" s="26" t="str">
        <f>VLOOKUP(B5640,'FHF LUT'!$A$5:$H$80,2,FALSE)</f>
        <v>Fire</v>
      </c>
      <c r="D5640" s="26">
        <v>25</v>
      </c>
      <c r="E5640" s="26" t="s">
        <v>23</v>
      </c>
      <c r="F5640" s="26">
        <v>0</v>
      </c>
      <c r="G5640" s="26">
        <v>0</v>
      </c>
      <c r="H5640" s="26"/>
      <c r="N5640" s="26"/>
    </row>
    <row r="5641" spans="1:14" x14ac:dyDescent="0.25">
      <c r="A5641" s="26">
        <v>2013</v>
      </c>
      <c r="B5641" s="26" t="s">
        <v>189</v>
      </c>
      <c r="C5641" s="26" t="str">
        <f>VLOOKUP(B5641,'FHF LUT'!$A$5:$H$80,2,FALSE)</f>
        <v>Fire</v>
      </c>
      <c r="D5641" s="26">
        <v>14</v>
      </c>
      <c r="E5641" s="26" t="s">
        <v>30</v>
      </c>
      <c r="F5641" s="26">
        <v>42475</v>
      </c>
      <c r="G5641" s="26">
        <v>42309</v>
      </c>
      <c r="H5641" s="26"/>
      <c r="N5641" s="26"/>
    </row>
    <row r="5642" spans="1:14" x14ac:dyDescent="0.25">
      <c r="A5642" s="26">
        <v>2013</v>
      </c>
      <c r="B5642" s="26" t="s">
        <v>189</v>
      </c>
      <c r="C5642" s="26" t="str">
        <f>VLOOKUP(B5642,'FHF LUT'!$A$5:$H$80,2,FALSE)</f>
        <v>Fire</v>
      </c>
      <c r="D5642" s="26">
        <v>16</v>
      </c>
      <c r="E5642" s="26" t="s">
        <v>12</v>
      </c>
      <c r="F5642" s="26">
        <v>1476</v>
      </c>
      <c r="G5642" s="26">
        <v>1053</v>
      </c>
      <c r="H5642" s="26"/>
      <c r="N5642" s="26"/>
    </row>
    <row r="5643" spans="1:14" x14ac:dyDescent="0.25">
      <c r="A5643" s="26">
        <v>2013</v>
      </c>
      <c r="B5643" s="26" t="s">
        <v>189</v>
      </c>
      <c r="C5643" s="26" t="str">
        <f>VLOOKUP(B5643,'FHF LUT'!$A$5:$H$80,2,FALSE)</f>
        <v>Fire</v>
      </c>
      <c r="D5643" s="26">
        <v>40</v>
      </c>
      <c r="E5643" s="26" t="s">
        <v>31</v>
      </c>
      <c r="F5643" s="26">
        <v>1582</v>
      </c>
      <c r="G5643" s="26">
        <v>1582</v>
      </c>
      <c r="H5643" s="26"/>
      <c r="N5643" s="26"/>
    </row>
    <row r="5644" spans="1:14" x14ac:dyDescent="0.25">
      <c r="A5644" s="26">
        <v>2013</v>
      </c>
      <c r="B5644" s="26" t="s">
        <v>189</v>
      </c>
      <c r="C5644" s="26" t="str">
        <f>VLOOKUP(B5644,'FHF LUT'!$A$5:$H$80,2,FALSE)</f>
        <v>Fire</v>
      </c>
      <c r="D5644" s="26">
        <v>20</v>
      </c>
      <c r="E5644" s="26" t="s">
        <v>6</v>
      </c>
      <c r="F5644" s="26">
        <v>389</v>
      </c>
      <c r="G5644" s="26">
        <v>389</v>
      </c>
      <c r="H5644" s="26"/>
      <c r="N5644" s="26"/>
    </row>
    <row r="5645" spans="1:14" x14ac:dyDescent="0.25">
      <c r="A5645" s="26">
        <v>2013</v>
      </c>
      <c r="B5645" s="26" t="s">
        <v>189</v>
      </c>
      <c r="C5645" s="26" t="str">
        <f>VLOOKUP(B5645,'FHF LUT'!$A$5:$H$80,2,FALSE)</f>
        <v>Fire</v>
      </c>
      <c r="D5645" s="26">
        <v>31</v>
      </c>
      <c r="E5645" s="26" t="s">
        <v>34</v>
      </c>
      <c r="F5645" s="26">
        <v>9026</v>
      </c>
      <c r="G5645" s="26">
        <v>9026</v>
      </c>
      <c r="H5645" s="26"/>
      <c r="N5645" s="26"/>
    </row>
    <row r="5646" spans="1:14" x14ac:dyDescent="0.25">
      <c r="A5646" s="26">
        <v>2013</v>
      </c>
      <c r="B5646" s="26" t="s">
        <v>189</v>
      </c>
      <c r="C5646" s="26" t="str">
        <f>VLOOKUP(B5646,'FHF LUT'!$A$5:$H$80,2,FALSE)</f>
        <v>Fire</v>
      </c>
      <c r="D5646" s="26">
        <v>3</v>
      </c>
      <c r="E5646" s="26" t="s">
        <v>13</v>
      </c>
      <c r="F5646" s="26">
        <v>0</v>
      </c>
      <c r="G5646" s="26">
        <v>0</v>
      </c>
      <c r="H5646" s="26"/>
      <c r="N5646" s="26"/>
    </row>
    <row r="5647" spans="1:14" x14ac:dyDescent="0.25">
      <c r="A5647" s="26">
        <v>2013</v>
      </c>
      <c r="B5647" s="26" t="s">
        <v>189</v>
      </c>
      <c r="C5647" s="26" t="str">
        <f>VLOOKUP(B5647,'FHF LUT'!$A$5:$H$80,2,FALSE)</f>
        <v>Fire</v>
      </c>
      <c r="D5647" s="26">
        <v>26</v>
      </c>
      <c r="E5647" s="26" t="s">
        <v>14</v>
      </c>
      <c r="F5647" s="26">
        <v>9096</v>
      </c>
      <c r="G5647" s="26">
        <v>9096</v>
      </c>
      <c r="H5647" s="26"/>
      <c r="N5647" s="26"/>
    </row>
    <row r="5648" spans="1:14" x14ac:dyDescent="0.25">
      <c r="A5648" s="26">
        <v>2013</v>
      </c>
      <c r="B5648" s="26" t="s">
        <v>189</v>
      </c>
      <c r="C5648" s="26" t="str">
        <f>VLOOKUP(B5648,'FHF LUT'!$A$5:$H$80,2,FALSE)</f>
        <v>Fire</v>
      </c>
      <c r="D5648" s="26">
        <v>41</v>
      </c>
      <c r="E5648" s="26" t="s">
        <v>26</v>
      </c>
      <c r="F5648" s="26">
        <v>1096</v>
      </c>
      <c r="G5648" s="26">
        <v>1096</v>
      </c>
      <c r="H5648" s="26"/>
      <c r="N5648" s="26"/>
    </row>
    <row r="5649" spans="1:14" x14ac:dyDescent="0.25">
      <c r="A5649" s="26">
        <v>2013</v>
      </c>
      <c r="B5649" s="26" t="s">
        <v>189</v>
      </c>
      <c r="C5649" s="26" t="str">
        <f>VLOOKUP(B5649,'FHF LUT'!$A$5:$H$80,2,FALSE)</f>
        <v>Fire</v>
      </c>
      <c r="D5649" s="26">
        <v>23</v>
      </c>
      <c r="E5649" s="26" t="s">
        <v>27</v>
      </c>
      <c r="F5649" s="26">
        <v>616</v>
      </c>
      <c r="G5649" s="26">
        <v>616</v>
      </c>
      <c r="H5649" s="26"/>
      <c r="N5649" s="26"/>
    </row>
    <row r="5650" spans="1:14" x14ac:dyDescent="0.25">
      <c r="A5650" s="26">
        <v>2013</v>
      </c>
      <c r="B5650" s="26" t="s">
        <v>189</v>
      </c>
      <c r="C5650" s="26" t="str">
        <f>VLOOKUP(B5650,'FHF LUT'!$A$5:$H$80,2,FALSE)</f>
        <v>Fire</v>
      </c>
      <c r="D5650" s="26">
        <v>17</v>
      </c>
      <c r="E5650" s="26" t="s">
        <v>32</v>
      </c>
      <c r="F5650" s="26">
        <v>20198</v>
      </c>
      <c r="G5650" s="26">
        <v>20198</v>
      </c>
      <c r="H5650" s="26"/>
      <c r="N5650" s="26"/>
    </row>
    <row r="5651" spans="1:14" x14ac:dyDescent="0.25">
      <c r="A5651" s="26">
        <v>2013</v>
      </c>
      <c r="B5651" s="26" t="s">
        <v>189</v>
      </c>
      <c r="C5651" s="26" t="str">
        <f>VLOOKUP(B5651,'FHF LUT'!$A$5:$H$80,2,FALSE)</f>
        <v>Fire</v>
      </c>
      <c r="D5651" s="26">
        <v>30</v>
      </c>
      <c r="E5651" s="26" t="s">
        <v>35</v>
      </c>
      <c r="F5651" s="26">
        <v>9280</v>
      </c>
      <c r="G5651" s="26">
        <v>9051</v>
      </c>
      <c r="H5651" s="26"/>
      <c r="N5651" s="26"/>
    </row>
    <row r="5652" spans="1:14" x14ac:dyDescent="0.25">
      <c r="A5652" s="26">
        <v>2013</v>
      </c>
      <c r="B5652" s="26" t="s">
        <v>189</v>
      </c>
      <c r="C5652" s="26" t="str">
        <f>VLOOKUP(B5652,'FHF LUT'!$A$5:$H$80,2,FALSE)</f>
        <v>Fire</v>
      </c>
      <c r="D5652" s="26">
        <v>9</v>
      </c>
      <c r="E5652" s="26" t="s">
        <v>7</v>
      </c>
      <c r="F5652" s="26">
        <v>682</v>
      </c>
      <c r="G5652" s="26">
        <v>682</v>
      </c>
      <c r="H5652" s="26"/>
      <c r="N5652" s="26"/>
    </row>
    <row r="5653" spans="1:14" x14ac:dyDescent="0.25">
      <c r="A5653" s="26">
        <v>2013</v>
      </c>
      <c r="B5653" s="26" t="s">
        <v>189</v>
      </c>
      <c r="C5653" s="26" t="str">
        <f>VLOOKUP(B5653,'FHF LUT'!$A$5:$H$80,2,FALSE)</f>
        <v>Fire</v>
      </c>
      <c r="D5653" s="26">
        <v>43</v>
      </c>
      <c r="E5653" s="26" t="s">
        <v>20</v>
      </c>
      <c r="F5653" s="26">
        <v>1079</v>
      </c>
      <c r="G5653" s="26">
        <v>1079</v>
      </c>
      <c r="H5653" s="26"/>
      <c r="N5653" s="26"/>
    </row>
    <row r="5654" spans="1:14" x14ac:dyDescent="0.25">
      <c r="A5654" s="26">
        <v>2013</v>
      </c>
      <c r="B5654" s="26" t="s">
        <v>189</v>
      </c>
      <c r="C5654" s="26" t="str">
        <f>VLOOKUP(B5654,'FHF LUT'!$A$5:$H$80,2,FALSE)</f>
        <v>Fire</v>
      </c>
      <c r="D5654" s="26">
        <v>39</v>
      </c>
      <c r="E5654" s="26" t="s">
        <v>36</v>
      </c>
      <c r="F5654" s="26">
        <v>1825</v>
      </c>
      <c r="G5654" s="26">
        <v>1825</v>
      </c>
      <c r="H5654" s="26"/>
      <c r="N5654" s="26"/>
    </row>
    <row r="5655" spans="1:14" x14ac:dyDescent="0.25">
      <c r="A5655" s="26">
        <v>2013</v>
      </c>
      <c r="B5655" s="26" t="s">
        <v>189</v>
      </c>
      <c r="C5655" s="26" t="str">
        <f>VLOOKUP(B5655,'FHF LUT'!$A$5:$H$80,2,FALSE)</f>
        <v>Fire</v>
      </c>
      <c r="D5655" s="26">
        <v>4</v>
      </c>
      <c r="E5655" s="26" t="s">
        <v>28</v>
      </c>
      <c r="F5655" s="26">
        <v>105504</v>
      </c>
      <c r="G5655" s="26">
        <v>105504</v>
      </c>
      <c r="H5655" s="26"/>
      <c r="N5655" s="26"/>
    </row>
    <row r="5656" spans="1:14" x14ac:dyDescent="0.25">
      <c r="A5656" s="26">
        <v>2013</v>
      </c>
      <c r="B5656" s="26" t="s">
        <v>189</v>
      </c>
      <c r="C5656" s="26" t="str">
        <f>VLOOKUP(B5656,'FHF LUT'!$A$5:$H$80,2,FALSE)</f>
        <v>Fire</v>
      </c>
      <c r="D5656" s="26">
        <v>8</v>
      </c>
      <c r="E5656" s="26" t="s">
        <v>29</v>
      </c>
      <c r="F5656" s="26">
        <v>80914</v>
      </c>
      <c r="G5656" s="26">
        <v>80914</v>
      </c>
      <c r="H5656" s="26"/>
      <c r="N5656" s="26"/>
    </row>
    <row r="5657" spans="1:14" x14ac:dyDescent="0.25">
      <c r="A5657" s="26">
        <v>2013</v>
      </c>
      <c r="B5657" s="26" t="s">
        <v>189</v>
      </c>
      <c r="C5657" s="26" t="str">
        <f>VLOOKUP(B5657,'FHF LUT'!$A$5:$H$80,2,FALSE)</f>
        <v>Fire</v>
      </c>
      <c r="D5657" s="26">
        <v>7</v>
      </c>
      <c r="E5657" s="26" t="s">
        <v>25</v>
      </c>
      <c r="F5657" s="26">
        <v>1191</v>
      </c>
      <c r="G5657" s="26">
        <v>1191</v>
      </c>
      <c r="H5657" s="26"/>
      <c r="N5657" s="26"/>
    </row>
    <row r="5658" spans="1:14" x14ac:dyDescent="0.25">
      <c r="A5658" s="26">
        <v>2013</v>
      </c>
      <c r="B5658" s="26" t="s">
        <v>189</v>
      </c>
      <c r="C5658" s="26" t="str">
        <f>VLOOKUP(B5658,'FHF LUT'!$A$5:$H$80,2,FALSE)</f>
        <v>Fire</v>
      </c>
      <c r="D5658" s="26">
        <v>27</v>
      </c>
      <c r="E5658" s="26" t="s">
        <v>21</v>
      </c>
      <c r="F5658" s="26">
        <v>1619</v>
      </c>
      <c r="G5658" s="26">
        <v>1619</v>
      </c>
      <c r="H5658" s="26"/>
      <c r="N5658" s="26"/>
    </row>
    <row r="5659" spans="1:14" x14ac:dyDescent="0.25">
      <c r="A5659" s="26">
        <v>2013</v>
      </c>
      <c r="B5659" s="26" t="s">
        <v>189</v>
      </c>
      <c r="C5659" s="26" t="str">
        <f>VLOOKUP(B5659,'FHF LUT'!$A$5:$H$80,2,FALSE)</f>
        <v>Fire</v>
      </c>
      <c r="D5659" s="26">
        <v>47</v>
      </c>
      <c r="E5659" s="26" t="s">
        <v>238</v>
      </c>
      <c r="F5659" s="26">
        <v>0</v>
      </c>
      <c r="G5659" s="26">
        <v>0</v>
      </c>
      <c r="H5659" s="26"/>
      <c r="N5659" s="26"/>
    </row>
    <row r="5660" spans="1:14" x14ac:dyDescent="0.25">
      <c r="A5660" s="26">
        <v>2013</v>
      </c>
      <c r="B5660" s="26" t="s">
        <v>189</v>
      </c>
      <c r="C5660" s="26" t="str">
        <f>VLOOKUP(B5660,'FHF LUT'!$A$5:$H$80,2,FALSE)</f>
        <v>Fire</v>
      </c>
      <c r="D5660" s="26">
        <v>46</v>
      </c>
      <c r="E5660" s="26" t="s">
        <v>239</v>
      </c>
      <c r="F5660" s="26">
        <v>11737</v>
      </c>
      <c r="G5660" s="26">
        <v>11515</v>
      </c>
      <c r="H5660" s="26"/>
      <c r="N5660" s="26"/>
    </row>
    <row r="5661" spans="1:14" x14ac:dyDescent="0.25">
      <c r="A5661" s="26">
        <v>2013</v>
      </c>
      <c r="B5661" s="26" t="s">
        <v>189</v>
      </c>
      <c r="C5661" s="26" t="str">
        <f>VLOOKUP(B5661,'FHF LUT'!$A$5:$H$80,2,FALSE)</f>
        <v>Fire</v>
      </c>
      <c r="D5661" s="26">
        <v>48</v>
      </c>
      <c r="E5661" s="26" t="s">
        <v>240</v>
      </c>
      <c r="F5661" s="26">
        <v>2957</v>
      </c>
      <c r="G5661" s="26">
        <v>2658</v>
      </c>
      <c r="H5661" s="26"/>
      <c r="N5661" s="26"/>
    </row>
    <row r="5662" spans="1:14" x14ac:dyDescent="0.25">
      <c r="A5662" s="26">
        <v>2013</v>
      </c>
      <c r="B5662" s="26" t="s">
        <v>189</v>
      </c>
      <c r="C5662" s="26" t="str">
        <f>VLOOKUP(B5662,'FHF LUT'!$A$5:$H$80,2,FALSE)</f>
        <v>Fire</v>
      </c>
      <c r="D5662" s="26">
        <v>1</v>
      </c>
      <c r="E5662" s="26" t="s">
        <v>10</v>
      </c>
      <c r="F5662" s="26">
        <v>12132</v>
      </c>
      <c r="G5662" s="26">
        <v>12132</v>
      </c>
      <c r="H5662" s="26"/>
      <c r="N5662" s="26"/>
    </row>
    <row r="5663" spans="1:14" x14ac:dyDescent="0.25">
      <c r="A5663" s="26">
        <v>2013</v>
      </c>
      <c r="B5663" s="26" t="s">
        <v>197</v>
      </c>
      <c r="C5663" s="26" t="str">
        <f>VLOOKUP(B5663,'FHF LUT'!$A$5:$H$80,2,FALSE)</f>
        <v>Yellow cedar decline</v>
      </c>
      <c r="D5663" s="26">
        <v>24</v>
      </c>
      <c r="E5663" s="26" t="s">
        <v>17</v>
      </c>
      <c r="F5663" s="26">
        <v>0</v>
      </c>
      <c r="G5663" s="26">
        <v>0</v>
      </c>
      <c r="H5663" s="26"/>
      <c r="N5663" s="26"/>
    </row>
    <row r="5664" spans="1:14" x14ac:dyDescent="0.25">
      <c r="A5664" s="26">
        <v>2013</v>
      </c>
      <c r="B5664" s="26" t="s">
        <v>197</v>
      </c>
      <c r="C5664" s="26" t="str">
        <f>VLOOKUP(B5664,'FHF LUT'!$A$5:$H$80,2,FALSE)</f>
        <v>Yellow cedar decline</v>
      </c>
      <c r="D5664" s="26">
        <v>44</v>
      </c>
      <c r="E5664" s="26" t="s">
        <v>3</v>
      </c>
      <c r="F5664" s="26">
        <v>1054</v>
      </c>
      <c r="G5664" s="26">
        <v>1054</v>
      </c>
      <c r="H5664" s="26"/>
      <c r="N5664" s="26"/>
    </row>
    <row r="5665" spans="1:14" x14ac:dyDescent="0.25">
      <c r="A5665" s="26">
        <v>2013</v>
      </c>
      <c r="B5665" s="26" t="s">
        <v>197</v>
      </c>
      <c r="C5665" s="26" t="str">
        <f>VLOOKUP(B5665,'FHF LUT'!$A$5:$H$80,2,FALSE)</f>
        <v>Yellow cedar decline</v>
      </c>
      <c r="D5665" s="26">
        <v>10</v>
      </c>
      <c r="E5665" s="26" t="s">
        <v>18</v>
      </c>
      <c r="F5665" s="26">
        <v>0</v>
      </c>
      <c r="G5665" s="26">
        <v>0</v>
      </c>
      <c r="H5665" s="26"/>
      <c r="N5665" s="26"/>
    </row>
    <row r="5666" spans="1:14" x14ac:dyDescent="0.25">
      <c r="A5666" s="26">
        <v>2013</v>
      </c>
      <c r="B5666" s="26" t="s">
        <v>197</v>
      </c>
      <c r="C5666" s="26" t="str">
        <f>VLOOKUP(B5666,'FHF LUT'!$A$5:$H$80,2,FALSE)</f>
        <v>Yellow cedar decline</v>
      </c>
      <c r="D5666" s="26">
        <v>12</v>
      </c>
      <c r="E5666" s="26" t="s">
        <v>11</v>
      </c>
      <c r="F5666" s="26">
        <v>0</v>
      </c>
      <c r="G5666" s="26">
        <v>0</v>
      </c>
      <c r="H5666" s="26"/>
      <c r="N5666" s="26"/>
    </row>
    <row r="5667" spans="1:14" x14ac:dyDescent="0.25">
      <c r="A5667" s="26">
        <v>2013</v>
      </c>
      <c r="B5667" s="26" t="s">
        <v>197</v>
      </c>
      <c r="C5667" s="26" t="str">
        <f>VLOOKUP(B5667,'FHF LUT'!$A$5:$H$80,2,FALSE)</f>
        <v>Yellow cedar decline</v>
      </c>
      <c r="D5667" s="26">
        <v>22</v>
      </c>
      <c r="E5667" s="26" t="s">
        <v>19</v>
      </c>
      <c r="F5667" s="26">
        <v>0</v>
      </c>
      <c r="G5667" s="26">
        <v>0</v>
      </c>
      <c r="H5667" s="26"/>
      <c r="N5667" s="26"/>
    </row>
    <row r="5668" spans="1:14" x14ac:dyDescent="0.25">
      <c r="A5668" s="26">
        <v>2013</v>
      </c>
      <c r="B5668" s="26" t="s">
        <v>197</v>
      </c>
      <c r="C5668" s="26" t="str">
        <f>VLOOKUP(B5668,'FHF LUT'!$A$5:$H$80,2,FALSE)</f>
        <v>Yellow cedar decline</v>
      </c>
      <c r="D5668" s="26">
        <v>29</v>
      </c>
      <c r="E5668" s="26" t="s">
        <v>9</v>
      </c>
      <c r="F5668" s="26">
        <v>0</v>
      </c>
      <c r="G5668" s="26">
        <v>0</v>
      </c>
      <c r="H5668" s="26"/>
      <c r="N5668" s="26"/>
    </row>
    <row r="5669" spans="1:14" x14ac:dyDescent="0.25">
      <c r="A5669" s="26">
        <v>2013</v>
      </c>
      <c r="B5669" s="26" t="s">
        <v>197</v>
      </c>
      <c r="C5669" s="26" t="str">
        <f>VLOOKUP(B5669,'FHF LUT'!$A$5:$H$80,2,FALSE)</f>
        <v>Yellow cedar decline</v>
      </c>
      <c r="D5669" s="26">
        <v>11</v>
      </c>
      <c r="E5669" s="26" t="s">
        <v>4</v>
      </c>
      <c r="F5669" s="26">
        <v>0</v>
      </c>
      <c r="G5669" s="26">
        <v>0</v>
      </c>
      <c r="H5669" s="26"/>
      <c r="N5669" s="26"/>
    </row>
    <row r="5670" spans="1:14" x14ac:dyDescent="0.25">
      <c r="A5670" s="26">
        <v>2013</v>
      </c>
      <c r="B5670" s="26" t="s">
        <v>197</v>
      </c>
      <c r="C5670" s="26" t="str">
        <f>VLOOKUP(B5670,'FHF LUT'!$A$5:$H$80,2,FALSE)</f>
        <v>Yellow cedar decline</v>
      </c>
      <c r="D5670" s="26">
        <v>45</v>
      </c>
      <c r="E5670" s="26" t="s">
        <v>5</v>
      </c>
      <c r="F5670" s="26">
        <v>0</v>
      </c>
      <c r="G5670" s="26">
        <v>0</v>
      </c>
      <c r="H5670" s="26"/>
      <c r="N5670" s="26"/>
    </row>
    <row r="5671" spans="1:14" x14ac:dyDescent="0.25">
      <c r="A5671" s="26">
        <v>2013</v>
      </c>
      <c r="B5671" s="26" t="s">
        <v>197</v>
      </c>
      <c r="C5671" s="26" t="str">
        <f>VLOOKUP(B5671,'FHF LUT'!$A$5:$H$80,2,FALSE)</f>
        <v>Yellow cedar decline</v>
      </c>
      <c r="D5671" s="26">
        <v>38</v>
      </c>
      <c r="E5671" s="26" t="s">
        <v>8</v>
      </c>
      <c r="F5671" s="26">
        <v>0</v>
      </c>
      <c r="G5671" s="26">
        <v>0</v>
      </c>
      <c r="H5671" s="26"/>
      <c r="N5671" s="26"/>
    </row>
    <row r="5672" spans="1:14" x14ac:dyDescent="0.25">
      <c r="A5672" s="26">
        <v>2013</v>
      </c>
      <c r="B5672" s="26" t="s">
        <v>197</v>
      </c>
      <c r="C5672" s="26" t="str">
        <f>VLOOKUP(B5672,'FHF LUT'!$A$5:$H$80,2,FALSE)</f>
        <v>Yellow cedar decline</v>
      </c>
      <c r="D5672" s="26">
        <v>13</v>
      </c>
      <c r="E5672" s="26" t="s">
        <v>24</v>
      </c>
      <c r="F5672" s="26">
        <v>0</v>
      </c>
      <c r="G5672" s="26">
        <v>0</v>
      </c>
      <c r="H5672" s="26"/>
      <c r="N5672" s="26"/>
    </row>
    <row r="5673" spans="1:14" x14ac:dyDescent="0.25">
      <c r="A5673" s="26">
        <v>2013</v>
      </c>
      <c r="B5673" s="26" t="s">
        <v>197</v>
      </c>
      <c r="C5673" s="26" t="str">
        <f>VLOOKUP(B5673,'FHF LUT'!$A$5:$H$80,2,FALSE)</f>
        <v>Yellow cedar decline</v>
      </c>
      <c r="D5673" s="26">
        <v>18</v>
      </c>
      <c r="E5673" s="26" t="s">
        <v>15</v>
      </c>
      <c r="F5673" s="26">
        <v>0</v>
      </c>
      <c r="G5673" s="26">
        <v>0</v>
      </c>
      <c r="H5673" s="26"/>
      <c r="N5673" s="26"/>
    </row>
    <row r="5674" spans="1:14" x14ac:dyDescent="0.25">
      <c r="A5674" s="26">
        <v>2013</v>
      </c>
      <c r="B5674" s="26" t="s">
        <v>197</v>
      </c>
      <c r="C5674" s="26" t="str">
        <f>VLOOKUP(B5674,'FHF LUT'!$A$5:$H$80,2,FALSE)</f>
        <v>Yellow cedar decline</v>
      </c>
      <c r="D5674" s="26">
        <v>15</v>
      </c>
      <c r="E5674" s="26" t="s">
        <v>33</v>
      </c>
      <c r="F5674" s="26">
        <v>0</v>
      </c>
      <c r="G5674" s="26">
        <v>0</v>
      </c>
      <c r="H5674" s="26"/>
      <c r="N5674" s="26"/>
    </row>
    <row r="5675" spans="1:14" x14ac:dyDescent="0.25">
      <c r="A5675" s="26">
        <v>2013</v>
      </c>
      <c r="B5675" s="26" t="s">
        <v>197</v>
      </c>
      <c r="C5675" s="26" t="str">
        <f>VLOOKUP(B5675,'FHF LUT'!$A$5:$H$80,2,FALSE)</f>
        <v>Yellow cedar decline</v>
      </c>
      <c r="D5675" s="26">
        <v>5</v>
      </c>
      <c r="E5675" s="26" t="s">
        <v>16</v>
      </c>
      <c r="F5675" s="26">
        <v>0</v>
      </c>
      <c r="G5675" s="26">
        <v>0</v>
      </c>
      <c r="H5675" s="26"/>
      <c r="N5675" s="26"/>
    </row>
    <row r="5676" spans="1:14" x14ac:dyDescent="0.25">
      <c r="A5676" s="26">
        <v>2013</v>
      </c>
      <c r="B5676" s="26" t="s">
        <v>197</v>
      </c>
      <c r="C5676" s="26" t="str">
        <f>VLOOKUP(B5676,'FHF LUT'!$A$5:$H$80,2,FALSE)</f>
        <v>Yellow cedar decline</v>
      </c>
      <c r="D5676" s="26">
        <v>2</v>
      </c>
      <c r="E5676" s="26" t="s">
        <v>22</v>
      </c>
      <c r="F5676" s="26">
        <v>0</v>
      </c>
      <c r="G5676" s="26">
        <v>0</v>
      </c>
      <c r="H5676" s="26"/>
      <c r="N5676" s="26"/>
    </row>
    <row r="5677" spans="1:14" x14ac:dyDescent="0.25">
      <c r="A5677" s="26">
        <v>2013</v>
      </c>
      <c r="B5677" s="26" t="s">
        <v>197</v>
      </c>
      <c r="C5677" s="26" t="str">
        <f>VLOOKUP(B5677,'FHF LUT'!$A$5:$H$80,2,FALSE)</f>
        <v>Yellow cedar decline</v>
      </c>
      <c r="D5677" s="26">
        <v>25</v>
      </c>
      <c r="E5677" s="26" t="s">
        <v>23</v>
      </c>
      <c r="F5677" s="26">
        <v>0</v>
      </c>
      <c r="G5677" s="26">
        <v>0</v>
      </c>
      <c r="H5677" s="26"/>
      <c r="N5677" s="26"/>
    </row>
    <row r="5678" spans="1:14" x14ac:dyDescent="0.25">
      <c r="A5678" s="26">
        <v>2013</v>
      </c>
      <c r="B5678" s="26" t="s">
        <v>197</v>
      </c>
      <c r="C5678" s="26" t="str">
        <f>VLOOKUP(B5678,'FHF LUT'!$A$5:$H$80,2,FALSE)</f>
        <v>Yellow cedar decline</v>
      </c>
      <c r="D5678" s="26">
        <v>14</v>
      </c>
      <c r="E5678" s="26" t="s">
        <v>30</v>
      </c>
      <c r="F5678" s="26">
        <v>0</v>
      </c>
      <c r="G5678" s="26">
        <v>0</v>
      </c>
      <c r="H5678" s="26"/>
      <c r="N5678" s="26"/>
    </row>
    <row r="5679" spans="1:14" x14ac:dyDescent="0.25">
      <c r="A5679" s="26">
        <v>2013</v>
      </c>
      <c r="B5679" s="26" t="s">
        <v>197</v>
      </c>
      <c r="C5679" s="26" t="str">
        <f>VLOOKUP(B5679,'FHF LUT'!$A$5:$H$80,2,FALSE)</f>
        <v>Yellow cedar decline</v>
      </c>
      <c r="D5679" s="26">
        <v>16</v>
      </c>
      <c r="E5679" s="26" t="s">
        <v>12</v>
      </c>
      <c r="F5679" s="26">
        <v>0</v>
      </c>
      <c r="G5679" s="26">
        <v>0</v>
      </c>
      <c r="H5679" s="26"/>
      <c r="N5679" s="26"/>
    </row>
    <row r="5680" spans="1:14" x14ac:dyDescent="0.25">
      <c r="A5680" s="26">
        <v>2013</v>
      </c>
      <c r="B5680" s="26" t="s">
        <v>197</v>
      </c>
      <c r="C5680" s="26" t="str">
        <f>VLOOKUP(B5680,'FHF LUT'!$A$5:$H$80,2,FALSE)</f>
        <v>Yellow cedar decline</v>
      </c>
      <c r="D5680" s="26">
        <v>40</v>
      </c>
      <c r="E5680" s="26" t="s">
        <v>31</v>
      </c>
      <c r="F5680" s="26">
        <v>0</v>
      </c>
      <c r="G5680" s="26">
        <v>0</v>
      </c>
      <c r="H5680" s="26"/>
      <c r="N5680" s="26"/>
    </row>
    <row r="5681" spans="1:14" x14ac:dyDescent="0.25">
      <c r="A5681" s="26">
        <v>2013</v>
      </c>
      <c r="B5681" s="26" t="s">
        <v>197</v>
      </c>
      <c r="C5681" s="26" t="str">
        <f>VLOOKUP(B5681,'FHF LUT'!$A$5:$H$80,2,FALSE)</f>
        <v>Yellow cedar decline</v>
      </c>
      <c r="D5681" s="26">
        <v>20</v>
      </c>
      <c r="E5681" s="26" t="s">
        <v>6</v>
      </c>
      <c r="F5681" s="26">
        <v>0</v>
      </c>
      <c r="G5681" s="26">
        <v>0</v>
      </c>
      <c r="H5681" s="26"/>
      <c r="N5681" s="26"/>
    </row>
    <row r="5682" spans="1:14" x14ac:dyDescent="0.25">
      <c r="A5682" s="26">
        <v>2013</v>
      </c>
      <c r="B5682" s="26" t="s">
        <v>197</v>
      </c>
      <c r="C5682" s="26" t="str">
        <f>VLOOKUP(B5682,'FHF LUT'!$A$5:$H$80,2,FALSE)</f>
        <v>Yellow cedar decline</v>
      </c>
      <c r="D5682" s="26">
        <v>31</v>
      </c>
      <c r="E5682" s="26" t="s">
        <v>34</v>
      </c>
      <c r="F5682" s="26">
        <v>0</v>
      </c>
      <c r="G5682" s="26">
        <v>0</v>
      </c>
      <c r="H5682" s="26"/>
      <c r="N5682" s="26"/>
    </row>
    <row r="5683" spans="1:14" x14ac:dyDescent="0.25">
      <c r="A5683" s="26">
        <v>2013</v>
      </c>
      <c r="B5683" s="26" t="s">
        <v>197</v>
      </c>
      <c r="C5683" s="26" t="str">
        <f>VLOOKUP(B5683,'FHF LUT'!$A$5:$H$80,2,FALSE)</f>
        <v>Yellow cedar decline</v>
      </c>
      <c r="D5683" s="26">
        <v>3</v>
      </c>
      <c r="E5683" s="26" t="s">
        <v>13</v>
      </c>
      <c r="F5683" s="26">
        <v>0</v>
      </c>
      <c r="G5683" s="26">
        <v>0</v>
      </c>
      <c r="H5683" s="26"/>
      <c r="N5683" s="26"/>
    </row>
    <row r="5684" spans="1:14" x14ac:dyDescent="0.25">
      <c r="A5684" s="26">
        <v>2013</v>
      </c>
      <c r="B5684" s="26" t="s">
        <v>197</v>
      </c>
      <c r="C5684" s="26" t="str">
        <f>VLOOKUP(B5684,'FHF LUT'!$A$5:$H$80,2,FALSE)</f>
        <v>Yellow cedar decline</v>
      </c>
      <c r="D5684" s="26">
        <v>26</v>
      </c>
      <c r="E5684" s="26" t="s">
        <v>14</v>
      </c>
      <c r="F5684" s="26">
        <v>0</v>
      </c>
      <c r="G5684" s="26">
        <v>0</v>
      </c>
      <c r="H5684" s="26"/>
      <c r="N5684" s="26"/>
    </row>
    <row r="5685" spans="1:14" x14ac:dyDescent="0.25">
      <c r="A5685" s="26">
        <v>2013</v>
      </c>
      <c r="B5685" s="26" t="s">
        <v>197</v>
      </c>
      <c r="C5685" s="26" t="str">
        <f>VLOOKUP(B5685,'FHF LUT'!$A$5:$H$80,2,FALSE)</f>
        <v>Yellow cedar decline</v>
      </c>
      <c r="D5685" s="26">
        <v>41</v>
      </c>
      <c r="E5685" s="26" t="s">
        <v>26</v>
      </c>
      <c r="F5685" s="26">
        <v>0</v>
      </c>
      <c r="G5685" s="26">
        <v>0</v>
      </c>
      <c r="H5685" s="26"/>
      <c r="N5685" s="26"/>
    </row>
    <row r="5686" spans="1:14" x14ac:dyDescent="0.25">
      <c r="A5686" s="26">
        <v>2013</v>
      </c>
      <c r="B5686" s="26" t="s">
        <v>197</v>
      </c>
      <c r="C5686" s="26" t="str">
        <f>VLOOKUP(B5686,'FHF LUT'!$A$5:$H$80,2,FALSE)</f>
        <v>Yellow cedar decline</v>
      </c>
      <c r="D5686" s="26">
        <v>23</v>
      </c>
      <c r="E5686" s="26" t="s">
        <v>27</v>
      </c>
      <c r="F5686" s="26">
        <v>0</v>
      </c>
      <c r="G5686" s="26">
        <v>0</v>
      </c>
      <c r="H5686" s="26"/>
      <c r="N5686" s="26"/>
    </row>
    <row r="5687" spans="1:14" x14ac:dyDescent="0.25">
      <c r="A5687" s="26">
        <v>2013</v>
      </c>
      <c r="B5687" s="26" t="s">
        <v>197</v>
      </c>
      <c r="C5687" s="26" t="str">
        <f>VLOOKUP(B5687,'FHF LUT'!$A$5:$H$80,2,FALSE)</f>
        <v>Yellow cedar decline</v>
      </c>
      <c r="D5687" s="26">
        <v>17</v>
      </c>
      <c r="E5687" s="26" t="s">
        <v>32</v>
      </c>
      <c r="F5687" s="26">
        <v>0</v>
      </c>
      <c r="G5687" s="26">
        <v>0</v>
      </c>
      <c r="H5687" s="26"/>
      <c r="N5687" s="26"/>
    </row>
    <row r="5688" spans="1:14" x14ac:dyDescent="0.25">
      <c r="A5688" s="26">
        <v>2013</v>
      </c>
      <c r="B5688" s="26" t="s">
        <v>197</v>
      </c>
      <c r="C5688" s="26" t="str">
        <f>VLOOKUP(B5688,'FHF LUT'!$A$5:$H$80,2,FALSE)</f>
        <v>Yellow cedar decline</v>
      </c>
      <c r="D5688" s="26">
        <v>30</v>
      </c>
      <c r="E5688" s="26" t="s">
        <v>35</v>
      </c>
      <c r="F5688" s="26">
        <v>0</v>
      </c>
      <c r="G5688" s="26">
        <v>0</v>
      </c>
      <c r="H5688" s="26"/>
      <c r="N5688" s="26"/>
    </row>
    <row r="5689" spans="1:14" x14ac:dyDescent="0.25">
      <c r="A5689" s="26">
        <v>2013</v>
      </c>
      <c r="B5689" s="26" t="s">
        <v>197</v>
      </c>
      <c r="C5689" s="26" t="str">
        <f>VLOOKUP(B5689,'FHF LUT'!$A$5:$H$80,2,FALSE)</f>
        <v>Yellow cedar decline</v>
      </c>
      <c r="D5689" s="26">
        <v>9</v>
      </c>
      <c r="E5689" s="26" t="s">
        <v>7</v>
      </c>
      <c r="F5689" s="26">
        <v>0</v>
      </c>
      <c r="G5689" s="26">
        <v>0</v>
      </c>
      <c r="H5689" s="26"/>
      <c r="N5689" s="26"/>
    </row>
    <row r="5690" spans="1:14" x14ac:dyDescent="0.25">
      <c r="A5690" s="26">
        <v>2013</v>
      </c>
      <c r="B5690" s="26" t="s">
        <v>197</v>
      </c>
      <c r="C5690" s="26" t="str">
        <f>VLOOKUP(B5690,'FHF LUT'!$A$5:$H$80,2,FALSE)</f>
        <v>Yellow cedar decline</v>
      </c>
      <c r="D5690" s="26">
        <v>43</v>
      </c>
      <c r="E5690" s="26" t="s">
        <v>20</v>
      </c>
      <c r="F5690" s="26">
        <v>0</v>
      </c>
      <c r="G5690" s="26">
        <v>0</v>
      </c>
      <c r="H5690" s="26"/>
      <c r="N5690" s="26"/>
    </row>
    <row r="5691" spans="1:14" x14ac:dyDescent="0.25">
      <c r="A5691" s="26">
        <v>2013</v>
      </c>
      <c r="B5691" s="26" t="s">
        <v>197</v>
      </c>
      <c r="C5691" s="26" t="str">
        <f>VLOOKUP(B5691,'FHF LUT'!$A$5:$H$80,2,FALSE)</f>
        <v>Yellow cedar decline</v>
      </c>
      <c r="D5691" s="26">
        <v>39</v>
      </c>
      <c r="E5691" s="26" t="s">
        <v>36</v>
      </c>
      <c r="F5691" s="26">
        <v>0</v>
      </c>
      <c r="G5691" s="26">
        <v>0</v>
      </c>
      <c r="H5691" s="26"/>
      <c r="N5691" s="26"/>
    </row>
    <row r="5692" spans="1:14" x14ac:dyDescent="0.25">
      <c r="A5692" s="26">
        <v>2013</v>
      </c>
      <c r="B5692" s="26" t="s">
        <v>197</v>
      </c>
      <c r="C5692" s="26" t="str">
        <f>VLOOKUP(B5692,'FHF LUT'!$A$5:$H$80,2,FALSE)</f>
        <v>Yellow cedar decline</v>
      </c>
      <c r="D5692" s="26">
        <v>4</v>
      </c>
      <c r="E5692" s="26" t="s">
        <v>28</v>
      </c>
      <c r="F5692" s="26">
        <v>0</v>
      </c>
      <c r="G5692" s="26">
        <v>0</v>
      </c>
      <c r="H5692" s="26"/>
      <c r="N5692" s="26"/>
    </row>
    <row r="5693" spans="1:14" x14ac:dyDescent="0.25">
      <c r="A5693" s="26">
        <v>2013</v>
      </c>
      <c r="B5693" s="26" t="s">
        <v>197</v>
      </c>
      <c r="C5693" s="26" t="str">
        <f>VLOOKUP(B5693,'FHF LUT'!$A$5:$H$80,2,FALSE)</f>
        <v>Yellow cedar decline</v>
      </c>
      <c r="D5693" s="26">
        <v>8</v>
      </c>
      <c r="E5693" s="26" t="s">
        <v>29</v>
      </c>
      <c r="F5693" s="26">
        <v>0</v>
      </c>
      <c r="G5693" s="26">
        <v>0</v>
      </c>
      <c r="H5693" s="26"/>
      <c r="N5693" s="26"/>
    </row>
    <row r="5694" spans="1:14" x14ac:dyDescent="0.25">
      <c r="A5694" s="26">
        <v>2013</v>
      </c>
      <c r="B5694" s="26" t="s">
        <v>197</v>
      </c>
      <c r="C5694" s="26" t="str">
        <f>VLOOKUP(B5694,'FHF LUT'!$A$5:$H$80,2,FALSE)</f>
        <v>Yellow cedar decline</v>
      </c>
      <c r="D5694" s="26">
        <v>7</v>
      </c>
      <c r="E5694" s="26" t="s">
        <v>25</v>
      </c>
      <c r="F5694" s="26">
        <v>0</v>
      </c>
      <c r="G5694" s="26">
        <v>0</v>
      </c>
      <c r="H5694" s="26"/>
      <c r="N5694" s="26"/>
    </row>
    <row r="5695" spans="1:14" x14ac:dyDescent="0.25">
      <c r="A5695" s="26">
        <v>2013</v>
      </c>
      <c r="B5695" s="26" t="s">
        <v>197</v>
      </c>
      <c r="C5695" s="26" t="str">
        <f>VLOOKUP(B5695,'FHF LUT'!$A$5:$H$80,2,FALSE)</f>
        <v>Yellow cedar decline</v>
      </c>
      <c r="D5695" s="26">
        <v>27</v>
      </c>
      <c r="E5695" s="26" t="s">
        <v>21</v>
      </c>
      <c r="F5695" s="26">
        <v>0</v>
      </c>
      <c r="G5695" s="26">
        <v>0</v>
      </c>
      <c r="H5695" s="26"/>
      <c r="N5695" s="26"/>
    </row>
    <row r="5696" spans="1:14" x14ac:dyDescent="0.25">
      <c r="A5696" s="26">
        <v>2013</v>
      </c>
      <c r="B5696" s="26" t="s">
        <v>197</v>
      </c>
      <c r="C5696" s="26" t="str">
        <f>VLOOKUP(B5696,'FHF LUT'!$A$5:$H$80,2,FALSE)</f>
        <v>Yellow cedar decline</v>
      </c>
      <c r="D5696" s="26">
        <v>47</v>
      </c>
      <c r="E5696" s="26" t="s">
        <v>238</v>
      </c>
      <c r="F5696" s="26">
        <v>4603</v>
      </c>
      <c r="G5696" s="26">
        <v>4603</v>
      </c>
      <c r="H5696" s="26"/>
      <c r="N5696" s="26"/>
    </row>
    <row r="5697" spans="1:14" x14ac:dyDescent="0.25">
      <c r="A5697" s="26">
        <v>2013</v>
      </c>
      <c r="B5697" s="26" t="s">
        <v>197</v>
      </c>
      <c r="C5697" s="26" t="str">
        <f>VLOOKUP(B5697,'FHF LUT'!$A$5:$H$80,2,FALSE)</f>
        <v>Yellow cedar decline</v>
      </c>
      <c r="D5697" s="26">
        <v>46</v>
      </c>
      <c r="E5697" s="26" t="s">
        <v>239</v>
      </c>
      <c r="F5697" s="26">
        <v>61968</v>
      </c>
      <c r="G5697" s="26">
        <v>61841</v>
      </c>
      <c r="H5697" s="26"/>
      <c r="N5697" s="26"/>
    </row>
    <row r="5698" spans="1:14" x14ac:dyDescent="0.25">
      <c r="A5698" s="26">
        <v>2013</v>
      </c>
      <c r="B5698" s="26" t="s">
        <v>197</v>
      </c>
      <c r="C5698" s="26" t="str">
        <f>VLOOKUP(B5698,'FHF LUT'!$A$5:$H$80,2,FALSE)</f>
        <v>Yellow cedar decline</v>
      </c>
      <c r="D5698" s="26">
        <v>48</v>
      </c>
      <c r="E5698" s="26" t="s">
        <v>240</v>
      </c>
      <c r="F5698" s="26">
        <v>0</v>
      </c>
      <c r="G5698" s="26">
        <v>0</v>
      </c>
      <c r="H5698" s="26"/>
      <c r="N5698" s="26"/>
    </row>
    <row r="5699" spans="1:14" x14ac:dyDescent="0.25">
      <c r="A5699" s="26">
        <v>2013</v>
      </c>
      <c r="B5699" s="26" t="s">
        <v>197</v>
      </c>
      <c r="C5699" s="26" t="str">
        <f>VLOOKUP(B5699,'FHF LUT'!$A$5:$H$80,2,FALSE)</f>
        <v>Yellow cedar decline</v>
      </c>
      <c r="D5699" s="26">
        <v>1</v>
      </c>
      <c r="E5699" s="26" t="s">
        <v>10</v>
      </c>
      <c r="F5699" s="26">
        <v>0</v>
      </c>
      <c r="G5699" s="26">
        <v>0</v>
      </c>
      <c r="H5699" s="26"/>
      <c r="N5699" s="26"/>
    </row>
    <row r="5700" spans="1:14" x14ac:dyDescent="0.25">
      <c r="A5700" s="26">
        <v>2013</v>
      </c>
      <c r="B5700" s="26" t="s">
        <v>190</v>
      </c>
      <c r="C5700" s="26" t="str">
        <f>VLOOKUP(B5700,'FHF LUT'!$A$5:$H$80,2,FALSE)</f>
        <v>Drought</v>
      </c>
      <c r="D5700" s="26">
        <v>24</v>
      </c>
      <c r="E5700" s="26" t="s">
        <v>17</v>
      </c>
      <c r="F5700" s="26">
        <v>0</v>
      </c>
      <c r="G5700" s="26">
        <v>0</v>
      </c>
      <c r="H5700" s="26"/>
      <c r="N5700" s="26"/>
    </row>
    <row r="5701" spans="1:14" x14ac:dyDescent="0.25">
      <c r="A5701" s="26">
        <v>2013</v>
      </c>
      <c r="B5701" s="26" t="s">
        <v>190</v>
      </c>
      <c r="C5701" s="26" t="str">
        <f>VLOOKUP(B5701,'FHF LUT'!$A$5:$H$80,2,FALSE)</f>
        <v>Drought</v>
      </c>
      <c r="D5701" s="26">
        <v>44</v>
      </c>
      <c r="E5701" s="26" t="s">
        <v>3</v>
      </c>
      <c r="F5701" s="26">
        <v>0</v>
      </c>
      <c r="G5701" s="26">
        <v>0</v>
      </c>
      <c r="H5701" s="26"/>
      <c r="N5701" s="26"/>
    </row>
    <row r="5702" spans="1:14" x14ac:dyDescent="0.25">
      <c r="A5702" s="26">
        <v>2013</v>
      </c>
      <c r="B5702" s="26" t="s">
        <v>190</v>
      </c>
      <c r="C5702" s="26" t="str">
        <f>VLOOKUP(B5702,'FHF LUT'!$A$5:$H$80,2,FALSE)</f>
        <v>Drought</v>
      </c>
      <c r="D5702" s="26">
        <v>10</v>
      </c>
      <c r="E5702" s="26" t="s">
        <v>18</v>
      </c>
      <c r="F5702" s="26">
        <v>0</v>
      </c>
      <c r="G5702" s="26">
        <v>0</v>
      </c>
      <c r="H5702" s="26"/>
      <c r="N5702" s="26"/>
    </row>
    <row r="5703" spans="1:14" x14ac:dyDescent="0.25">
      <c r="A5703" s="26">
        <v>2013</v>
      </c>
      <c r="B5703" s="26" t="s">
        <v>190</v>
      </c>
      <c r="C5703" s="26" t="str">
        <f>VLOOKUP(B5703,'FHF LUT'!$A$5:$H$80,2,FALSE)</f>
        <v>Drought</v>
      </c>
      <c r="D5703" s="26">
        <v>12</v>
      </c>
      <c r="E5703" s="26" t="s">
        <v>11</v>
      </c>
      <c r="F5703" s="26">
        <v>0</v>
      </c>
      <c r="G5703" s="26">
        <v>0</v>
      </c>
      <c r="H5703" s="26"/>
      <c r="N5703" s="26"/>
    </row>
    <row r="5704" spans="1:14" x14ac:dyDescent="0.25">
      <c r="A5704" s="26">
        <v>2013</v>
      </c>
      <c r="B5704" s="26" t="s">
        <v>190</v>
      </c>
      <c r="C5704" s="26" t="str">
        <f>VLOOKUP(B5704,'FHF LUT'!$A$5:$H$80,2,FALSE)</f>
        <v>Drought</v>
      </c>
      <c r="D5704" s="26">
        <v>22</v>
      </c>
      <c r="E5704" s="26" t="s">
        <v>19</v>
      </c>
      <c r="F5704" s="26">
        <v>0</v>
      </c>
      <c r="G5704" s="26">
        <v>0</v>
      </c>
      <c r="H5704" s="26"/>
      <c r="N5704" s="26"/>
    </row>
    <row r="5705" spans="1:14" x14ac:dyDescent="0.25">
      <c r="A5705" s="26">
        <v>2013</v>
      </c>
      <c r="B5705" s="26" t="s">
        <v>190</v>
      </c>
      <c r="C5705" s="26" t="str">
        <f>VLOOKUP(B5705,'FHF LUT'!$A$5:$H$80,2,FALSE)</f>
        <v>Drought</v>
      </c>
      <c r="D5705" s="26">
        <v>29</v>
      </c>
      <c r="E5705" s="26" t="s">
        <v>9</v>
      </c>
      <c r="F5705" s="26">
        <v>0</v>
      </c>
      <c r="G5705" s="26">
        <v>0</v>
      </c>
      <c r="H5705" s="26"/>
      <c r="N5705" s="26"/>
    </row>
    <row r="5706" spans="1:14" x14ac:dyDescent="0.25">
      <c r="A5706" s="26">
        <v>2013</v>
      </c>
      <c r="B5706" s="26" t="s">
        <v>190</v>
      </c>
      <c r="C5706" s="26" t="str">
        <f>VLOOKUP(B5706,'FHF LUT'!$A$5:$H$80,2,FALSE)</f>
        <v>Drought</v>
      </c>
      <c r="D5706" s="26">
        <v>11</v>
      </c>
      <c r="E5706" s="26" t="s">
        <v>4</v>
      </c>
      <c r="F5706" s="26">
        <v>0</v>
      </c>
      <c r="G5706" s="26">
        <v>0</v>
      </c>
      <c r="H5706" s="26"/>
      <c r="N5706" s="26"/>
    </row>
    <row r="5707" spans="1:14" x14ac:dyDescent="0.25">
      <c r="A5707" s="26">
        <v>2013</v>
      </c>
      <c r="B5707" s="26" t="s">
        <v>190</v>
      </c>
      <c r="C5707" s="26" t="str">
        <f>VLOOKUP(B5707,'FHF LUT'!$A$5:$H$80,2,FALSE)</f>
        <v>Drought</v>
      </c>
      <c r="D5707" s="26">
        <v>45</v>
      </c>
      <c r="E5707" s="26" t="s">
        <v>5</v>
      </c>
      <c r="F5707" s="26">
        <v>0</v>
      </c>
      <c r="G5707" s="26">
        <v>0</v>
      </c>
      <c r="H5707" s="26"/>
      <c r="N5707" s="26"/>
    </row>
    <row r="5708" spans="1:14" x14ac:dyDescent="0.25">
      <c r="A5708" s="26">
        <v>2013</v>
      </c>
      <c r="B5708" s="26" t="s">
        <v>190</v>
      </c>
      <c r="C5708" s="26" t="str">
        <f>VLOOKUP(B5708,'FHF LUT'!$A$5:$H$80,2,FALSE)</f>
        <v>Drought</v>
      </c>
      <c r="D5708" s="26">
        <v>38</v>
      </c>
      <c r="E5708" s="26" t="s">
        <v>8</v>
      </c>
      <c r="F5708" s="26">
        <v>0</v>
      </c>
      <c r="G5708" s="26">
        <v>0</v>
      </c>
      <c r="H5708" s="26"/>
      <c r="N5708" s="26"/>
    </row>
    <row r="5709" spans="1:14" x14ac:dyDescent="0.25">
      <c r="A5709" s="26">
        <v>2013</v>
      </c>
      <c r="B5709" s="26" t="s">
        <v>190</v>
      </c>
      <c r="C5709" s="26" t="str">
        <f>VLOOKUP(B5709,'FHF LUT'!$A$5:$H$80,2,FALSE)</f>
        <v>Drought</v>
      </c>
      <c r="D5709" s="26">
        <v>13</v>
      </c>
      <c r="E5709" s="26" t="s">
        <v>24</v>
      </c>
      <c r="F5709" s="26">
        <v>0</v>
      </c>
      <c r="G5709" s="26">
        <v>0</v>
      </c>
      <c r="H5709" s="26"/>
      <c r="N5709" s="26"/>
    </row>
    <row r="5710" spans="1:14" x14ac:dyDescent="0.25">
      <c r="A5710" s="26">
        <v>2013</v>
      </c>
      <c r="B5710" s="26" t="s">
        <v>190</v>
      </c>
      <c r="C5710" s="26" t="str">
        <f>VLOOKUP(B5710,'FHF LUT'!$A$5:$H$80,2,FALSE)</f>
        <v>Drought</v>
      </c>
      <c r="D5710" s="26">
        <v>18</v>
      </c>
      <c r="E5710" s="26" t="s">
        <v>15</v>
      </c>
      <c r="F5710" s="26">
        <v>0</v>
      </c>
      <c r="G5710" s="26">
        <v>0</v>
      </c>
      <c r="H5710" s="26"/>
      <c r="N5710" s="26"/>
    </row>
    <row r="5711" spans="1:14" x14ac:dyDescent="0.25">
      <c r="A5711" s="26">
        <v>2013</v>
      </c>
      <c r="B5711" s="26" t="s">
        <v>190</v>
      </c>
      <c r="C5711" s="26" t="str">
        <f>VLOOKUP(B5711,'FHF LUT'!$A$5:$H$80,2,FALSE)</f>
        <v>Drought</v>
      </c>
      <c r="D5711" s="26">
        <v>15</v>
      </c>
      <c r="E5711" s="26" t="s">
        <v>33</v>
      </c>
      <c r="F5711" s="26">
        <v>0</v>
      </c>
      <c r="G5711" s="26">
        <v>0</v>
      </c>
      <c r="H5711" s="26"/>
      <c r="N5711" s="26"/>
    </row>
    <row r="5712" spans="1:14" x14ac:dyDescent="0.25">
      <c r="A5712" s="26">
        <v>2013</v>
      </c>
      <c r="B5712" s="26" t="s">
        <v>190</v>
      </c>
      <c r="C5712" s="26" t="str">
        <f>VLOOKUP(B5712,'FHF LUT'!$A$5:$H$80,2,FALSE)</f>
        <v>Drought</v>
      </c>
      <c r="D5712" s="26">
        <v>5</v>
      </c>
      <c r="E5712" s="26" t="s">
        <v>16</v>
      </c>
      <c r="F5712" s="26">
        <v>0</v>
      </c>
      <c r="G5712" s="26">
        <v>0</v>
      </c>
      <c r="H5712" s="26"/>
      <c r="N5712" s="26"/>
    </row>
    <row r="5713" spans="1:14" x14ac:dyDescent="0.25">
      <c r="A5713" s="26">
        <v>2013</v>
      </c>
      <c r="B5713" s="26" t="s">
        <v>190</v>
      </c>
      <c r="C5713" s="26" t="str">
        <f>VLOOKUP(B5713,'FHF LUT'!$A$5:$H$80,2,FALSE)</f>
        <v>Drought</v>
      </c>
      <c r="D5713" s="26">
        <v>2</v>
      </c>
      <c r="E5713" s="26" t="s">
        <v>22</v>
      </c>
      <c r="F5713" s="26">
        <v>0</v>
      </c>
      <c r="G5713" s="26">
        <v>0</v>
      </c>
      <c r="H5713" s="26"/>
      <c r="N5713" s="26"/>
    </row>
    <row r="5714" spans="1:14" x14ac:dyDescent="0.25">
      <c r="A5714" s="26">
        <v>2013</v>
      </c>
      <c r="B5714" s="26" t="s">
        <v>190</v>
      </c>
      <c r="C5714" s="26" t="str">
        <f>VLOOKUP(B5714,'FHF LUT'!$A$5:$H$80,2,FALSE)</f>
        <v>Drought</v>
      </c>
      <c r="D5714" s="26">
        <v>25</v>
      </c>
      <c r="E5714" s="26" t="s">
        <v>23</v>
      </c>
      <c r="F5714" s="26">
        <v>0</v>
      </c>
      <c r="G5714" s="26">
        <v>0</v>
      </c>
      <c r="H5714" s="26"/>
      <c r="N5714" s="26"/>
    </row>
    <row r="5715" spans="1:14" x14ac:dyDescent="0.25">
      <c r="A5715" s="26">
        <v>2013</v>
      </c>
      <c r="B5715" s="26" t="s">
        <v>190</v>
      </c>
      <c r="C5715" s="26" t="str">
        <f>VLOOKUP(B5715,'FHF LUT'!$A$5:$H$80,2,FALSE)</f>
        <v>Drought</v>
      </c>
      <c r="D5715" s="26">
        <v>14</v>
      </c>
      <c r="E5715" s="26" t="s">
        <v>30</v>
      </c>
      <c r="F5715" s="26">
        <v>0</v>
      </c>
      <c r="G5715" s="26">
        <v>0</v>
      </c>
      <c r="H5715" s="26"/>
      <c r="N5715" s="26"/>
    </row>
    <row r="5716" spans="1:14" x14ac:dyDescent="0.25">
      <c r="A5716" s="26">
        <v>2013</v>
      </c>
      <c r="B5716" s="26" t="s">
        <v>190</v>
      </c>
      <c r="C5716" s="26" t="str">
        <f>VLOOKUP(B5716,'FHF LUT'!$A$5:$H$80,2,FALSE)</f>
        <v>Drought</v>
      </c>
      <c r="D5716" s="26">
        <v>16</v>
      </c>
      <c r="E5716" s="26" t="s">
        <v>12</v>
      </c>
      <c r="F5716" s="26">
        <v>0</v>
      </c>
      <c r="G5716" s="26">
        <v>0</v>
      </c>
      <c r="H5716" s="26"/>
      <c r="N5716" s="26"/>
    </row>
    <row r="5717" spans="1:14" x14ac:dyDescent="0.25">
      <c r="A5717" s="26">
        <v>2013</v>
      </c>
      <c r="B5717" s="26" t="s">
        <v>190</v>
      </c>
      <c r="C5717" s="26" t="str">
        <f>VLOOKUP(B5717,'FHF LUT'!$A$5:$H$80,2,FALSE)</f>
        <v>Drought</v>
      </c>
      <c r="D5717" s="26">
        <v>40</v>
      </c>
      <c r="E5717" s="26" t="s">
        <v>31</v>
      </c>
      <c r="F5717" s="26">
        <v>0</v>
      </c>
      <c r="G5717" s="26">
        <v>0</v>
      </c>
      <c r="H5717" s="26"/>
      <c r="N5717" s="26"/>
    </row>
    <row r="5718" spans="1:14" x14ac:dyDescent="0.25">
      <c r="A5718" s="26">
        <v>2013</v>
      </c>
      <c r="B5718" s="26" t="s">
        <v>190</v>
      </c>
      <c r="C5718" s="26" t="str">
        <f>VLOOKUP(B5718,'FHF LUT'!$A$5:$H$80,2,FALSE)</f>
        <v>Drought</v>
      </c>
      <c r="D5718" s="26">
        <v>20</v>
      </c>
      <c r="E5718" s="26" t="s">
        <v>6</v>
      </c>
      <c r="F5718" s="26">
        <v>0</v>
      </c>
      <c r="G5718" s="26">
        <v>0</v>
      </c>
      <c r="H5718" s="26"/>
      <c r="N5718" s="26"/>
    </row>
    <row r="5719" spans="1:14" x14ac:dyDescent="0.25">
      <c r="A5719" s="26">
        <v>2013</v>
      </c>
      <c r="B5719" s="26" t="s">
        <v>190</v>
      </c>
      <c r="C5719" s="26" t="str">
        <f>VLOOKUP(B5719,'FHF LUT'!$A$5:$H$80,2,FALSE)</f>
        <v>Drought</v>
      </c>
      <c r="D5719" s="26">
        <v>31</v>
      </c>
      <c r="E5719" s="26" t="s">
        <v>34</v>
      </c>
      <c r="F5719" s="26">
        <v>0</v>
      </c>
      <c r="G5719" s="26">
        <v>0</v>
      </c>
      <c r="H5719" s="26"/>
      <c r="N5719" s="26"/>
    </row>
    <row r="5720" spans="1:14" x14ac:dyDescent="0.25">
      <c r="A5720" s="26">
        <v>2013</v>
      </c>
      <c r="B5720" s="26" t="s">
        <v>190</v>
      </c>
      <c r="C5720" s="26" t="str">
        <f>VLOOKUP(B5720,'FHF LUT'!$A$5:$H$80,2,FALSE)</f>
        <v>Drought</v>
      </c>
      <c r="D5720" s="26">
        <v>3</v>
      </c>
      <c r="E5720" s="26" t="s">
        <v>13</v>
      </c>
      <c r="F5720" s="26">
        <v>0</v>
      </c>
      <c r="G5720" s="26">
        <v>0</v>
      </c>
      <c r="H5720" s="26"/>
      <c r="N5720" s="26"/>
    </row>
    <row r="5721" spans="1:14" x14ac:dyDescent="0.25">
      <c r="A5721" s="26">
        <v>2013</v>
      </c>
      <c r="B5721" s="26" t="s">
        <v>190</v>
      </c>
      <c r="C5721" s="26" t="str">
        <f>VLOOKUP(B5721,'FHF LUT'!$A$5:$H$80,2,FALSE)</f>
        <v>Drought</v>
      </c>
      <c r="D5721" s="26">
        <v>26</v>
      </c>
      <c r="E5721" s="26" t="s">
        <v>14</v>
      </c>
      <c r="F5721" s="26">
        <v>0</v>
      </c>
      <c r="G5721" s="26">
        <v>0</v>
      </c>
      <c r="H5721" s="26"/>
      <c r="N5721" s="26"/>
    </row>
    <row r="5722" spans="1:14" x14ac:dyDescent="0.25">
      <c r="A5722" s="26">
        <v>2013</v>
      </c>
      <c r="B5722" s="26" t="s">
        <v>190</v>
      </c>
      <c r="C5722" s="26" t="str">
        <f>VLOOKUP(B5722,'FHF LUT'!$A$5:$H$80,2,FALSE)</f>
        <v>Drought</v>
      </c>
      <c r="D5722" s="26">
        <v>41</v>
      </c>
      <c r="E5722" s="26" t="s">
        <v>26</v>
      </c>
      <c r="F5722" s="26">
        <v>0</v>
      </c>
      <c r="G5722" s="26">
        <v>0</v>
      </c>
      <c r="H5722" s="26"/>
      <c r="N5722" s="26"/>
    </row>
    <row r="5723" spans="1:14" x14ac:dyDescent="0.25">
      <c r="A5723" s="26">
        <v>2013</v>
      </c>
      <c r="B5723" s="26" t="s">
        <v>190</v>
      </c>
      <c r="C5723" s="26" t="str">
        <f>VLOOKUP(B5723,'FHF LUT'!$A$5:$H$80,2,FALSE)</f>
        <v>Drought</v>
      </c>
      <c r="D5723" s="26">
        <v>23</v>
      </c>
      <c r="E5723" s="26" t="s">
        <v>27</v>
      </c>
      <c r="F5723" s="26">
        <v>0</v>
      </c>
      <c r="G5723" s="26">
        <v>0</v>
      </c>
      <c r="H5723" s="26"/>
      <c r="N5723" s="26"/>
    </row>
    <row r="5724" spans="1:14" x14ac:dyDescent="0.25">
      <c r="A5724" s="26">
        <v>2013</v>
      </c>
      <c r="B5724" s="26" t="s">
        <v>190</v>
      </c>
      <c r="C5724" s="26" t="str">
        <f>VLOOKUP(B5724,'FHF LUT'!$A$5:$H$80,2,FALSE)</f>
        <v>Drought</v>
      </c>
      <c r="D5724" s="26">
        <v>17</v>
      </c>
      <c r="E5724" s="26" t="s">
        <v>32</v>
      </c>
      <c r="F5724" s="26">
        <v>0</v>
      </c>
      <c r="G5724" s="26">
        <v>0</v>
      </c>
      <c r="H5724" s="26"/>
      <c r="N5724" s="26"/>
    </row>
    <row r="5725" spans="1:14" x14ac:dyDescent="0.25">
      <c r="A5725" s="26">
        <v>2013</v>
      </c>
      <c r="B5725" s="26" t="s">
        <v>190</v>
      </c>
      <c r="C5725" s="26" t="str">
        <f>VLOOKUP(B5725,'FHF LUT'!$A$5:$H$80,2,FALSE)</f>
        <v>Drought</v>
      </c>
      <c r="D5725" s="26">
        <v>30</v>
      </c>
      <c r="E5725" s="26" t="s">
        <v>35</v>
      </c>
      <c r="F5725" s="26">
        <v>0</v>
      </c>
      <c r="G5725" s="26">
        <v>0</v>
      </c>
      <c r="H5725" s="26"/>
      <c r="N5725" s="26"/>
    </row>
    <row r="5726" spans="1:14" x14ac:dyDescent="0.25">
      <c r="A5726" s="26">
        <v>2013</v>
      </c>
      <c r="B5726" s="26" t="s">
        <v>190</v>
      </c>
      <c r="C5726" s="26" t="str">
        <f>VLOOKUP(B5726,'FHF LUT'!$A$5:$H$80,2,FALSE)</f>
        <v>Drought</v>
      </c>
      <c r="D5726" s="26">
        <v>9</v>
      </c>
      <c r="E5726" s="26" t="s">
        <v>7</v>
      </c>
      <c r="F5726" s="26">
        <v>0</v>
      </c>
      <c r="G5726" s="26">
        <v>0</v>
      </c>
      <c r="H5726" s="26"/>
      <c r="N5726" s="26"/>
    </row>
    <row r="5727" spans="1:14" x14ac:dyDescent="0.25">
      <c r="A5727" s="26">
        <v>2013</v>
      </c>
      <c r="B5727" s="26" t="s">
        <v>190</v>
      </c>
      <c r="C5727" s="26" t="str">
        <f>VLOOKUP(B5727,'FHF LUT'!$A$5:$H$80,2,FALSE)</f>
        <v>Drought</v>
      </c>
      <c r="D5727" s="26">
        <v>43</v>
      </c>
      <c r="E5727" s="26" t="s">
        <v>20</v>
      </c>
      <c r="F5727" s="26">
        <v>0</v>
      </c>
      <c r="G5727" s="26">
        <v>0</v>
      </c>
      <c r="H5727" s="26"/>
      <c r="N5727" s="26"/>
    </row>
    <row r="5728" spans="1:14" x14ac:dyDescent="0.25">
      <c r="A5728" s="26">
        <v>2013</v>
      </c>
      <c r="B5728" s="26" t="s">
        <v>190</v>
      </c>
      <c r="C5728" s="26" t="str">
        <f>VLOOKUP(B5728,'FHF LUT'!$A$5:$H$80,2,FALSE)</f>
        <v>Drought</v>
      </c>
      <c r="D5728" s="26">
        <v>39</v>
      </c>
      <c r="E5728" s="26" t="s">
        <v>36</v>
      </c>
      <c r="F5728" s="26">
        <v>0</v>
      </c>
      <c r="G5728" s="26">
        <v>0</v>
      </c>
      <c r="H5728" s="26"/>
      <c r="N5728" s="26"/>
    </row>
    <row r="5729" spans="1:14" x14ac:dyDescent="0.25">
      <c r="A5729" s="26">
        <v>2013</v>
      </c>
      <c r="B5729" s="26" t="s">
        <v>190</v>
      </c>
      <c r="C5729" s="26" t="str">
        <f>VLOOKUP(B5729,'FHF LUT'!$A$5:$H$80,2,FALSE)</f>
        <v>Drought</v>
      </c>
      <c r="D5729" s="26">
        <v>4</v>
      </c>
      <c r="E5729" s="26" t="s">
        <v>28</v>
      </c>
      <c r="F5729" s="26">
        <v>0</v>
      </c>
      <c r="G5729" s="26">
        <v>0</v>
      </c>
      <c r="H5729" s="26"/>
      <c r="N5729" s="26"/>
    </row>
    <row r="5730" spans="1:14" x14ac:dyDescent="0.25">
      <c r="A5730" s="26">
        <v>2013</v>
      </c>
      <c r="B5730" s="26" t="s">
        <v>190</v>
      </c>
      <c r="C5730" s="26" t="str">
        <f>VLOOKUP(B5730,'FHF LUT'!$A$5:$H$80,2,FALSE)</f>
        <v>Drought</v>
      </c>
      <c r="D5730" s="26">
        <v>8</v>
      </c>
      <c r="E5730" s="26" t="s">
        <v>29</v>
      </c>
      <c r="F5730" s="26">
        <v>0</v>
      </c>
      <c r="G5730" s="26">
        <v>0</v>
      </c>
      <c r="H5730" s="26"/>
      <c r="N5730" s="26"/>
    </row>
    <row r="5731" spans="1:14" x14ac:dyDescent="0.25">
      <c r="A5731" s="26">
        <v>2013</v>
      </c>
      <c r="B5731" s="26" t="s">
        <v>190</v>
      </c>
      <c r="C5731" s="26" t="str">
        <f>VLOOKUP(B5731,'FHF LUT'!$A$5:$H$80,2,FALSE)</f>
        <v>Drought</v>
      </c>
      <c r="D5731" s="26">
        <v>7</v>
      </c>
      <c r="E5731" s="26" t="s">
        <v>25</v>
      </c>
      <c r="F5731" s="26">
        <v>0</v>
      </c>
      <c r="G5731" s="26">
        <v>0</v>
      </c>
      <c r="H5731" s="26"/>
      <c r="N5731" s="26"/>
    </row>
    <row r="5732" spans="1:14" x14ac:dyDescent="0.25">
      <c r="A5732" s="26">
        <v>2013</v>
      </c>
      <c r="B5732" s="26" t="s">
        <v>190</v>
      </c>
      <c r="C5732" s="26" t="str">
        <f>VLOOKUP(B5732,'FHF LUT'!$A$5:$H$80,2,FALSE)</f>
        <v>Drought</v>
      </c>
      <c r="D5732" s="26">
        <v>27</v>
      </c>
      <c r="E5732" s="26" t="s">
        <v>21</v>
      </c>
      <c r="F5732" s="26">
        <v>0</v>
      </c>
      <c r="G5732" s="26">
        <v>0</v>
      </c>
      <c r="H5732" s="26"/>
      <c r="N5732" s="26"/>
    </row>
    <row r="5733" spans="1:14" x14ac:dyDescent="0.25">
      <c r="A5733" s="26">
        <v>2013</v>
      </c>
      <c r="B5733" s="26" t="s">
        <v>190</v>
      </c>
      <c r="C5733" s="26" t="str">
        <f>VLOOKUP(B5733,'FHF LUT'!$A$5:$H$80,2,FALSE)</f>
        <v>Drought</v>
      </c>
      <c r="D5733" s="26">
        <v>47</v>
      </c>
      <c r="E5733" s="26" t="s">
        <v>238</v>
      </c>
      <c r="F5733" s="26">
        <v>0</v>
      </c>
      <c r="G5733" s="26">
        <v>0</v>
      </c>
      <c r="H5733" s="26"/>
      <c r="N5733" s="26"/>
    </row>
    <row r="5734" spans="1:14" x14ac:dyDescent="0.25">
      <c r="A5734" s="26">
        <v>2013</v>
      </c>
      <c r="B5734" s="26" t="s">
        <v>190</v>
      </c>
      <c r="C5734" s="26" t="str">
        <f>VLOOKUP(B5734,'FHF LUT'!$A$5:$H$80,2,FALSE)</f>
        <v>Drought</v>
      </c>
      <c r="D5734" s="26">
        <v>46</v>
      </c>
      <c r="E5734" s="26" t="s">
        <v>239</v>
      </c>
      <c r="F5734" s="26">
        <v>0</v>
      </c>
      <c r="G5734" s="26">
        <v>0</v>
      </c>
      <c r="H5734" s="26"/>
      <c r="N5734" s="26"/>
    </row>
    <row r="5735" spans="1:14" x14ac:dyDescent="0.25">
      <c r="A5735" s="26">
        <v>2013</v>
      </c>
      <c r="B5735" s="26" t="s">
        <v>190</v>
      </c>
      <c r="C5735" s="26" t="str">
        <f>VLOOKUP(B5735,'FHF LUT'!$A$5:$H$80,2,FALSE)</f>
        <v>Drought</v>
      </c>
      <c r="D5735" s="26">
        <v>48</v>
      </c>
      <c r="E5735" s="26" t="s">
        <v>240</v>
      </c>
      <c r="F5735" s="26">
        <v>0</v>
      </c>
      <c r="G5735" s="26">
        <v>0</v>
      </c>
      <c r="H5735" s="26"/>
      <c r="N5735" s="26"/>
    </row>
    <row r="5736" spans="1:14" x14ac:dyDescent="0.25">
      <c r="A5736" s="26">
        <v>2013</v>
      </c>
      <c r="B5736" s="26" t="s">
        <v>190</v>
      </c>
      <c r="C5736" s="26" t="str">
        <f>VLOOKUP(B5736,'FHF LUT'!$A$5:$H$80,2,FALSE)</f>
        <v>Drought</v>
      </c>
      <c r="D5736" s="26">
        <v>1</v>
      </c>
      <c r="E5736" s="26" t="s">
        <v>10</v>
      </c>
      <c r="F5736" s="26">
        <v>0</v>
      </c>
      <c r="G5736" s="26">
        <v>0</v>
      </c>
      <c r="H5736" s="26"/>
      <c r="N5736" s="26"/>
    </row>
    <row r="5737" spans="1:14" x14ac:dyDescent="0.25">
      <c r="A5737" s="26">
        <v>2013</v>
      </c>
      <c r="B5737" s="26" t="s">
        <v>191</v>
      </c>
      <c r="C5737" s="26" t="str">
        <f>VLOOKUP(B5737,'FHF LUT'!$A$5:$H$80,2,FALSE)</f>
        <v>Flooding</v>
      </c>
      <c r="D5737" s="26">
        <v>24</v>
      </c>
      <c r="E5737" s="26" t="s">
        <v>17</v>
      </c>
      <c r="F5737" s="26">
        <v>2430</v>
      </c>
      <c r="G5737" s="26">
        <v>2390</v>
      </c>
      <c r="H5737" s="26"/>
      <c r="N5737" s="26"/>
    </row>
    <row r="5738" spans="1:14" x14ac:dyDescent="0.25">
      <c r="A5738" s="26">
        <v>2013</v>
      </c>
      <c r="B5738" s="26" t="s">
        <v>191</v>
      </c>
      <c r="C5738" s="26" t="str">
        <f>VLOOKUP(B5738,'FHF LUT'!$A$5:$H$80,2,FALSE)</f>
        <v>Flooding</v>
      </c>
      <c r="D5738" s="26">
        <v>44</v>
      </c>
      <c r="E5738" s="26" t="s">
        <v>3</v>
      </c>
      <c r="F5738" s="26">
        <v>0</v>
      </c>
      <c r="G5738" s="26">
        <v>0</v>
      </c>
      <c r="H5738" s="26"/>
      <c r="N5738" s="26"/>
    </row>
    <row r="5739" spans="1:14" x14ac:dyDescent="0.25">
      <c r="A5739" s="26">
        <v>2013</v>
      </c>
      <c r="B5739" s="26" t="s">
        <v>191</v>
      </c>
      <c r="C5739" s="26" t="str">
        <f>VLOOKUP(B5739,'FHF LUT'!$A$5:$H$80,2,FALSE)</f>
        <v>Flooding</v>
      </c>
      <c r="D5739" s="26">
        <v>10</v>
      </c>
      <c r="E5739" s="26" t="s">
        <v>18</v>
      </c>
      <c r="F5739" s="26">
        <v>3137</v>
      </c>
      <c r="G5739" s="26">
        <v>3137</v>
      </c>
      <c r="H5739" s="26"/>
      <c r="N5739" s="26"/>
    </row>
    <row r="5740" spans="1:14" x14ac:dyDescent="0.25">
      <c r="A5740" s="26">
        <v>2013</v>
      </c>
      <c r="B5740" s="26" t="s">
        <v>191</v>
      </c>
      <c r="C5740" s="26" t="str">
        <f>VLOOKUP(B5740,'FHF LUT'!$A$5:$H$80,2,FALSE)</f>
        <v>Flooding</v>
      </c>
      <c r="D5740" s="26">
        <v>12</v>
      </c>
      <c r="E5740" s="26" t="s">
        <v>11</v>
      </c>
      <c r="F5740" s="26">
        <v>3525</v>
      </c>
      <c r="G5740" s="26">
        <v>3525</v>
      </c>
      <c r="H5740" s="26"/>
      <c r="N5740" s="26"/>
    </row>
    <row r="5741" spans="1:14" x14ac:dyDescent="0.25">
      <c r="A5741" s="26">
        <v>2013</v>
      </c>
      <c r="B5741" s="26" t="s">
        <v>191</v>
      </c>
      <c r="C5741" s="26" t="str">
        <f>VLOOKUP(B5741,'FHF LUT'!$A$5:$H$80,2,FALSE)</f>
        <v>Flooding</v>
      </c>
      <c r="D5741" s="26">
        <v>22</v>
      </c>
      <c r="E5741" s="26" t="s">
        <v>19</v>
      </c>
      <c r="F5741" s="26">
        <v>2738</v>
      </c>
      <c r="G5741" s="26">
        <v>2738</v>
      </c>
      <c r="H5741" s="26"/>
      <c r="N5741" s="26"/>
    </row>
    <row r="5742" spans="1:14" x14ac:dyDescent="0.25">
      <c r="A5742" s="26">
        <v>2013</v>
      </c>
      <c r="B5742" s="26" t="s">
        <v>191</v>
      </c>
      <c r="C5742" s="26" t="str">
        <f>VLOOKUP(B5742,'FHF LUT'!$A$5:$H$80,2,FALSE)</f>
        <v>Flooding</v>
      </c>
      <c r="D5742" s="26">
        <v>29</v>
      </c>
      <c r="E5742" s="26" t="s">
        <v>9</v>
      </c>
      <c r="F5742" s="26">
        <v>9073</v>
      </c>
      <c r="G5742" s="26">
        <v>8975</v>
      </c>
      <c r="H5742" s="26"/>
      <c r="N5742" s="26"/>
    </row>
    <row r="5743" spans="1:14" x14ac:dyDescent="0.25">
      <c r="A5743" s="26">
        <v>2013</v>
      </c>
      <c r="B5743" s="26" t="s">
        <v>191</v>
      </c>
      <c r="C5743" s="26" t="str">
        <f>VLOOKUP(B5743,'FHF LUT'!$A$5:$H$80,2,FALSE)</f>
        <v>Flooding</v>
      </c>
      <c r="D5743" s="26">
        <v>11</v>
      </c>
      <c r="E5743" s="26" t="s">
        <v>4</v>
      </c>
      <c r="F5743" s="26">
        <v>593</v>
      </c>
      <c r="G5743" s="26">
        <v>593</v>
      </c>
      <c r="H5743" s="26"/>
      <c r="N5743" s="26"/>
    </row>
    <row r="5744" spans="1:14" x14ac:dyDescent="0.25">
      <c r="A5744" s="26">
        <v>2013</v>
      </c>
      <c r="B5744" s="26" t="s">
        <v>191</v>
      </c>
      <c r="C5744" s="26" t="str">
        <f>VLOOKUP(B5744,'FHF LUT'!$A$5:$H$80,2,FALSE)</f>
        <v>Flooding</v>
      </c>
      <c r="D5744" s="26">
        <v>45</v>
      </c>
      <c r="E5744" s="26" t="s">
        <v>5</v>
      </c>
      <c r="F5744" s="26">
        <v>1040</v>
      </c>
      <c r="G5744" s="26">
        <v>1040</v>
      </c>
      <c r="H5744" s="26"/>
      <c r="N5744" s="26"/>
    </row>
    <row r="5745" spans="1:14" x14ac:dyDescent="0.25">
      <c r="A5745" s="26">
        <v>2013</v>
      </c>
      <c r="B5745" s="26" t="s">
        <v>191</v>
      </c>
      <c r="C5745" s="26" t="str">
        <f>VLOOKUP(B5745,'FHF LUT'!$A$5:$H$80,2,FALSE)</f>
        <v>Flooding</v>
      </c>
      <c r="D5745" s="26">
        <v>38</v>
      </c>
      <c r="E5745" s="26" t="s">
        <v>8</v>
      </c>
      <c r="F5745" s="26">
        <v>0</v>
      </c>
      <c r="G5745" s="26">
        <v>0</v>
      </c>
      <c r="H5745" s="26"/>
      <c r="N5745" s="26"/>
    </row>
    <row r="5746" spans="1:14" x14ac:dyDescent="0.25">
      <c r="A5746" s="26">
        <v>2013</v>
      </c>
      <c r="B5746" s="26" t="s">
        <v>191</v>
      </c>
      <c r="C5746" s="26" t="str">
        <f>VLOOKUP(B5746,'FHF LUT'!$A$5:$H$80,2,FALSE)</f>
        <v>Flooding</v>
      </c>
      <c r="D5746" s="26">
        <v>13</v>
      </c>
      <c r="E5746" s="26" t="s">
        <v>24</v>
      </c>
      <c r="F5746" s="26">
        <v>0</v>
      </c>
      <c r="G5746" s="26">
        <v>0</v>
      </c>
      <c r="H5746" s="26"/>
      <c r="N5746" s="26"/>
    </row>
    <row r="5747" spans="1:14" x14ac:dyDescent="0.25">
      <c r="A5747" s="26">
        <v>2013</v>
      </c>
      <c r="B5747" s="26" t="s">
        <v>191</v>
      </c>
      <c r="C5747" s="26" t="str">
        <f>VLOOKUP(B5747,'FHF LUT'!$A$5:$H$80,2,FALSE)</f>
        <v>Flooding</v>
      </c>
      <c r="D5747" s="26">
        <v>18</v>
      </c>
      <c r="E5747" s="26" t="s">
        <v>15</v>
      </c>
      <c r="F5747" s="26">
        <v>0</v>
      </c>
      <c r="G5747" s="26">
        <v>0</v>
      </c>
      <c r="H5747" s="26"/>
      <c r="N5747" s="26"/>
    </row>
    <row r="5748" spans="1:14" x14ac:dyDescent="0.25">
      <c r="A5748" s="26">
        <v>2013</v>
      </c>
      <c r="B5748" s="26" t="s">
        <v>191</v>
      </c>
      <c r="C5748" s="26" t="str">
        <f>VLOOKUP(B5748,'FHF LUT'!$A$5:$H$80,2,FALSE)</f>
        <v>Flooding</v>
      </c>
      <c r="D5748" s="26">
        <v>15</v>
      </c>
      <c r="E5748" s="26" t="s">
        <v>33</v>
      </c>
      <c r="F5748" s="26">
        <v>1302</v>
      </c>
      <c r="G5748" s="26">
        <v>1202</v>
      </c>
      <c r="H5748" s="26"/>
      <c r="N5748" s="26"/>
    </row>
    <row r="5749" spans="1:14" x14ac:dyDescent="0.25">
      <c r="A5749" s="26">
        <v>2013</v>
      </c>
      <c r="B5749" s="26" t="s">
        <v>191</v>
      </c>
      <c r="C5749" s="26" t="str">
        <f>VLOOKUP(B5749,'FHF LUT'!$A$5:$H$80,2,FALSE)</f>
        <v>Flooding</v>
      </c>
      <c r="D5749" s="26">
        <v>5</v>
      </c>
      <c r="E5749" s="26" t="s">
        <v>16</v>
      </c>
      <c r="F5749" s="26">
        <v>6965</v>
      </c>
      <c r="G5749" s="26">
        <v>6941</v>
      </c>
      <c r="H5749" s="26"/>
      <c r="N5749" s="26"/>
    </row>
    <row r="5750" spans="1:14" x14ac:dyDescent="0.25">
      <c r="A5750" s="26">
        <v>2013</v>
      </c>
      <c r="B5750" s="26" t="s">
        <v>191</v>
      </c>
      <c r="C5750" s="26" t="str">
        <f>VLOOKUP(B5750,'FHF LUT'!$A$5:$H$80,2,FALSE)</f>
        <v>Flooding</v>
      </c>
      <c r="D5750" s="26">
        <v>2</v>
      </c>
      <c r="E5750" s="26" t="s">
        <v>22</v>
      </c>
      <c r="F5750" s="26">
        <v>0</v>
      </c>
      <c r="G5750" s="26">
        <v>0</v>
      </c>
      <c r="H5750" s="26"/>
      <c r="N5750" s="26"/>
    </row>
    <row r="5751" spans="1:14" x14ac:dyDescent="0.25">
      <c r="A5751" s="26">
        <v>2013</v>
      </c>
      <c r="B5751" s="26" t="s">
        <v>191</v>
      </c>
      <c r="C5751" s="26" t="str">
        <f>VLOOKUP(B5751,'FHF LUT'!$A$5:$H$80,2,FALSE)</f>
        <v>Flooding</v>
      </c>
      <c r="D5751" s="26">
        <v>25</v>
      </c>
      <c r="E5751" s="26" t="s">
        <v>23</v>
      </c>
      <c r="F5751" s="26">
        <v>0</v>
      </c>
      <c r="G5751" s="26">
        <v>0</v>
      </c>
      <c r="H5751" s="26"/>
      <c r="N5751" s="26"/>
    </row>
    <row r="5752" spans="1:14" x14ac:dyDescent="0.25">
      <c r="A5752" s="26">
        <v>2013</v>
      </c>
      <c r="B5752" s="26" t="s">
        <v>191</v>
      </c>
      <c r="C5752" s="26" t="str">
        <f>VLOOKUP(B5752,'FHF LUT'!$A$5:$H$80,2,FALSE)</f>
        <v>Flooding</v>
      </c>
      <c r="D5752" s="26">
        <v>14</v>
      </c>
      <c r="E5752" s="26" t="s">
        <v>30</v>
      </c>
      <c r="F5752" s="26">
        <v>2382</v>
      </c>
      <c r="G5752" s="26">
        <v>2382</v>
      </c>
      <c r="H5752" s="26"/>
      <c r="N5752" s="26"/>
    </row>
    <row r="5753" spans="1:14" x14ac:dyDescent="0.25">
      <c r="A5753" s="26">
        <v>2013</v>
      </c>
      <c r="B5753" s="26" t="s">
        <v>191</v>
      </c>
      <c r="C5753" s="26" t="str">
        <f>VLOOKUP(B5753,'FHF LUT'!$A$5:$H$80,2,FALSE)</f>
        <v>Flooding</v>
      </c>
      <c r="D5753" s="26">
        <v>16</v>
      </c>
      <c r="E5753" s="26" t="s">
        <v>12</v>
      </c>
      <c r="F5753" s="26">
        <v>1020</v>
      </c>
      <c r="G5753" s="26">
        <v>1020</v>
      </c>
      <c r="H5753" s="26"/>
      <c r="N5753" s="26"/>
    </row>
    <row r="5754" spans="1:14" x14ac:dyDescent="0.25">
      <c r="A5754" s="26">
        <v>2013</v>
      </c>
      <c r="B5754" s="26" t="s">
        <v>191</v>
      </c>
      <c r="C5754" s="26" t="str">
        <f>VLOOKUP(B5754,'FHF LUT'!$A$5:$H$80,2,FALSE)</f>
        <v>Flooding</v>
      </c>
      <c r="D5754" s="26">
        <v>40</v>
      </c>
      <c r="E5754" s="26" t="s">
        <v>31</v>
      </c>
      <c r="F5754" s="26">
        <v>3163</v>
      </c>
      <c r="G5754" s="26">
        <v>2731</v>
      </c>
      <c r="H5754" s="26"/>
      <c r="N5754" s="26"/>
    </row>
    <row r="5755" spans="1:14" x14ac:dyDescent="0.25">
      <c r="A5755" s="26">
        <v>2013</v>
      </c>
      <c r="B5755" s="26" t="s">
        <v>191</v>
      </c>
      <c r="C5755" s="26" t="str">
        <f>VLOOKUP(B5755,'FHF LUT'!$A$5:$H$80,2,FALSE)</f>
        <v>Flooding</v>
      </c>
      <c r="D5755" s="26">
        <v>20</v>
      </c>
      <c r="E5755" s="26" t="s">
        <v>6</v>
      </c>
      <c r="F5755" s="26">
        <v>1859</v>
      </c>
      <c r="G5755" s="26">
        <v>1859</v>
      </c>
      <c r="H5755" s="26"/>
      <c r="N5755" s="26"/>
    </row>
    <row r="5756" spans="1:14" x14ac:dyDescent="0.25">
      <c r="A5756" s="26">
        <v>2013</v>
      </c>
      <c r="B5756" s="26" t="s">
        <v>191</v>
      </c>
      <c r="C5756" s="26" t="str">
        <f>VLOOKUP(B5756,'FHF LUT'!$A$5:$H$80,2,FALSE)</f>
        <v>Flooding</v>
      </c>
      <c r="D5756" s="26">
        <v>31</v>
      </c>
      <c r="E5756" s="26" t="s">
        <v>34</v>
      </c>
      <c r="F5756" s="26">
        <v>0</v>
      </c>
      <c r="G5756" s="26">
        <v>0</v>
      </c>
      <c r="H5756" s="26"/>
      <c r="N5756" s="26"/>
    </row>
    <row r="5757" spans="1:14" x14ac:dyDescent="0.25">
      <c r="A5757" s="26">
        <v>2013</v>
      </c>
      <c r="B5757" s="26" t="s">
        <v>191</v>
      </c>
      <c r="C5757" s="26" t="str">
        <f>VLOOKUP(B5757,'FHF LUT'!$A$5:$H$80,2,FALSE)</f>
        <v>Flooding</v>
      </c>
      <c r="D5757" s="26">
        <v>3</v>
      </c>
      <c r="E5757" s="26" t="s">
        <v>13</v>
      </c>
      <c r="F5757" s="26">
        <v>0</v>
      </c>
      <c r="G5757" s="26">
        <v>0</v>
      </c>
      <c r="H5757" s="26"/>
      <c r="N5757" s="26"/>
    </row>
    <row r="5758" spans="1:14" x14ac:dyDescent="0.25">
      <c r="A5758" s="26">
        <v>2013</v>
      </c>
      <c r="B5758" s="26" t="s">
        <v>191</v>
      </c>
      <c r="C5758" s="26" t="str">
        <f>VLOOKUP(B5758,'FHF LUT'!$A$5:$H$80,2,FALSE)</f>
        <v>Flooding</v>
      </c>
      <c r="D5758" s="26">
        <v>26</v>
      </c>
      <c r="E5758" s="26" t="s">
        <v>14</v>
      </c>
      <c r="F5758" s="26">
        <v>3546</v>
      </c>
      <c r="G5758" s="26">
        <v>2519</v>
      </c>
      <c r="H5758" s="26"/>
      <c r="N5758" s="26"/>
    </row>
    <row r="5759" spans="1:14" x14ac:dyDescent="0.25">
      <c r="A5759" s="26">
        <v>2013</v>
      </c>
      <c r="B5759" s="26" t="s">
        <v>191</v>
      </c>
      <c r="C5759" s="26" t="str">
        <f>VLOOKUP(B5759,'FHF LUT'!$A$5:$H$80,2,FALSE)</f>
        <v>Flooding</v>
      </c>
      <c r="D5759" s="26">
        <v>41</v>
      </c>
      <c r="E5759" s="26" t="s">
        <v>26</v>
      </c>
      <c r="F5759" s="26">
        <v>1445</v>
      </c>
      <c r="G5759" s="26">
        <v>1445</v>
      </c>
      <c r="H5759" s="26"/>
      <c r="N5759" s="26"/>
    </row>
    <row r="5760" spans="1:14" x14ac:dyDescent="0.25">
      <c r="A5760" s="26">
        <v>2013</v>
      </c>
      <c r="B5760" s="26" t="s">
        <v>191</v>
      </c>
      <c r="C5760" s="26" t="str">
        <f>VLOOKUP(B5760,'FHF LUT'!$A$5:$H$80,2,FALSE)</f>
        <v>Flooding</v>
      </c>
      <c r="D5760" s="26">
        <v>23</v>
      </c>
      <c r="E5760" s="26" t="s">
        <v>27</v>
      </c>
      <c r="F5760" s="26">
        <v>479</v>
      </c>
      <c r="G5760" s="26">
        <v>202</v>
      </c>
      <c r="H5760" s="26"/>
      <c r="N5760" s="26"/>
    </row>
    <row r="5761" spans="1:14" x14ac:dyDescent="0.25">
      <c r="A5761" s="26">
        <v>2013</v>
      </c>
      <c r="B5761" s="26" t="s">
        <v>191</v>
      </c>
      <c r="C5761" s="26" t="str">
        <f>VLOOKUP(B5761,'FHF LUT'!$A$5:$H$80,2,FALSE)</f>
        <v>Flooding</v>
      </c>
      <c r="D5761" s="26">
        <v>17</v>
      </c>
      <c r="E5761" s="26" t="s">
        <v>32</v>
      </c>
      <c r="F5761" s="26">
        <v>0</v>
      </c>
      <c r="G5761" s="26">
        <v>0</v>
      </c>
      <c r="H5761" s="26"/>
      <c r="N5761" s="26"/>
    </row>
    <row r="5762" spans="1:14" x14ac:dyDescent="0.25">
      <c r="A5762" s="26">
        <v>2013</v>
      </c>
      <c r="B5762" s="26" t="s">
        <v>191</v>
      </c>
      <c r="C5762" s="26" t="str">
        <f>VLOOKUP(B5762,'FHF LUT'!$A$5:$H$80,2,FALSE)</f>
        <v>Flooding</v>
      </c>
      <c r="D5762" s="26">
        <v>30</v>
      </c>
      <c r="E5762" s="26" t="s">
        <v>35</v>
      </c>
      <c r="F5762" s="26">
        <v>89</v>
      </c>
      <c r="G5762" s="26">
        <v>89</v>
      </c>
      <c r="H5762" s="26"/>
      <c r="N5762" s="26"/>
    </row>
    <row r="5763" spans="1:14" x14ac:dyDescent="0.25">
      <c r="A5763" s="26">
        <v>2013</v>
      </c>
      <c r="B5763" s="26" t="s">
        <v>191</v>
      </c>
      <c r="C5763" s="26" t="str">
        <f>VLOOKUP(B5763,'FHF LUT'!$A$5:$H$80,2,FALSE)</f>
        <v>Flooding</v>
      </c>
      <c r="D5763" s="26">
        <v>9</v>
      </c>
      <c r="E5763" s="26" t="s">
        <v>7</v>
      </c>
      <c r="F5763" s="26">
        <v>12048</v>
      </c>
      <c r="G5763" s="26">
        <v>10719</v>
      </c>
      <c r="H5763" s="26"/>
      <c r="N5763" s="26"/>
    </row>
    <row r="5764" spans="1:14" x14ac:dyDescent="0.25">
      <c r="A5764" s="26">
        <v>2013</v>
      </c>
      <c r="B5764" s="26" t="s">
        <v>191</v>
      </c>
      <c r="C5764" s="26" t="str">
        <f>VLOOKUP(B5764,'FHF LUT'!$A$5:$H$80,2,FALSE)</f>
        <v>Flooding</v>
      </c>
      <c r="D5764" s="26">
        <v>43</v>
      </c>
      <c r="E5764" s="26" t="s">
        <v>20</v>
      </c>
      <c r="F5764" s="26">
        <v>0</v>
      </c>
      <c r="G5764" s="26">
        <v>0</v>
      </c>
      <c r="H5764" s="26"/>
      <c r="N5764" s="26"/>
    </row>
    <row r="5765" spans="1:14" x14ac:dyDescent="0.25">
      <c r="A5765" s="26">
        <v>2013</v>
      </c>
      <c r="B5765" s="26" t="s">
        <v>191</v>
      </c>
      <c r="C5765" s="26" t="str">
        <f>VLOOKUP(B5765,'FHF LUT'!$A$5:$H$80,2,FALSE)</f>
        <v>Flooding</v>
      </c>
      <c r="D5765" s="26">
        <v>39</v>
      </c>
      <c r="E5765" s="26" t="s">
        <v>36</v>
      </c>
      <c r="F5765" s="26">
        <v>2169</v>
      </c>
      <c r="G5765" s="26">
        <v>2169</v>
      </c>
      <c r="H5765" s="26"/>
      <c r="N5765" s="26"/>
    </row>
    <row r="5766" spans="1:14" x14ac:dyDescent="0.25">
      <c r="A5766" s="26">
        <v>2013</v>
      </c>
      <c r="B5766" s="26" t="s">
        <v>191</v>
      </c>
      <c r="C5766" s="26" t="str">
        <f>VLOOKUP(B5766,'FHF LUT'!$A$5:$H$80,2,FALSE)</f>
        <v>Flooding</v>
      </c>
      <c r="D5766" s="26">
        <v>4</v>
      </c>
      <c r="E5766" s="26" t="s">
        <v>28</v>
      </c>
      <c r="F5766" s="26">
        <v>7064</v>
      </c>
      <c r="G5766" s="26">
        <v>7064</v>
      </c>
      <c r="H5766" s="26"/>
      <c r="N5766" s="26"/>
    </row>
    <row r="5767" spans="1:14" x14ac:dyDescent="0.25">
      <c r="A5767" s="26">
        <v>2013</v>
      </c>
      <c r="B5767" s="26" t="s">
        <v>191</v>
      </c>
      <c r="C5767" s="26" t="str">
        <f>VLOOKUP(B5767,'FHF LUT'!$A$5:$H$80,2,FALSE)</f>
        <v>Flooding</v>
      </c>
      <c r="D5767" s="26">
        <v>8</v>
      </c>
      <c r="E5767" s="26" t="s">
        <v>29</v>
      </c>
      <c r="F5767" s="26">
        <v>56513</v>
      </c>
      <c r="G5767" s="26">
        <v>56513</v>
      </c>
      <c r="H5767" s="26"/>
      <c r="N5767" s="26"/>
    </row>
    <row r="5768" spans="1:14" x14ac:dyDescent="0.25">
      <c r="A5768" s="26">
        <v>2013</v>
      </c>
      <c r="B5768" s="26" t="s">
        <v>191</v>
      </c>
      <c r="C5768" s="26" t="str">
        <f>VLOOKUP(B5768,'FHF LUT'!$A$5:$H$80,2,FALSE)</f>
        <v>Flooding</v>
      </c>
      <c r="D5768" s="26">
        <v>7</v>
      </c>
      <c r="E5768" s="26" t="s">
        <v>25</v>
      </c>
      <c r="F5768" s="26">
        <v>1247</v>
      </c>
      <c r="G5768" s="26">
        <v>1247</v>
      </c>
      <c r="H5768" s="26"/>
      <c r="N5768" s="26"/>
    </row>
    <row r="5769" spans="1:14" x14ac:dyDescent="0.25">
      <c r="A5769" s="26">
        <v>2013</v>
      </c>
      <c r="B5769" s="26" t="s">
        <v>191</v>
      </c>
      <c r="C5769" s="26" t="str">
        <f>VLOOKUP(B5769,'FHF LUT'!$A$5:$H$80,2,FALSE)</f>
        <v>Flooding</v>
      </c>
      <c r="D5769" s="26">
        <v>27</v>
      </c>
      <c r="E5769" s="26" t="s">
        <v>21</v>
      </c>
      <c r="F5769" s="26">
        <v>2239</v>
      </c>
      <c r="G5769" s="26">
        <v>2239</v>
      </c>
      <c r="H5769" s="26"/>
      <c r="N5769" s="26"/>
    </row>
    <row r="5770" spans="1:14" x14ac:dyDescent="0.25">
      <c r="A5770" s="26">
        <v>2013</v>
      </c>
      <c r="B5770" s="26" t="s">
        <v>191</v>
      </c>
      <c r="C5770" s="26" t="str">
        <f>VLOOKUP(B5770,'FHF LUT'!$A$5:$H$80,2,FALSE)</f>
        <v>Flooding</v>
      </c>
      <c r="D5770" s="26">
        <v>47</v>
      </c>
      <c r="E5770" s="26" t="s">
        <v>238</v>
      </c>
      <c r="F5770" s="26">
        <v>16840</v>
      </c>
      <c r="G5770" s="26">
        <v>16840</v>
      </c>
      <c r="H5770" s="26"/>
      <c r="N5770" s="26"/>
    </row>
    <row r="5771" spans="1:14" x14ac:dyDescent="0.25">
      <c r="A5771" s="26">
        <v>2013</v>
      </c>
      <c r="B5771" s="26" t="s">
        <v>191</v>
      </c>
      <c r="C5771" s="26" t="str">
        <f>VLOOKUP(B5771,'FHF LUT'!$A$5:$H$80,2,FALSE)</f>
        <v>Flooding</v>
      </c>
      <c r="D5771" s="26">
        <v>46</v>
      </c>
      <c r="E5771" s="26" t="s">
        <v>239</v>
      </c>
      <c r="F5771" s="26">
        <v>33413</v>
      </c>
      <c r="G5771" s="26">
        <v>33413</v>
      </c>
      <c r="H5771" s="26"/>
      <c r="N5771" s="26"/>
    </row>
    <row r="5772" spans="1:14" x14ac:dyDescent="0.25">
      <c r="A5772" s="26">
        <v>2013</v>
      </c>
      <c r="B5772" s="26" t="s">
        <v>191</v>
      </c>
      <c r="C5772" s="26" t="str">
        <f>VLOOKUP(B5772,'FHF LUT'!$A$5:$H$80,2,FALSE)</f>
        <v>Flooding</v>
      </c>
      <c r="D5772" s="26">
        <v>48</v>
      </c>
      <c r="E5772" s="26" t="s">
        <v>240</v>
      </c>
      <c r="F5772" s="26">
        <v>3187</v>
      </c>
      <c r="G5772" s="26">
        <v>3187</v>
      </c>
      <c r="H5772" s="26"/>
      <c r="N5772" s="26"/>
    </row>
    <row r="5773" spans="1:14" x14ac:dyDescent="0.25">
      <c r="A5773" s="26">
        <v>2013</v>
      </c>
      <c r="B5773" s="26" t="s">
        <v>191</v>
      </c>
      <c r="C5773" s="26" t="str">
        <f>VLOOKUP(B5773,'FHF LUT'!$A$5:$H$80,2,FALSE)</f>
        <v>Flooding</v>
      </c>
      <c r="D5773" s="26">
        <v>1</v>
      </c>
      <c r="E5773" s="26" t="s">
        <v>10</v>
      </c>
      <c r="F5773" s="26">
        <v>1047</v>
      </c>
      <c r="G5773" s="26">
        <v>1047</v>
      </c>
      <c r="H5773" s="26"/>
      <c r="N5773" s="26"/>
    </row>
    <row r="5774" spans="1:14" x14ac:dyDescent="0.25">
      <c r="A5774" s="26">
        <v>2014</v>
      </c>
      <c r="B5774" s="26" t="s">
        <v>192</v>
      </c>
      <c r="C5774" s="26" t="str">
        <f>VLOOKUP(B5774,'FHF LUT'!$A$5:$H$80,2,FALSE)</f>
        <v>Unknown Beetle</v>
      </c>
      <c r="D5774" s="26">
        <v>24</v>
      </c>
      <c r="E5774" s="26" t="s">
        <v>17</v>
      </c>
      <c r="F5774" s="26">
        <v>0</v>
      </c>
      <c r="G5774" s="26">
        <v>0</v>
      </c>
      <c r="H5774" s="26"/>
      <c r="N5774" s="26"/>
    </row>
    <row r="5775" spans="1:14" x14ac:dyDescent="0.25">
      <c r="A5775" s="26">
        <v>2014</v>
      </c>
      <c r="B5775" s="26" t="s">
        <v>192</v>
      </c>
      <c r="C5775" s="26" t="str">
        <f>VLOOKUP(B5775,'FHF LUT'!$A$5:$H$80,2,FALSE)</f>
        <v>Unknown Beetle</v>
      </c>
      <c r="D5775" s="26">
        <v>44</v>
      </c>
      <c r="E5775" s="26" t="s">
        <v>3</v>
      </c>
      <c r="F5775" s="26">
        <v>0</v>
      </c>
      <c r="G5775" s="26">
        <v>0</v>
      </c>
      <c r="H5775" s="26"/>
      <c r="N5775" s="26"/>
    </row>
    <row r="5776" spans="1:14" x14ac:dyDescent="0.25">
      <c r="A5776" s="26">
        <v>2014</v>
      </c>
      <c r="B5776" s="26" t="s">
        <v>192</v>
      </c>
      <c r="C5776" s="26" t="str">
        <f>VLOOKUP(B5776,'FHF LUT'!$A$5:$H$80,2,FALSE)</f>
        <v>Unknown Beetle</v>
      </c>
      <c r="D5776" s="26">
        <v>10</v>
      </c>
      <c r="E5776" s="26" t="s">
        <v>18</v>
      </c>
      <c r="F5776" s="26">
        <v>0</v>
      </c>
      <c r="G5776" s="26">
        <v>0</v>
      </c>
      <c r="H5776" s="26"/>
      <c r="N5776" s="26"/>
    </row>
    <row r="5777" spans="1:14" x14ac:dyDescent="0.25">
      <c r="A5777" s="26">
        <v>2014</v>
      </c>
      <c r="B5777" s="26" t="s">
        <v>192</v>
      </c>
      <c r="C5777" s="26" t="str">
        <f>VLOOKUP(B5777,'FHF LUT'!$A$5:$H$80,2,FALSE)</f>
        <v>Unknown Beetle</v>
      </c>
      <c r="D5777" s="26">
        <v>12</v>
      </c>
      <c r="E5777" s="26" t="s">
        <v>11</v>
      </c>
      <c r="F5777" s="26">
        <v>0</v>
      </c>
      <c r="G5777" s="26">
        <v>0</v>
      </c>
      <c r="H5777" s="26"/>
      <c r="N5777" s="26"/>
    </row>
    <row r="5778" spans="1:14" x14ac:dyDescent="0.25">
      <c r="A5778" s="26">
        <v>2014</v>
      </c>
      <c r="B5778" s="26" t="s">
        <v>192</v>
      </c>
      <c r="C5778" s="26" t="str">
        <f>VLOOKUP(B5778,'FHF LUT'!$A$5:$H$80,2,FALSE)</f>
        <v>Unknown Beetle</v>
      </c>
      <c r="D5778" s="26">
        <v>22</v>
      </c>
      <c r="E5778" s="26" t="s">
        <v>19</v>
      </c>
      <c r="F5778" s="26">
        <v>0</v>
      </c>
      <c r="G5778" s="26">
        <v>0</v>
      </c>
      <c r="H5778" s="26"/>
      <c r="N5778" s="26"/>
    </row>
    <row r="5779" spans="1:14" x14ac:dyDescent="0.25">
      <c r="A5779" s="26">
        <v>2014</v>
      </c>
      <c r="B5779" s="26" t="s">
        <v>192</v>
      </c>
      <c r="C5779" s="26" t="str">
        <f>VLOOKUP(B5779,'FHF LUT'!$A$5:$H$80,2,FALSE)</f>
        <v>Unknown Beetle</v>
      </c>
      <c r="D5779" s="26">
        <v>29</v>
      </c>
      <c r="E5779" s="26" t="s">
        <v>9</v>
      </c>
      <c r="F5779" s="26">
        <v>0</v>
      </c>
      <c r="G5779" s="26">
        <v>0</v>
      </c>
      <c r="H5779" s="26"/>
      <c r="N5779" s="26"/>
    </row>
    <row r="5780" spans="1:14" x14ac:dyDescent="0.25">
      <c r="A5780" s="26">
        <v>2014</v>
      </c>
      <c r="B5780" s="26" t="s">
        <v>192</v>
      </c>
      <c r="C5780" s="26" t="str">
        <f>VLOOKUP(B5780,'FHF LUT'!$A$5:$H$80,2,FALSE)</f>
        <v>Unknown Beetle</v>
      </c>
      <c r="D5780" s="26">
        <v>11</v>
      </c>
      <c r="E5780" s="26" t="s">
        <v>4</v>
      </c>
      <c r="F5780" s="26">
        <v>0</v>
      </c>
      <c r="G5780" s="26">
        <v>0</v>
      </c>
      <c r="H5780" s="26"/>
      <c r="N5780" s="26"/>
    </row>
    <row r="5781" spans="1:14" x14ac:dyDescent="0.25">
      <c r="A5781" s="26">
        <v>2014</v>
      </c>
      <c r="B5781" s="26" t="s">
        <v>192</v>
      </c>
      <c r="C5781" s="26" t="str">
        <f>VLOOKUP(B5781,'FHF LUT'!$A$5:$H$80,2,FALSE)</f>
        <v>Unknown Beetle</v>
      </c>
      <c r="D5781" s="26">
        <v>45</v>
      </c>
      <c r="E5781" s="26" t="s">
        <v>5</v>
      </c>
      <c r="F5781" s="26">
        <v>0</v>
      </c>
      <c r="G5781" s="26">
        <v>0</v>
      </c>
      <c r="H5781" s="26"/>
      <c r="N5781" s="26"/>
    </row>
    <row r="5782" spans="1:14" x14ac:dyDescent="0.25">
      <c r="A5782" s="26">
        <v>2014</v>
      </c>
      <c r="B5782" s="26" t="s">
        <v>192</v>
      </c>
      <c r="C5782" s="26" t="str">
        <f>VLOOKUP(B5782,'FHF LUT'!$A$5:$H$80,2,FALSE)</f>
        <v>Unknown Beetle</v>
      </c>
      <c r="D5782" s="26">
        <v>38</v>
      </c>
      <c r="E5782" s="26" t="s">
        <v>8</v>
      </c>
      <c r="F5782" s="26">
        <v>0</v>
      </c>
      <c r="G5782" s="26">
        <v>0</v>
      </c>
      <c r="H5782" s="26"/>
      <c r="N5782" s="26"/>
    </row>
    <row r="5783" spans="1:14" x14ac:dyDescent="0.25">
      <c r="A5783" s="26">
        <v>2014</v>
      </c>
      <c r="B5783" s="26" t="s">
        <v>192</v>
      </c>
      <c r="C5783" s="26" t="str">
        <f>VLOOKUP(B5783,'FHF LUT'!$A$5:$H$80,2,FALSE)</f>
        <v>Unknown Beetle</v>
      </c>
      <c r="D5783" s="26">
        <v>13</v>
      </c>
      <c r="E5783" s="26" t="s">
        <v>24</v>
      </c>
      <c r="F5783" s="26">
        <v>0</v>
      </c>
      <c r="G5783" s="26">
        <v>0</v>
      </c>
      <c r="H5783" s="26"/>
      <c r="N5783" s="26"/>
    </row>
    <row r="5784" spans="1:14" x14ac:dyDescent="0.25">
      <c r="A5784" s="26">
        <v>2014</v>
      </c>
      <c r="B5784" s="26" t="s">
        <v>192</v>
      </c>
      <c r="C5784" s="26" t="str">
        <f>VLOOKUP(B5784,'FHF LUT'!$A$5:$H$80,2,FALSE)</f>
        <v>Unknown Beetle</v>
      </c>
      <c r="D5784" s="26">
        <v>18</v>
      </c>
      <c r="E5784" s="26" t="s">
        <v>15</v>
      </c>
      <c r="F5784" s="26">
        <v>0</v>
      </c>
      <c r="G5784" s="26">
        <v>0</v>
      </c>
      <c r="H5784" s="26"/>
      <c r="N5784" s="26"/>
    </row>
    <row r="5785" spans="1:14" x14ac:dyDescent="0.25">
      <c r="A5785" s="26">
        <v>2014</v>
      </c>
      <c r="B5785" s="26" t="s">
        <v>192</v>
      </c>
      <c r="C5785" s="26" t="str">
        <f>VLOOKUP(B5785,'FHF LUT'!$A$5:$H$80,2,FALSE)</f>
        <v>Unknown Beetle</v>
      </c>
      <c r="D5785" s="26">
        <v>15</v>
      </c>
      <c r="E5785" s="26" t="s">
        <v>33</v>
      </c>
      <c r="F5785" s="26">
        <v>0</v>
      </c>
      <c r="G5785" s="26">
        <v>0</v>
      </c>
      <c r="H5785" s="26"/>
      <c r="N5785" s="26"/>
    </row>
    <row r="5786" spans="1:14" x14ac:dyDescent="0.25">
      <c r="A5786" s="26">
        <v>2014</v>
      </c>
      <c r="B5786" s="26" t="s">
        <v>192</v>
      </c>
      <c r="C5786" s="26" t="str">
        <f>VLOOKUP(B5786,'FHF LUT'!$A$5:$H$80,2,FALSE)</f>
        <v>Unknown Beetle</v>
      </c>
      <c r="D5786" s="26">
        <v>5</v>
      </c>
      <c r="E5786" s="26" t="s">
        <v>16</v>
      </c>
      <c r="F5786" s="26">
        <v>0</v>
      </c>
      <c r="G5786" s="26">
        <v>0</v>
      </c>
      <c r="H5786" s="26"/>
      <c r="N5786" s="26"/>
    </row>
    <row r="5787" spans="1:14" x14ac:dyDescent="0.25">
      <c r="A5787" s="26">
        <v>2014</v>
      </c>
      <c r="B5787" s="26" t="s">
        <v>192</v>
      </c>
      <c r="C5787" s="26" t="str">
        <f>VLOOKUP(B5787,'FHF LUT'!$A$5:$H$80,2,FALSE)</f>
        <v>Unknown Beetle</v>
      </c>
      <c r="D5787" s="26">
        <v>2</v>
      </c>
      <c r="E5787" s="26" t="s">
        <v>22</v>
      </c>
      <c r="F5787" s="26">
        <v>0</v>
      </c>
      <c r="G5787" s="26">
        <v>0</v>
      </c>
      <c r="H5787" s="26"/>
      <c r="N5787" s="26"/>
    </row>
    <row r="5788" spans="1:14" x14ac:dyDescent="0.25">
      <c r="A5788" s="26">
        <v>2014</v>
      </c>
      <c r="B5788" s="26" t="s">
        <v>192</v>
      </c>
      <c r="C5788" s="26" t="str">
        <f>VLOOKUP(B5788,'FHF LUT'!$A$5:$H$80,2,FALSE)</f>
        <v>Unknown Beetle</v>
      </c>
      <c r="D5788" s="26">
        <v>25</v>
      </c>
      <c r="E5788" s="26" t="s">
        <v>23</v>
      </c>
      <c r="F5788" s="26">
        <v>0</v>
      </c>
      <c r="G5788" s="26">
        <v>0</v>
      </c>
      <c r="H5788" s="26"/>
      <c r="N5788" s="26"/>
    </row>
    <row r="5789" spans="1:14" x14ac:dyDescent="0.25">
      <c r="A5789" s="26">
        <v>2014</v>
      </c>
      <c r="B5789" s="26" t="s">
        <v>192</v>
      </c>
      <c r="C5789" s="26" t="str">
        <f>VLOOKUP(B5789,'FHF LUT'!$A$5:$H$80,2,FALSE)</f>
        <v>Unknown Beetle</v>
      </c>
      <c r="D5789" s="26">
        <v>14</v>
      </c>
      <c r="E5789" s="26" t="s">
        <v>30</v>
      </c>
      <c r="F5789" s="26">
        <v>0</v>
      </c>
      <c r="G5789" s="26">
        <v>0</v>
      </c>
      <c r="H5789" s="26"/>
      <c r="N5789" s="26"/>
    </row>
    <row r="5790" spans="1:14" x14ac:dyDescent="0.25">
      <c r="A5790" s="26">
        <v>2014</v>
      </c>
      <c r="B5790" s="26" t="s">
        <v>192</v>
      </c>
      <c r="C5790" s="26" t="str">
        <f>VLOOKUP(B5790,'FHF LUT'!$A$5:$H$80,2,FALSE)</f>
        <v>Unknown Beetle</v>
      </c>
      <c r="D5790" s="26">
        <v>16</v>
      </c>
      <c r="E5790" s="26" t="s">
        <v>12</v>
      </c>
      <c r="F5790" s="26">
        <v>0</v>
      </c>
      <c r="G5790" s="26">
        <v>0</v>
      </c>
      <c r="H5790" s="26"/>
      <c r="N5790" s="26"/>
    </row>
    <row r="5791" spans="1:14" x14ac:dyDescent="0.25">
      <c r="A5791" s="26">
        <v>2014</v>
      </c>
      <c r="B5791" s="26" t="s">
        <v>192</v>
      </c>
      <c r="C5791" s="26" t="str">
        <f>VLOOKUP(B5791,'FHF LUT'!$A$5:$H$80,2,FALSE)</f>
        <v>Unknown Beetle</v>
      </c>
      <c r="D5791" s="26">
        <v>40</v>
      </c>
      <c r="E5791" s="26" t="s">
        <v>31</v>
      </c>
      <c r="F5791" s="26">
        <v>0</v>
      </c>
      <c r="G5791" s="26">
        <v>0</v>
      </c>
      <c r="H5791" s="26"/>
      <c r="N5791" s="26"/>
    </row>
    <row r="5792" spans="1:14" x14ac:dyDescent="0.25">
      <c r="A5792" s="26">
        <v>2014</v>
      </c>
      <c r="B5792" s="26" t="s">
        <v>192</v>
      </c>
      <c r="C5792" s="26" t="str">
        <f>VLOOKUP(B5792,'FHF LUT'!$A$5:$H$80,2,FALSE)</f>
        <v>Unknown Beetle</v>
      </c>
      <c r="D5792" s="26">
        <v>20</v>
      </c>
      <c r="E5792" s="26" t="s">
        <v>6</v>
      </c>
      <c r="F5792" s="26">
        <v>0</v>
      </c>
      <c r="G5792" s="26">
        <v>0</v>
      </c>
      <c r="H5792" s="26"/>
      <c r="N5792" s="26"/>
    </row>
    <row r="5793" spans="1:14" x14ac:dyDescent="0.25">
      <c r="A5793" s="26">
        <v>2014</v>
      </c>
      <c r="B5793" s="26" t="s">
        <v>192</v>
      </c>
      <c r="C5793" s="26" t="str">
        <f>VLOOKUP(B5793,'FHF LUT'!$A$5:$H$80,2,FALSE)</f>
        <v>Unknown Beetle</v>
      </c>
      <c r="D5793" s="26">
        <v>31</v>
      </c>
      <c r="E5793" s="26" t="s">
        <v>34</v>
      </c>
      <c r="F5793" s="26">
        <v>0</v>
      </c>
      <c r="G5793" s="26">
        <v>0</v>
      </c>
      <c r="H5793" s="26"/>
      <c r="N5793" s="26"/>
    </row>
    <row r="5794" spans="1:14" x14ac:dyDescent="0.25">
      <c r="A5794" s="26">
        <v>2014</v>
      </c>
      <c r="B5794" s="26" t="s">
        <v>192</v>
      </c>
      <c r="C5794" s="26" t="str">
        <f>VLOOKUP(B5794,'FHF LUT'!$A$5:$H$80,2,FALSE)</f>
        <v>Unknown Beetle</v>
      </c>
      <c r="D5794" s="26">
        <v>3</v>
      </c>
      <c r="E5794" s="26" t="s">
        <v>13</v>
      </c>
      <c r="F5794" s="26">
        <v>0</v>
      </c>
      <c r="G5794" s="26">
        <v>0</v>
      </c>
      <c r="H5794" s="26"/>
      <c r="N5794" s="26"/>
    </row>
    <row r="5795" spans="1:14" x14ac:dyDescent="0.25">
      <c r="A5795" s="26">
        <v>2014</v>
      </c>
      <c r="B5795" s="26" t="s">
        <v>192</v>
      </c>
      <c r="C5795" s="26" t="str">
        <f>VLOOKUP(B5795,'FHF LUT'!$A$5:$H$80,2,FALSE)</f>
        <v>Unknown Beetle</v>
      </c>
      <c r="D5795" s="26">
        <v>26</v>
      </c>
      <c r="E5795" s="26" t="s">
        <v>14</v>
      </c>
      <c r="F5795" s="26">
        <v>0</v>
      </c>
      <c r="G5795" s="26">
        <v>0</v>
      </c>
      <c r="H5795" s="26"/>
      <c r="N5795" s="26"/>
    </row>
    <row r="5796" spans="1:14" x14ac:dyDescent="0.25">
      <c r="A5796" s="26">
        <v>2014</v>
      </c>
      <c r="B5796" s="26" t="s">
        <v>192</v>
      </c>
      <c r="C5796" s="26" t="str">
        <f>VLOOKUP(B5796,'FHF LUT'!$A$5:$H$80,2,FALSE)</f>
        <v>Unknown Beetle</v>
      </c>
      <c r="D5796" s="26">
        <v>41</v>
      </c>
      <c r="E5796" s="26" t="s">
        <v>26</v>
      </c>
      <c r="F5796" s="26">
        <v>0</v>
      </c>
      <c r="G5796" s="26">
        <v>0</v>
      </c>
      <c r="H5796" s="26"/>
      <c r="N5796" s="26"/>
    </row>
    <row r="5797" spans="1:14" x14ac:dyDescent="0.25">
      <c r="A5797" s="26">
        <v>2014</v>
      </c>
      <c r="B5797" s="26" t="s">
        <v>192</v>
      </c>
      <c r="C5797" s="26" t="str">
        <f>VLOOKUP(B5797,'FHF LUT'!$A$5:$H$80,2,FALSE)</f>
        <v>Unknown Beetle</v>
      </c>
      <c r="D5797" s="26">
        <v>23</v>
      </c>
      <c r="E5797" s="26" t="s">
        <v>27</v>
      </c>
      <c r="F5797" s="26">
        <v>0</v>
      </c>
      <c r="G5797" s="26">
        <v>0</v>
      </c>
      <c r="H5797" s="26"/>
      <c r="N5797" s="26"/>
    </row>
    <row r="5798" spans="1:14" x14ac:dyDescent="0.25">
      <c r="A5798" s="26">
        <v>2014</v>
      </c>
      <c r="B5798" s="26" t="s">
        <v>192</v>
      </c>
      <c r="C5798" s="26" t="str">
        <f>VLOOKUP(B5798,'FHF LUT'!$A$5:$H$80,2,FALSE)</f>
        <v>Unknown Beetle</v>
      </c>
      <c r="D5798" s="26">
        <v>17</v>
      </c>
      <c r="E5798" s="26" t="s">
        <v>32</v>
      </c>
      <c r="F5798" s="26">
        <v>315</v>
      </c>
      <c r="G5798" s="26">
        <v>315</v>
      </c>
      <c r="H5798" s="26"/>
      <c r="N5798" s="26"/>
    </row>
    <row r="5799" spans="1:14" x14ac:dyDescent="0.25">
      <c r="A5799" s="26">
        <v>2014</v>
      </c>
      <c r="B5799" s="26" t="s">
        <v>192</v>
      </c>
      <c r="C5799" s="26" t="str">
        <f>VLOOKUP(B5799,'FHF LUT'!$A$5:$H$80,2,FALSE)</f>
        <v>Unknown Beetle</v>
      </c>
      <c r="D5799" s="26">
        <v>30</v>
      </c>
      <c r="E5799" s="26" t="s">
        <v>35</v>
      </c>
      <c r="F5799" s="26">
        <v>0</v>
      </c>
      <c r="G5799" s="26">
        <v>0</v>
      </c>
      <c r="H5799" s="26"/>
      <c r="N5799" s="26"/>
    </row>
    <row r="5800" spans="1:14" x14ac:dyDescent="0.25">
      <c r="A5800" s="26">
        <v>2014</v>
      </c>
      <c r="B5800" s="26" t="s">
        <v>192</v>
      </c>
      <c r="C5800" s="26" t="str">
        <f>VLOOKUP(B5800,'FHF LUT'!$A$5:$H$80,2,FALSE)</f>
        <v>Unknown Beetle</v>
      </c>
      <c r="D5800" s="26">
        <v>9</v>
      </c>
      <c r="E5800" s="26" t="s">
        <v>7</v>
      </c>
      <c r="F5800" s="26">
        <v>0</v>
      </c>
      <c r="G5800" s="26">
        <v>0</v>
      </c>
      <c r="H5800" s="26"/>
      <c r="N5800" s="26"/>
    </row>
    <row r="5801" spans="1:14" x14ac:dyDescent="0.25">
      <c r="A5801" s="26">
        <v>2014</v>
      </c>
      <c r="B5801" s="26" t="s">
        <v>192</v>
      </c>
      <c r="C5801" s="26" t="str">
        <f>VLOOKUP(B5801,'FHF LUT'!$A$5:$H$80,2,FALSE)</f>
        <v>Unknown Beetle</v>
      </c>
      <c r="D5801" s="26">
        <v>43</v>
      </c>
      <c r="E5801" s="26" t="s">
        <v>20</v>
      </c>
      <c r="F5801" s="26">
        <v>0</v>
      </c>
      <c r="G5801" s="26">
        <v>0</v>
      </c>
      <c r="H5801" s="26"/>
      <c r="N5801" s="26"/>
    </row>
    <row r="5802" spans="1:14" x14ac:dyDescent="0.25">
      <c r="A5802" s="26">
        <v>2014</v>
      </c>
      <c r="B5802" s="26" t="s">
        <v>192</v>
      </c>
      <c r="C5802" s="26" t="str">
        <f>VLOOKUP(B5802,'FHF LUT'!$A$5:$H$80,2,FALSE)</f>
        <v>Unknown Beetle</v>
      </c>
      <c r="D5802" s="26">
        <v>39</v>
      </c>
      <c r="E5802" s="26" t="s">
        <v>36</v>
      </c>
      <c r="F5802" s="26">
        <v>0</v>
      </c>
      <c r="G5802" s="26">
        <v>0</v>
      </c>
      <c r="H5802" s="26"/>
      <c r="N5802" s="26"/>
    </row>
    <row r="5803" spans="1:14" x14ac:dyDescent="0.25">
      <c r="A5803" s="26">
        <v>2014</v>
      </c>
      <c r="B5803" s="26" t="s">
        <v>192</v>
      </c>
      <c r="C5803" s="26" t="str">
        <f>VLOOKUP(B5803,'FHF LUT'!$A$5:$H$80,2,FALSE)</f>
        <v>Unknown Beetle</v>
      </c>
      <c r="D5803" s="26">
        <v>4</v>
      </c>
      <c r="E5803" s="26" t="s">
        <v>28</v>
      </c>
      <c r="F5803" s="26">
        <v>0</v>
      </c>
      <c r="G5803" s="26">
        <v>0</v>
      </c>
      <c r="H5803" s="26"/>
      <c r="N5803" s="26"/>
    </row>
    <row r="5804" spans="1:14" x14ac:dyDescent="0.25">
      <c r="A5804" s="26">
        <v>2014</v>
      </c>
      <c r="B5804" s="26" t="s">
        <v>192</v>
      </c>
      <c r="C5804" s="26" t="str">
        <f>VLOOKUP(B5804,'FHF LUT'!$A$5:$H$80,2,FALSE)</f>
        <v>Unknown Beetle</v>
      </c>
      <c r="D5804" s="26">
        <v>8</v>
      </c>
      <c r="E5804" s="26" t="s">
        <v>29</v>
      </c>
      <c r="F5804" s="26">
        <v>0</v>
      </c>
      <c r="G5804" s="26">
        <v>0</v>
      </c>
      <c r="H5804" s="26"/>
      <c r="N5804" s="26"/>
    </row>
    <row r="5805" spans="1:14" x14ac:dyDescent="0.25">
      <c r="A5805" s="26">
        <v>2014</v>
      </c>
      <c r="B5805" s="26" t="s">
        <v>192</v>
      </c>
      <c r="C5805" s="26" t="str">
        <f>VLOOKUP(B5805,'FHF LUT'!$A$5:$H$80,2,FALSE)</f>
        <v>Unknown Beetle</v>
      </c>
      <c r="D5805" s="26">
        <v>7</v>
      </c>
      <c r="E5805" s="26" t="s">
        <v>25</v>
      </c>
      <c r="F5805" s="26">
        <v>0</v>
      </c>
      <c r="G5805" s="26">
        <v>0</v>
      </c>
      <c r="H5805" s="26"/>
      <c r="N5805" s="26"/>
    </row>
    <row r="5806" spans="1:14" x14ac:dyDescent="0.25">
      <c r="A5806" s="26">
        <v>2014</v>
      </c>
      <c r="B5806" s="26" t="s">
        <v>192</v>
      </c>
      <c r="C5806" s="26" t="str">
        <f>VLOOKUP(B5806,'FHF LUT'!$A$5:$H$80,2,FALSE)</f>
        <v>Unknown Beetle</v>
      </c>
      <c r="D5806" s="26">
        <v>27</v>
      </c>
      <c r="E5806" s="26" t="s">
        <v>21</v>
      </c>
      <c r="F5806" s="26">
        <v>0</v>
      </c>
      <c r="G5806" s="26">
        <v>0</v>
      </c>
      <c r="H5806" s="26"/>
      <c r="N5806" s="26"/>
    </row>
    <row r="5807" spans="1:14" x14ac:dyDescent="0.25">
      <c r="A5807" s="26">
        <v>2014</v>
      </c>
      <c r="B5807" s="26" t="s">
        <v>192</v>
      </c>
      <c r="C5807" s="26" t="str">
        <f>VLOOKUP(B5807,'FHF LUT'!$A$5:$H$80,2,FALSE)</f>
        <v>Unknown Beetle</v>
      </c>
      <c r="D5807" s="26">
        <v>47</v>
      </c>
      <c r="E5807" s="26" t="s">
        <v>238</v>
      </c>
      <c r="F5807" s="26">
        <v>0</v>
      </c>
      <c r="G5807" s="26">
        <v>0</v>
      </c>
      <c r="H5807" s="26"/>
      <c r="N5807" s="26"/>
    </row>
    <row r="5808" spans="1:14" x14ac:dyDescent="0.25">
      <c r="A5808" s="26">
        <v>2014</v>
      </c>
      <c r="B5808" s="26" t="s">
        <v>192</v>
      </c>
      <c r="C5808" s="26" t="str">
        <f>VLOOKUP(B5808,'FHF LUT'!$A$5:$H$80,2,FALSE)</f>
        <v>Unknown Beetle</v>
      </c>
      <c r="D5808" s="26">
        <v>46</v>
      </c>
      <c r="E5808" s="26" t="s">
        <v>239</v>
      </c>
      <c r="F5808" s="26">
        <v>0</v>
      </c>
      <c r="G5808" s="26">
        <v>0</v>
      </c>
      <c r="H5808" s="26"/>
      <c r="N5808" s="26"/>
    </row>
    <row r="5809" spans="1:14" x14ac:dyDescent="0.25">
      <c r="A5809" s="26">
        <v>2014</v>
      </c>
      <c r="B5809" s="26" t="s">
        <v>192</v>
      </c>
      <c r="C5809" s="26" t="str">
        <f>VLOOKUP(B5809,'FHF LUT'!$A$5:$H$80,2,FALSE)</f>
        <v>Unknown Beetle</v>
      </c>
      <c r="D5809" s="26">
        <v>48</v>
      </c>
      <c r="E5809" s="26" t="s">
        <v>240</v>
      </c>
      <c r="F5809" s="26">
        <v>0</v>
      </c>
      <c r="G5809" s="26">
        <v>0</v>
      </c>
      <c r="H5809" s="26"/>
      <c r="N5809" s="26"/>
    </row>
    <row r="5810" spans="1:14" x14ac:dyDescent="0.25">
      <c r="A5810" s="26">
        <v>2014</v>
      </c>
      <c r="B5810" s="26" t="s">
        <v>192</v>
      </c>
      <c r="C5810" s="26" t="str">
        <f>VLOOKUP(B5810,'FHF LUT'!$A$5:$H$80,2,FALSE)</f>
        <v>Unknown Beetle</v>
      </c>
      <c r="D5810" s="26">
        <v>1</v>
      </c>
      <c r="E5810" s="26" t="s">
        <v>10</v>
      </c>
      <c r="F5810" s="26">
        <v>0</v>
      </c>
      <c r="G5810" s="26">
        <v>0</v>
      </c>
      <c r="H5810" s="26"/>
      <c r="N5810" s="26"/>
    </row>
    <row r="5811" spans="1:14" x14ac:dyDescent="0.25">
      <c r="A5811" s="26">
        <v>2014</v>
      </c>
      <c r="B5811" s="26" t="s">
        <v>183</v>
      </c>
      <c r="C5811" s="26" t="str">
        <f>VLOOKUP(B5811,'FHF LUT'!$A$5:$H$80,2,FALSE)</f>
        <v>Western Balsam Bark Beetle</v>
      </c>
      <c r="D5811" s="26">
        <v>24</v>
      </c>
      <c r="E5811" s="26" t="s">
        <v>17</v>
      </c>
      <c r="F5811" s="26">
        <v>1508773</v>
      </c>
      <c r="G5811" s="26">
        <v>1484863</v>
      </c>
      <c r="H5811" s="26"/>
      <c r="N5811" s="26"/>
    </row>
    <row r="5812" spans="1:14" x14ac:dyDescent="0.25">
      <c r="A5812" s="26">
        <v>2014</v>
      </c>
      <c r="B5812" s="26" t="s">
        <v>183</v>
      </c>
      <c r="C5812" s="26" t="str">
        <f>VLOOKUP(B5812,'FHF LUT'!$A$5:$H$80,2,FALSE)</f>
        <v>Western Balsam Bark Beetle</v>
      </c>
      <c r="D5812" s="26">
        <v>44</v>
      </c>
      <c r="E5812" s="26" t="s">
        <v>3</v>
      </c>
      <c r="F5812" s="26">
        <v>0</v>
      </c>
      <c r="G5812" s="26">
        <v>0</v>
      </c>
      <c r="H5812" s="26"/>
      <c r="N5812" s="26"/>
    </row>
    <row r="5813" spans="1:14" x14ac:dyDescent="0.25">
      <c r="A5813" s="26">
        <v>2014</v>
      </c>
      <c r="B5813" s="26" t="s">
        <v>183</v>
      </c>
      <c r="C5813" s="26" t="str">
        <f>VLOOKUP(B5813,'FHF LUT'!$A$5:$H$80,2,FALSE)</f>
        <v>Western Balsam Bark Beetle</v>
      </c>
      <c r="D5813" s="26">
        <v>10</v>
      </c>
      <c r="E5813" s="26" t="s">
        <v>18</v>
      </c>
      <c r="F5813" s="26">
        <v>0</v>
      </c>
      <c r="G5813" s="26">
        <v>0</v>
      </c>
      <c r="H5813" s="26"/>
      <c r="N5813" s="26"/>
    </row>
    <row r="5814" spans="1:14" x14ac:dyDescent="0.25">
      <c r="A5814" s="26">
        <v>2014</v>
      </c>
      <c r="B5814" s="26" t="s">
        <v>183</v>
      </c>
      <c r="C5814" s="26" t="str">
        <f>VLOOKUP(B5814,'FHF LUT'!$A$5:$H$80,2,FALSE)</f>
        <v>Western Balsam Bark Beetle</v>
      </c>
      <c r="D5814" s="26">
        <v>12</v>
      </c>
      <c r="E5814" s="26" t="s">
        <v>11</v>
      </c>
      <c r="F5814" s="26">
        <v>183458</v>
      </c>
      <c r="G5814" s="26">
        <v>183186</v>
      </c>
      <c r="H5814" s="26"/>
      <c r="N5814" s="26"/>
    </row>
    <row r="5815" spans="1:14" x14ac:dyDescent="0.25">
      <c r="A5815" s="26">
        <v>2014</v>
      </c>
      <c r="B5815" s="26" t="s">
        <v>183</v>
      </c>
      <c r="C5815" s="26" t="str">
        <f>VLOOKUP(B5815,'FHF LUT'!$A$5:$H$80,2,FALSE)</f>
        <v>Western Balsam Bark Beetle</v>
      </c>
      <c r="D5815" s="26">
        <v>22</v>
      </c>
      <c r="E5815" s="26" t="s">
        <v>19</v>
      </c>
      <c r="F5815" s="26">
        <v>3909</v>
      </c>
      <c r="G5815" s="26">
        <v>3693</v>
      </c>
      <c r="H5815" s="26"/>
      <c r="N5815" s="26"/>
    </row>
    <row r="5816" spans="1:14" x14ac:dyDescent="0.25">
      <c r="A5816" s="26">
        <v>2014</v>
      </c>
      <c r="B5816" s="26" t="s">
        <v>183</v>
      </c>
      <c r="C5816" s="26" t="str">
        <f>VLOOKUP(B5816,'FHF LUT'!$A$5:$H$80,2,FALSE)</f>
        <v>Western Balsam Bark Beetle</v>
      </c>
      <c r="D5816" s="26">
        <v>29</v>
      </c>
      <c r="E5816" s="26" t="s">
        <v>9</v>
      </c>
      <c r="F5816" s="26">
        <v>25399</v>
      </c>
      <c r="G5816" s="26">
        <v>25319</v>
      </c>
      <c r="H5816" s="26"/>
      <c r="N5816" s="26"/>
    </row>
    <row r="5817" spans="1:14" x14ac:dyDescent="0.25">
      <c r="A5817" s="26">
        <v>2014</v>
      </c>
      <c r="B5817" s="26" t="s">
        <v>183</v>
      </c>
      <c r="C5817" s="26" t="str">
        <f>VLOOKUP(B5817,'FHF LUT'!$A$5:$H$80,2,FALSE)</f>
        <v>Western Balsam Bark Beetle</v>
      </c>
      <c r="D5817" s="26">
        <v>11</v>
      </c>
      <c r="E5817" s="26" t="s">
        <v>4</v>
      </c>
      <c r="F5817" s="26">
        <v>29250</v>
      </c>
      <c r="G5817" s="26">
        <v>27471</v>
      </c>
      <c r="H5817" s="26"/>
      <c r="N5817" s="26"/>
    </row>
    <row r="5818" spans="1:14" x14ac:dyDescent="0.25">
      <c r="A5818" s="26">
        <v>2014</v>
      </c>
      <c r="B5818" s="26" t="s">
        <v>183</v>
      </c>
      <c r="C5818" s="26" t="str">
        <f>VLOOKUP(B5818,'FHF LUT'!$A$5:$H$80,2,FALSE)</f>
        <v>Western Balsam Bark Beetle</v>
      </c>
      <c r="D5818" s="26">
        <v>45</v>
      </c>
      <c r="E5818" s="26" t="s">
        <v>5</v>
      </c>
      <c r="F5818" s="26">
        <v>83</v>
      </c>
      <c r="G5818" s="26">
        <v>83</v>
      </c>
      <c r="H5818" s="26"/>
      <c r="N5818" s="26"/>
    </row>
    <row r="5819" spans="1:14" x14ac:dyDescent="0.25">
      <c r="A5819" s="26">
        <v>2014</v>
      </c>
      <c r="B5819" s="26" t="s">
        <v>183</v>
      </c>
      <c r="C5819" s="26" t="str">
        <f>VLOOKUP(B5819,'FHF LUT'!$A$5:$H$80,2,FALSE)</f>
        <v>Western Balsam Bark Beetle</v>
      </c>
      <c r="D5819" s="26">
        <v>38</v>
      </c>
      <c r="E5819" s="26" t="s">
        <v>8</v>
      </c>
      <c r="F5819" s="26">
        <v>0</v>
      </c>
      <c r="G5819" s="26">
        <v>0</v>
      </c>
      <c r="H5819" s="26"/>
      <c r="N5819" s="26"/>
    </row>
    <row r="5820" spans="1:14" x14ac:dyDescent="0.25">
      <c r="A5820" s="26">
        <v>2014</v>
      </c>
      <c r="B5820" s="26" t="s">
        <v>183</v>
      </c>
      <c r="C5820" s="26" t="str">
        <f>VLOOKUP(B5820,'FHF LUT'!$A$5:$H$80,2,FALSE)</f>
        <v>Western Balsam Bark Beetle</v>
      </c>
      <c r="D5820" s="26">
        <v>13</v>
      </c>
      <c r="E5820" s="26" t="s">
        <v>24</v>
      </c>
      <c r="F5820" s="26">
        <v>113</v>
      </c>
      <c r="G5820" s="26">
        <v>113</v>
      </c>
      <c r="H5820" s="26"/>
      <c r="N5820" s="26"/>
    </row>
    <row r="5821" spans="1:14" x14ac:dyDescent="0.25">
      <c r="A5821" s="26">
        <v>2014</v>
      </c>
      <c r="B5821" s="26" t="s">
        <v>183</v>
      </c>
      <c r="C5821" s="26" t="str">
        <f>VLOOKUP(B5821,'FHF LUT'!$A$5:$H$80,2,FALSE)</f>
        <v>Western Balsam Bark Beetle</v>
      </c>
      <c r="D5821" s="26">
        <v>18</v>
      </c>
      <c r="E5821" s="26" t="s">
        <v>15</v>
      </c>
      <c r="F5821" s="26">
        <v>1785</v>
      </c>
      <c r="G5821" s="26">
        <v>1701</v>
      </c>
      <c r="H5821" s="26"/>
      <c r="N5821" s="26"/>
    </row>
    <row r="5822" spans="1:14" x14ac:dyDescent="0.25">
      <c r="A5822" s="26">
        <v>2014</v>
      </c>
      <c r="B5822" s="26" t="s">
        <v>183</v>
      </c>
      <c r="C5822" s="26" t="str">
        <f>VLOOKUP(B5822,'FHF LUT'!$A$5:$H$80,2,FALSE)</f>
        <v>Western Balsam Bark Beetle</v>
      </c>
      <c r="D5822" s="26">
        <v>15</v>
      </c>
      <c r="E5822" s="26" t="s">
        <v>33</v>
      </c>
      <c r="F5822" s="26">
        <v>5236</v>
      </c>
      <c r="G5822" s="26">
        <v>5224</v>
      </c>
      <c r="H5822" s="26"/>
      <c r="N5822" s="26"/>
    </row>
    <row r="5823" spans="1:14" x14ac:dyDescent="0.25">
      <c r="A5823" s="26">
        <v>2014</v>
      </c>
      <c r="B5823" s="26" t="s">
        <v>183</v>
      </c>
      <c r="C5823" s="26" t="str">
        <f>VLOOKUP(B5823,'FHF LUT'!$A$5:$H$80,2,FALSE)</f>
        <v>Western Balsam Bark Beetle</v>
      </c>
      <c r="D5823" s="26">
        <v>5</v>
      </c>
      <c r="E5823" s="26" t="s">
        <v>16</v>
      </c>
      <c r="F5823" s="26">
        <v>5905</v>
      </c>
      <c r="G5823" s="26">
        <v>5905</v>
      </c>
      <c r="H5823" s="26"/>
      <c r="N5823" s="26"/>
    </row>
    <row r="5824" spans="1:14" x14ac:dyDescent="0.25">
      <c r="A5824" s="26">
        <v>2014</v>
      </c>
      <c r="B5824" s="26" t="s">
        <v>183</v>
      </c>
      <c r="C5824" s="26" t="str">
        <f>VLOOKUP(B5824,'FHF LUT'!$A$5:$H$80,2,FALSE)</f>
        <v>Western Balsam Bark Beetle</v>
      </c>
      <c r="D5824" s="26">
        <v>2</v>
      </c>
      <c r="E5824" s="26" t="s">
        <v>22</v>
      </c>
      <c r="F5824" s="26">
        <v>495</v>
      </c>
      <c r="G5824" s="26">
        <v>495</v>
      </c>
      <c r="H5824" s="26"/>
      <c r="N5824" s="26"/>
    </row>
    <row r="5825" spans="1:14" x14ac:dyDescent="0.25">
      <c r="A5825" s="26">
        <v>2014</v>
      </c>
      <c r="B5825" s="26" t="s">
        <v>183</v>
      </c>
      <c r="C5825" s="26" t="str">
        <f>VLOOKUP(B5825,'FHF LUT'!$A$5:$H$80,2,FALSE)</f>
        <v>Western Balsam Bark Beetle</v>
      </c>
      <c r="D5825" s="26">
        <v>25</v>
      </c>
      <c r="E5825" s="26" t="s">
        <v>23</v>
      </c>
      <c r="F5825" s="26">
        <v>0</v>
      </c>
      <c r="G5825" s="26">
        <v>0</v>
      </c>
      <c r="H5825" s="26"/>
      <c r="N5825" s="26"/>
    </row>
    <row r="5826" spans="1:14" x14ac:dyDescent="0.25">
      <c r="A5826" s="26">
        <v>2014</v>
      </c>
      <c r="B5826" s="26" t="s">
        <v>183</v>
      </c>
      <c r="C5826" s="26" t="str">
        <f>VLOOKUP(B5826,'FHF LUT'!$A$5:$H$80,2,FALSE)</f>
        <v>Western Balsam Bark Beetle</v>
      </c>
      <c r="D5826" s="26">
        <v>14</v>
      </c>
      <c r="E5826" s="26" t="s">
        <v>30</v>
      </c>
      <c r="F5826" s="26">
        <v>18638</v>
      </c>
      <c r="G5826" s="26">
        <v>18335</v>
      </c>
      <c r="H5826" s="26"/>
      <c r="N5826" s="26"/>
    </row>
    <row r="5827" spans="1:14" x14ac:dyDescent="0.25">
      <c r="A5827" s="26">
        <v>2014</v>
      </c>
      <c r="B5827" s="26" t="s">
        <v>183</v>
      </c>
      <c r="C5827" s="26" t="str">
        <f>VLOOKUP(B5827,'FHF LUT'!$A$5:$H$80,2,FALSE)</f>
        <v>Western Balsam Bark Beetle</v>
      </c>
      <c r="D5827" s="26">
        <v>16</v>
      </c>
      <c r="E5827" s="26" t="s">
        <v>12</v>
      </c>
      <c r="F5827" s="26">
        <v>1163396</v>
      </c>
      <c r="G5827" s="26">
        <v>1152372</v>
      </c>
      <c r="H5827" s="26"/>
      <c r="N5827" s="26"/>
    </row>
    <row r="5828" spans="1:14" x14ac:dyDescent="0.25">
      <c r="A5828" s="26">
        <v>2014</v>
      </c>
      <c r="B5828" s="26" t="s">
        <v>183</v>
      </c>
      <c r="C5828" s="26" t="str">
        <f>VLOOKUP(B5828,'FHF LUT'!$A$5:$H$80,2,FALSE)</f>
        <v>Western Balsam Bark Beetle</v>
      </c>
      <c r="D5828" s="26">
        <v>40</v>
      </c>
      <c r="E5828" s="26" t="s">
        <v>31</v>
      </c>
      <c r="F5828" s="26">
        <v>10921</v>
      </c>
      <c r="G5828" s="26">
        <v>10916</v>
      </c>
      <c r="H5828" s="26"/>
      <c r="N5828" s="26"/>
    </row>
    <row r="5829" spans="1:14" x14ac:dyDescent="0.25">
      <c r="A5829" s="26">
        <v>2014</v>
      </c>
      <c r="B5829" s="26" t="s">
        <v>183</v>
      </c>
      <c r="C5829" s="26" t="str">
        <f>VLOOKUP(B5829,'FHF LUT'!$A$5:$H$80,2,FALSE)</f>
        <v>Western Balsam Bark Beetle</v>
      </c>
      <c r="D5829" s="26">
        <v>20</v>
      </c>
      <c r="E5829" s="26" t="s">
        <v>6</v>
      </c>
      <c r="F5829" s="26">
        <v>52119</v>
      </c>
      <c r="G5829" s="26">
        <v>51180</v>
      </c>
      <c r="H5829" s="26"/>
      <c r="N5829" s="26"/>
    </row>
    <row r="5830" spans="1:14" x14ac:dyDescent="0.25">
      <c r="A5830" s="26">
        <v>2014</v>
      </c>
      <c r="B5830" s="26" t="s">
        <v>183</v>
      </c>
      <c r="C5830" s="26" t="str">
        <f>VLOOKUP(B5830,'FHF LUT'!$A$5:$H$80,2,FALSE)</f>
        <v>Western Balsam Bark Beetle</v>
      </c>
      <c r="D5830" s="26">
        <v>31</v>
      </c>
      <c r="E5830" s="26" t="s">
        <v>34</v>
      </c>
      <c r="F5830" s="26">
        <v>22617</v>
      </c>
      <c r="G5830" s="26">
        <v>22617</v>
      </c>
      <c r="H5830" s="26"/>
      <c r="N5830" s="26"/>
    </row>
    <row r="5831" spans="1:14" x14ac:dyDescent="0.25">
      <c r="A5831" s="26">
        <v>2014</v>
      </c>
      <c r="B5831" s="26" t="s">
        <v>183</v>
      </c>
      <c r="C5831" s="26" t="str">
        <f>VLOOKUP(B5831,'FHF LUT'!$A$5:$H$80,2,FALSE)</f>
        <v>Western Balsam Bark Beetle</v>
      </c>
      <c r="D5831" s="26">
        <v>3</v>
      </c>
      <c r="E5831" s="26" t="s">
        <v>13</v>
      </c>
      <c r="F5831" s="26">
        <v>14606</v>
      </c>
      <c r="G5831" s="26">
        <v>14572</v>
      </c>
      <c r="H5831" s="26"/>
      <c r="N5831" s="26"/>
    </row>
    <row r="5832" spans="1:14" x14ac:dyDescent="0.25">
      <c r="A5832" s="26">
        <v>2014</v>
      </c>
      <c r="B5832" s="26" t="s">
        <v>183</v>
      </c>
      <c r="C5832" s="26" t="str">
        <f>VLOOKUP(B5832,'FHF LUT'!$A$5:$H$80,2,FALSE)</f>
        <v>Western Balsam Bark Beetle</v>
      </c>
      <c r="D5832" s="26">
        <v>26</v>
      </c>
      <c r="E5832" s="26" t="s">
        <v>14</v>
      </c>
      <c r="F5832" s="26">
        <v>507</v>
      </c>
      <c r="G5832" s="26">
        <v>507</v>
      </c>
      <c r="H5832" s="26"/>
      <c r="N5832" s="26"/>
    </row>
    <row r="5833" spans="1:14" x14ac:dyDescent="0.25">
      <c r="A5833" s="26">
        <v>2014</v>
      </c>
      <c r="B5833" s="26" t="s">
        <v>183</v>
      </c>
      <c r="C5833" s="26" t="str">
        <f>VLOOKUP(B5833,'FHF LUT'!$A$5:$H$80,2,FALSE)</f>
        <v>Western Balsam Bark Beetle</v>
      </c>
      <c r="D5833" s="26">
        <v>41</v>
      </c>
      <c r="E5833" s="26" t="s">
        <v>26</v>
      </c>
      <c r="F5833" s="26">
        <v>138358</v>
      </c>
      <c r="G5833" s="26">
        <v>138301</v>
      </c>
      <c r="H5833" s="26"/>
      <c r="N5833" s="26"/>
    </row>
    <row r="5834" spans="1:14" x14ac:dyDescent="0.25">
      <c r="A5834" s="26">
        <v>2014</v>
      </c>
      <c r="B5834" s="26" t="s">
        <v>183</v>
      </c>
      <c r="C5834" s="26" t="str">
        <f>VLOOKUP(B5834,'FHF LUT'!$A$5:$H$80,2,FALSE)</f>
        <v>Western Balsam Bark Beetle</v>
      </c>
      <c r="D5834" s="26">
        <v>23</v>
      </c>
      <c r="E5834" s="26" t="s">
        <v>27</v>
      </c>
      <c r="F5834" s="26">
        <v>16</v>
      </c>
      <c r="G5834" s="26">
        <v>16</v>
      </c>
      <c r="H5834" s="26"/>
      <c r="N5834" s="26"/>
    </row>
    <row r="5835" spans="1:14" x14ac:dyDescent="0.25">
      <c r="A5835" s="26">
        <v>2014</v>
      </c>
      <c r="B5835" s="26" t="s">
        <v>183</v>
      </c>
      <c r="C5835" s="26" t="str">
        <f>VLOOKUP(B5835,'FHF LUT'!$A$5:$H$80,2,FALSE)</f>
        <v>Western Balsam Bark Beetle</v>
      </c>
      <c r="D5835" s="26">
        <v>17</v>
      </c>
      <c r="E5835" s="26" t="s">
        <v>32</v>
      </c>
      <c r="F5835" s="26">
        <v>55005</v>
      </c>
      <c r="G5835" s="26">
        <v>54245</v>
      </c>
      <c r="H5835" s="26"/>
      <c r="N5835" s="26"/>
    </row>
    <row r="5836" spans="1:14" x14ac:dyDescent="0.25">
      <c r="A5836" s="26">
        <v>2014</v>
      </c>
      <c r="B5836" s="26" t="s">
        <v>183</v>
      </c>
      <c r="C5836" s="26" t="str">
        <f>VLOOKUP(B5836,'FHF LUT'!$A$5:$H$80,2,FALSE)</f>
        <v>Western Balsam Bark Beetle</v>
      </c>
      <c r="D5836" s="26">
        <v>30</v>
      </c>
      <c r="E5836" s="26" t="s">
        <v>35</v>
      </c>
      <c r="F5836" s="26">
        <v>113556</v>
      </c>
      <c r="G5836" s="26">
        <v>113476</v>
      </c>
      <c r="H5836" s="26"/>
      <c r="N5836" s="26"/>
    </row>
    <row r="5837" spans="1:14" x14ac:dyDescent="0.25">
      <c r="A5837" s="26">
        <v>2014</v>
      </c>
      <c r="B5837" s="26" t="s">
        <v>183</v>
      </c>
      <c r="C5837" s="26" t="str">
        <f>VLOOKUP(B5837,'FHF LUT'!$A$5:$H$80,2,FALSE)</f>
        <v>Western Balsam Bark Beetle</v>
      </c>
      <c r="D5837" s="26">
        <v>9</v>
      </c>
      <c r="E5837" s="26" t="s">
        <v>7</v>
      </c>
      <c r="F5837" s="26">
        <v>5666</v>
      </c>
      <c r="G5837" s="26">
        <v>5663</v>
      </c>
      <c r="H5837" s="26"/>
      <c r="N5837" s="26"/>
    </row>
    <row r="5838" spans="1:14" x14ac:dyDescent="0.25">
      <c r="A5838" s="26">
        <v>2014</v>
      </c>
      <c r="B5838" s="26" t="s">
        <v>183</v>
      </c>
      <c r="C5838" s="26" t="str">
        <f>VLOOKUP(B5838,'FHF LUT'!$A$5:$H$80,2,FALSE)</f>
        <v>Western Balsam Bark Beetle</v>
      </c>
      <c r="D5838" s="26">
        <v>43</v>
      </c>
      <c r="E5838" s="26" t="s">
        <v>20</v>
      </c>
      <c r="F5838" s="26">
        <v>34013</v>
      </c>
      <c r="G5838" s="26">
        <v>33800</v>
      </c>
      <c r="H5838" s="26"/>
      <c r="N5838" s="26"/>
    </row>
    <row r="5839" spans="1:14" x14ac:dyDescent="0.25">
      <c r="A5839" s="26">
        <v>2014</v>
      </c>
      <c r="B5839" s="26" t="s">
        <v>183</v>
      </c>
      <c r="C5839" s="26" t="str">
        <f>VLOOKUP(B5839,'FHF LUT'!$A$5:$H$80,2,FALSE)</f>
        <v>Western Balsam Bark Beetle</v>
      </c>
      <c r="D5839" s="26">
        <v>39</v>
      </c>
      <c r="E5839" s="26" t="s">
        <v>36</v>
      </c>
      <c r="F5839" s="26">
        <v>0</v>
      </c>
      <c r="G5839" s="26">
        <v>0</v>
      </c>
      <c r="H5839" s="26"/>
      <c r="N5839" s="26"/>
    </row>
    <row r="5840" spans="1:14" x14ac:dyDescent="0.25">
      <c r="A5840" s="26">
        <v>2014</v>
      </c>
      <c r="B5840" s="26" t="s">
        <v>183</v>
      </c>
      <c r="C5840" s="26" t="str">
        <f>VLOOKUP(B5840,'FHF LUT'!$A$5:$H$80,2,FALSE)</f>
        <v>Western Balsam Bark Beetle</v>
      </c>
      <c r="D5840" s="26">
        <v>4</v>
      </c>
      <c r="E5840" s="26" t="s">
        <v>28</v>
      </c>
      <c r="F5840" s="26">
        <v>815</v>
      </c>
      <c r="G5840" s="26">
        <v>815</v>
      </c>
      <c r="H5840" s="26"/>
      <c r="N5840" s="26"/>
    </row>
    <row r="5841" spans="1:14" x14ac:dyDescent="0.25">
      <c r="A5841" s="26">
        <v>2014</v>
      </c>
      <c r="B5841" s="26" t="s">
        <v>183</v>
      </c>
      <c r="C5841" s="26" t="str">
        <f>VLOOKUP(B5841,'FHF LUT'!$A$5:$H$80,2,FALSE)</f>
        <v>Western Balsam Bark Beetle</v>
      </c>
      <c r="D5841" s="26">
        <v>8</v>
      </c>
      <c r="E5841" s="26" t="s">
        <v>29</v>
      </c>
      <c r="F5841" s="26">
        <v>2068</v>
      </c>
      <c r="G5841" s="26">
        <v>2068</v>
      </c>
      <c r="H5841" s="26"/>
      <c r="N5841" s="26"/>
    </row>
    <row r="5842" spans="1:14" x14ac:dyDescent="0.25">
      <c r="A5842" s="26">
        <v>2014</v>
      </c>
      <c r="B5842" s="26" t="s">
        <v>183</v>
      </c>
      <c r="C5842" s="26" t="str">
        <f>VLOOKUP(B5842,'FHF LUT'!$A$5:$H$80,2,FALSE)</f>
        <v>Western Balsam Bark Beetle</v>
      </c>
      <c r="D5842" s="26">
        <v>7</v>
      </c>
      <c r="E5842" s="26" t="s">
        <v>25</v>
      </c>
      <c r="F5842" s="26">
        <v>33215</v>
      </c>
      <c r="G5842" s="26">
        <v>33214</v>
      </c>
      <c r="H5842" s="26"/>
      <c r="N5842" s="26"/>
    </row>
    <row r="5843" spans="1:14" x14ac:dyDescent="0.25">
      <c r="A5843" s="26">
        <v>2014</v>
      </c>
      <c r="B5843" s="26" t="s">
        <v>183</v>
      </c>
      <c r="C5843" s="26" t="str">
        <f>VLOOKUP(B5843,'FHF LUT'!$A$5:$H$80,2,FALSE)</f>
        <v>Western Balsam Bark Beetle</v>
      </c>
      <c r="D5843" s="26">
        <v>27</v>
      </c>
      <c r="E5843" s="26" t="s">
        <v>21</v>
      </c>
      <c r="F5843" s="26">
        <v>207</v>
      </c>
      <c r="G5843" s="26">
        <v>207</v>
      </c>
      <c r="H5843" s="26"/>
      <c r="N5843" s="26"/>
    </row>
    <row r="5844" spans="1:14" x14ac:dyDescent="0.25">
      <c r="A5844" s="26">
        <v>2014</v>
      </c>
      <c r="B5844" s="26" t="s">
        <v>183</v>
      </c>
      <c r="C5844" s="26" t="str">
        <f>VLOOKUP(B5844,'FHF LUT'!$A$5:$H$80,2,FALSE)</f>
        <v>Western Balsam Bark Beetle</v>
      </c>
      <c r="D5844" s="26">
        <v>47</v>
      </c>
      <c r="E5844" s="26" t="s">
        <v>238</v>
      </c>
      <c r="F5844" s="26">
        <v>0</v>
      </c>
      <c r="G5844" s="26">
        <v>0</v>
      </c>
      <c r="H5844" s="26"/>
      <c r="N5844" s="26"/>
    </row>
    <row r="5845" spans="1:14" x14ac:dyDescent="0.25">
      <c r="A5845" s="26">
        <v>2014</v>
      </c>
      <c r="B5845" s="26" t="s">
        <v>183</v>
      </c>
      <c r="C5845" s="26" t="str">
        <f>VLOOKUP(B5845,'FHF LUT'!$A$5:$H$80,2,FALSE)</f>
        <v>Western Balsam Bark Beetle</v>
      </c>
      <c r="D5845" s="26">
        <v>46</v>
      </c>
      <c r="E5845" s="26" t="s">
        <v>239</v>
      </c>
      <c r="F5845" s="26">
        <v>121</v>
      </c>
      <c r="G5845" s="26">
        <v>121</v>
      </c>
      <c r="H5845" s="26"/>
      <c r="N5845" s="26"/>
    </row>
    <row r="5846" spans="1:14" x14ac:dyDescent="0.25">
      <c r="A5846" s="26">
        <v>2014</v>
      </c>
      <c r="B5846" s="26" t="s">
        <v>183</v>
      </c>
      <c r="C5846" s="26" t="str">
        <f>VLOOKUP(B5846,'FHF LUT'!$A$5:$H$80,2,FALSE)</f>
        <v>Western Balsam Bark Beetle</v>
      </c>
      <c r="D5846" s="26">
        <v>48</v>
      </c>
      <c r="E5846" s="26" t="s">
        <v>240</v>
      </c>
      <c r="F5846" s="26">
        <v>0</v>
      </c>
      <c r="G5846" s="26">
        <v>0</v>
      </c>
      <c r="H5846" s="26"/>
      <c r="N5846" s="26"/>
    </row>
    <row r="5847" spans="1:14" x14ac:dyDescent="0.25">
      <c r="A5847" s="26">
        <v>2014</v>
      </c>
      <c r="B5847" s="26" t="s">
        <v>183</v>
      </c>
      <c r="C5847" s="26" t="str">
        <f>VLOOKUP(B5847,'FHF LUT'!$A$5:$H$80,2,FALSE)</f>
        <v>Western Balsam Bark Beetle</v>
      </c>
      <c r="D5847" s="26">
        <v>1</v>
      </c>
      <c r="E5847" s="26" t="s">
        <v>10</v>
      </c>
      <c r="F5847" s="26">
        <v>3727</v>
      </c>
      <c r="G5847" s="26">
        <v>3496</v>
      </c>
      <c r="H5847" s="26"/>
      <c r="N5847" s="26"/>
    </row>
    <row r="5848" spans="1:14" x14ac:dyDescent="0.25">
      <c r="A5848" s="26">
        <v>2014</v>
      </c>
      <c r="B5848" s="26" t="s">
        <v>184</v>
      </c>
      <c r="C5848" s="26" t="str">
        <f>VLOOKUP(B5848,'FHF LUT'!$A$5:$H$80,2,FALSE)</f>
        <v>Douglas-fir Beetle</v>
      </c>
      <c r="D5848" s="26">
        <v>24</v>
      </c>
      <c r="E5848" s="26" t="s">
        <v>17</v>
      </c>
      <c r="F5848" s="26">
        <v>6305</v>
      </c>
      <c r="G5848" s="26">
        <v>6254</v>
      </c>
      <c r="H5848" s="26"/>
      <c r="N5848" s="26"/>
    </row>
    <row r="5849" spans="1:14" x14ac:dyDescent="0.25">
      <c r="A5849" s="26">
        <v>2014</v>
      </c>
      <c r="B5849" s="26" t="s">
        <v>184</v>
      </c>
      <c r="C5849" s="26" t="str">
        <f>VLOOKUP(B5849,'FHF LUT'!$A$5:$H$80,2,FALSE)</f>
        <v>Douglas-fir Beetle</v>
      </c>
      <c r="D5849" s="26">
        <v>44</v>
      </c>
      <c r="E5849" s="26" t="s">
        <v>3</v>
      </c>
      <c r="F5849" s="26">
        <v>0</v>
      </c>
      <c r="G5849" s="26">
        <v>0</v>
      </c>
      <c r="H5849" s="26"/>
      <c r="N5849" s="26"/>
    </row>
    <row r="5850" spans="1:14" x14ac:dyDescent="0.25">
      <c r="A5850" s="26">
        <v>2014</v>
      </c>
      <c r="B5850" s="26" t="s">
        <v>184</v>
      </c>
      <c r="C5850" s="26" t="str">
        <f>VLOOKUP(B5850,'FHF LUT'!$A$5:$H$80,2,FALSE)</f>
        <v>Douglas-fir Beetle</v>
      </c>
      <c r="D5850" s="26">
        <v>10</v>
      </c>
      <c r="E5850" s="26" t="s">
        <v>18</v>
      </c>
      <c r="F5850" s="26">
        <v>0</v>
      </c>
      <c r="G5850" s="26">
        <v>0</v>
      </c>
      <c r="H5850" s="26"/>
      <c r="N5850" s="26"/>
    </row>
    <row r="5851" spans="1:14" x14ac:dyDescent="0.25">
      <c r="A5851" s="26">
        <v>2014</v>
      </c>
      <c r="B5851" s="26" t="s">
        <v>184</v>
      </c>
      <c r="C5851" s="26" t="str">
        <f>VLOOKUP(B5851,'FHF LUT'!$A$5:$H$80,2,FALSE)</f>
        <v>Douglas-fir Beetle</v>
      </c>
      <c r="D5851" s="26">
        <v>12</v>
      </c>
      <c r="E5851" s="26" t="s">
        <v>11</v>
      </c>
      <c r="F5851" s="26">
        <v>0</v>
      </c>
      <c r="G5851" s="26">
        <v>0</v>
      </c>
      <c r="H5851" s="26"/>
      <c r="N5851" s="26"/>
    </row>
    <row r="5852" spans="1:14" x14ac:dyDescent="0.25">
      <c r="A5852" s="26">
        <v>2014</v>
      </c>
      <c r="B5852" s="26" t="s">
        <v>184</v>
      </c>
      <c r="C5852" s="26" t="str">
        <f>VLOOKUP(B5852,'FHF LUT'!$A$5:$H$80,2,FALSE)</f>
        <v>Douglas-fir Beetle</v>
      </c>
      <c r="D5852" s="26">
        <v>22</v>
      </c>
      <c r="E5852" s="26" t="s">
        <v>19</v>
      </c>
      <c r="F5852" s="26">
        <v>14758</v>
      </c>
      <c r="G5852" s="26">
        <v>14355</v>
      </c>
      <c r="H5852" s="26"/>
      <c r="N5852" s="26"/>
    </row>
    <row r="5853" spans="1:14" x14ac:dyDescent="0.25">
      <c r="A5853" s="26">
        <v>2014</v>
      </c>
      <c r="B5853" s="26" t="s">
        <v>184</v>
      </c>
      <c r="C5853" s="26" t="str">
        <f>VLOOKUP(B5853,'FHF LUT'!$A$5:$H$80,2,FALSE)</f>
        <v>Douglas-fir Beetle</v>
      </c>
      <c r="D5853" s="26">
        <v>29</v>
      </c>
      <c r="E5853" s="26" t="s">
        <v>9</v>
      </c>
      <c r="F5853" s="26">
        <v>98067</v>
      </c>
      <c r="G5853" s="26">
        <v>97227</v>
      </c>
      <c r="H5853" s="26"/>
      <c r="N5853" s="26"/>
    </row>
    <row r="5854" spans="1:14" x14ac:dyDescent="0.25">
      <c r="A5854" s="26">
        <v>2014</v>
      </c>
      <c r="B5854" s="26" t="s">
        <v>184</v>
      </c>
      <c r="C5854" s="26" t="str">
        <f>VLOOKUP(B5854,'FHF LUT'!$A$5:$H$80,2,FALSE)</f>
        <v>Douglas-fir Beetle</v>
      </c>
      <c r="D5854" s="26">
        <v>11</v>
      </c>
      <c r="E5854" s="26" t="s">
        <v>4</v>
      </c>
      <c r="F5854" s="26">
        <v>8454</v>
      </c>
      <c r="G5854" s="26">
        <v>8304</v>
      </c>
      <c r="H5854" s="26"/>
      <c r="N5854" s="26"/>
    </row>
    <row r="5855" spans="1:14" x14ac:dyDescent="0.25">
      <c r="A5855" s="26">
        <v>2014</v>
      </c>
      <c r="B5855" s="26" t="s">
        <v>184</v>
      </c>
      <c r="C5855" s="26" t="str">
        <f>VLOOKUP(B5855,'FHF LUT'!$A$5:$H$80,2,FALSE)</f>
        <v>Douglas-fir Beetle</v>
      </c>
      <c r="D5855" s="26">
        <v>45</v>
      </c>
      <c r="E5855" s="26" t="s">
        <v>5</v>
      </c>
      <c r="F5855" s="26">
        <v>2424</v>
      </c>
      <c r="G5855" s="26">
        <v>2342</v>
      </c>
      <c r="H5855" s="26"/>
      <c r="N5855" s="26"/>
    </row>
    <row r="5856" spans="1:14" x14ac:dyDescent="0.25">
      <c r="A5856" s="26">
        <v>2014</v>
      </c>
      <c r="B5856" s="26" t="s">
        <v>184</v>
      </c>
      <c r="C5856" s="26" t="str">
        <f>VLOOKUP(B5856,'FHF LUT'!$A$5:$H$80,2,FALSE)</f>
        <v>Douglas-fir Beetle</v>
      </c>
      <c r="D5856" s="26">
        <v>38</v>
      </c>
      <c r="E5856" s="26" t="s">
        <v>8</v>
      </c>
      <c r="F5856" s="26">
        <v>0</v>
      </c>
      <c r="G5856" s="26">
        <v>0</v>
      </c>
      <c r="H5856" s="26"/>
      <c r="N5856" s="26"/>
    </row>
    <row r="5857" spans="1:14" x14ac:dyDescent="0.25">
      <c r="A5857" s="26">
        <v>2014</v>
      </c>
      <c r="B5857" s="26" t="s">
        <v>184</v>
      </c>
      <c r="C5857" s="26" t="str">
        <f>VLOOKUP(B5857,'FHF LUT'!$A$5:$H$80,2,FALSE)</f>
        <v>Douglas-fir Beetle</v>
      </c>
      <c r="D5857" s="26">
        <v>13</v>
      </c>
      <c r="E5857" s="26" t="s">
        <v>24</v>
      </c>
      <c r="F5857" s="26">
        <v>7295</v>
      </c>
      <c r="G5857" s="26">
        <v>7177</v>
      </c>
      <c r="H5857" s="26"/>
      <c r="N5857" s="26"/>
    </row>
    <row r="5858" spans="1:14" x14ac:dyDescent="0.25">
      <c r="A5858" s="26">
        <v>2014</v>
      </c>
      <c r="B5858" s="26" t="s">
        <v>184</v>
      </c>
      <c r="C5858" s="26" t="str">
        <f>VLOOKUP(B5858,'FHF LUT'!$A$5:$H$80,2,FALSE)</f>
        <v>Douglas-fir Beetle</v>
      </c>
      <c r="D5858" s="26">
        <v>18</v>
      </c>
      <c r="E5858" s="26" t="s">
        <v>15</v>
      </c>
      <c r="F5858" s="26">
        <v>8205</v>
      </c>
      <c r="G5858" s="26">
        <v>8179</v>
      </c>
      <c r="H5858" s="26"/>
      <c r="N5858" s="26"/>
    </row>
    <row r="5859" spans="1:14" x14ac:dyDescent="0.25">
      <c r="A5859" s="26">
        <v>2014</v>
      </c>
      <c r="B5859" s="26" t="s">
        <v>184</v>
      </c>
      <c r="C5859" s="26" t="str">
        <f>VLOOKUP(B5859,'FHF LUT'!$A$5:$H$80,2,FALSE)</f>
        <v>Douglas-fir Beetle</v>
      </c>
      <c r="D5859" s="26">
        <v>15</v>
      </c>
      <c r="E5859" s="26" t="s">
        <v>33</v>
      </c>
      <c r="F5859" s="26">
        <v>42948</v>
      </c>
      <c r="G5859" s="26">
        <v>42498</v>
      </c>
      <c r="H5859" s="26"/>
      <c r="N5859" s="26"/>
    </row>
    <row r="5860" spans="1:14" x14ac:dyDescent="0.25">
      <c r="A5860" s="26">
        <v>2014</v>
      </c>
      <c r="B5860" s="26" t="s">
        <v>184</v>
      </c>
      <c r="C5860" s="26" t="str">
        <f>VLOOKUP(B5860,'FHF LUT'!$A$5:$H$80,2,FALSE)</f>
        <v>Douglas-fir Beetle</v>
      </c>
      <c r="D5860" s="26">
        <v>5</v>
      </c>
      <c r="E5860" s="26" t="s">
        <v>16</v>
      </c>
      <c r="F5860" s="26">
        <v>689</v>
      </c>
      <c r="G5860" s="26">
        <v>689</v>
      </c>
      <c r="H5860" s="26"/>
      <c r="N5860" s="26"/>
    </row>
    <row r="5861" spans="1:14" x14ac:dyDescent="0.25">
      <c r="A5861" s="26">
        <v>2014</v>
      </c>
      <c r="B5861" s="26" t="s">
        <v>184</v>
      </c>
      <c r="C5861" s="26" t="str">
        <f>VLOOKUP(B5861,'FHF LUT'!$A$5:$H$80,2,FALSE)</f>
        <v>Douglas-fir Beetle</v>
      </c>
      <c r="D5861" s="26">
        <v>2</v>
      </c>
      <c r="E5861" s="26" t="s">
        <v>22</v>
      </c>
      <c r="F5861" s="26">
        <v>13</v>
      </c>
      <c r="G5861" s="26">
        <v>13</v>
      </c>
      <c r="H5861" s="26"/>
      <c r="N5861" s="26"/>
    </row>
    <row r="5862" spans="1:14" x14ac:dyDescent="0.25">
      <c r="A5862" s="26">
        <v>2014</v>
      </c>
      <c r="B5862" s="26" t="s">
        <v>184</v>
      </c>
      <c r="C5862" s="26" t="str">
        <f>VLOOKUP(B5862,'FHF LUT'!$A$5:$H$80,2,FALSE)</f>
        <v>Douglas-fir Beetle</v>
      </c>
      <c r="D5862" s="26">
        <v>25</v>
      </c>
      <c r="E5862" s="26" t="s">
        <v>23</v>
      </c>
      <c r="F5862" s="26">
        <v>0</v>
      </c>
      <c r="G5862" s="26">
        <v>0</v>
      </c>
      <c r="H5862" s="26"/>
      <c r="N5862" s="26"/>
    </row>
    <row r="5863" spans="1:14" x14ac:dyDescent="0.25">
      <c r="A5863" s="26">
        <v>2014</v>
      </c>
      <c r="B5863" s="26" t="s">
        <v>184</v>
      </c>
      <c r="C5863" s="26" t="str">
        <f>VLOOKUP(B5863,'FHF LUT'!$A$5:$H$80,2,FALSE)</f>
        <v>Douglas-fir Beetle</v>
      </c>
      <c r="D5863" s="26">
        <v>14</v>
      </c>
      <c r="E5863" s="26" t="s">
        <v>30</v>
      </c>
      <c r="F5863" s="26">
        <v>2564</v>
      </c>
      <c r="G5863" s="26">
        <v>2564</v>
      </c>
      <c r="H5863" s="26"/>
      <c r="N5863" s="26"/>
    </row>
    <row r="5864" spans="1:14" x14ac:dyDescent="0.25">
      <c r="A5864" s="26">
        <v>2014</v>
      </c>
      <c r="B5864" s="26" t="s">
        <v>184</v>
      </c>
      <c r="C5864" s="26" t="str">
        <f>VLOOKUP(B5864,'FHF LUT'!$A$5:$H$80,2,FALSE)</f>
        <v>Douglas-fir Beetle</v>
      </c>
      <c r="D5864" s="26">
        <v>16</v>
      </c>
      <c r="E5864" s="26" t="s">
        <v>12</v>
      </c>
      <c r="F5864" s="26">
        <v>0</v>
      </c>
      <c r="G5864" s="26">
        <v>0</v>
      </c>
      <c r="H5864" s="26"/>
      <c r="N5864" s="26"/>
    </row>
    <row r="5865" spans="1:14" x14ac:dyDescent="0.25">
      <c r="A5865" s="26">
        <v>2014</v>
      </c>
      <c r="B5865" s="26" t="s">
        <v>184</v>
      </c>
      <c r="C5865" s="26" t="str">
        <f>VLOOKUP(B5865,'FHF LUT'!$A$5:$H$80,2,FALSE)</f>
        <v>Douglas-fir Beetle</v>
      </c>
      <c r="D5865" s="26">
        <v>40</v>
      </c>
      <c r="E5865" s="26" t="s">
        <v>31</v>
      </c>
      <c r="F5865" s="26">
        <v>0</v>
      </c>
      <c r="G5865" s="26">
        <v>0</v>
      </c>
      <c r="H5865" s="26"/>
      <c r="N5865" s="26"/>
    </row>
    <row r="5866" spans="1:14" x14ac:dyDescent="0.25">
      <c r="A5866" s="26">
        <v>2014</v>
      </c>
      <c r="B5866" s="26" t="s">
        <v>184</v>
      </c>
      <c r="C5866" s="26" t="str">
        <f>VLOOKUP(B5866,'FHF LUT'!$A$5:$H$80,2,FALSE)</f>
        <v>Douglas-fir Beetle</v>
      </c>
      <c r="D5866" s="26">
        <v>20</v>
      </c>
      <c r="E5866" s="26" t="s">
        <v>6</v>
      </c>
      <c r="F5866" s="26">
        <v>0</v>
      </c>
      <c r="G5866" s="26">
        <v>0</v>
      </c>
      <c r="H5866" s="26"/>
      <c r="N5866" s="26"/>
    </row>
    <row r="5867" spans="1:14" x14ac:dyDescent="0.25">
      <c r="A5867" s="26">
        <v>2014</v>
      </c>
      <c r="B5867" s="26" t="s">
        <v>184</v>
      </c>
      <c r="C5867" s="26" t="str">
        <f>VLOOKUP(B5867,'FHF LUT'!$A$5:$H$80,2,FALSE)</f>
        <v>Douglas-fir Beetle</v>
      </c>
      <c r="D5867" s="26">
        <v>31</v>
      </c>
      <c r="E5867" s="26" t="s">
        <v>34</v>
      </c>
      <c r="F5867" s="26">
        <v>1684</v>
      </c>
      <c r="G5867" s="26">
        <v>1504</v>
      </c>
      <c r="H5867" s="26"/>
      <c r="N5867" s="26"/>
    </row>
    <row r="5868" spans="1:14" x14ac:dyDescent="0.25">
      <c r="A5868" s="26">
        <v>2014</v>
      </c>
      <c r="B5868" s="26" t="s">
        <v>184</v>
      </c>
      <c r="C5868" s="26" t="str">
        <f>VLOOKUP(B5868,'FHF LUT'!$A$5:$H$80,2,FALSE)</f>
        <v>Douglas-fir Beetle</v>
      </c>
      <c r="D5868" s="26">
        <v>3</v>
      </c>
      <c r="E5868" s="26" t="s">
        <v>13</v>
      </c>
      <c r="F5868" s="26">
        <v>0</v>
      </c>
      <c r="G5868" s="26">
        <v>0</v>
      </c>
      <c r="H5868" s="26"/>
      <c r="N5868" s="26"/>
    </row>
    <row r="5869" spans="1:14" x14ac:dyDescent="0.25">
      <c r="A5869" s="26">
        <v>2014</v>
      </c>
      <c r="B5869" s="26" t="s">
        <v>184</v>
      </c>
      <c r="C5869" s="26" t="str">
        <f>VLOOKUP(B5869,'FHF LUT'!$A$5:$H$80,2,FALSE)</f>
        <v>Douglas-fir Beetle</v>
      </c>
      <c r="D5869" s="26">
        <v>26</v>
      </c>
      <c r="E5869" s="26" t="s">
        <v>14</v>
      </c>
      <c r="F5869" s="26">
        <v>3922</v>
      </c>
      <c r="G5869" s="26">
        <v>3825</v>
      </c>
      <c r="H5869" s="26"/>
      <c r="N5869" s="26"/>
    </row>
    <row r="5870" spans="1:14" x14ac:dyDescent="0.25">
      <c r="A5870" s="26">
        <v>2014</v>
      </c>
      <c r="B5870" s="26" t="s">
        <v>184</v>
      </c>
      <c r="C5870" s="26" t="str">
        <f>VLOOKUP(B5870,'FHF LUT'!$A$5:$H$80,2,FALSE)</f>
        <v>Douglas-fir Beetle</v>
      </c>
      <c r="D5870" s="26">
        <v>41</v>
      </c>
      <c r="E5870" s="26" t="s">
        <v>26</v>
      </c>
      <c r="F5870" s="26">
        <v>0</v>
      </c>
      <c r="G5870" s="26">
        <v>0</v>
      </c>
      <c r="H5870" s="26"/>
      <c r="N5870" s="26"/>
    </row>
    <row r="5871" spans="1:14" x14ac:dyDescent="0.25">
      <c r="A5871" s="26">
        <v>2014</v>
      </c>
      <c r="B5871" s="26" t="s">
        <v>184</v>
      </c>
      <c r="C5871" s="26" t="str">
        <f>VLOOKUP(B5871,'FHF LUT'!$A$5:$H$80,2,FALSE)</f>
        <v>Douglas-fir Beetle</v>
      </c>
      <c r="D5871" s="26">
        <v>23</v>
      </c>
      <c r="E5871" s="26" t="s">
        <v>27</v>
      </c>
      <c r="F5871" s="26">
        <v>17427</v>
      </c>
      <c r="G5871" s="26">
        <v>17320</v>
      </c>
      <c r="H5871" s="26"/>
      <c r="N5871" s="26"/>
    </row>
    <row r="5872" spans="1:14" x14ac:dyDescent="0.25">
      <c r="A5872" s="26">
        <v>2014</v>
      </c>
      <c r="B5872" s="26" t="s">
        <v>184</v>
      </c>
      <c r="C5872" s="26" t="str">
        <f>VLOOKUP(B5872,'FHF LUT'!$A$5:$H$80,2,FALSE)</f>
        <v>Douglas-fir Beetle</v>
      </c>
      <c r="D5872" s="26">
        <v>17</v>
      </c>
      <c r="E5872" s="26" t="s">
        <v>32</v>
      </c>
      <c r="F5872" s="26">
        <v>0</v>
      </c>
      <c r="G5872" s="26">
        <v>0</v>
      </c>
      <c r="H5872" s="26"/>
      <c r="N5872" s="26"/>
    </row>
    <row r="5873" spans="1:14" x14ac:dyDescent="0.25">
      <c r="A5873" s="26">
        <v>2014</v>
      </c>
      <c r="B5873" s="26" t="s">
        <v>184</v>
      </c>
      <c r="C5873" s="26" t="str">
        <f>VLOOKUP(B5873,'FHF LUT'!$A$5:$H$80,2,FALSE)</f>
        <v>Douglas-fir Beetle</v>
      </c>
      <c r="D5873" s="26">
        <v>30</v>
      </c>
      <c r="E5873" s="26" t="s">
        <v>35</v>
      </c>
      <c r="F5873" s="26">
        <v>13787</v>
      </c>
      <c r="G5873" s="26">
        <v>13682</v>
      </c>
      <c r="H5873" s="26"/>
      <c r="N5873" s="26"/>
    </row>
    <row r="5874" spans="1:14" x14ac:dyDescent="0.25">
      <c r="A5874" s="26">
        <v>2014</v>
      </c>
      <c r="B5874" s="26" t="s">
        <v>184</v>
      </c>
      <c r="C5874" s="26" t="str">
        <f>VLOOKUP(B5874,'FHF LUT'!$A$5:$H$80,2,FALSE)</f>
        <v>Douglas-fir Beetle</v>
      </c>
      <c r="D5874" s="26">
        <v>9</v>
      </c>
      <c r="E5874" s="26" t="s">
        <v>7</v>
      </c>
      <c r="F5874" s="26">
        <v>3709</v>
      </c>
      <c r="G5874" s="26">
        <v>3527</v>
      </c>
      <c r="H5874" s="26"/>
      <c r="N5874" s="26"/>
    </row>
    <row r="5875" spans="1:14" x14ac:dyDescent="0.25">
      <c r="A5875" s="26">
        <v>2014</v>
      </c>
      <c r="B5875" s="26" t="s">
        <v>184</v>
      </c>
      <c r="C5875" s="26" t="str">
        <f>VLOOKUP(B5875,'FHF LUT'!$A$5:$H$80,2,FALSE)</f>
        <v>Douglas-fir Beetle</v>
      </c>
      <c r="D5875" s="26">
        <v>43</v>
      </c>
      <c r="E5875" s="26" t="s">
        <v>20</v>
      </c>
      <c r="F5875" s="26">
        <v>0</v>
      </c>
      <c r="G5875" s="26">
        <v>0</v>
      </c>
      <c r="H5875" s="26"/>
      <c r="N5875" s="26"/>
    </row>
    <row r="5876" spans="1:14" x14ac:dyDescent="0.25">
      <c r="A5876" s="26">
        <v>2014</v>
      </c>
      <c r="B5876" s="26" t="s">
        <v>184</v>
      </c>
      <c r="C5876" s="26" t="str">
        <f>VLOOKUP(B5876,'FHF LUT'!$A$5:$H$80,2,FALSE)</f>
        <v>Douglas-fir Beetle</v>
      </c>
      <c r="D5876" s="26">
        <v>39</v>
      </c>
      <c r="E5876" s="26" t="s">
        <v>36</v>
      </c>
      <c r="F5876" s="26">
        <v>1946</v>
      </c>
      <c r="G5876" s="26">
        <v>1744</v>
      </c>
      <c r="H5876" s="26"/>
      <c r="N5876" s="26"/>
    </row>
    <row r="5877" spans="1:14" x14ac:dyDescent="0.25">
      <c r="A5877" s="26">
        <v>2014</v>
      </c>
      <c r="B5877" s="26" t="s">
        <v>184</v>
      </c>
      <c r="C5877" s="26" t="str">
        <f>VLOOKUP(B5877,'FHF LUT'!$A$5:$H$80,2,FALSE)</f>
        <v>Douglas-fir Beetle</v>
      </c>
      <c r="D5877" s="26">
        <v>4</v>
      </c>
      <c r="E5877" s="26" t="s">
        <v>28</v>
      </c>
      <c r="F5877" s="26">
        <v>0</v>
      </c>
      <c r="G5877" s="26">
        <v>0</v>
      </c>
      <c r="H5877" s="26"/>
      <c r="N5877" s="26"/>
    </row>
    <row r="5878" spans="1:14" x14ac:dyDescent="0.25">
      <c r="A5878" s="26">
        <v>2014</v>
      </c>
      <c r="B5878" s="26" t="s">
        <v>184</v>
      </c>
      <c r="C5878" s="26" t="str">
        <f>VLOOKUP(B5878,'FHF LUT'!$A$5:$H$80,2,FALSE)</f>
        <v>Douglas-fir Beetle</v>
      </c>
      <c r="D5878" s="26">
        <v>8</v>
      </c>
      <c r="E5878" s="26" t="s">
        <v>29</v>
      </c>
      <c r="F5878" s="26">
        <v>0</v>
      </c>
      <c r="G5878" s="26">
        <v>0</v>
      </c>
      <c r="H5878" s="26"/>
      <c r="N5878" s="26"/>
    </row>
    <row r="5879" spans="1:14" x14ac:dyDescent="0.25">
      <c r="A5879" s="26">
        <v>2014</v>
      </c>
      <c r="B5879" s="26" t="s">
        <v>184</v>
      </c>
      <c r="C5879" s="26" t="str">
        <f>VLOOKUP(B5879,'FHF LUT'!$A$5:$H$80,2,FALSE)</f>
        <v>Douglas-fir Beetle</v>
      </c>
      <c r="D5879" s="26">
        <v>7</v>
      </c>
      <c r="E5879" s="26" t="s">
        <v>25</v>
      </c>
      <c r="F5879" s="26">
        <v>0</v>
      </c>
      <c r="G5879" s="26">
        <v>0</v>
      </c>
      <c r="H5879" s="26"/>
      <c r="N5879" s="26"/>
    </row>
    <row r="5880" spans="1:14" x14ac:dyDescent="0.25">
      <c r="A5880" s="26">
        <v>2014</v>
      </c>
      <c r="B5880" s="26" t="s">
        <v>184</v>
      </c>
      <c r="C5880" s="26" t="str">
        <f>VLOOKUP(B5880,'FHF LUT'!$A$5:$H$80,2,FALSE)</f>
        <v>Douglas-fir Beetle</v>
      </c>
      <c r="D5880" s="26">
        <v>27</v>
      </c>
      <c r="E5880" s="26" t="s">
        <v>21</v>
      </c>
      <c r="F5880" s="26">
        <v>331</v>
      </c>
      <c r="G5880" s="26">
        <v>331</v>
      </c>
      <c r="H5880" s="26"/>
      <c r="N5880" s="26"/>
    </row>
    <row r="5881" spans="1:14" x14ac:dyDescent="0.25">
      <c r="A5881" s="26">
        <v>2014</v>
      </c>
      <c r="B5881" s="26" t="s">
        <v>184</v>
      </c>
      <c r="C5881" s="26" t="str">
        <f>VLOOKUP(B5881,'FHF LUT'!$A$5:$H$80,2,FALSE)</f>
        <v>Douglas-fir Beetle</v>
      </c>
      <c r="D5881" s="26">
        <v>47</v>
      </c>
      <c r="E5881" s="26" t="s">
        <v>238</v>
      </c>
      <c r="F5881" s="26">
        <v>879</v>
      </c>
      <c r="G5881" s="26">
        <v>879</v>
      </c>
      <c r="H5881" s="26"/>
      <c r="N5881" s="26"/>
    </row>
    <row r="5882" spans="1:14" x14ac:dyDescent="0.25">
      <c r="A5882" s="26">
        <v>2014</v>
      </c>
      <c r="B5882" s="26" t="s">
        <v>184</v>
      </c>
      <c r="C5882" s="26" t="str">
        <f>VLOOKUP(B5882,'FHF LUT'!$A$5:$H$80,2,FALSE)</f>
        <v>Douglas-fir Beetle</v>
      </c>
      <c r="D5882" s="26">
        <v>46</v>
      </c>
      <c r="E5882" s="26" t="s">
        <v>239</v>
      </c>
      <c r="F5882" s="26">
        <v>3118</v>
      </c>
      <c r="G5882" s="26">
        <v>3118</v>
      </c>
      <c r="H5882" s="26"/>
      <c r="N5882" s="26"/>
    </row>
    <row r="5883" spans="1:14" x14ac:dyDescent="0.25">
      <c r="A5883" s="26">
        <v>2014</v>
      </c>
      <c r="B5883" s="26" t="s">
        <v>184</v>
      </c>
      <c r="C5883" s="26" t="str">
        <f>VLOOKUP(B5883,'FHF LUT'!$A$5:$H$80,2,FALSE)</f>
        <v>Douglas-fir Beetle</v>
      </c>
      <c r="D5883" s="26">
        <v>48</v>
      </c>
      <c r="E5883" s="26" t="s">
        <v>240</v>
      </c>
      <c r="F5883" s="26">
        <v>0</v>
      </c>
      <c r="G5883" s="26">
        <v>0</v>
      </c>
      <c r="H5883" s="26"/>
      <c r="N5883" s="26"/>
    </row>
    <row r="5884" spans="1:14" x14ac:dyDescent="0.25">
      <c r="A5884" s="26">
        <v>2014</v>
      </c>
      <c r="B5884" s="26" t="s">
        <v>184</v>
      </c>
      <c r="C5884" s="26" t="str">
        <f>VLOOKUP(B5884,'FHF LUT'!$A$5:$H$80,2,FALSE)</f>
        <v>Douglas-fir Beetle</v>
      </c>
      <c r="D5884" s="26">
        <v>1</v>
      </c>
      <c r="E5884" s="26" t="s">
        <v>10</v>
      </c>
      <c r="F5884" s="26">
        <v>10392</v>
      </c>
      <c r="G5884" s="26">
        <v>10373</v>
      </c>
      <c r="H5884" s="26"/>
      <c r="N5884" s="26"/>
    </row>
    <row r="5885" spans="1:14" x14ac:dyDescent="0.25">
      <c r="A5885" s="26">
        <v>2014</v>
      </c>
      <c r="B5885" s="26" t="s">
        <v>195</v>
      </c>
      <c r="C5885" s="26" t="str">
        <f>VLOOKUP(B5885,'FHF LUT'!$A$5:$H$80,2,FALSE)</f>
        <v>Lodgepole Pine Beetle</v>
      </c>
      <c r="D5885" s="26">
        <v>24</v>
      </c>
      <c r="E5885" s="26" t="s">
        <v>17</v>
      </c>
      <c r="F5885" s="26">
        <v>0</v>
      </c>
      <c r="G5885" s="26">
        <v>0</v>
      </c>
      <c r="H5885" s="26"/>
      <c r="N5885" s="26"/>
    </row>
    <row r="5886" spans="1:14" x14ac:dyDescent="0.25">
      <c r="A5886" s="26">
        <v>2014</v>
      </c>
      <c r="B5886" s="26" t="s">
        <v>195</v>
      </c>
      <c r="C5886" s="26" t="str">
        <f>VLOOKUP(B5886,'FHF LUT'!$A$5:$H$80,2,FALSE)</f>
        <v>Lodgepole Pine Beetle</v>
      </c>
      <c r="D5886" s="26">
        <v>44</v>
      </c>
      <c r="E5886" s="26" t="s">
        <v>3</v>
      </c>
      <c r="F5886" s="26">
        <v>0</v>
      </c>
      <c r="G5886" s="26">
        <v>0</v>
      </c>
      <c r="H5886" s="26"/>
      <c r="N5886" s="26"/>
    </row>
    <row r="5887" spans="1:14" x14ac:dyDescent="0.25">
      <c r="A5887" s="26">
        <v>2014</v>
      </c>
      <c r="B5887" s="26" t="s">
        <v>195</v>
      </c>
      <c r="C5887" s="26" t="str">
        <f>VLOOKUP(B5887,'FHF LUT'!$A$5:$H$80,2,FALSE)</f>
        <v>Lodgepole Pine Beetle</v>
      </c>
      <c r="D5887" s="26">
        <v>10</v>
      </c>
      <c r="E5887" s="26" t="s">
        <v>18</v>
      </c>
      <c r="F5887" s="26">
        <v>0</v>
      </c>
      <c r="G5887" s="26">
        <v>0</v>
      </c>
      <c r="H5887" s="26"/>
      <c r="N5887" s="26"/>
    </row>
    <row r="5888" spans="1:14" x14ac:dyDescent="0.25">
      <c r="A5888" s="26">
        <v>2014</v>
      </c>
      <c r="B5888" s="26" t="s">
        <v>195</v>
      </c>
      <c r="C5888" s="26" t="str">
        <f>VLOOKUP(B5888,'FHF LUT'!$A$5:$H$80,2,FALSE)</f>
        <v>Lodgepole Pine Beetle</v>
      </c>
      <c r="D5888" s="26">
        <v>12</v>
      </c>
      <c r="E5888" s="26" t="s">
        <v>11</v>
      </c>
      <c r="F5888" s="26">
        <v>0</v>
      </c>
      <c r="G5888" s="26">
        <v>0</v>
      </c>
      <c r="H5888" s="26"/>
      <c r="N5888" s="26"/>
    </row>
    <row r="5889" spans="1:14" x14ac:dyDescent="0.25">
      <c r="A5889" s="26">
        <v>2014</v>
      </c>
      <c r="B5889" s="26" t="s">
        <v>195</v>
      </c>
      <c r="C5889" s="26" t="str">
        <f>VLOOKUP(B5889,'FHF LUT'!$A$5:$H$80,2,FALSE)</f>
        <v>Lodgepole Pine Beetle</v>
      </c>
      <c r="D5889" s="26">
        <v>22</v>
      </c>
      <c r="E5889" s="26" t="s">
        <v>19</v>
      </c>
      <c r="F5889" s="26">
        <v>0</v>
      </c>
      <c r="G5889" s="26">
        <v>0</v>
      </c>
      <c r="H5889" s="26"/>
      <c r="N5889" s="26"/>
    </row>
    <row r="5890" spans="1:14" x14ac:dyDescent="0.25">
      <c r="A5890" s="26">
        <v>2014</v>
      </c>
      <c r="B5890" s="26" t="s">
        <v>195</v>
      </c>
      <c r="C5890" s="26" t="str">
        <f>VLOOKUP(B5890,'FHF LUT'!$A$5:$H$80,2,FALSE)</f>
        <v>Lodgepole Pine Beetle</v>
      </c>
      <c r="D5890" s="26">
        <v>29</v>
      </c>
      <c r="E5890" s="26" t="s">
        <v>9</v>
      </c>
      <c r="F5890" s="26">
        <v>0</v>
      </c>
      <c r="G5890" s="26">
        <v>0</v>
      </c>
      <c r="H5890" s="26"/>
      <c r="N5890" s="26"/>
    </row>
    <row r="5891" spans="1:14" x14ac:dyDescent="0.25">
      <c r="A5891" s="26">
        <v>2014</v>
      </c>
      <c r="B5891" s="26" t="s">
        <v>195</v>
      </c>
      <c r="C5891" s="26" t="str">
        <f>VLOOKUP(B5891,'FHF LUT'!$A$5:$H$80,2,FALSE)</f>
        <v>Lodgepole Pine Beetle</v>
      </c>
      <c r="D5891" s="26">
        <v>11</v>
      </c>
      <c r="E5891" s="26" t="s">
        <v>4</v>
      </c>
      <c r="F5891" s="26">
        <v>0</v>
      </c>
      <c r="G5891" s="26">
        <v>0</v>
      </c>
      <c r="H5891" s="26"/>
      <c r="N5891" s="26"/>
    </row>
    <row r="5892" spans="1:14" x14ac:dyDescent="0.25">
      <c r="A5892" s="26">
        <v>2014</v>
      </c>
      <c r="B5892" s="26" t="s">
        <v>195</v>
      </c>
      <c r="C5892" s="26" t="str">
        <f>VLOOKUP(B5892,'FHF LUT'!$A$5:$H$80,2,FALSE)</f>
        <v>Lodgepole Pine Beetle</v>
      </c>
      <c r="D5892" s="26">
        <v>45</v>
      </c>
      <c r="E5892" s="26" t="s">
        <v>5</v>
      </c>
      <c r="F5892" s="26">
        <v>0</v>
      </c>
      <c r="G5892" s="26">
        <v>0</v>
      </c>
      <c r="H5892" s="26"/>
      <c r="N5892" s="26"/>
    </row>
    <row r="5893" spans="1:14" x14ac:dyDescent="0.25">
      <c r="A5893" s="26">
        <v>2014</v>
      </c>
      <c r="B5893" s="26" t="s">
        <v>195</v>
      </c>
      <c r="C5893" s="26" t="str">
        <f>VLOOKUP(B5893,'FHF LUT'!$A$5:$H$80,2,FALSE)</f>
        <v>Lodgepole Pine Beetle</v>
      </c>
      <c r="D5893" s="26">
        <v>38</v>
      </c>
      <c r="E5893" s="26" t="s">
        <v>8</v>
      </c>
      <c r="F5893" s="26">
        <v>0</v>
      </c>
      <c r="G5893" s="26">
        <v>0</v>
      </c>
      <c r="H5893" s="26"/>
      <c r="N5893" s="26"/>
    </row>
    <row r="5894" spans="1:14" x14ac:dyDescent="0.25">
      <c r="A5894" s="26">
        <v>2014</v>
      </c>
      <c r="B5894" s="26" t="s">
        <v>195</v>
      </c>
      <c r="C5894" s="26" t="str">
        <f>VLOOKUP(B5894,'FHF LUT'!$A$5:$H$80,2,FALSE)</f>
        <v>Lodgepole Pine Beetle</v>
      </c>
      <c r="D5894" s="26">
        <v>13</v>
      </c>
      <c r="E5894" s="26" t="s">
        <v>24</v>
      </c>
      <c r="F5894" s="26">
        <v>0</v>
      </c>
      <c r="G5894" s="26">
        <v>0</v>
      </c>
      <c r="H5894" s="26"/>
      <c r="N5894" s="26"/>
    </row>
    <row r="5895" spans="1:14" x14ac:dyDescent="0.25">
      <c r="A5895" s="26">
        <v>2014</v>
      </c>
      <c r="B5895" s="26" t="s">
        <v>195</v>
      </c>
      <c r="C5895" s="26" t="str">
        <f>VLOOKUP(B5895,'FHF LUT'!$A$5:$H$80,2,FALSE)</f>
        <v>Lodgepole Pine Beetle</v>
      </c>
      <c r="D5895" s="26">
        <v>18</v>
      </c>
      <c r="E5895" s="26" t="s">
        <v>15</v>
      </c>
      <c r="F5895" s="26">
        <v>0</v>
      </c>
      <c r="G5895" s="26">
        <v>0</v>
      </c>
      <c r="H5895" s="26"/>
      <c r="N5895" s="26"/>
    </row>
    <row r="5896" spans="1:14" x14ac:dyDescent="0.25">
      <c r="A5896" s="26">
        <v>2014</v>
      </c>
      <c r="B5896" s="26" t="s">
        <v>195</v>
      </c>
      <c r="C5896" s="26" t="str">
        <f>VLOOKUP(B5896,'FHF LUT'!$A$5:$H$80,2,FALSE)</f>
        <v>Lodgepole Pine Beetle</v>
      </c>
      <c r="D5896" s="26">
        <v>15</v>
      </c>
      <c r="E5896" s="26" t="s">
        <v>33</v>
      </c>
      <c r="F5896" s="26">
        <v>0</v>
      </c>
      <c r="G5896" s="26">
        <v>0</v>
      </c>
      <c r="H5896" s="26"/>
      <c r="N5896" s="26"/>
    </row>
    <row r="5897" spans="1:14" x14ac:dyDescent="0.25">
      <c r="A5897" s="26">
        <v>2014</v>
      </c>
      <c r="B5897" s="26" t="s">
        <v>195</v>
      </c>
      <c r="C5897" s="26" t="str">
        <f>VLOOKUP(B5897,'FHF LUT'!$A$5:$H$80,2,FALSE)</f>
        <v>Lodgepole Pine Beetle</v>
      </c>
      <c r="D5897" s="26">
        <v>5</v>
      </c>
      <c r="E5897" s="26" t="s">
        <v>16</v>
      </c>
      <c r="F5897" s="26">
        <v>0</v>
      </c>
      <c r="G5897" s="26">
        <v>0</v>
      </c>
      <c r="H5897" s="26"/>
      <c r="N5897" s="26"/>
    </row>
    <row r="5898" spans="1:14" x14ac:dyDescent="0.25">
      <c r="A5898" s="26">
        <v>2014</v>
      </c>
      <c r="B5898" s="26" t="s">
        <v>195</v>
      </c>
      <c r="C5898" s="26" t="str">
        <f>VLOOKUP(B5898,'FHF LUT'!$A$5:$H$80,2,FALSE)</f>
        <v>Lodgepole Pine Beetle</v>
      </c>
      <c r="D5898" s="26">
        <v>2</v>
      </c>
      <c r="E5898" s="26" t="s">
        <v>22</v>
      </c>
      <c r="F5898" s="26">
        <v>0</v>
      </c>
      <c r="G5898" s="26">
        <v>0</v>
      </c>
      <c r="H5898" s="26"/>
      <c r="N5898" s="26"/>
    </row>
    <row r="5899" spans="1:14" x14ac:dyDescent="0.25">
      <c r="A5899" s="26">
        <v>2014</v>
      </c>
      <c r="B5899" s="26" t="s">
        <v>195</v>
      </c>
      <c r="C5899" s="26" t="str">
        <f>VLOOKUP(B5899,'FHF LUT'!$A$5:$H$80,2,FALSE)</f>
        <v>Lodgepole Pine Beetle</v>
      </c>
      <c r="D5899" s="26">
        <v>25</v>
      </c>
      <c r="E5899" s="26" t="s">
        <v>23</v>
      </c>
      <c r="F5899" s="26">
        <v>0</v>
      </c>
      <c r="G5899" s="26">
        <v>0</v>
      </c>
      <c r="H5899" s="26"/>
      <c r="N5899" s="26"/>
    </row>
    <row r="5900" spans="1:14" x14ac:dyDescent="0.25">
      <c r="A5900" s="26">
        <v>2014</v>
      </c>
      <c r="B5900" s="26" t="s">
        <v>195</v>
      </c>
      <c r="C5900" s="26" t="str">
        <f>VLOOKUP(B5900,'FHF LUT'!$A$5:$H$80,2,FALSE)</f>
        <v>Lodgepole Pine Beetle</v>
      </c>
      <c r="D5900" s="26">
        <v>14</v>
      </c>
      <c r="E5900" s="26" t="s">
        <v>30</v>
      </c>
      <c r="F5900" s="26">
        <v>0</v>
      </c>
      <c r="G5900" s="26">
        <v>0</v>
      </c>
      <c r="H5900" s="26"/>
      <c r="N5900" s="26"/>
    </row>
    <row r="5901" spans="1:14" x14ac:dyDescent="0.25">
      <c r="A5901" s="26">
        <v>2014</v>
      </c>
      <c r="B5901" s="26" t="s">
        <v>195</v>
      </c>
      <c r="C5901" s="26" t="str">
        <f>VLOOKUP(B5901,'FHF LUT'!$A$5:$H$80,2,FALSE)</f>
        <v>Lodgepole Pine Beetle</v>
      </c>
      <c r="D5901" s="26">
        <v>16</v>
      </c>
      <c r="E5901" s="26" t="s">
        <v>12</v>
      </c>
      <c r="F5901" s="26">
        <v>0</v>
      </c>
      <c r="G5901" s="26">
        <v>0</v>
      </c>
      <c r="H5901" s="26"/>
      <c r="N5901" s="26"/>
    </row>
    <row r="5902" spans="1:14" x14ac:dyDescent="0.25">
      <c r="A5902" s="26">
        <v>2014</v>
      </c>
      <c r="B5902" s="26" t="s">
        <v>195</v>
      </c>
      <c r="C5902" s="26" t="str">
        <f>VLOOKUP(B5902,'FHF LUT'!$A$5:$H$80,2,FALSE)</f>
        <v>Lodgepole Pine Beetle</v>
      </c>
      <c r="D5902" s="26">
        <v>40</v>
      </c>
      <c r="E5902" s="26" t="s">
        <v>31</v>
      </c>
      <c r="F5902" s="26">
        <v>0</v>
      </c>
      <c r="G5902" s="26">
        <v>0</v>
      </c>
      <c r="H5902" s="26"/>
      <c r="N5902" s="26"/>
    </row>
    <row r="5903" spans="1:14" x14ac:dyDescent="0.25">
      <c r="A5903" s="26">
        <v>2014</v>
      </c>
      <c r="B5903" s="26" t="s">
        <v>195</v>
      </c>
      <c r="C5903" s="26" t="str">
        <f>VLOOKUP(B5903,'FHF LUT'!$A$5:$H$80,2,FALSE)</f>
        <v>Lodgepole Pine Beetle</v>
      </c>
      <c r="D5903" s="26">
        <v>20</v>
      </c>
      <c r="E5903" s="26" t="s">
        <v>6</v>
      </c>
      <c r="F5903" s="26">
        <v>0</v>
      </c>
      <c r="G5903" s="26">
        <v>0</v>
      </c>
      <c r="H5903" s="26"/>
      <c r="N5903" s="26"/>
    </row>
    <row r="5904" spans="1:14" x14ac:dyDescent="0.25">
      <c r="A5904" s="26">
        <v>2014</v>
      </c>
      <c r="B5904" s="26" t="s">
        <v>195</v>
      </c>
      <c r="C5904" s="26" t="str">
        <f>VLOOKUP(B5904,'FHF LUT'!$A$5:$H$80,2,FALSE)</f>
        <v>Lodgepole Pine Beetle</v>
      </c>
      <c r="D5904" s="26">
        <v>31</v>
      </c>
      <c r="E5904" s="26" t="s">
        <v>34</v>
      </c>
      <c r="F5904" s="26">
        <v>0</v>
      </c>
      <c r="G5904" s="26">
        <v>0</v>
      </c>
      <c r="H5904" s="26"/>
      <c r="N5904" s="26"/>
    </row>
    <row r="5905" spans="1:14" x14ac:dyDescent="0.25">
      <c r="A5905" s="26">
        <v>2014</v>
      </c>
      <c r="B5905" s="26" t="s">
        <v>195</v>
      </c>
      <c r="C5905" s="26" t="str">
        <f>VLOOKUP(B5905,'FHF LUT'!$A$5:$H$80,2,FALSE)</f>
        <v>Lodgepole Pine Beetle</v>
      </c>
      <c r="D5905" s="26">
        <v>3</v>
      </c>
      <c r="E5905" s="26" t="s">
        <v>13</v>
      </c>
      <c r="F5905" s="26">
        <v>0</v>
      </c>
      <c r="G5905" s="26">
        <v>0</v>
      </c>
      <c r="H5905" s="26"/>
      <c r="N5905" s="26"/>
    </row>
    <row r="5906" spans="1:14" x14ac:dyDescent="0.25">
      <c r="A5906" s="26">
        <v>2014</v>
      </c>
      <c r="B5906" s="26" t="s">
        <v>195</v>
      </c>
      <c r="C5906" s="26" t="str">
        <f>VLOOKUP(B5906,'FHF LUT'!$A$5:$H$80,2,FALSE)</f>
        <v>Lodgepole Pine Beetle</v>
      </c>
      <c r="D5906" s="26">
        <v>26</v>
      </c>
      <c r="E5906" s="26" t="s">
        <v>14</v>
      </c>
      <c r="F5906" s="26">
        <v>0</v>
      </c>
      <c r="G5906" s="26">
        <v>0</v>
      </c>
      <c r="H5906" s="26"/>
      <c r="N5906" s="26"/>
    </row>
    <row r="5907" spans="1:14" x14ac:dyDescent="0.25">
      <c r="A5907" s="26">
        <v>2014</v>
      </c>
      <c r="B5907" s="26" t="s">
        <v>195</v>
      </c>
      <c r="C5907" s="26" t="str">
        <f>VLOOKUP(B5907,'FHF LUT'!$A$5:$H$80,2,FALSE)</f>
        <v>Lodgepole Pine Beetle</v>
      </c>
      <c r="D5907" s="26">
        <v>41</v>
      </c>
      <c r="E5907" s="26" t="s">
        <v>26</v>
      </c>
      <c r="F5907" s="26">
        <v>0</v>
      </c>
      <c r="G5907" s="26">
        <v>0</v>
      </c>
      <c r="H5907" s="26"/>
      <c r="N5907" s="26"/>
    </row>
    <row r="5908" spans="1:14" x14ac:dyDescent="0.25">
      <c r="A5908" s="26">
        <v>2014</v>
      </c>
      <c r="B5908" s="26" t="s">
        <v>195</v>
      </c>
      <c r="C5908" s="26" t="str">
        <f>VLOOKUP(B5908,'FHF LUT'!$A$5:$H$80,2,FALSE)</f>
        <v>Lodgepole Pine Beetle</v>
      </c>
      <c r="D5908" s="26">
        <v>23</v>
      </c>
      <c r="E5908" s="26" t="s">
        <v>27</v>
      </c>
      <c r="F5908" s="26">
        <v>0</v>
      </c>
      <c r="G5908" s="26">
        <v>0</v>
      </c>
      <c r="H5908" s="26"/>
      <c r="N5908" s="26"/>
    </row>
    <row r="5909" spans="1:14" x14ac:dyDescent="0.25">
      <c r="A5909" s="26">
        <v>2014</v>
      </c>
      <c r="B5909" s="26" t="s">
        <v>195</v>
      </c>
      <c r="C5909" s="26" t="str">
        <f>VLOOKUP(B5909,'FHF LUT'!$A$5:$H$80,2,FALSE)</f>
        <v>Lodgepole Pine Beetle</v>
      </c>
      <c r="D5909" s="26">
        <v>17</v>
      </c>
      <c r="E5909" s="26" t="s">
        <v>32</v>
      </c>
      <c r="F5909" s="26">
        <v>0</v>
      </c>
      <c r="G5909" s="26">
        <v>0</v>
      </c>
      <c r="H5909" s="26"/>
      <c r="N5909" s="26"/>
    </row>
    <row r="5910" spans="1:14" x14ac:dyDescent="0.25">
      <c r="A5910" s="26">
        <v>2014</v>
      </c>
      <c r="B5910" s="26" t="s">
        <v>195</v>
      </c>
      <c r="C5910" s="26" t="str">
        <f>VLOOKUP(B5910,'FHF LUT'!$A$5:$H$80,2,FALSE)</f>
        <v>Lodgepole Pine Beetle</v>
      </c>
      <c r="D5910" s="26">
        <v>30</v>
      </c>
      <c r="E5910" s="26" t="s">
        <v>35</v>
      </c>
      <c r="F5910" s="26">
        <v>0</v>
      </c>
      <c r="G5910" s="26">
        <v>0</v>
      </c>
      <c r="H5910" s="26"/>
      <c r="N5910" s="26"/>
    </row>
    <row r="5911" spans="1:14" x14ac:dyDescent="0.25">
      <c r="A5911" s="26">
        <v>2014</v>
      </c>
      <c r="B5911" s="26" t="s">
        <v>195</v>
      </c>
      <c r="C5911" s="26" t="str">
        <f>VLOOKUP(B5911,'FHF LUT'!$A$5:$H$80,2,FALSE)</f>
        <v>Lodgepole Pine Beetle</v>
      </c>
      <c r="D5911" s="26">
        <v>9</v>
      </c>
      <c r="E5911" s="26" t="s">
        <v>7</v>
      </c>
      <c r="F5911" s="26">
        <v>0</v>
      </c>
      <c r="G5911" s="26">
        <v>0</v>
      </c>
      <c r="H5911" s="26"/>
      <c r="N5911" s="26"/>
    </row>
    <row r="5912" spans="1:14" x14ac:dyDescent="0.25">
      <c r="A5912" s="26">
        <v>2014</v>
      </c>
      <c r="B5912" s="26" t="s">
        <v>195</v>
      </c>
      <c r="C5912" s="26" t="str">
        <f>VLOOKUP(B5912,'FHF LUT'!$A$5:$H$80,2,FALSE)</f>
        <v>Lodgepole Pine Beetle</v>
      </c>
      <c r="D5912" s="26">
        <v>43</v>
      </c>
      <c r="E5912" s="26" t="s">
        <v>20</v>
      </c>
      <c r="F5912" s="26">
        <v>0</v>
      </c>
      <c r="G5912" s="26">
        <v>0</v>
      </c>
      <c r="H5912" s="26"/>
      <c r="N5912" s="26"/>
    </row>
    <row r="5913" spans="1:14" x14ac:dyDescent="0.25">
      <c r="A5913" s="26">
        <v>2014</v>
      </c>
      <c r="B5913" s="26" t="s">
        <v>195</v>
      </c>
      <c r="C5913" s="26" t="str">
        <f>VLOOKUP(B5913,'FHF LUT'!$A$5:$H$80,2,FALSE)</f>
        <v>Lodgepole Pine Beetle</v>
      </c>
      <c r="D5913" s="26">
        <v>39</v>
      </c>
      <c r="E5913" s="26" t="s">
        <v>36</v>
      </c>
      <c r="F5913" s="26">
        <v>0</v>
      </c>
      <c r="G5913" s="26">
        <v>0</v>
      </c>
      <c r="H5913" s="26"/>
      <c r="N5913" s="26"/>
    </row>
    <row r="5914" spans="1:14" x14ac:dyDescent="0.25">
      <c r="A5914" s="26">
        <v>2014</v>
      </c>
      <c r="B5914" s="26" t="s">
        <v>195</v>
      </c>
      <c r="C5914" s="26" t="str">
        <f>VLOOKUP(B5914,'FHF LUT'!$A$5:$H$80,2,FALSE)</f>
        <v>Lodgepole Pine Beetle</v>
      </c>
      <c r="D5914" s="26">
        <v>4</v>
      </c>
      <c r="E5914" s="26" t="s">
        <v>28</v>
      </c>
      <c r="F5914" s="26">
        <v>65</v>
      </c>
      <c r="G5914" s="26">
        <v>65</v>
      </c>
      <c r="H5914" s="26"/>
      <c r="N5914" s="26"/>
    </row>
    <row r="5915" spans="1:14" x14ac:dyDescent="0.25">
      <c r="A5915" s="26">
        <v>2014</v>
      </c>
      <c r="B5915" s="26" t="s">
        <v>195</v>
      </c>
      <c r="C5915" s="26" t="str">
        <f>VLOOKUP(B5915,'FHF LUT'!$A$5:$H$80,2,FALSE)</f>
        <v>Lodgepole Pine Beetle</v>
      </c>
      <c r="D5915" s="26">
        <v>8</v>
      </c>
      <c r="E5915" s="26" t="s">
        <v>29</v>
      </c>
      <c r="F5915" s="26">
        <v>15471</v>
      </c>
      <c r="G5915" s="26">
        <v>15471</v>
      </c>
      <c r="H5915" s="26"/>
      <c r="N5915" s="26"/>
    </row>
    <row r="5916" spans="1:14" x14ac:dyDescent="0.25">
      <c r="A5916" s="26">
        <v>2014</v>
      </c>
      <c r="B5916" s="26" t="s">
        <v>195</v>
      </c>
      <c r="C5916" s="26" t="str">
        <f>VLOOKUP(B5916,'FHF LUT'!$A$5:$H$80,2,FALSE)</f>
        <v>Lodgepole Pine Beetle</v>
      </c>
      <c r="D5916" s="26">
        <v>7</v>
      </c>
      <c r="E5916" s="26" t="s">
        <v>25</v>
      </c>
      <c r="F5916" s="26">
        <v>0</v>
      </c>
      <c r="G5916" s="26">
        <v>0</v>
      </c>
      <c r="H5916" s="26"/>
      <c r="N5916" s="26"/>
    </row>
    <row r="5917" spans="1:14" x14ac:dyDescent="0.25">
      <c r="A5917" s="26">
        <v>2014</v>
      </c>
      <c r="B5917" s="26" t="s">
        <v>195</v>
      </c>
      <c r="C5917" s="26" t="str">
        <f>VLOOKUP(B5917,'FHF LUT'!$A$5:$H$80,2,FALSE)</f>
        <v>Lodgepole Pine Beetle</v>
      </c>
      <c r="D5917" s="26">
        <v>27</v>
      </c>
      <c r="E5917" s="26" t="s">
        <v>21</v>
      </c>
      <c r="F5917" s="26">
        <v>0</v>
      </c>
      <c r="G5917" s="26">
        <v>0</v>
      </c>
      <c r="H5917" s="26"/>
      <c r="N5917" s="26"/>
    </row>
    <row r="5918" spans="1:14" x14ac:dyDescent="0.25">
      <c r="A5918" s="26">
        <v>2014</v>
      </c>
      <c r="B5918" s="26" t="s">
        <v>195</v>
      </c>
      <c r="C5918" s="26" t="str">
        <f>VLOOKUP(B5918,'FHF LUT'!$A$5:$H$80,2,FALSE)</f>
        <v>Lodgepole Pine Beetle</v>
      </c>
      <c r="D5918" s="26">
        <v>47</v>
      </c>
      <c r="E5918" s="26" t="s">
        <v>238</v>
      </c>
      <c r="F5918" s="26">
        <v>0</v>
      </c>
      <c r="G5918" s="26">
        <v>0</v>
      </c>
      <c r="H5918" s="26"/>
      <c r="N5918" s="26"/>
    </row>
    <row r="5919" spans="1:14" x14ac:dyDescent="0.25">
      <c r="A5919" s="26">
        <v>2014</v>
      </c>
      <c r="B5919" s="26" t="s">
        <v>195</v>
      </c>
      <c r="C5919" s="26" t="str">
        <f>VLOOKUP(B5919,'FHF LUT'!$A$5:$H$80,2,FALSE)</f>
        <v>Lodgepole Pine Beetle</v>
      </c>
      <c r="D5919" s="26">
        <v>46</v>
      </c>
      <c r="E5919" s="26" t="s">
        <v>239</v>
      </c>
      <c r="F5919" s="26">
        <v>0</v>
      </c>
      <c r="G5919" s="26">
        <v>0</v>
      </c>
      <c r="H5919" s="26"/>
      <c r="N5919" s="26"/>
    </row>
    <row r="5920" spans="1:14" x14ac:dyDescent="0.25">
      <c r="A5920" s="26">
        <v>2014</v>
      </c>
      <c r="B5920" s="26" t="s">
        <v>195</v>
      </c>
      <c r="C5920" s="26" t="str">
        <f>VLOOKUP(B5920,'FHF LUT'!$A$5:$H$80,2,FALSE)</f>
        <v>Lodgepole Pine Beetle</v>
      </c>
      <c r="D5920" s="26">
        <v>48</v>
      </c>
      <c r="E5920" s="26" t="s">
        <v>240</v>
      </c>
      <c r="F5920" s="26">
        <v>0</v>
      </c>
      <c r="G5920" s="26">
        <v>0</v>
      </c>
      <c r="H5920" s="26"/>
      <c r="N5920" s="26"/>
    </row>
    <row r="5921" spans="1:14" x14ac:dyDescent="0.25">
      <c r="A5921" s="26">
        <v>2014</v>
      </c>
      <c r="B5921" s="26" t="s">
        <v>195</v>
      </c>
      <c r="C5921" s="26" t="str">
        <f>VLOOKUP(B5921,'FHF LUT'!$A$5:$H$80,2,FALSE)</f>
        <v>Lodgepole Pine Beetle</v>
      </c>
      <c r="D5921" s="26">
        <v>1</v>
      </c>
      <c r="E5921" s="26" t="s">
        <v>10</v>
      </c>
      <c r="F5921" s="26">
        <v>0</v>
      </c>
      <c r="G5921" s="26">
        <v>0</v>
      </c>
      <c r="H5921" s="26"/>
      <c r="N5921" s="26"/>
    </row>
    <row r="5922" spans="1:14" x14ac:dyDescent="0.25">
      <c r="A5922" s="26">
        <v>2014</v>
      </c>
      <c r="B5922" s="26" t="s">
        <v>186</v>
      </c>
      <c r="C5922" s="26" t="str">
        <f>VLOOKUP(B5922,'FHF LUT'!$A$5:$H$80,2,FALSE)</f>
        <v>Mountain Pine Beetle</v>
      </c>
      <c r="D5922" s="26">
        <v>24</v>
      </c>
      <c r="E5922" s="26" t="s">
        <v>17</v>
      </c>
      <c r="F5922" s="26">
        <v>497890</v>
      </c>
      <c r="G5922" s="26">
        <v>486594</v>
      </c>
      <c r="H5922" s="26"/>
      <c r="N5922" s="26"/>
    </row>
    <row r="5923" spans="1:14" x14ac:dyDescent="0.25">
      <c r="A5923" s="26">
        <v>2014</v>
      </c>
      <c r="B5923" s="26" t="s">
        <v>186</v>
      </c>
      <c r="C5923" s="26" t="str">
        <f>VLOOKUP(B5923,'FHF LUT'!$A$5:$H$80,2,FALSE)</f>
        <v>Mountain Pine Beetle</v>
      </c>
      <c r="D5923" s="26">
        <v>44</v>
      </c>
      <c r="E5923" s="26" t="s">
        <v>3</v>
      </c>
      <c r="F5923" s="26">
        <v>0</v>
      </c>
      <c r="G5923" s="26">
        <v>0</v>
      </c>
      <c r="H5923" s="26"/>
      <c r="N5923" s="26"/>
    </row>
    <row r="5924" spans="1:14" x14ac:dyDescent="0.25">
      <c r="A5924" s="26">
        <v>2014</v>
      </c>
      <c r="B5924" s="26" t="s">
        <v>186</v>
      </c>
      <c r="C5924" s="26" t="str">
        <f>VLOOKUP(B5924,'FHF LUT'!$A$5:$H$80,2,FALSE)</f>
        <v>Mountain Pine Beetle</v>
      </c>
      <c r="D5924" s="26">
        <v>10</v>
      </c>
      <c r="E5924" s="26" t="s">
        <v>18</v>
      </c>
      <c r="F5924" s="26">
        <v>192</v>
      </c>
      <c r="G5924" s="26">
        <v>192</v>
      </c>
      <c r="H5924" s="26"/>
      <c r="N5924" s="26"/>
    </row>
    <row r="5925" spans="1:14" x14ac:dyDescent="0.25">
      <c r="A5925" s="26">
        <v>2014</v>
      </c>
      <c r="B5925" s="26" t="s">
        <v>186</v>
      </c>
      <c r="C5925" s="26" t="str">
        <f>VLOOKUP(B5925,'FHF LUT'!$A$5:$H$80,2,FALSE)</f>
        <v>Mountain Pine Beetle</v>
      </c>
      <c r="D5925" s="26">
        <v>12</v>
      </c>
      <c r="E5925" s="26" t="s">
        <v>11</v>
      </c>
      <c r="F5925" s="26">
        <v>32914</v>
      </c>
      <c r="G5925" s="26">
        <v>32544</v>
      </c>
      <c r="H5925" s="26"/>
      <c r="N5925" s="26"/>
    </row>
    <row r="5926" spans="1:14" x14ac:dyDescent="0.25">
      <c r="A5926" s="26">
        <v>2014</v>
      </c>
      <c r="B5926" s="26" t="s">
        <v>186</v>
      </c>
      <c r="C5926" s="26" t="str">
        <f>VLOOKUP(B5926,'FHF LUT'!$A$5:$H$80,2,FALSE)</f>
        <v>Mountain Pine Beetle</v>
      </c>
      <c r="D5926" s="26">
        <v>22</v>
      </c>
      <c r="E5926" s="26" t="s">
        <v>19</v>
      </c>
      <c r="F5926" s="26">
        <v>64851</v>
      </c>
      <c r="G5926" s="26">
        <v>56148</v>
      </c>
      <c r="H5926" s="26"/>
      <c r="N5926" s="26"/>
    </row>
    <row r="5927" spans="1:14" x14ac:dyDescent="0.25">
      <c r="A5927" s="26">
        <v>2014</v>
      </c>
      <c r="B5927" s="26" t="s">
        <v>186</v>
      </c>
      <c r="C5927" s="26" t="str">
        <f>VLOOKUP(B5927,'FHF LUT'!$A$5:$H$80,2,FALSE)</f>
        <v>Mountain Pine Beetle</v>
      </c>
      <c r="D5927" s="26">
        <v>29</v>
      </c>
      <c r="E5927" s="26" t="s">
        <v>9</v>
      </c>
      <c r="F5927" s="26">
        <v>18671</v>
      </c>
      <c r="G5927" s="26">
        <v>18252</v>
      </c>
      <c r="H5927" s="26"/>
      <c r="N5927" s="26"/>
    </row>
    <row r="5928" spans="1:14" x14ac:dyDescent="0.25">
      <c r="A5928" s="26">
        <v>2014</v>
      </c>
      <c r="B5928" s="26" t="s">
        <v>186</v>
      </c>
      <c r="C5928" s="26" t="str">
        <f>VLOOKUP(B5928,'FHF LUT'!$A$5:$H$80,2,FALSE)</f>
        <v>Mountain Pine Beetle</v>
      </c>
      <c r="D5928" s="26">
        <v>11</v>
      </c>
      <c r="E5928" s="26" t="s">
        <v>4</v>
      </c>
      <c r="F5928" s="26">
        <v>239</v>
      </c>
      <c r="G5928" s="26">
        <v>239</v>
      </c>
      <c r="H5928" s="26"/>
      <c r="N5928" s="26"/>
    </row>
    <row r="5929" spans="1:14" x14ac:dyDescent="0.25">
      <c r="A5929" s="26">
        <v>2014</v>
      </c>
      <c r="B5929" s="26" t="s">
        <v>186</v>
      </c>
      <c r="C5929" s="26" t="str">
        <f>VLOOKUP(B5929,'FHF LUT'!$A$5:$H$80,2,FALSE)</f>
        <v>Mountain Pine Beetle</v>
      </c>
      <c r="D5929" s="26">
        <v>45</v>
      </c>
      <c r="E5929" s="26" t="s">
        <v>5</v>
      </c>
      <c r="F5929" s="26">
        <v>3096</v>
      </c>
      <c r="G5929" s="26">
        <v>3096</v>
      </c>
      <c r="H5929" s="26"/>
      <c r="N5929" s="26"/>
    </row>
    <row r="5930" spans="1:14" x14ac:dyDescent="0.25">
      <c r="A5930" s="26">
        <v>2014</v>
      </c>
      <c r="B5930" s="26" t="s">
        <v>186</v>
      </c>
      <c r="C5930" s="26" t="str">
        <f>VLOOKUP(B5930,'FHF LUT'!$A$5:$H$80,2,FALSE)</f>
        <v>Mountain Pine Beetle</v>
      </c>
      <c r="D5930" s="26">
        <v>38</v>
      </c>
      <c r="E5930" s="26" t="s">
        <v>8</v>
      </c>
      <c r="F5930" s="26">
        <v>0</v>
      </c>
      <c r="G5930" s="26">
        <v>0</v>
      </c>
      <c r="H5930" s="26"/>
      <c r="N5930" s="26"/>
    </row>
    <row r="5931" spans="1:14" x14ac:dyDescent="0.25">
      <c r="A5931" s="26">
        <v>2014</v>
      </c>
      <c r="B5931" s="26" t="s">
        <v>186</v>
      </c>
      <c r="C5931" s="26" t="str">
        <f>VLOOKUP(B5931,'FHF LUT'!$A$5:$H$80,2,FALSE)</f>
        <v>Mountain Pine Beetle</v>
      </c>
      <c r="D5931" s="26">
        <v>13</v>
      </c>
      <c r="E5931" s="26" t="s">
        <v>24</v>
      </c>
      <c r="F5931" s="26">
        <v>57289</v>
      </c>
      <c r="G5931" s="26">
        <v>53180</v>
      </c>
      <c r="H5931" s="26"/>
      <c r="N5931" s="26"/>
    </row>
    <row r="5932" spans="1:14" x14ac:dyDescent="0.25">
      <c r="A5932" s="26">
        <v>2014</v>
      </c>
      <c r="B5932" s="26" t="s">
        <v>186</v>
      </c>
      <c r="C5932" s="26" t="str">
        <f>VLOOKUP(B5932,'FHF LUT'!$A$5:$H$80,2,FALSE)</f>
        <v>Mountain Pine Beetle</v>
      </c>
      <c r="D5932" s="26">
        <v>18</v>
      </c>
      <c r="E5932" s="26" t="s">
        <v>15</v>
      </c>
      <c r="F5932" s="26">
        <v>27260</v>
      </c>
      <c r="G5932" s="26">
        <v>19792</v>
      </c>
      <c r="H5932" s="26"/>
      <c r="N5932" s="26"/>
    </row>
    <row r="5933" spans="1:14" x14ac:dyDescent="0.25">
      <c r="A5933" s="26">
        <v>2014</v>
      </c>
      <c r="B5933" s="26" t="s">
        <v>186</v>
      </c>
      <c r="C5933" s="26" t="str">
        <f>VLOOKUP(B5933,'FHF LUT'!$A$5:$H$80,2,FALSE)</f>
        <v>Mountain Pine Beetle</v>
      </c>
      <c r="D5933" s="26">
        <v>15</v>
      </c>
      <c r="E5933" s="26" t="s">
        <v>33</v>
      </c>
      <c r="F5933" s="26">
        <v>98203</v>
      </c>
      <c r="G5933" s="26">
        <v>95329</v>
      </c>
      <c r="H5933" s="26"/>
      <c r="N5933" s="26"/>
    </row>
    <row r="5934" spans="1:14" x14ac:dyDescent="0.25">
      <c r="A5934" s="26">
        <v>2014</v>
      </c>
      <c r="B5934" s="26" t="s">
        <v>186</v>
      </c>
      <c r="C5934" s="26" t="str">
        <f>VLOOKUP(B5934,'FHF LUT'!$A$5:$H$80,2,FALSE)</f>
        <v>Mountain Pine Beetle</v>
      </c>
      <c r="D5934" s="26">
        <v>5</v>
      </c>
      <c r="E5934" s="26" t="s">
        <v>16</v>
      </c>
      <c r="F5934" s="26">
        <v>45062</v>
      </c>
      <c r="G5934" s="26">
        <v>39875</v>
      </c>
      <c r="H5934" s="26"/>
      <c r="N5934" s="26"/>
    </row>
    <row r="5935" spans="1:14" x14ac:dyDescent="0.25">
      <c r="A5935" s="26">
        <v>2014</v>
      </c>
      <c r="B5935" s="26" t="s">
        <v>186</v>
      </c>
      <c r="C5935" s="26" t="str">
        <f>VLOOKUP(B5935,'FHF LUT'!$A$5:$H$80,2,FALSE)</f>
        <v>Mountain Pine Beetle</v>
      </c>
      <c r="D5935" s="26">
        <v>2</v>
      </c>
      <c r="E5935" s="26" t="s">
        <v>22</v>
      </c>
      <c r="F5935" s="26">
        <v>93661</v>
      </c>
      <c r="G5935" s="26">
        <v>91515</v>
      </c>
      <c r="H5935" s="26"/>
      <c r="N5935" s="26"/>
    </row>
    <row r="5936" spans="1:14" x14ac:dyDescent="0.25">
      <c r="A5936" s="26">
        <v>2014</v>
      </c>
      <c r="B5936" s="26" t="s">
        <v>186</v>
      </c>
      <c r="C5936" s="26" t="str">
        <f>VLOOKUP(B5936,'FHF LUT'!$A$5:$H$80,2,FALSE)</f>
        <v>Mountain Pine Beetle</v>
      </c>
      <c r="D5936" s="26">
        <v>25</v>
      </c>
      <c r="E5936" s="26" t="s">
        <v>23</v>
      </c>
      <c r="F5936" s="26">
        <v>0</v>
      </c>
      <c r="G5936" s="26">
        <v>0</v>
      </c>
      <c r="H5936" s="26"/>
      <c r="N5936" s="26"/>
    </row>
    <row r="5937" spans="1:14" x14ac:dyDescent="0.25">
      <c r="A5937" s="26">
        <v>2014</v>
      </c>
      <c r="B5937" s="26" t="s">
        <v>186</v>
      </c>
      <c r="C5937" s="26" t="str">
        <f>VLOOKUP(B5937,'FHF LUT'!$A$5:$H$80,2,FALSE)</f>
        <v>Mountain Pine Beetle</v>
      </c>
      <c r="D5937" s="26">
        <v>14</v>
      </c>
      <c r="E5937" s="26" t="s">
        <v>30</v>
      </c>
      <c r="F5937" s="26">
        <v>5979</v>
      </c>
      <c r="G5937" s="26">
        <v>5521</v>
      </c>
      <c r="H5937" s="26"/>
      <c r="N5937" s="26"/>
    </row>
    <row r="5938" spans="1:14" x14ac:dyDescent="0.25">
      <c r="A5938" s="26">
        <v>2014</v>
      </c>
      <c r="B5938" s="26" t="s">
        <v>186</v>
      </c>
      <c r="C5938" s="26" t="str">
        <f>VLOOKUP(B5938,'FHF LUT'!$A$5:$H$80,2,FALSE)</f>
        <v>Mountain Pine Beetle</v>
      </c>
      <c r="D5938" s="26">
        <v>16</v>
      </c>
      <c r="E5938" s="26" t="s">
        <v>12</v>
      </c>
      <c r="F5938" s="26">
        <v>1682969</v>
      </c>
      <c r="G5938" s="26">
        <v>1672761</v>
      </c>
      <c r="H5938" s="26"/>
      <c r="N5938" s="26"/>
    </row>
    <row r="5939" spans="1:14" x14ac:dyDescent="0.25">
      <c r="A5939" s="26">
        <v>2014</v>
      </c>
      <c r="B5939" s="26" t="s">
        <v>186</v>
      </c>
      <c r="C5939" s="26" t="str">
        <f>VLOOKUP(B5939,'FHF LUT'!$A$5:$H$80,2,FALSE)</f>
        <v>Mountain Pine Beetle</v>
      </c>
      <c r="D5939" s="26">
        <v>40</v>
      </c>
      <c r="E5939" s="26" t="s">
        <v>31</v>
      </c>
      <c r="F5939" s="26">
        <v>1485978</v>
      </c>
      <c r="G5939" s="26">
        <v>1469161</v>
      </c>
      <c r="H5939" s="26"/>
      <c r="N5939" s="26"/>
    </row>
    <row r="5940" spans="1:14" x14ac:dyDescent="0.25">
      <c r="A5940" s="26">
        <v>2014</v>
      </c>
      <c r="B5940" s="26" t="s">
        <v>186</v>
      </c>
      <c r="C5940" s="26" t="str">
        <f>VLOOKUP(B5940,'FHF LUT'!$A$5:$H$80,2,FALSE)</f>
        <v>Mountain Pine Beetle</v>
      </c>
      <c r="D5940" s="26">
        <v>20</v>
      </c>
      <c r="E5940" s="26" t="s">
        <v>6</v>
      </c>
      <c r="F5940" s="26">
        <v>55310</v>
      </c>
      <c r="G5940" s="26">
        <v>50579</v>
      </c>
      <c r="H5940" s="26"/>
      <c r="N5940" s="26"/>
    </row>
    <row r="5941" spans="1:14" x14ac:dyDescent="0.25">
      <c r="A5941" s="26">
        <v>2014</v>
      </c>
      <c r="B5941" s="26" t="s">
        <v>186</v>
      </c>
      <c r="C5941" s="26" t="str">
        <f>VLOOKUP(B5941,'FHF LUT'!$A$5:$H$80,2,FALSE)</f>
        <v>Mountain Pine Beetle</v>
      </c>
      <c r="D5941" s="26">
        <v>31</v>
      </c>
      <c r="E5941" s="26" t="s">
        <v>34</v>
      </c>
      <c r="F5941" s="26">
        <v>2209</v>
      </c>
      <c r="G5941" s="26">
        <v>2133</v>
      </c>
      <c r="H5941" s="26"/>
      <c r="N5941" s="26"/>
    </row>
    <row r="5942" spans="1:14" x14ac:dyDescent="0.25">
      <c r="A5942" s="26">
        <v>2014</v>
      </c>
      <c r="B5942" s="26" t="s">
        <v>186</v>
      </c>
      <c r="C5942" s="26" t="str">
        <f>VLOOKUP(B5942,'FHF LUT'!$A$5:$H$80,2,FALSE)</f>
        <v>Mountain Pine Beetle</v>
      </c>
      <c r="D5942" s="26">
        <v>3</v>
      </c>
      <c r="E5942" s="26" t="s">
        <v>13</v>
      </c>
      <c r="F5942" s="26">
        <v>61035</v>
      </c>
      <c r="G5942" s="26">
        <v>55581</v>
      </c>
      <c r="H5942" s="26"/>
      <c r="N5942" s="26"/>
    </row>
    <row r="5943" spans="1:14" x14ac:dyDescent="0.25">
      <c r="A5943" s="26">
        <v>2014</v>
      </c>
      <c r="B5943" s="26" t="s">
        <v>186</v>
      </c>
      <c r="C5943" s="26" t="str">
        <f>VLOOKUP(B5943,'FHF LUT'!$A$5:$H$80,2,FALSE)</f>
        <v>Mountain Pine Beetle</v>
      </c>
      <c r="D5943" s="26">
        <v>26</v>
      </c>
      <c r="E5943" s="26" t="s">
        <v>14</v>
      </c>
      <c r="F5943" s="26">
        <v>0</v>
      </c>
      <c r="G5943" s="26">
        <v>0</v>
      </c>
      <c r="H5943" s="26"/>
      <c r="N5943" s="26"/>
    </row>
    <row r="5944" spans="1:14" x14ac:dyDescent="0.25">
      <c r="A5944" s="26">
        <v>2014</v>
      </c>
      <c r="B5944" s="26" t="s">
        <v>186</v>
      </c>
      <c r="C5944" s="26" t="str">
        <f>VLOOKUP(B5944,'FHF LUT'!$A$5:$H$80,2,FALSE)</f>
        <v>Mountain Pine Beetle</v>
      </c>
      <c r="D5944" s="26">
        <v>41</v>
      </c>
      <c r="E5944" s="26" t="s">
        <v>26</v>
      </c>
      <c r="F5944" s="26">
        <v>200505</v>
      </c>
      <c r="G5944" s="26">
        <v>199130</v>
      </c>
      <c r="H5944" s="26"/>
      <c r="N5944" s="26"/>
    </row>
    <row r="5945" spans="1:14" x14ac:dyDescent="0.25">
      <c r="A5945" s="26">
        <v>2014</v>
      </c>
      <c r="B5945" s="26" t="s">
        <v>186</v>
      </c>
      <c r="C5945" s="26" t="str">
        <f>VLOOKUP(B5945,'FHF LUT'!$A$5:$H$80,2,FALSE)</f>
        <v>Mountain Pine Beetle</v>
      </c>
      <c r="D5945" s="26">
        <v>23</v>
      </c>
      <c r="E5945" s="26" t="s">
        <v>27</v>
      </c>
      <c r="F5945" s="26">
        <v>0</v>
      </c>
      <c r="G5945" s="26">
        <v>0</v>
      </c>
      <c r="H5945" s="26"/>
      <c r="N5945" s="26"/>
    </row>
    <row r="5946" spans="1:14" x14ac:dyDescent="0.25">
      <c r="A5946" s="26">
        <v>2014</v>
      </c>
      <c r="B5946" s="26" t="s">
        <v>186</v>
      </c>
      <c r="C5946" s="26" t="str">
        <f>VLOOKUP(B5946,'FHF LUT'!$A$5:$H$80,2,FALSE)</f>
        <v>Mountain Pine Beetle</v>
      </c>
      <c r="D5946" s="26">
        <v>17</v>
      </c>
      <c r="E5946" s="26" t="s">
        <v>32</v>
      </c>
      <c r="F5946" s="26">
        <v>378072</v>
      </c>
      <c r="G5946" s="26">
        <v>371347</v>
      </c>
      <c r="H5946" s="26"/>
      <c r="N5946" s="26"/>
    </row>
    <row r="5947" spans="1:14" x14ac:dyDescent="0.25">
      <c r="A5947" s="26">
        <v>2014</v>
      </c>
      <c r="B5947" s="26" t="s">
        <v>186</v>
      </c>
      <c r="C5947" s="26" t="str">
        <f>VLOOKUP(B5947,'FHF LUT'!$A$5:$H$80,2,FALSE)</f>
        <v>Mountain Pine Beetle</v>
      </c>
      <c r="D5947" s="26">
        <v>30</v>
      </c>
      <c r="E5947" s="26" t="s">
        <v>35</v>
      </c>
      <c r="F5947" s="26">
        <v>320</v>
      </c>
      <c r="G5947" s="26">
        <v>306</v>
      </c>
      <c r="H5947" s="26"/>
      <c r="N5947" s="26"/>
    </row>
    <row r="5948" spans="1:14" x14ac:dyDescent="0.25">
      <c r="A5948" s="26">
        <v>2014</v>
      </c>
      <c r="B5948" s="26" t="s">
        <v>186</v>
      </c>
      <c r="C5948" s="26" t="str">
        <f>VLOOKUP(B5948,'FHF LUT'!$A$5:$H$80,2,FALSE)</f>
        <v>Mountain Pine Beetle</v>
      </c>
      <c r="D5948" s="26">
        <v>9</v>
      </c>
      <c r="E5948" s="26" t="s">
        <v>7</v>
      </c>
      <c r="F5948" s="26">
        <v>67788</v>
      </c>
      <c r="G5948" s="26">
        <v>62463</v>
      </c>
      <c r="H5948" s="26"/>
      <c r="N5948" s="26"/>
    </row>
    <row r="5949" spans="1:14" x14ac:dyDescent="0.25">
      <c r="A5949" s="26">
        <v>2014</v>
      </c>
      <c r="B5949" s="26" t="s">
        <v>186</v>
      </c>
      <c r="C5949" s="26" t="str">
        <f>VLOOKUP(B5949,'FHF LUT'!$A$5:$H$80,2,FALSE)</f>
        <v>Mountain Pine Beetle</v>
      </c>
      <c r="D5949" s="26">
        <v>43</v>
      </c>
      <c r="E5949" s="26" t="s">
        <v>20</v>
      </c>
      <c r="F5949" s="26">
        <v>0</v>
      </c>
      <c r="G5949" s="26">
        <v>0</v>
      </c>
      <c r="H5949" s="26"/>
      <c r="N5949" s="26"/>
    </row>
    <row r="5950" spans="1:14" x14ac:dyDescent="0.25">
      <c r="A5950" s="26">
        <v>2014</v>
      </c>
      <c r="B5950" s="26" t="s">
        <v>186</v>
      </c>
      <c r="C5950" s="26" t="str">
        <f>VLOOKUP(B5950,'FHF LUT'!$A$5:$H$80,2,FALSE)</f>
        <v>Mountain Pine Beetle</v>
      </c>
      <c r="D5950" s="26">
        <v>39</v>
      </c>
      <c r="E5950" s="26" t="s">
        <v>36</v>
      </c>
      <c r="F5950" s="26">
        <v>0</v>
      </c>
      <c r="G5950" s="26">
        <v>0</v>
      </c>
      <c r="H5950" s="26"/>
      <c r="N5950" s="26"/>
    </row>
    <row r="5951" spans="1:14" x14ac:dyDescent="0.25">
      <c r="A5951" s="26">
        <v>2014</v>
      </c>
      <c r="B5951" s="26" t="s">
        <v>186</v>
      </c>
      <c r="C5951" s="26" t="str">
        <f>VLOOKUP(B5951,'FHF LUT'!$A$5:$H$80,2,FALSE)</f>
        <v>Mountain Pine Beetle</v>
      </c>
      <c r="D5951" s="26">
        <v>4</v>
      </c>
      <c r="E5951" s="26" t="s">
        <v>28</v>
      </c>
      <c r="F5951" s="26">
        <v>14978</v>
      </c>
      <c r="G5951" s="26">
        <v>13848</v>
      </c>
      <c r="H5951" s="26"/>
      <c r="N5951" s="26"/>
    </row>
    <row r="5952" spans="1:14" x14ac:dyDescent="0.25">
      <c r="A5952" s="26">
        <v>2014</v>
      </c>
      <c r="B5952" s="26" t="s">
        <v>186</v>
      </c>
      <c r="C5952" s="26" t="str">
        <f>VLOOKUP(B5952,'FHF LUT'!$A$5:$H$80,2,FALSE)</f>
        <v>Mountain Pine Beetle</v>
      </c>
      <c r="D5952" s="26">
        <v>8</v>
      </c>
      <c r="E5952" s="26" t="s">
        <v>29</v>
      </c>
      <c r="F5952" s="26">
        <v>528130</v>
      </c>
      <c r="G5952" s="26">
        <v>527984</v>
      </c>
      <c r="H5952" s="26"/>
      <c r="N5952" s="26"/>
    </row>
    <row r="5953" spans="1:14" x14ac:dyDescent="0.25">
      <c r="A5953" s="26">
        <v>2014</v>
      </c>
      <c r="B5953" s="26" t="s">
        <v>186</v>
      </c>
      <c r="C5953" s="26" t="str">
        <f>VLOOKUP(B5953,'FHF LUT'!$A$5:$H$80,2,FALSE)</f>
        <v>Mountain Pine Beetle</v>
      </c>
      <c r="D5953" s="26">
        <v>7</v>
      </c>
      <c r="E5953" s="26" t="s">
        <v>25</v>
      </c>
      <c r="F5953" s="26">
        <v>33366</v>
      </c>
      <c r="G5953" s="26">
        <v>33182</v>
      </c>
      <c r="H5953" s="26"/>
      <c r="N5953" s="26"/>
    </row>
    <row r="5954" spans="1:14" x14ac:dyDescent="0.25">
      <c r="A5954" s="26">
        <v>2014</v>
      </c>
      <c r="B5954" s="26" t="s">
        <v>186</v>
      </c>
      <c r="C5954" s="26" t="str">
        <f>VLOOKUP(B5954,'FHF LUT'!$A$5:$H$80,2,FALSE)</f>
        <v>Mountain Pine Beetle</v>
      </c>
      <c r="D5954" s="26">
        <v>27</v>
      </c>
      <c r="E5954" s="26" t="s">
        <v>21</v>
      </c>
      <c r="F5954" s="26">
        <v>1627</v>
      </c>
      <c r="G5954" s="26">
        <v>1608</v>
      </c>
      <c r="H5954" s="26"/>
      <c r="N5954" s="26"/>
    </row>
    <row r="5955" spans="1:14" x14ac:dyDescent="0.25">
      <c r="A5955" s="26">
        <v>2014</v>
      </c>
      <c r="B5955" s="26" t="s">
        <v>186</v>
      </c>
      <c r="C5955" s="26" t="str">
        <f>VLOOKUP(B5955,'FHF LUT'!$A$5:$H$80,2,FALSE)</f>
        <v>Mountain Pine Beetle</v>
      </c>
      <c r="D5955" s="26">
        <v>47</v>
      </c>
      <c r="E5955" s="26" t="s">
        <v>238</v>
      </c>
      <c r="F5955" s="26">
        <v>64</v>
      </c>
      <c r="G5955" s="26">
        <v>64</v>
      </c>
      <c r="H5955" s="26"/>
      <c r="N5955" s="26"/>
    </row>
    <row r="5956" spans="1:14" x14ac:dyDescent="0.25">
      <c r="A5956" s="26">
        <v>2014</v>
      </c>
      <c r="B5956" s="26" t="s">
        <v>186</v>
      </c>
      <c r="C5956" s="26" t="str">
        <f>VLOOKUP(B5956,'FHF LUT'!$A$5:$H$80,2,FALSE)</f>
        <v>Mountain Pine Beetle</v>
      </c>
      <c r="D5956" s="26">
        <v>46</v>
      </c>
      <c r="E5956" s="26" t="s">
        <v>239</v>
      </c>
      <c r="F5956" s="26">
        <v>832</v>
      </c>
      <c r="G5956" s="26">
        <v>832</v>
      </c>
      <c r="H5956" s="26"/>
      <c r="N5956" s="26"/>
    </row>
    <row r="5957" spans="1:14" x14ac:dyDescent="0.25">
      <c r="A5957" s="26">
        <v>2014</v>
      </c>
      <c r="B5957" s="26" t="s">
        <v>186</v>
      </c>
      <c r="C5957" s="26" t="str">
        <f>VLOOKUP(B5957,'FHF LUT'!$A$5:$H$80,2,FALSE)</f>
        <v>Mountain Pine Beetle</v>
      </c>
      <c r="D5957" s="26">
        <v>48</v>
      </c>
      <c r="E5957" s="26" t="s">
        <v>240</v>
      </c>
      <c r="F5957" s="26">
        <v>0</v>
      </c>
      <c r="G5957" s="26">
        <v>0</v>
      </c>
      <c r="H5957" s="26"/>
      <c r="N5957" s="26"/>
    </row>
    <row r="5958" spans="1:14" x14ac:dyDescent="0.25">
      <c r="A5958" s="26">
        <v>2014</v>
      </c>
      <c r="B5958" s="26" t="s">
        <v>186</v>
      </c>
      <c r="C5958" s="26" t="str">
        <f>VLOOKUP(B5958,'FHF LUT'!$A$5:$H$80,2,FALSE)</f>
        <v>Mountain Pine Beetle</v>
      </c>
      <c r="D5958" s="26">
        <v>1</v>
      </c>
      <c r="E5958" s="26" t="s">
        <v>10</v>
      </c>
      <c r="F5958" s="26">
        <v>16770</v>
      </c>
      <c r="G5958" s="26">
        <v>15602</v>
      </c>
      <c r="H5958" s="26"/>
      <c r="N5958" s="26"/>
    </row>
    <row r="5959" spans="1:14" x14ac:dyDescent="0.25">
      <c r="A5959" s="26">
        <v>2014</v>
      </c>
      <c r="B5959" s="26" t="s">
        <v>187</v>
      </c>
      <c r="C5959" s="26" t="str">
        <f>VLOOKUP(B5959,'FHF LUT'!$A$5:$H$80,2,FALSE)</f>
        <v>Spruce Beetle</v>
      </c>
      <c r="D5959" s="26">
        <v>24</v>
      </c>
      <c r="E5959" s="26" t="s">
        <v>17</v>
      </c>
      <c r="F5959" s="26">
        <v>622957</v>
      </c>
      <c r="G5959" s="26">
        <v>568500</v>
      </c>
      <c r="H5959" s="26"/>
      <c r="N5959" s="26"/>
    </row>
    <row r="5960" spans="1:14" x14ac:dyDescent="0.25">
      <c r="A5960" s="26">
        <v>2014</v>
      </c>
      <c r="B5960" s="26" t="s">
        <v>187</v>
      </c>
      <c r="C5960" s="26" t="str">
        <f>VLOOKUP(B5960,'FHF LUT'!$A$5:$H$80,2,FALSE)</f>
        <v>Spruce Beetle</v>
      </c>
      <c r="D5960" s="26">
        <v>44</v>
      </c>
      <c r="E5960" s="26" t="s">
        <v>3</v>
      </c>
      <c r="F5960" s="26">
        <v>0</v>
      </c>
      <c r="G5960" s="26">
        <v>0</v>
      </c>
      <c r="H5960" s="26"/>
      <c r="N5960" s="26"/>
    </row>
    <row r="5961" spans="1:14" x14ac:dyDescent="0.25">
      <c r="A5961" s="26">
        <v>2014</v>
      </c>
      <c r="B5961" s="26" t="s">
        <v>187</v>
      </c>
      <c r="C5961" s="26" t="str">
        <f>VLOOKUP(B5961,'FHF LUT'!$A$5:$H$80,2,FALSE)</f>
        <v>Spruce Beetle</v>
      </c>
      <c r="D5961" s="26">
        <v>10</v>
      </c>
      <c r="E5961" s="26" t="s">
        <v>18</v>
      </c>
      <c r="F5961" s="26">
        <v>0</v>
      </c>
      <c r="G5961" s="26">
        <v>0</v>
      </c>
      <c r="H5961" s="26"/>
      <c r="N5961" s="26"/>
    </row>
    <row r="5962" spans="1:14" x14ac:dyDescent="0.25">
      <c r="A5962" s="26">
        <v>2014</v>
      </c>
      <c r="B5962" s="26" t="s">
        <v>187</v>
      </c>
      <c r="C5962" s="26" t="str">
        <f>VLOOKUP(B5962,'FHF LUT'!$A$5:$H$80,2,FALSE)</f>
        <v>Spruce Beetle</v>
      </c>
      <c r="D5962" s="26">
        <v>12</v>
      </c>
      <c r="E5962" s="26" t="s">
        <v>11</v>
      </c>
      <c r="F5962" s="26">
        <v>2</v>
      </c>
      <c r="G5962" s="26">
        <v>2</v>
      </c>
      <c r="H5962" s="26"/>
      <c r="N5962" s="26"/>
    </row>
    <row r="5963" spans="1:14" x14ac:dyDescent="0.25">
      <c r="A5963" s="26">
        <v>2014</v>
      </c>
      <c r="B5963" s="26" t="s">
        <v>187</v>
      </c>
      <c r="C5963" s="26" t="str">
        <f>VLOOKUP(B5963,'FHF LUT'!$A$5:$H$80,2,FALSE)</f>
        <v>Spruce Beetle</v>
      </c>
      <c r="D5963" s="26">
        <v>22</v>
      </c>
      <c r="E5963" s="26" t="s">
        <v>19</v>
      </c>
      <c r="F5963" s="26">
        <v>288</v>
      </c>
      <c r="G5963" s="26">
        <v>288</v>
      </c>
      <c r="H5963" s="26"/>
      <c r="N5963" s="26"/>
    </row>
    <row r="5964" spans="1:14" x14ac:dyDescent="0.25">
      <c r="A5964" s="26">
        <v>2014</v>
      </c>
      <c r="B5964" s="26" t="s">
        <v>187</v>
      </c>
      <c r="C5964" s="26" t="str">
        <f>VLOOKUP(B5964,'FHF LUT'!$A$5:$H$80,2,FALSE)</f>
        <v>Spruce Beetle</v>
      </c>
      <c r="D5964" s="26">
        <v>29</v>
      </c>
      <c r="E5964" s="26" t="s">
        <v>9</v>
      </c>
      <c r="F5964" s="26">
        <v>22672</v>
      </c>
      <c r="G5964" s="26">
        <v>22349</v>
      </c>
      <c r="H5964" s="26"/>
      <c r="N5964" s="26"/>
    </row>
    <row r="5965" spans="1:14" x14ac:dyDescent="0.25">
      <c r="A5965" s="26">
        <v>2014</v>
      </c>
      <c r="B5965" s="26" t="s">
        <v>187</v>
      </c>
      <c r="C5965" s="26" t="str">
        <f>VLOOKUP(B5965,'FHF LUT'!$A$5:$H$80,2,FALSE)</f>
        <v>Spruce Beetle</v>
      </c>
      <c r="D5965" s="26">
        <v>11</v>
      </c>
      <c r="E5965" s="26" t="s">
        <v>4</v>
      </c>
      <c r="F5965" s="26">
        <v>1249</v>
      </c>
      <c r="G5965" s="26">
        <v>1249</v>
      </c>
      <c r="H5965" s="26"/>
      <c r="N5965" s="26"/>
    </row>
    <row r="5966" spans="1:14" x14ac:dyDescent="0.25">
      <c r="A5966" s="26">
        <v>2014</v>
      </c>
      <c r="B5966" s="26" t="s">
        <v>187</v>
      </c>
      <c r="C5966" s="26" t="str">
        <f>VLOOKUP(B5966,'FHF LUT'!$A$5:$H$80,2,FALSE)</f>
        <v>Spruce Beetle</v>
      </c>
      <c r="D5966" s="26">
        <v>45</v>
      </c>
      <c r="E5966" s="26" t="s">
        <v>5</v>
      </c>
      <c r="F5966" s="26">
        <v>1414</v>
      </c>
      <c r="G5966" s="26">
        <v>1390</v>
      </c>
      <c r="H5966" s="26"/>
      <c r="N5966" s="26"/>
    </row>
    <row r="5967" spans="1:14" x14ac:dyDescent="0.25">
      <c r="A5967" s="26">
        <v>2014</v>
      </c>
      <c r="B5967" s="26" t="s">
        <v>187</v>
      </c>
      <c r="C5967" s="26" t="str">
        <f>VLOOKUP(B5967,'FHF LUT'!$A$5:$H$80,2,FALSE)</f>
        <v>Spruce Beetle</v>
      </c>
      <c r="D5967" s="26">
        <v>38</v>
      </c>
      <c r="E5967" s="26" t="s">
        <v>8</v>
      </c>
      <c r="F5967" s="26">
        <v>0</v>
      </c>
      <c r="G5967" s="26">
        <v>0</v>
      </c>
      <c r="H5967" s="26"/>
      <c r="N5967" s="26"/>
    </row>
    <row r="5968" spans="1:14" x14ac:dyDescent="0.25">
      <c r="A5968" s="26">
        <v>2014</v>
      </c>
      <c r="B5968" s="26" t="s">
        <v>187</v>
      </c>
      <c r="C5968" s="26" t="str">
        <f>VLOOKUP(B5968,'FHF LUT'!$A$5:$H$80,2,FALSE)</f>
        <v>Spruce Beetle</v>
      </c>
      <c r="D5968" s="26">
        <v>13</v>
      </c>
      <c r="E5968" s="26" t="s">
        <v>24</v>
      </c>
      <c r="F5968" s="26">
        <v>0</v>
      </c>
      <c r="G5968" s="26">
        <v>0</v>
      </c>
      <c r="H5968" s="26"/>
      <c r="N5968" s="26"/>
    </row>
    <row r="5969" spans="1:14" x14ac:dyDescent="0.25">
      <c r="A5969" s="26">
        <v>2014</v>
      </c>
      <c r="B5969" s="26" t="s">
        <v>187</v>
      </c>
      <c r="C5969" s="26" t="str">
        <f>VLOOKUP(B5969,'FHF LUT'!$A$5:$H$80,2,FALSE)</f>
        <v>Spruce Beetle</v>
      </c>
      <c r="D5969" s="26">
        <v>18</v>
      </c>
      <c r="E5969" s="26" t="s">
        <v>15</v>
      </c>
      <c r="F5969" s="26">
        <v>20056</v>
      </c>
      <c r="G5969" s="26">
        <v>14720</v>
      </c>
      <c r="H5969" s="26"/>
      <c r="N5969" s="26"/>
    </row>
    <row r="5970" spans="1:14" x14ac:dyDescent="0.25">
      <c r="A5970" s="26">
        <v>2014</v>
      </c>
      <c r="B5970" s="26" t="s">
        <v>187</v>
      </c>
      <c r="C5970" s="26" t="str">
        <f>VLOOKUP(B5970,'FHF LUT'!$A$5:$H$80,2,FALSE)</f>
        <v>Spruce Beetle</v>
      </c>
      <c r="D5970" s="26">
        <v>15</v>
      </c>
      <c r="E5970" s="26" t="s">
        <v>33</v>
      </c>
      <c r="F5970" s="26">
        <v>31395</v>
      </c>
      <c r="G5970" s="26">
        <v>31119</v>
      </c>
      <c r="H5970" s="26"/>
      <c r="N5970" s="26"/>
    </row>
    <row r="5971" spans="1:14" x14ac:dyDescent="0.25">
      <c r="A5971" s="26">
        <v>2014</v>
      </c>
      <c r="B5971" s="26" t="s">
        <v>187</v>
      </c>
      <c r="C5971" s="26" t="str">
        <f>VLOOKUP(B5971,'FHF LUT'!$A$5:$H$80,2,FALSE)</f>
        <v>Spruce Beetle</v>
      </c>
      <c r="D5971" s="26">
        <v>5</v>
      </c>
      <c r="E5971" s="26" t="s">
        <v>16</v>
      </c>
      <c r="F5971" s="26">
        <v>37</v>
      </c>
      <c r="G5971" s="26">
        <v>37</v>
      </c>
      <c r="H5971" s="26"/>
      <c r="N5971" s="26"/>
    </row>
    <row r="5972" spans="1:14" x14ac:dyDescent="0.25">
      <c r="A5972" s="26">
        <v>2014</v>
      </c>
      <c r="B5972" s="26" t="s">
        <v>187</v>
      </c>
      <c r="C5972" s="26" t="str">
        <f>VLOOKUP(B5972,'FHF LUT'!$A$5:$H$80,2,FALSE)</f>
        <v>Spruce Beetle</v>
      </c>
      <c r="D5972" s="26">
        <v>2</v>
      </c>
      <c r="E5972" s="26" t="s">
        <v>22</v>
      </c>
      <c r="F5972" s="26">
        <v>0</v>
      </c>
      <c r="G5972" s="26">
        <v>0</v>
      </c>
      <c r="H5972" s="26"/>
      <c r="N5972" s="26"/>
    </row>
    <row r="5973" spans="1:14" x14ac:dyDescent="0.25">
      <c r="A5973" s="26">
        <v>2014</v>
      </c>
      <c r="B5973" s="26" t="s">
        <v>187</v>
      </c>
      <c r="C5973" s="26" t="str">
        <f>VLOOKUP(B5973,'FHF LUT'!$A$5:$H$80,2,FALSE)</f>
        <v>Spruce Beetle</v>
      </c>
      <c r="D5973" s="26">
        <v>25</v>
      </c>
      <c r="E5973" s="26" t="s">
        <v>23</v>
      </c>
      <c r="F5973" s="26">
        <v>0</v>
      </c>
      <c r="G5973" s="26">
        <v>0</v>
      </c>
      <c r="H5973" s="26"/>
      <c r="N5973" s="26"/>
    </row>
    <row r="5974" spans="1:14" x14ac:dyDescent="0.25">
      <c r="A5974" s="26">
        <v>2014</v>
      </c>
      <c r="B5974" s="26" t="s">
        <v>187</v>
      </c>
      <c r="C5974" s="26" t="str">
        <f>VLOOKUP(B5974,'FHF LUT'!$A$5:$H$80,2,FALSE)</f>
        <v>Spruce Beetle</v>
      </c>
      <c r="D5974" s="26">
        <v>14</v>
      </c>
      <c r="E5974" s="26" t="s">
        <v>30</v>
      </c>
      <c r="F5974" s="26">
        <v>83</v>
      </c>
      <c r="G5974" s="26">
        <v>83</v>
      </c>
      <c r="H5974" s="26"/>
      <c r="N5974" s="26"/>
    </row>
    <row r="5975" spans="1:14" x14ac:dyDescent="0.25">
      <c r="A5975" s="26">
        <v>2014</v>
      </c>
      <c r="B5975" s="26" t="s">
        <v>187</v>
      </c>
      <c r="C5975" s="26" t="str">
        <f>VLOOKUP(B5975,'FHF LUT'!$A$5:$H$80,2,FALSE)</f>
        <v>Spruce Beetle</v>
      </c>
      <c r="D5975" s="26">
        <v>16</v>
      </c>
      <c r="E5975" s="26" t="s">
        <v>12</v>
      </c>
      <c r="F5975" s="26">
        <v>299719</v>
      </c>
      <c r="G5975" s="26">
        <v>283765</v>
      </c>
      <c r="H5975" s="26"/>
      <c r="N5975" s="26"/>
    </row>
    <row r="5976" spans="1:14" x14ac:dyDescent="0.25">
      <c r="A5976" s="26">
        <v>2014</v>
      </c>
      <c r="B5976" s="26" t="s">
        <v>187</v>
      </c>
      <c r="C5976" s="26" t="str">
        <f>VLOOKUP(B5976,'FHF LUT'!$A$5:$H$80,2,FALSE)</f>
        <v>Spruce Beetle</v>
      </c>
      <c r="D5976" s="26">
        <v>40</v>
      </c>
      <c r="E5976" s="26" t="s">
        <v>31</v>
      </c>
      <c r="F5976" s="26">
        <v>20076</v>
      </c>
      <c r="G5976" s="26">
        <v>20033</v>
      </c>
      <c r="H5976" s="26"/>
      <c r="N5976" s="26"/>
    </row>
    <row r="5977" spans="1:14" x14ac:dyDescent="0.25">
      <c r="A5977" s="26">
        <v>2014</v>
      </c>
      <c r="B5977" s="26" t="s">
        <v>187</v>
      </c>
      <c r="C5977" s="26" t="str">
        <f>VLOOKUP(B5977,'FHF LUT'!$A$5:$H$80,2,FALSE)</f>
        <v>Spruce Beetle</v>
      </c>
      <c r="D5977" s="26">
        <v>20</v>
      </c>
      <c r="E5977" s="26" t="s">
        <v>6</v>
      </c>
      <c r="F5977" s="26">
        <v>17403</v>
      </c>
      <c r="G5977" s="26">
        <v>16978</v>
      </c>
      <c r="H5977" s="26"/>
      <c r="N5977" s="26"/>
    </row>
    <row r="5978" spans="1:14" x14ac:dyDescent="0.25">
      <c r="A5978" s="26">
        <v>2014</v>
      </c>
      <c r="B5978" s="26" t="s">
        <v>187</v>
      </c>
      <c r="C5978" s="26" t="str">
        <f>VLOOKUP(B5978,'FHF LUT'!$A$5:$H$80,2,FALSE)</f>
        <v>Spruce Beetle</v>
      </c>
      <c r="D5978" s="26">
        <v>31</v>
      </c>
      <c r="E5978" s="26" t="s">
        <v>34</v>
      </c>
      <c r="F5978" s="26">
        <v>0</v>
      </c>
      <c r="G5978" s="26">
        <v>0</v>
      </c>
      <c r="H5978" s="26"/>
      <c r="N5978" s="26"/>
    </row>
    <row r="5979" spans="1:14" x14ac:dyDescent="0.25">
      <c r="A5979" s="26">
        <v>2014</v>
      </c>
      <c r="B5979" s="26" t="s">
        <v>187</v>
      </c>
      <c r="C5979" s="26" t="str">
        <f>VLOOKUP(B5979,'FHF LUT'!$A$5:$H$80,2,FALSE)</f>
        <v>Spruce Beetle</v>
      </c>
      <c r="D5979" s="26">
        <v>3</v>
      </c>
      <c r="E5979" s="26" t="s">
        <v>13</v>
      </c>
      <c r="F5979" s="26">
        <v>2073</v>
      </c>
      <c r="G5979" s="26">
        <v>2073</v>
      </c>
      <c r="H5979" s="26"/>
      <c r="N5979" s="26"/>
    </row>
    <row r="5980" spans="1:14" x14ac:dyDescent="0.25">
      <c r="A5980" s="26">
        <v>2014</v>
      </c>
      <c r="B5980" s="26" t="s">
        <v>187</v>
      </c>
      <c r="C5980" s="26" t="str">
        <f>VLOOKUP(B5980,'FHF LUT'!$A$5:$H$80,2,FALSE)</f>
        <v>Spruce Beetle</v>
      </c>
      <c r="D5980" s="26">
        <v>26</v>
      </c>
      <c r="E5980" s="26" t="s">
        <v>14</v>
      </c>
      <c r="F5980" s="26">
        <v>1726</v>
      </c>
      <c r="G5980" s="26">
        <v>1721</v>
      </c>
      <c r="H5980" s="26"/>
      <c r="N5980" s="26"/>
    </row>
    <row r="5981" spans="1:14" x14ac:dyDescent="0.25">
      <c r="A5981" s="26">
        <v>2014</v>
      </c>
      <c r="B5981" s="26" t="s">
        <v>187</v>
      </c>
      <c r="C5981" s="26" t="str">
        <f>VLOOKUP(B5981,'FHF LUT'!$A$5:$H$80,2,FALSE)</f>
        <v>Spruce Beetle</v>
      </c>
      <c r="D5981" s="26">
        <v>41</v>
      </c>
      <c r="E5981" s="26" t="s">
        <v>26</v>
      </c>
      <c r="F5981" s="26">
        <v>21303</v>
      </c>
      <c r="G5981" s="26">
        <v>21280</v>
      </c>
      <c r="H5981" s="26"/>
      <c r="N5981" s="26"/>
    </row>
    <row r="5982" spans="1:14" x14ac:dyDescent="0.25">
      <c r="A5982" s="26">
        <v>2014</v>
      </c>
      <c r="B5982" s="26" t="s">
        <v>187</v>
      </c>
      <c r="C5982" s="26" t="str">
        <f>VLOOKUP(B5982,'FHF LUT'!$A$5:$H$80,2,FALSE)</f>
        <v>Spruce Beetle</v>
      </c>
      <c r="D5982" s="26">
        <v>23</v>
      </c>
      <c r="E5982" s="26" t="s">
        <v>27</v>
      </c>
      <c r="F5982" s="26">
        <v>2665</v>
      </c>
      <c r="G5982" s="26">
        <v>2580</v>
      </c>
      <c r="H5982" s="26"/>
      <c r="N5982" s="26"/>
    </row>
    <row r="5983" spans="1:14" x14ac:dyDescent="0.25">
      <c r="A5983" s="26">
        <v>2014</v>
      </c>
      <c r="B5983" s="26" t="s">
        <v>187</v>
      </c>
      <c r="C5983" s="26" t="str">
        <f>VLOOKUP(B5983,'FHF LUT'!$A$5:$H$80,2,FALSE)</f>
        <v>Spruce Beetle</v>
      </c>
      <c r="D5983" s="26">
        <v>17</v>
      </c>
      <c r="E5983" s="26" t="s">
        <v>32</v>
      </c>
      <c r="F5983" s="26">
        <v>16367</v>
      </c>
      <c r="G5983" s="26">
        <v>16367</v>
      </c>
      <c r="H5983" s="26"/>
      <c r="N5983" s="26"/>
    </row>
    <row r="5984" spans="1:14" x14ac:dyDescent="0.25">
      <c r="A5984" s="26">
        <v>2014</v>
      </c>
      <c r="B5984" s="26" t="s">
        <v>187</v>
      </c>
      <c r="C5984" s="26" t="str">
        <f>VLOOKUP(B5984,'FHF LUT'!$A$5:$H$80,2,FALSE)</f>
        <v>Spruce Beetle</v>
      </c>
      <c r="D5984" s="26">
        <v>30</v>
      </c>
      <c r="E5984" s="26" t="s">
        <v>35</v>
      </c>
      <c r="F5984" s="26">
        <v>5635</v>
      </c>
      <c r="G5984" s="26">
        <v>5635</v>
      </c>
      <c r="H5984" s="26"/>
      <c r="N5984" s="26"/>
    </row>
    <row r="5985" spans="1:14" x14ac:dyDescent="0.25">
      <c r="A5985" s="26">
        <v>2014</v>
      </c>
      <c r="B5985" s="26" t="s">
        <v>187</v>
      </c>
      <c r="C5985" s="26" t="str">
        <f>VLOOKUP(B5985,'FHF LUT'!$A$5:$H$80,2,FALSE)</f>
        <v>Spruce Beetle</v>
      </c>
      <c r="D5985" s="26">
        <v>9</v>
      </c>
      <c r="E5985" s="26" t="s">
        <v>7</v>
      </c>
      <c r="F5985" s="26">
        <v>87458</v>
      </c>
      <c r="G5985" s="26">
        <v>80713</v>
      </c>
      <c r="H5985" s="26"/>
      <c r="N5985" s="26"/>
    </row>
    <row r="5986" spans="1:14" x14ac:dyDescent="0.25">
      <c r="A5986" s="26">
        <v>2014</v>
      </c>
      <c r="B5986" s="26" t="s">
        <v>187</v>
      </c>
      <c r="C5986" s="26" t="str">
        <f>VLOOKUP(B5986,'FHF LUT'!$A$5:$H$80,2,FALSE)</f>
        <v>Spruce Beetle</v>
      </c>
      <c r="D5986" s="26">
        <v>43</v>
      </c>
      <c r="E5986" s="26" t="s">
        <v>20</v>
      </c>
      <c r="F5986" s="26">
        <v>0</v>
      </c>
      <c r="G5986" s="26">
        <v>0</v>
      </c>
      <c r="H5986" s="26"/>
      <c r="N5986" s="26"/>
    </row>
    <row r="5987" spans="1:14" x14ac:dyDescent="0.25">
      <c r="A5987" s="26">
        <v>2014</v>
      </c>
      <c r="B5987" s="26" t="s">
        <v>187</v>
      </c>
      <c r="C5987" s="26" t="str">
        <f>VLOOKUP(B5987,'FHF LUT'!$A$5:$H$80,2,FALSE)</f>
        <v>Spruce Beetle</v>
      </c>
      <c r="D5987" s="26">
        <v>39</v>
      </c>
      <c r="E5987" s="26" t="s">
        <v>36</v>
      </c>
      <c r="F5987" s="26">
        <v>0</v>
      </c>
      <c r="G5987" s="26">
        <v>0</v>
      </c>
      <c r="H5987" s="26"/>
      <c r="N5987" s="26"/>
    </row>
    <row r="5988" spans="1:14" x14ac:dyDescent="0.25">
      <c r="A5988" s="26">
        <v>2014</v>
      </c>
      <c r="B5988" s="26" t="s">
        <v>187</v>
      </c>
      <c r="C5988" s="26" t="str">
        <f>VLOOKUP(B5988,'FHF LUT'!$A$5:$H$80,2,FALSE)</f>
        <v>Spruce Beetle</v>
      </c>
      <c r="D5988" s="26">
        <v>4</v>
      </c>
      <c r="E5988" s="26" t="s">
        <v>28</v>
      </c>
      <c r="F5988" s="26">
        <v>806</v>
      </c>
      <c r="G5988" s="26">
        <v>806</v>
      </c>
      <c r="H5988" s="26"/>
      <c r="N5988" s="26"/>
    </row>
    <row r="5989" spans="1:14" x14ac:dyDescent="0.25">
      <c r="A5989" s="26">
        <v>2014</v>
      </c>
      <c r="B5989" s="26" t="s">
        <v>187</v>
      </c>
      <c r="C5989" s="26" t="str">
        <f>VLOOKUP(B5989,'FHF LUT'!$A$5:$H$80,2,FALSE)</f>
        <v>Spruce Beetle</v>
      </c>
      <c r="D5989" s="26">
        <v>8</v>
      </c>
      <c r="E5989" s="26" t="s">
        <v>29</v>
      </c>
      <c r="F5989" s="26">
        <v>5894</v>
      </c>
      <c r="G5989" s="26">
        <v>5883</v>
      </c>
      <c r="H5989" s="26"/>
      <c r="N5989" s="26"/>
    </row>
    <row r="5990" spans="1:14" x14ac:dyDescent="0.25">
      <c r="A5990" s="26">
        <v>2014</v>
      </c>
      <c r="B5990" s="26" t="s">
        <v>187</v>
      </c>
      <c r="C5990" s="26" t="str">
        <f>VLOOKUP(B5990,'FHF LUT'!$A$5:$H$80,2,FALSE)</f>
        <v>Spruce Beetle</v>
      </c>
      <c r="D5990" s="26">
        <v>7</v>
      </c>
      <c r="E5990" s="26" t="s">
        <v>25</v>
      </c>
      <c r="F5990" s="26">
        <v>0</v>
      </c>
      <c r="G5990" s="26">
        <v>0</v>
      </c>
      <c r="H5990" s="26"/>
      <c r="N5990" s="26"/>
    </row>
    <row r="5991" spans="1:14" x14ac:dyDescent="0.25">
      <c r="A5991" s="26">
        <v>2014</v>
      </c>
      <c r="B5991" s="26" t="s">
        <v>187</v>
      </c>
      <c r="C5991" s="26" t="str">
        <f>VLOOKUP(B5991,'FHF LUT'!$A$5:$H$80,2,FALSE)</f>
        <v>Spruce Beetle</v>
      </c>
      <c r="D5991" s="26">
        <v>27</v>
      </c>
      <c r="E5991" s="26" t="s">
        <v>21</v>
      </c>
      <c r="F5991" s="26">
        <v>0</v>
      </c>
      <c r="G5991" s="26">
        <v>0</v>
      </c>
      <c r="H5991" s="26"/>
      <c r="N5991" s="26"/>
    </row>
    <row r="5992" spans="1:14" x14ac:dyDescent="0.25">
      <c r="A5992" s="26">
        <v>2014</v>
      </c>
      <c r="B5992" s="26" t="s">
        <v>187</v>
      </c>
      <c r="C5992" s="26" t="str">
        <f>VLOOKUP(B5992,'FHF LUT'!$A$5:$H$80,2,FALSE)</f>
        <v>Spruce Beetle</v>
      </c>
      <c r="D5992" s="26">
        <v>47</v>
      </c>
      <c r="E5992" s="26" t="s">
        <v>238</v>
      </c>
      <c r="F5992" s="26">
        <v>0</v>
      </c>
      <c r="G5992" s="26">
        <v>0</v>
      </c>
      <c r="H5992" s="26"/>
      <c r="N5992" s="26"/>
    </row>
    <row r="5993" spans="1:14" x14ac:dyDescent="0.25">
      <c r="A5993" s="26">
        <v>2014</v>
      </c>
      <c r="B5993" s="26" t="s">
        <v>187</v>
      </c>
      <c r="C5993" s="26" t="str">
        <f>VLOOKUP(B5993,'FHF LUT'!$A$5:$H$80,2,FALSE)</f>
        <v>Spruce Beetle</v>
      </c>
      <c r="D5993" s="26">
        <v>46</v>
      </c>
      <c r="E5993" s="26" t="s">
        <v>239</v>
      </c>
      <c r="F5993" s="26">
        <v>1131</v>
      </c>
      <c r="G5993" s="26">
        <v>1131</v>
      </c>
      <c r="H5993" s="26"/>
      <c r="N5993" s="26"/>
    </row>
    <row r="5994" spans="1:14" x14ac:dyDescent="0.25">
      <c r="A5994" s="26">
        <v>2014</v>
      </c>
      <c r="B5994" s="26" t="s">
        <v>187</v>
      </c>
      <c r="C5994" s="26" t="str">
        <f>VLOOKUP(B5994,'FHF LUT'!$A$5:$H$80,2,FALSE)</f>
        <v>Spruce Beetle</v>
      </c>
      <c r="D5994" s="26">
        <v>48</v>
      </c>
      <c r="E5994" s="26" t="s">
        <v>240</v>
      </c>
      <c r="F5994" s="26">
        <v>0</v>
      </c>
      <c r="G5994" s="26">
        <v>0</v>
      </c>
      <c r="H5994" s="26"/>
      <c r="N5994" s="26"/>
    </row>
    <row r="5995" spans="1:14" x14ac:dyDescent="0.25">
      <c r="A5995" s="26">
        <v>2014</v>
      </c>
      <c r="B5995" s="26" t="s">
        <v>187</v>
      </c>
      <c r="C5995" s="26" t="str">
        <f>VLOOKUP(B5995,'FHF LUT'!$A$5:$H$80,2,FALSE)</f>
        <v>Spruce Beetle</v>
      </c>
      <c r="D5995" s="26">
        <v>1</v>
      </c>
      <c r="E5995" s="26" t="s">
        <v>10</v>
      </c>
      <c r="F5995" s="26">
        <v>74</v>
      </c>
      <c r="G5995" s="26">
        <v>74</v>
      </c>
      <c r="H5995" s="26"/>
      <c r="N5995" s="26"/>
    </row>
    <row r="5996" spans="1:14" x14ac:dyDescent="0.25">
      <c r="A5996" s="26">
        <v>2014</v>
      </c>
      <c r="B5996" s="26" t="s">
        <v>189</v>
      </c>
      <c r="C5996" s="26" t="str">
        <f>VLOOKUP(B5996,'FHF LUT'!$A$5:$H$80,2,FALSE)</f>
        <v>Fire</v>
      </c>
      <c r="D5996" s="26">
        <v>24</v>
      </c>
      <c r="E5996" s="26" t="s">
        <v>17</v>
      </c>
      <c r="F5996" s="26">
        <v>849371</v>
      </c>
      <c r="G5996" s="26">
        <v>819330</v>
      </c>
      <c r="H5996" s="26"/>
      <c r="N5996" s="26"/>
    </row>
    <row r="5997" spans="1:14" x14ac:dyDescent="0.25">
      <c r="A5997" s="26">
        <v>2014</v>
      </c>
      <c r="B5997" s="26" t="s">
        <v>189</v>
      </c>
      <c r="C5997" s="26" t="str">
        <f>VLOOKUP(B5997,'FHF LUT'!$A$5:$H$80,2,FALSE)</f>
        <v>Fire</v>
      </c>
      <c r="D5997" s="26">
        <v>44</v>
      </c>
      <c r="E5997" s="26" t="s">
        <v>3</v>
      </c>
      <c r="F5997" s="26">
        <v>0</v>
      </c>
      <c r="G5997" s="26">
        <v>0</v>
      </c>
      <c r="H5997" s="26"/>
      <c r="N5997" s="26"/>
    </row>
    <row r="5998" spans="1:14" x14ac:dyDescent="0.25">
      <c r="A5998" s="26">
        <v>2014</v>
      </c>
      <c r="B5998" s="26" t="s">
        <v>189</v>
      </c>
      <c r="C5998" s="26" t="str">
        <f>VLOOKUP(B5998,'FHF LUT'!$A$5:$H$80,2,FALSE)</f>
        <v>Fire</v>
      </c>
      <c r="D5998" s="26">
        <v>10</v>
      </c>
      <c r="E5998" s="26" t="s">
        <v>18</v>
      </c>
      <c r="F5998" s="26">
        <v>0</v>
      </c>
      <c r="G5998" s="26">
        <v>0</v>
      </c>
      <c r="H5998" s="26"/>
      <c r="N5998" s="26"/>
    </row>
    <row r="5999" spans="1:14" x14ac:dyDescent="0.25">
      <c r="A5999" s="26">
        <v>2014</v>
      </c>
      <c r="B5999" s="26" t="s">
        <v>189</v>
      </c>
      <c r="C5999" s="26" t="str">
        <f>VLOOKUP(B5999,'FHF LUT'!$A$5:$H$80,2,FALSE)</f>
        <v>Fire</v>
      </c>
      <c r="D5999" s="26">
        <v>12</v>
      </c>
      <c r="E5999" s="26" t="s">
        <v>11</v>
      </c>
      <c r="F5999" s="26">
        <v>943</v>
      </c>
      <c r="G5999" s="26">
        <v>943</v>
      </c>
      <c r="H5999" s="26"/>
      <c r="N5999" s="26"/>
    </row>
    <row r="6000" spans="1:14" x14ac:dyDescent="0.25">
      <c r="A6000" s="26">
        <v>2014</v>
      </c>
      <c r="B6000" s="26" t="s">
        <v>189</v>
      </c>
      <c r="C6000" s="26" t="str">
        <f>VLOOKUP(B6000,'FHF LUT'!$A$5:$H$80,2,FALSE)</f>
        <v>Fire</v>
      </c>
      <c r="D6000" s="26">
        <v>22</v>
      </c>
      <c r="E6000" s="26" t="s">
        <v>19</v>
      </c>
      <c r="F6000" s="26">
        <v>29971</v>
      </c>
      <c r="G6000" s="26">
        <v>29971</v>
      </c>
      <c r="H6000" s="26"/>
      <c r="N6000" s="26"/>
    </row>
    <row r="6001" spans="1:14" x14ac:dyDescent="0.25">
      <c r="A6001" s="26">
        <v>2014</v>
      </c>
      <c r="B6001" s="26" t="s">
        <v>189</v>
      </c>
      <c r="C6001" s="26" t="str">
        <f>VLOOKUP(B6001,'FHF LUT'!$A$5:$H$80,2,FALSE)</f>
        <v>Fire</v>
      </c>
      <c r="D6001" s="26">
        <v>29</v>
      </c>
      <c r="E6001" s="26" t="s">
        <v>9</v>
      </c>
      <c r="F6001" s="26">
        <v>58407</v>
      </c>
      <c r="G6001" s="26">
        <v>58407</v>
      </c>
      <c r="H6001" s="26"/>
      <c r="N6001" s="26"/>
    </row>
    <row r="6002" spans="1:14" x14ac:dyDescent="0.25">
      <c r="A6002" s="26">
        <v>2014</v>
      </c>
      <c r="B6002" s="26" t="s">
        <v>189</v>
      </c>
      <c r="C6002" s="26" t="str">
        <f>VLOOKUP(B6002,'FHF LUT'!$A$5:$H$80,2,FALSE)</f>
        <v>Fire</v>
      </c>
      <c r="D6002" s="26">
        <v>11</v>
      </c>
      <c r="E6002" s="26" t="s">
        <v>4</v>
      </c>
      <c r="F6002" s="26">
        <v>17336</v>
      </c>
      <c r="G6002" s="26">
        <v>17081</v>
      </c>
      <c r="H6002" s="26"/>
      <c r="N6002" s="26"/>
    </row>
    <row r="6003" spans="1:14" x14ac:dyDescent="0.25">
      <c r="A6003" s="26">
        <v>2014</v>
      </c>
      <c r="B6003" s="26" t="s">
        <v>189</v>
      </c>
      <c r="C6003" s="26" t="str">
        <f>VLOOKUP(B6003,'FHF LUT'!$A$5:$H$80,2,FALSE)</f>
        <v>Fire</v>
      </c>
      <c r="D6003" s="26">
        <v>45</v>
      </c>
      <c r="E6003" s="26" t="s">
        <v>5</v>
      </c>
      <c r="F6003" s="26">
        <v>0</v>
      </c>
      <c r="G6003" s="26">
        <v>0</v>
      </c>
      <c r="H6003" s="26"/>
      <c r="N6003" s="26"/>
    </row>
    <row r="6004" spans="1:14" x14ac:dyDescent="0.25">
      <c r="A6004" s="26">
        <v>2014</v>
      </c>
      <c r="B6004" s="26" t="s">
        <v>189</v>
      </c>
      <c r="C6004" s="26" t="str">
        <f>VLOOKUP(B6004,'FHF LUT'!$A$5:$H$80,2,FALSE)</f>
        <v>Fire</v>
      </c>
      <c r="D6004" s="26">
        <v>38</v>
      </c>
      <c r="E6004" s="26" t="s">
        <v>8</v>
      </c>
      <c r="F6004" s="26">
        <v>0</v>
      </c>
      <c r="G6004" s="26">
        <v>0</v>
      </c>
      <c r="H6004" s="26"/>
      <c r="N6004" s="26"/>
    </row>
    <row r="6005" spans="1:14" x14ac:dyDescent="0.25">
      <c r="A6005" s="26">
        <v>2014</v>
      </c>
      <c r="B6005" s="26" t="s">
        <v>189</v>
      </c>
      <c r="C6005" s="26" t="str">
        <f>VLOOKUP(B6005,'FHF LUT'!$A$5:$H$80,2,FALSE)</f>
        <v>Fire</v>
      </c>
      <c r="D6005" s="26">
        <v>13</v>
      </c>
      <c r="E6005" s="26" t="s">
        <v>24</v>
      </c>
      <c r="F6005" s="26">
        <v>9118</v>
      </c>
      <c r="G6005" s="26">
        <v>9004</v>
      </c>
      <c r="H6005" s="26"/>
      <c r="N6005" s="26"/>
    </row>
    <row r="6006" spans="1:14" x14ac:dyDescent="0.25">
      <c r="A6006" s="26">
        <v>2014</v>
      </c>
      <c r="B6006" s="26" t="s">
        <v>189</v>
      </c>
      <c r="C6006" s="26" t="str">
        <f>VLOOKUP(B6006,'FHF LUT'!$A$5:$H$80,2,FALSE)</f>
        <v>Fire</v>
      </c>
      <c r="D6006" s="26">
        <v>18</v>
      </c>
      <c r="E6006" s="26" t="s">
        <v>15</v>
      </c>
      <c r="F6006" s="26">
        <v>25900</v>
      </c>
      <c r="G6006" s="26">
        <v>19388</v>
      </c>
      <c r="H6006" s="26"/>
      <c r="N6006" s="26"/>
    </row>
    <row r="6007" spans="1:14" x14ac:dyDescent="0.25">
      <c r="A6007" s="26">
        <v>2014</v>
      </c>
      <c r="B6007" s="26" t="s">
        <v>189</v>
      </c>
      <c r="C6007" s="26" t="str">
        <f>VLOOKUP(B6007,'FHF LUT'!$A$5:$H$80,2,FALSE)</f>
        <v>Fire</v>
      </c>
      <c r="D6007" s="26">
        <v>15</v>
      </c>
      <c r="E6007" s="26" t="s">
        <v>33</v>
      </c>
      <c r="F6007" s="26">
        <v>10532</v>
      </c>
      <c r="G6007" s="26">
        <v>10445</v>
      </c>
      <c r="H6007" s="26"/>
      <c r="N6007" s="26"/>
    </row>
    <row r="6008" spans="1:14" x14ac:dyDescent="0.25">
      <c r="A6008" s="26">
        <v>2014</v>
      </c>
      <c r="B6008" s="26" t="s">
        <v>189</v>
      </c>
      <c r="C6008" s="26" t="str">
        <f>VLOOKUP(B6008,'FHF LUT'!$A$5:$H$80,2,FALSE)</f>
        <v>Fire</v>
      </c>
      <c r="D6008" s="26">
        <v>5</v>
      </c>
      <c r="E6008" s="26" t="s">
        <v>16</v>
      </c>
      <c r="F6008" s="26">
        <v>32236</v>
      </c>
      <c r="G6008" s="26">
        <v>30122</v>
      </c>
      <c r="H6008" s="26"/>
      <c r="N6008" s="26"/>
    </row>
    <row r="6009" spans="1:14" x14ac:dyDescent="0.25">
      <c r="A6009" s="26">
        <v>2014</v>
      </c>
      <c r="B6009" s="26" t="s">
        <v>189</v>
      </c>
      <c r="C6009" s="26" t="str">
        <f>VLOOKUP(B6009,'FHF LUT'!$A$5:$H$80,2,FALSE)</f>
        <v>Fire</v>
      </c>
      <c r="D6009" s="26">
        <v>2</v>
      </c>
      <c r="E6009" s="26" t="s">
        <v>22</v>
      </c>
      <c r="F6009" s="26">
        <v>0</v>
      </c>
      <c r="G6009" s="26">
        <v>0</v>
      </c>
      <c r="H6009" s="26"/>
      <c r="N6009" s="26"/>
    </row>
    <row r="6010" spans="1:14" x14ac:dyDescent="0.25">
      <c r="A6010" s="26">
        <v>2014</v>
      </c>
      <c r="B6010" s="26" t="s">
        <v>189</v>
      </c>
      <c r="C6010" s="26" t="str">
        <f>VLOOKUP(B6010,'FHF LUT'!$A$5:$H$80,2,FALSE)</f>
        <v>Fire</v>
      </c>
      <c r="D6010" s="26">
        <v>25</v>
      </c>
      <c r="E6010" s="26" t="s">
        <v>23</v>
      </c>
      <c r="F6010" s="26">
        <v>0</v>
      </c>
      <c r="G6010" s="26">
        <v>0</v>
      </c>
      <c r="H6010" s="26"/>
      <c r="N6010" s="26"/>
    </row>
    <row r="6011" spans="1:14" x14ac:dyDescent="0.25">
      <c r="A6011" s="26">
        <v>2014</v>
      </c>
      <c r="B6011" s="26" t="s">
        <v>189</v>
      </c>
      <c r="C6011" s="26" t="str">
        <f>VLOOKUP(B6011,'FHF LUT'!$A$5:$H$80,2,FALSE)</f>
        <v>Fire</v>
      </c>
      <c r="D6011" s="26">
        <v>14</v>
      </c>
      <c r="E6011" s="26" t="s">
        <v>30</v>
      </c>
      <c r="F6011" s="26">
        <v>2232959</v>
      </c>
      <c r="G6011" s="26">
        <v>2217193</v>
      </c>
      <c r="H6011" s="26"/>
      <c r="N6011" s="26"/>
    </row>
    <row r="6012" spans="1:14" x14ac:dyDescent="0.25">
      <c r="A6012" s="26">
        <v>2014</v>
      </c>
      <c r="B6012" s="26" t="s">
        <v>189</v>
      </c>
      <c r="C6012" s="26" t="str">
        <f>VLOOKUP(B6012,'FHF LUT'!$A$5:$H$80,2,FALSE)</f>
        <v>Fire</v>
      </c>
      <c r="D6012" s="26">
        <v>16</v>
      </c>
      <c r="E6012" s="26" t="s">
        <v>12</v>
      </c>
      <c r="F6012" s="26">
        <v>4640804</v>
      </c>
      <c r="G6012" s="26">
        <v>4618669</v>
      </c>
      <c r="H6012" s="26"/>
      <c r="N6012" s="26"/>
    </row>
    <row r="6013" spans="1:14" x14ac:dyDescent="0.25">
      <c r="A6013" s="26">
        <v>2014</v>
      </c>
      <c r="B6013" s="26" t="s">
        <v>189</v>
      </c>
      <c r="C6013" s="26" t="str">
        <f>VLOOKUP(B6013,'FHF LUT'!$A$5:$H$80,2,FALSE)</f>
        <v>Fire</v>
      </c>
      <c r="D6013" s="26">
        <v>40</v>
      </c>
      <c r="E6013" s="26" t="s">
        <v>31</v>
      </c>
      <c r="F6013" s="26">
        <v>323435</v>
      </c>
      <c r="G6013" s="26">
        <v>323075</v>
      </c>
      <c r="H6013" s="26"/>
      <c r="N6013" s="26"/>
    </row>
    <row r="6014" spans="1:14" x14ac:dyDescent="0.25">
      <c r="A6014" s="26">
        <v>2014</v>
      </c>
      <c r="B6014" s="26" t="s">
        <v>189</v>
      </c>
      <c r="C6014" s="26" t="str">
        <f>VLOOKUP(B6014,'FHF LUT'!$A$5:$H$80,2,FALSE)</f>
        <v>Fire</v>
      </c>
      <c r="D6014" s="26">
        <v>20</v>
      </c>
      <c r="E6014" s="26" t="s">
        <v>6</v>
      </c>
      <c r="F6014" s="26">
        <v>40136</v>
      </c>
      <c r="G6014" s="26">
        <v>39662</v>
      </c>
      <c r="H6014" s="26"/>
      <c r="N6014" s="26"/>
    </row>
    <row r="6015" spans="1:14" x14ac:dyDescent="0.25">
      <c r="A6015" s="26">
        <v>2014</v>
      </c>
      <c r="B6015" s="26" t="s">
        <v>189</v>
      </c>
      <c r="C6015" s="26" t="str">
        <f>VLOOKUP(B6015,'FHF LUT'!$A$5:$H$80,2,FALSE)</f>
        <v>Fire</v>
      </c>
      <c r="D6015" s="26">
        <v>31</v>
      </c>
      <c r="E6015" s="26" t="s">
        <v>34</v>
      </c>
      <c r="F6015" s="26">
        <v>2279</v>
      </c>
      <c r="G6015" s="26">
        <v>2126</v>
      </c>
      <c r="H6015" s="26"/>
      <c r="N6015" s="26"/>
    </row>
    <row r="6016" spans="1:14" x14ac:dyDescent="0.25">
      <c r="A6016" s="26">
        <v>2014</v>
      </c>
      <c r="B6016" s="26" t="s">
        <v>189</v>
      </c>
      <c r="C6016" s="26" t="str">
        <f>VLOOKUP(B6016,'FHF LUT'!$A$5:$H$80,2,FALSE)</f>
        <v>Fire</v>
      </c>
      <c r="D6016" s="26">
        <v>3</v>
      </c>
      <c r="E6016" s="26" t="s">
        <v>13</v>
      </c>
      <c r="F6016" s="26">
        <v>1656</v>
      </c>
      <c r="G6016" s="26">
        <v>665</v>
      </c>
      <c r="H6016" s="26"/>
      <c r="N6016" s="26"/>
    </row>
    <row r="6017" spans="1:14" x14ac:dyDescent="0.25">
      <c r="A6017" s="26">
        <v>2014</v>
      </c>
      <c r="B6017" s="26" t="s">
        <v>189</v>
      </c>
      <c r="C6017" s="26" t="str">
        <f>VLOOKUP(B6017,'FHF LUT'!$A$5:$H$80,2,FALSE)</f>
        <v>Fire</v>
      </c>
      <c r="D6017" s="26">
        <v>26</v>
      </c>
      <c r="E6017" s="26" t="s">
        <v>14</v>
      </c>
      <c r="F6017" s="26">
        <v>184939</v>
      </c>
      <c r="G6017" s="26">
        <v>183415</v>
      </c>
      <c r="H6017" s="26"/>
      <c r="N6017" s="26"/>
    </row>
    <row r="6018" spans="1:14" x14ac:dyDescent="0.25">
      <c r="A6018" s="26">
        <v>2014</v>
      </c>
      <c r="B6018" s="26" t="s">
        <v>189</v>
      </c>
      <c r="C6018" s="26" t="str">
        <f>VLOOKUP(B6018,'FHF LUT'!$A$5:$H$80,2,FALSE)</f>
        <v>Fire</v>
      </c>
      <c r="D6018" s="26">
        <v>41</v>
      </c>
      <c r="E6018" s="26" t="s">
        <v>26</v>
      </c>
      <c r="F6018" s="26">
        <v>1067956</v>
      </c>
      <c r="G6018" s="26">
        <v>1001936</v>
      </c>
      <c r="H6018" s="26"/>
      <c r="N6018" s="26"/>
    </row>
    <row r="6019" spans="1:14" x14ac:dyDescent="0.25">
      <c r="A6019" s="26">
        <v>2014</v>
      </c>
      <c r="B6019" s="26" t="s">
        <v>189</v>
      </c>
      <c r="C6019" s="26" t="str">
        <f>VLOOKUP(B6019,'FHF LUT'!$A$5:$H$80,2,FALSE)</f>
        <v>Fire</v>
      </c>
      <c r="D6019" s="26">
        <v>23</v>
      </c>
      <c r="E6019" s="26" t="s">
        <v>27</v>
      </c>
      <c r="F6019" s="26">
        <v>23</v>
      </c>
      <c r="G6019" s="26">
        <v>0</v>
      </c>
      <c r="H6019" s="26"/>
      <c r="N6019" s="26"/>
    </row>
    <row r="6020" spans="1:14" x14ac:dyDescent="0.25">
      <c r="A6020" s="26">
        <v>2014</v>
      </c>
      <c r="B6020" s="26" t="s">
        <v>189</v>
      </c>
      <c r="C6020" s="26" t="str">
        <f>VLOOKUP(B6020,'FHF LUT'!$A$5:$H$80,2,FALSE)</f>
        <v>Fire</v>
      </c>
      <c r="D6020" s="26">
        <v>17</v>
      </c>
      <c r="E6020" s="26" t="s">
        <v>32</v>
      </c>
      <c r="F6020" s="26">
        <v>1893</v>
      </c>
      <c r="G6020" s="26">
        <v>1893</v>
      </c>
      <c r="H6020" s="26"/>
      <c r="N6020" s="26"/>
    </row>
    <row r="6021" spans="1:14" x14ac:dyDescent="0.25">
      <c r="A6021" s="26">
        <v>2014</v>
      </c>
      <c r="B6021" s="26" t="s">
        <v>189</v>
      </c>
      <c r="C6021" s="26" t="str">
        <f>VLOOKUP(B6021,'FHF LUT'!$A$5:$H$80,2,FALSE)</f>
        <v>Fire</v>
      </c>
      <c r="D6021" s="26">
        <v>30</v>
      </c>
      <c r="E6021" s="26" t="s">
        <v>35</v>
      </c>
      <c r="F6021" s="26">
        <v>84604</v>
      </c>
      <c r="G6021" s="26">
        <v>84249</v>
      </c>
      <c r="H6021" s="26"/>
      <c r="N6021" s="26"/>
    </row>
    <row r="6022" spans="1:14" x14ac:dyDescent="0.25">
      <c r="A6022" s="26">
        <v>2014</v>
      </c>
      <c r="B6022" s="26" t="s">
        <v>189</v>
      </c>
      <c r="C6022" s="26" t="str">
        <f>VLOOKUP(B6022,'FHF LUT'!$A$5:$H$80,2,FALSE)</f>
        <v>Fire</v>
      </c>
      <c r="D6022" s="26">
        <v>9</v>
      </c>
      <c r="E6022" s="26" t="s">
        <v>7</v>
      </c>
      <c r="F6022" s="26">
        <v>151379</v>
      </c>
      <c r="G6022" s="26">
        <v>122171</v>
      </c>
      <c r="H6022" s="26"/>
      <c r="N6022" s="26"/>
    </row>
    <row r="6023" spans="1:14" x14ac:dyDescent="0.25">
      <c r="A6023" s="26">
        <v>2014</v>
      </c>
      <c r="B6023" s="26" t="s">
        <v>189</v>
      </c>
      <c r="C6023" s="26" t="str">
        <f>VLOOKUP(B6023,'FHF LUT'!$A$5:$H$80,2,FALSE)</f>
        <v>Fire</v>
      </c>
      <c r="D6023" s="26">
        <v>43</v>
      </c>
      <c r="E6023" s="26" t="s">
        <v>20</v>
      </c>
      <c r="F6023" s="26">
        <v>0</v>
      </c>
      <c r="G6023" s="26">
        <v>0</v>
      </c>
      <c r="H6023" s="26"/>
      <c r="N6023" s="26"/>
    </row>
    <row r="6024" spans="1:14" x14ac:dyDescent="0.25">
      <c r="A6024" s="26">
        <v>2014</v>
      </c>
      <c r="B6024" s="26" t="s">
        <v>189</v>
      </c>
      <c r="C6024" s="26" t="str">
        <f>VLOOKUP(B6024,'FHF LUT'!$A$5:$H$80,2,FALSE)</f>
        <v>Fire</v>
      </c>
      <c r="D6024" s="26">
        <v>39</v>
      </c>
      <c r="E6024" s="26" t="s">
        <v>36</v>
      </c>
      <c r="F6024" s="26">
        <v>29</v>
      </c>
      <c r="G6024" s="26">
        <v>29</v>
      </c>
      <c r="H6024" s="26"/>
      <c r="N6024" s="26"/>
    </row>
    <row r="6025" spans="1:14" x14ac:dyDescent="0.25">
      <c r="A6025" s="26">
        <v>2014</v>
      </c>
      <c r="B6025" s="26" t="s">
        <v>189</v>
      </c>
      <c r="C6025" s="26" t="str">
        <f>VLOOKUP(B6025,'FHF LUT'!$A$5:$H$80,2,FALSE)</f>
        <v>Fire</v>
      </c>
      <c r="D6025" s="26">
        <v>4</v>
      </c>
      <c r="E6025" s="26" t="s">
        <v>28</v>
      </c>
      <c r="F6025" s="26">
        <v>1173</v>
      </c>
      <c r="G6025" s="26">
        <v>1173</v>
      </c>
      <c r="H6025" s="26"/>
      <c r="N6025" s="26"/>
    </row>
    <row r="6026" spans="1:14" x14ac:dyDescent="0.25">
      <c r="A6026" s="26">
        <v>2014</v>
      </c>
      <c r="B6026" s="26" t="s">
        <v>189</v>
      </c>
      <c r="C6026" s="26" t="str">
        <f>VLOOKUP(B6026,'FHF LUT'!$A$5:$H$80,2,FALSE)</f>
        <v>Fire</v>
      </c>
      <c r="D6026" s="26">
        <v>8</v>
      </c>
      <c r="E6026" s="26" t="s">
        <v>29</v>
      </c>
      <c r="F6026" s="26">
        <v>27351</v>
      </c>
      <c r="G6026" s="26">
        <v>27351</v>
      </c>
      <c r="H6026" s="26"/>
      <c r="N6026" s="26"/>
    </row>
    <row r="6027" spans="1:14" x14ac:dyDescent="0.25">
      <c r="A6027" s="26">
        <v>2014</v>
      </c>
      <c r="B6027" s="26" t="s">
        <v>189</v>
      </c>
      <c r="C6027" s="26" t="str">
        <f>VLOOKUP(B6027,'FHF LUT'!$A$5:$H$80,2,FALSE)</f>
        <v>Fire</v>
      </c>
      <c r="D6027" s="26">
        <v>7</v>
      </c>
      <c r="E6027" s="26" t="s">
        <v>25</v>
      </c>
      <c r="F6027" s="26">
        <v>840</v>
      </c>
      <c r="G6027" s="26">
        <v>732</v>
      </c>
      <c r="H6027" s="26"/>
      <c r="N6027" s="26"/>
    </row>
    <row r="6028" spans="1:14" x14ac:dyDescent="0.25">
      <c r="A6028" s="26">
        <v>2014</v>
      </c>
      <c r="B6028" s="26" t="s">
        <v>189</v>
      </c>
      <c r="C6028" s="26" t="str">
        <f>VLOOKUP(B6028,'FHF LUT'!$A$5:$H$80,2,FALSE)</f>
        <v>Fire</v>
      </c>
      <c r="D6028" s="26">
        <v>27</v>
      </c>
      <c r="E6028" s="26" t="s">
        <v>21</v>
      </c>
      <c r="F6028" s="26">
        <v>2403</v>
      </c>
      <c r="G6028" s="26">
        <v>2403</v>
      </c>
      <c r="H6028" s="26"/>
      <c r="N6028" s="26"/>
    </row>
    <row r="6029" spans="1:14" x14ac:dyDescent="0.25">
      <c r="A6029" s="26">
        <v>2014</v>
      </c>
      <c r="B6029" s="26" t="s">
        <v>189</v>
      </c>
      <c r="C6029" s="26" t="str">
        <f>VLOOKUP(B6029,'FHF LUT'!$A$5:$H$80,2,FALSE)</f>
        <v>Fire</v>
      </c>
      <c r="D6029" s="26">
        <v>47</v>
      </c>
      <c r="E6029" s="26" t="s">
        <v>238</v>
      </c>
      <c r="F6029" s="26">
        <v>258</v>
      </c>
      <c r="G6029" s="26">
        <v>258</v>
      </c>
      <c r="H6029" s="26"/>
      <c r="N6029" s="26"/>
    </row>
    <row r="6030" spans="1:14" x14ac:dyDescent="0.25">
      <c r="A6030" s="26">
        <v>2014</v>
      </c>
      <c r="B6030" s="26" t="s">
        <v>189</v>
      </c>
      <c r="C6030" s="26" t="str">
        <f>VLOOKUP(B6030,'FHF LUT'!$A$5:$H$80,2,FALSE)</f>
        <v>Fire</v>
      </c>
      <c r="D6030" s="26">
        <v>46</v>
      </c>
      <c r="E6030" s="26" t="s">
        <v>239</v>
      </c>
      <c r="F6030" s="26">
        <v>79993</v>
      </c>
      <c r="G6030" s="26">
        <v>79993</v>
      </c>
      <c r="H6030" s="26"/>
      <c r="N6030" s="26"/>
    </row>
    <row r="6031" spans="1:14" x14ac:dyDescent="0.25">
      <c r="A6031" s="26">
        <v>2014</v>
      </c>
      <c r="B6031" s="26" t="s">
        <v>189</v>
      </c>
      <c r="C6031" s="26" t="str">
        <f>VLOOKUP(B6031,'FHF LUT'!$A$5:$H$80,2,FALSE)</f>
        <v>Fire</v>
      </c>
      <c r="D6031" s="26">
        <v>48</v>
      </c>
      <c r="E6031" s="26" t="s">
        <v>240</v>
      </c>
      <c r="F6031" s="26">
        <v>0</v>
      </c>
      <c r="G6031" s="26">
        <v>0</v>
      </c>
      <c r="H6031" s="26"/>
      <c r="N6031" s="26"/>
    </row>
    <row r="6032" spans="1:14" x14ac:dyDescent="0.25">
      <c r="A6032" s="26">
        <v>2014</v>
      </c>
      <c r="B6032" s="26" t="s">
        <v>189</v>
      </c>
      <c r="C6032" s="26" t="str">
        <f>VLOOKUP(B6032,'FHF LUT'!$A$5:$H$80,2,FALSE)</f>
        <v>Fire</v>
      </c>
      <c r="D6032" s="26">
        <v>1</v>
      </c>
      <c r="E6032" s="26" t="s">
        <v>10</v>
      </c>
      <c r="F6032" s="26">
        <v>8505</v>
      </c>
      <c r="G6032" s="26">
        <v>8505</v>
      </c>
      <c r="H6032" s="26"/>
      <c r="N6032" s="26"/>
    </row>
    <row r="6033" spans="1:14" x14ac:dyDescent="0.25">
      <c r="A6033" s="26">
        <v>2014</v>
      </c>
      <c r="B6033" s="26" t="s">
        <v>197</v>
      </c>
      <c r="C6033" s="26" t="str">
        <f>VLOOKUP(B6033,'FHF LUT'!$A$5:$H$80,2,FALSE)</f>
        <v>Yellow cedar decline</v>
      </c>
      <c r="D6033" s="26">
        <v>24</v>
      </c>
      <c r="E6033" s="26" t="s">
        <v>17</v>
      </c>
      <c r="F6033" s="26">
        <v>0</v>
      </c>
      <c r="G6033" s="26">
        <v>0</v>
      </c>
      <c r="H6033" s="26"/>
      <c r="N6033" s="26"/>
    </row>
    <row r="6034" spans="1:14" x14ac:dyDescent="0.25">
      <c r="A6034" s="26">
        <v>2014</v>
      </c>
      <c r="B6034" s="26" t="s">
        <v>197</v>
      </c>
      <c r="C6034" s="26" t="str">
        <f>VLOOKUP(B6034,'FHF LUT'!$A$5:$H$80,2,FALSE)</f>
        <v>Yellow cedar decline</v>
      </c>
      <c r="D6034" s="26">
        <v>44</v>
      </c>
      <c r="E6034" s="26" t="s">
        <v>3</v>
      </c>
      <c r="F6034" s="26">
        <v>13954</v>
      </c>
      <c r="G6034" s="26">
        <v>13954</v>
      </c>
      <c r="H6034" s="26"/>
      <c r="N6034" s="26"/>
    </row>
    <row r="6035" spans="1:14" x14ac:dyDescent="0.25">
      <c r="A6035" s="26">
        <v>2014</v>
      </c>
      <c r="B6035" s="26" t="s">
        <v>197</v>
      </c>
      <c r="C6035" s="26" t="str">
        <f>VLOOKUP(B6035,'FHF LUT'!$A$5:$H$80,2,FALSE)</f>
        <v>Yellow cedar decline</v>
      </c>
      <c r="D6035" s="26">
        <v>10</v>
      </c>
      <c r="E6035" s="26" t="s">
        <v>18</v>
      </c>
      <c r="F6035" s="26">
        <v>0</v>
      </c>
      <c r="G6035" s="26">
        <v>0</v>
      </c>
      <c r="H6035" s="26"/>
      <c r="N6035" s="26"/>
    </row>
    <row r="6036" spans="1:14" x14ac:dyDescent="0.25">
      <c r="A6036" s="26">
        <v>2014</v>
      </c>
      <c r="B6036" s="26" t="s">
        <v>197</v>
      </c>
      <c r="C6036" s="26" t="str">
        <f>VLOOKUP(B6036,'FHF LUT'!$A$5:$H$80,2,FALSE)</f>
        <v>Yellow cedar decline</v>
      </c>
      <c r="D6036" s="26">
        <v>12</v>
      </c>
      <c r="E6036" s="26" t="s">
        <v>11</v>
      </c>
      <c r="F6036" s="26">
        <v>0</v>
      </c>
      <c r="G6036" s="26">
        <v>0</v>
      </c>
      <c r="H6036" s="26"/>
      <c r="N6036" s="26"/>
    </row>
    <row r="6037" spans="1:14" x14ac:dyDescent="0.25">
      <c r="A6037" s="26">
        <v>2014</v>
      </c>
      <c r="B6037" s="26" t="s">
        <v>197</v>
      </c>
      <c r="C6037" s="26" t="str">
        <f>VLOOKUP(B6037,'FHF LUT'!$A$5:$H$80,2,FALSE)</f>
        <v>Yellow cedar decline</v>
      </c>
      <c r="D6037" s="26">
        <v>22</v>
      </c>
      <c r="E6037" s="26" t="s">
        <v>19</v>
      </c>
      <c r="F6037" s="26">
        <v>0</v>
      </c>
      <c r="G6037" s="26">
        <v>0</v>
      </c>
      <c r="H6037" s="26"/>
      <c r="N6037" s="26"/>
    </row>
    <row r="6038" spans="1:14" x14ac:dyDescent="0.25">
      <c r="A6038" s="26">
        <v>2014</v>
      </c>
      <c r="B6038" s="26" t="s">
        <v>197</v>
      </c>
      <c r="C6038" s="26" t="str">
        <f>VLOOKUP(B6038,'FHF LUT'!$A$5:$H$80,2,FALSE)</f>
        <v>Yellow cedar decline</v>
      </c>
      <c r="D6038" s="26">
        <v>29</v>
      </c>
      <c r="E6038" s="26" t="s">
        <v>9</v>
      </c>
      <c r="F6038" s="26">
        <v>0</v>
      </c>
      <c r="G6038" s="26">
        <v>0</v>
      </c>
      <c r="H6038" s="26"/>
      <c r="N6038" s="26"/>
    </row>
    <row r="6039" spans="1:14" x14ac:dyDescent="0.25">
      <c r="A6039" s="26">
        <v>2014</v>
      </c>
      <c r="B6039" s="26" t="s">
        <v>197</v>
      </c>
      <c r="C6039" s="26" t="str">
        <f>VLOOKUP(B6039,'FHF LUT'!$A$5:$H$80,2,FALSE)</f>
        <v>Yellow cedar decline</v>
      </c>
      <c r="D6039" s="26">
        <v>11</v>
      </c>
      <c r="E6039" s="26" t="s">
        <v>4</v>
      </c>
      <c r="F6039" s="26">
        <v>0</v>
      </c>
      <c r="G6039" s="26">
        <v>0</v>
      </c>
      <c r="H6039" s="26"/>
      <c r="N6039" s="26"/>
    </row>
    <row r="6040" spans="1:14" x14ac:dyDescent="0.25">
      <c r="A6040" s="26">
        <v>2014</v>
      </c>
      <c r="B6040" s="26" t="s">
        <v>197</v>
      </c>
      <c r="C6040" s="26" t="str">
        <f>VLOOKUP(B6040,'FHF LUT'!$A$5:$H$80,2,FALSE)</f>
        <v>Yellow cedar decline</v>
      </c>
      <c r="D6040" s="26">
        <v>45</v>
      </c>
      <c r="E6040" s="26" t="s">
        <v>5</v>
      </c>
      <c r="F6040" s="26">
        <v>0</v>
      </c>
      <c r="G6040" s="26">
        <v>0</v>
      </c>
      <c r="H6040" s="26"/>
      <c r="N6040" s="26"/>
    </row>
    <row r="6041" spans="1:14" x14ac:dyDescent="0.25">
      <c r="A6041" s="26">
        <v>2014</v>
      </c>
      <c r="B6041" s="26" t="s">
        <v>197</v>
      </c>
      <c r="C6041" s="26" t="str">
        <f>VLOOKUP(B6041,'FHF LUT'!$A$5:$H$80,2,FALSE)</f>
        <v>Yellow cedar decline</v>
      </c>
      <c r="D6041" s="26">
        <v>38</v>
      </c>
      <c r="E6041" s="26" t="s">
        <v>8</v>
      </c>
      <c r="F6041" s="26">
        <v>0</v>
      </c>
      <c r="G6041" s="26">
        <v>0</v>
      </c>
      <c r="H6041" s="26"/>
      <c r="N6041" s="26"/>
    </row>
    <row r="6042" spans="1:14" x14ac:dyDescent="0.25">
      <c r="A6042" s="26">
        <v>2014</v>
      </c>
      <c r="B6042" s="26" t="s">
        <v>197</v>
      </c>
      <c r="C6042" s="26" t="str">
        <f>VLOOKUP(B6042,'FHF LUT'!$A$5:$H$80,2,FALSE)</f>
        <v>Yellow cedar decline</v>
      </c>
      <c r="D6042" s="26">
        <v>13</v>
      </c>
      <c r="E6042" s="26" t="s">
        <v>24</v>
      </c>
      <c r="F6042" s="26">
        <v>0</v>
      </c>
      <c r="G6042" s="26">
        <v>0</v>
      </c>
      <c r="H6042" s="26"/>
      <c r="N6042" s="26"/>
    </row>
    <row r="6043" spans="1:14" x14ac:dyDescent="0.25">
      <c r="A6043" s="26">
        <v>2014</v>
      </c>
      <c r="B6043" s="26" t="s">
        <v>197</v>
      </c>
      <c r="C6043" s="26" t="str">
        <f>VLOOKUP(B6043,'FHF LUT'!$A$5:$H$80,2,FALSE)</f>
        <v>Yellow cedar decline</v>
      </c>
      <c r="D6043" s="26">
        <v>18</v>
      </c>
      <c r="E6043" s="26" t="s">
        <v>15</v>
      </c>
      <c r="F6043" s="26">
        <v>0</v>
      </c>
      <c r="G6043" s="26">
        <v>0</v>
      </c>
      <c r="H6043" s="26"/>
      <c r="N6043" s="26"/>
    </row>
    <row r="6044" spans="1:14" x14ac:dyDescent="0.25">
      <c r="A6044" s="26">
        <v>2014</v>
      </c>
      <c r="B6044" s="26" t="s">
        <v>197</v>
      </c>
      <c r="C6044" s="26" t="str">
        <f>VLOOKUP(B6044,'FHF LUT'!$A$5:$H$80,2,FALSE)</f>
        <v>Yellow cedar decline</v>
      </c>
      <c r="D6044" s="26">
        <v>15</v>
      </c>
      <c r="E6044" s="26" t="s">
        <v>33</v>
      </c>
      <c r="F6044" s="26">
        <v>0</v>
      </c>
      <c r="G6044" s="26">
        <v>0</v>
      </c>
      <c r="H6044" s="26"/>
      <c r="N6044" s="26"/>
    </row>
    <row r="6045" spans="1:14" x14ac:dyDescent="0.25">
      <c r="A6045" s="26">
        <v>2014</v>
      </c>
      <c r="B6045" s="26" t="s">
        <v>197</v>
      </c>
      <c r="C6045" s="26" t="str">
        <f>VLOOKUP(B6045,'FHF LUT'!$A$5:$H$80,2,FALSE)</f>
        <v>Yellow cedar decline</v>
      </c>
      <c r="D6045" s="26">
        <v>5</v>
      </c>
      <c r="E6045" s="26" t="s">
        <v>16</v>
      </c>
      <c r="F6045" s="26">
        <v>0</v>
      </c>
      <c r="G6045" s="26">
        <v>0</v>
      </c>
      <c r="H6045" s="26"/>
      <c r="N6045" s="26"/>
    </row>
    <row r="6046" spans="1:14" x14ac:dyDescent="0.25">
      <c r="A6046" s="26">
        <v>2014</v>
      </c>
      <c r="B6046" s="26" t="s">
        <v>197</v>
      </c>
      <c r="C6046" s="26" t="str">
        <f>VLOOKUP(B6046,'FHF LUT'!$A$5:$H$80,2,FALSE)</f>
        <v>Yellow cedar decline</v>
      </c>
      <c r="D6046" s="26">
        <v>2</v>
      </c>
      <c r="E6046" s="26" t="s">
        <v>22</v>
      </c>
      <c r="F6046" s="26">
        <v>0</v>
      </c>
      <c r="G6046" s="26">
        <v>0</v>
      </c>
      <c r="H6046" s="26"/>
      <c r="N6046" s="26"/>
    </row>
    <row r="6047" spans="1:14" x14ac:dyDescent="0.25">
      <c r="A6047" s="26">
        <v>2014</v>
      </c>
      <c r="B6047" s="26" t="s">
        <v>197</v>
      </c>
      <c r="C6047" s="26" t="str">
        <f>VLOOKUP(B6047,'FHF LUT'!$A$5:$H$80,2,FALSE)</f>
        <v>Yellow cedar decline</v>
      </c>
      <c r="D6047" s="26">
        <v>25</v>
      </c>
      <c r="E6047" s="26" t="s">
        <v>23</v>
      </c>
      <c r="F6047" s="26">
        <v>7194</v>
      </c>
      <c r="G6047" s="26">
        <v>7194</v>
      </c>
      <c r="H6047" s="26"/>
      <c r="N6047" s="26"/>
    </row>
    <row r="6048" spans="1:14" x14ac:dyDescent="0.25">
      <c r="A6048" s="26">
        <v>2014</v>
      </c>
      <c r="B6048" s="26" t="s">
        <v>197</v>
      </c>
      <c r="C6048" s="26" t="str">
        <f>VLOOKUP(B6048,'FHF LUT'!$A$5:$H$80,2,FALSE)</f>
        <v>Yellow cedar decline</v>
      </c>
      <c r="D6048" s="26">
        <v>14</v>
      </c>
      <c r="E6048" s="26" t="s">
        <v>30</v>
      </c>
      <c r="F6048" s="26">
        <v>0</v>
      </c>
      <c r="G6048" s="26">
        <v>0</v>
      </c>
      <c r="H6048" s="26"/>
      <c r="N6048" s="26"/>
    </row>
    <row r="6049" spans="1:14" x14ac:dyDescent="0.25">
      <c r="A6049" s="26">
        <v>2014</v>
      </c>
      <c r="B6049" s="26" t="s">
        <v>197</v>
      </c>
      <c r="C6049" s="26" t="str">
        <f>VLOOKUP(B6049,'FHF LUT'!$A$5:$H$80,2,FALSE)</f>
        <v>Yellow cedar decline</v>
      </c>
      <c r="D6049" s="26">
        <v>16</v>
      </c>
      <c r="E6049" s="26" t="s">
        <v>12</v>
      </c>
      <c r="F6049" s="26">
        <v>0</v>
      </c>
      <c r="G6049" s="26">
        <v>0</v>
      </c>
      <c r="H6049" s="26"/>
      <c r="N6049" s="26"/>
    </row>
    <row r="6050" spans="1:14" x14ac:dyDescent="0.25">
      <c r="A6050" s="26">
        <v>2014</v>
      </c>
      <c r="B6050" s="26" t="s">
        <v>197</v>
      </c>
      <c r="C6050" s="26" t="str">
        <f>VLOOKUP(B6050,'FHF LUT'!$A$5:$H$80,2,FALSE)</f>
        <v>Yellow cedar decline</v>
      </c>
      <c r="D6050" s="26">
        <v>40</v>
      </c>
      <c r="E6050" s="26" t="s">
        <v>31</v>
      </c>
      <c r="F6050" s="26">
        <v>0</v>
      </c>
      <c r="G6050" s="26">
        <v>0</v>
      </c>
      <c r="H6050" s="26"/>
      <c r="N6050" s="26"/>
    </row>
    <row r="6051" spans="1:14" x14ac:dyDescent="0.25">
      <c r="A6051" s="26">
        <v>2014</v>
      </c>
      <c r="B6051" s="26" t="s">
        <v>197</v>
      </c>
      <c r="C6051" s="26" t="str">
        <f>VLOOKUP(B6051,'FHF LUT'!$A$5:$H$80,2,FALSE)</f>
        <v>Yellow cedar decline</v>
      </c>
      <c r="D6051" s="26">
        <v>20</v>
      </c>
      <c r="E6051" s="26" t="s">
        <v>6</v>
      </c>
      <c r="F6051" s="26">
        <v>0</v>
      </c>
      <c r="G6051" s="26">
        <v>0</v>
      </c>
      <c r="H6051" s="26"/>
      <c r="N6051" s="26"/>
    </row>
    <row r="6052" spans="1:14" x14ac:dyDescent="0.25">
      <c r="A6052" s="26">
        <v>2014</v>
      </c>
      <c r="B6052" s="26" t="s">
        <v>197</v>
      </c>
      <c r="C6052" s="26" t="str">
        <f>VLOOKUP(B6052,'FHF LUT'!$A$5:$H$80,2,FALSE)</f>
        <v>Yellow cedar decline</v>
      </c>
      <c r="D6052" s="26">
        <v>31</v>
      </c>
      <c r="E6052" s="26" t="s">
        <v>34</v>
      </c>
      <c r="F6052" s="26">
        <v>0</v>
      </c>
      <c r="G6052" s="26">
        <v>0</v>
      </c>
      <c r="H6052" s="26"/>
      <c r="N6052" s="26"/>
    </row>
    <row r="6053" spans="1:14" x14ac:dyDescent="0.25">
      <c r="A6053" s="26">
        <v>2014</v>
      </c>
      <c r="B6053" s="26" t="s">
        <v>197</v>
      </c>
      <c r="C6053" s="26" t="str">
        <f>VLOOKUP(B6053,'FHF LUT'!$A$5:$H$80,2,FALSE)</f>
        <v>Yellow cedar decline</v>
      </c>
      <c r="D6053" s="26">
        <v>3</v>
      </c>
      <c r="E6053" s="26" t="s">
        <v>13</v>
      </c>
      <c r="F6053" s="26">
        <v>0</v>
      </c>
      <c r="G6053" s="26">
        <v>0</v>
      </c>
      <c r="H6053" s="26"/>
      <c r="N6053" s="26"/>
    </row>
    <row r="6054" spans="1:14" x14ac:dyDescent="0.25">
      <c r="A6054" s="26">
        <v>2014</v>
      </c>
      <c r="B6054" s="26" t="s">
        <v>197</v>
      </c>
      <c r="C6054" s="26" t="str">
        <f>VLOOKUP(B6054,'FHF LUT'!$A$5:$H$80,2,FALSE)</f>
        <v>Yellow cedar decline</v>
      </c>
      <c r="D6054" s="26">
        <v>26</v>
      </c>
      <c r="E6054" s="26" t="s">
        <v>14</v>
      </c>
      <c r="F6054" s="26">
        <v>0</v>
      </c>
      <c r="G6054" s="26">
        <v>0</v>
      </c>
      <c r="H6054" s="26"/>
      <c r="N6054" s="26"/>
    </row>
    <row r="6055" spans="1:14" x14ac:dyDescent="0.25">
      <c r="A6055" s="26">
        <v>2014</v>
      </c>
      <c r="B6055" s="26" t="s">
        <v>197</v>
      </c>
      <c r="C6055" s="26" t="str">
        <f>VLOOKUP(B6055,'FHF LUT'!$A$5:$H$80,2,FALSE)</f>
        <v>Yellow cedar decline</v>
      </c>
      <c r="D6055" s="26">
        <v>41</v>
      </c>
      <c r="E6055" s="26" t="s">
        <v>26</v>
      </c>
      <c r="F6055" s="26">
        <v>0</v>
      </c>
      <c r="G6055" s="26">
        <v>0</v>
      </c>
      <c r="H6055" s="26"/>
      <c r="N6055" s="26"/>
    </row>
    <row r="6056" spans="1:14" x14ac:dyDescent="0.25">
      <c r="A6056" s="26">
        <v>2014</v>
      </c>
      <c r="B6056" s="26" t="s">
        <v>197</v>
      </c>
      <c r="C6056" s="26" t="str">
        <f>VLOOKUP(B6056,'FHF LUT'!$A$5:$H$80,2,FALSE)</f>
        <v>Yellow cedar decline</v>
      </c>
      <c r="D6056" s="26">
        <v>23</v>
      </c>
      <c r="E6056" s="26" t="s">
        <v>27</v>
      </c>
      <c r="F6056" s="26">
        <v>0</v>
      </c>
      <c r="G6056" s="26">
        <v>0</v>
      </c>
      <c r="H6056" s="26"/>
      <c r="N6056" s="26"/>
    </row>
    <row r="6057" spans="1:14" x14ac:dyDescent="0.25">
      <c r="A6057" s="26">
        <v>2014</v>
      </c>
      <c r="B6057" s="26" t="s">
        <v>197</v>
      </c>
      <c r="C6057" s="26" t="str">
        <f>VLOOKUP(B6057,'FHF LUT'!$A$5:$H$80,2,FALSE)</f>
        <v>Yellow cedar decline</v>
      </c>
      <c r="D6057" s="26">
        <v>17</v>
      </c>
      <c r="E6057" s="26" t="s">
        <v>32</v>
      </c>
      <c r="F6057" s="26">
        <v>0</v>
      </c>
      <c r="G6057" s="26">
        <v>0</v>
      </c>
      <c r="H6057" s="26"/>
      <c r="N6057" s="26"/>
    </row>
    <row r="6058" spans="1:14" x14ac:dyDescent="0.25">
      <c r="A6058" s="26">
        <v>2014</v>
      </c>
      <c r="B6058" s="26" t="s">
        <v>197</v>
      </c>
      <c r="C6058" s="26" t="str">
        <f>VLOOKUP(B6058,'FHF LUT'!$A$5:$H$80,2,FALSE)</f>
        <v>Yellow cedar decline</v>
      </c>
      <c r="D6058" s="26">
        <v>30</v>
      </c>
      <c r="E6058" s="26" t="s">
        <v>35</v>
      </c>
      <c r="F6058" s="26">
        <v>0</v>
      </c>
      <c r="G6058" s="26">
        <v>0</v>
      </c>
      <c r="H6058" s="26"/>
      <c r="N6058" s="26"/>
    </row>
    <row r="6059" spans="1:14" x14ac:dyDescent="0.25">
      <c r="A6059" s="26">
        <v>2014</v>
      </c>
      <c r="B6059" s="26" t="s">
        <v>197</v>
      </c>
      <c r="C6059" s="26" t="str">
        <f>VLOOKUP(B6059,'FHF LUT'!$A$5:$H$80,2,FALSE)</f>
        <v>Yellow cedar decline</v>
      </c>
      <c r="D6059" s="26">
        <v>9</v>
      </c>
      <c r="E6059" s="26" t="s">
        <v>7</v>
      </c>
      <c r="F6059" s="26">
        <v>0</v>
      </c>
      <c r="G6059" s="26">
        <v>0</v>
      </c>
      <c r="H6059" s="26"/>
      <c r="N6059" s="26"/>
    </row>
    <row r="6060" spans="1:14" x14ac:dyDescent="0.25">
      <c r="A6060" s="26">
        <v>2014</v>
      </c>
      <c r="B6060" s="26" t="s">
        <v>197</v>
      </c>
      <c r="C6060" s="26" t="str">
        <f>VLOOKUP(B6060,'FHF LUT'!$A$5:$H$80,2,FALSE)</f>
        <v>Yellow cedar decline</v>
      </c>
      <c r="D6060" s="26">
        <v>43</v>
      </c>
      <c r="E6060" s="26" t="s">
        <v>20</v>
      </c>
      <c r="F6060" s="26">
        <v>0</v>
      </c>
      <c r="G6060" s="26">
        <v>0</v>
      </c>
      <c r="H6060" s="26"/>
      <c r="N6060" s="26"/>
    </row>
    <row r="6061" spans="1:14" x14ac:dyDescent="0.25">
      <c r="A6061" s="26">
        <v>2014</v>
      </c>
      <c r="B6061" s="26" t="s">
        <v>197</v>
      </c>
      <c r="C6061" s="26" t="str">
        <f>VLOOKUP(B6061,'FHF LUT'!$A$5:$H$80,2,FALSE)</f>
        <v>Yellow cedar decline</v>
      </c>
      <c r="D6061" s="26">
        <v>39</v>
      </c>
      <c r="E6061" s="26" t="s">
        <v>36</v>
      </c>
      <c r="F6061" s="26">
        <v>0</v>
      </c>
      <c r="G6061" s="26">
        <v>0</v>
      </c>
      <c r="H6061" s="26"/>
      <c r="N6061" s="26"/>
    </row>
    <row r="6062" spans="1:14" x14ac:dyDescent="0.25">
      <c r="A6062" s="26">
        <v>2014</v>
      </c>
      <c r="B6062" s="26" t="s">
        <v>197</v>
      </c>
      <c r="C6062" s="26" t="str">
        <f>VLOOKUP(B6062,'FHF LUT'!$A$5:$H$80,2,FALSE)</f>
        <v>Yellow cedar decline</v>
      </c>
      <c r="D6062" s="26">
        <v>4</v>
      </c>
      <c r="E6062" s="26" t="s">
        <v>28</v>
      </c>
      <c r="F6062" s="26">
        <v>0</v>
      </c>
      <c r="G6062" s="26">
        <v>0</v>
      </c>
      <c r="H6062" s="26"/>
      <c r="N6062" s="26"/>
    </row>
    <row r="6063" spans="1:14" x14ac:dyDescent="0.25">
      <c r="A6063" s="26">
        <v>2014</v>
      </c>
      <c r="B6063" s="26" t="s">
        <v>197</v>
      </c>
      <c r="C6063" s="26" t="str">
        <f>VLOOKUP(B6063,'FHF LUT'!$A$5:$H$80,2,FALSE)</f>
        <v>Yellow cedar decline</v>
      </c>
      <c r="D6063" s="26">
        <v>8</v>
      </c>
      <c r="E6063" s="26" t="s">
        <v>29</v>
      </c>
      <c r="F6063" s="26">
        <v>0</v>
      </c>
      <c r="G6063" s="26">
        <v>0</v>
      </c>
      <c r="H6063" s="26"/>
      <c r="N6063" s="26"/>
    </row>
    <row r="6064" spans="1:14" x14ac:dyDescent="0.25">
      <c r="A6064" s="26">
        <v>2014</v>
      </c>
      <c r="B6064" s="26" t="s">
        <v>197</v>
      </c>
      <c r="C6064" s="26" t="str">
        <f>VLOOKUP(B6064,'FHF LUT'!$A$5:$H$80,2,FALSE)</f>
        <v>Yellow cedar decline</v>
      </c>
      <c r="D6064" s="26">
        <v>7</v>
      </c>
      <c r="E6064" s="26" t="s">
        <v>25</v>
      </c>
      <c r="F6064" s="26">
        <v>0</v>
      </c>
      <c r="G6064" s="26">
        <v>0</v>
      </c>
      <c r="H6064" s="26"/>
      <c r="N6064" s="26"/>
    </row>
    <row r="6065" spans="1:14" x14ac:dyDescent="0.25">
      <c r="A6065" s="26">
        <v>2014</v>
      </c>
      <c r="B6065" s="26" t="s">
        <v>197</v>
      </c>
      <c r="C6065" s="26" t="str">
        <f>VLOOKUP(B6065,'FHF LUT'!$A$5:$H$80,2,FALSE)</f>
        <v>Yellow cedar decline</v>
      </c>
      <c r="D6065" s="26">
        <v>27</v>
      </c>
      <c r="E6065" s="26" t="s">
        <v>21</v>
      </c>
      <c r="F6065" s="26">
        <v>0</v>
      </c>
      <c r="G6065" s="26">
        <v>0</v>
      </c>
      <c r="H6065" s="26"/>
      <c r="N6065" s="26"/>
    </row>
    <row r="6066" spans="1:14" x14ac:dyDescent="0.25">
      <c r="A6066" s="26">
        <v>2014</v>
      </c>
      <c r="B6066" s="26" t="s">
        <v>197</v>
      </c>
      <c r="C6066" s="26" t="str">
        <f>VLOOKUP(B6066,'FHF LUT'!$A$5:$H$80,2,FALSE)</f>
        <v>Yellow cedar decline</v>
      </c>
      <c r="D6066" s="26">
        <v>47</v>
      </c>
      <c r="E6066" s="26" t="s">
        <v>238</v>
      </c>
      <c r="F6066" s="26">
        <v>4167</v>
      </c>
      <c r="G6066" s="26">
        <v>4167</v>
      </c>
      <c r="H6066" s="26"/>
      <c r="N6066" s="26"/>
    </row>
    <row r="6067" spans="1:14" x14ac:dyDescent="0.25">
      <c r="A6067" s="26">
        <v>2014</v>
      </c>
      <c r="B6067" s="26" t="s">
        <v>197</v>
      </c>
      <c r="C6067" s="26" t="str">
        <f>VLOOKUP(B6067,'FHF LUT'!$A$5:$H$80,2,FALSE)</f>
        <v>Yellow cedar decline</v>
      </c>
      <c r="D6067" s="26">
        <v>46</v>
      </c>
      <c r="E6067" s="26" t="s">
        <v>239</v>
      </c>
      <c r="F6067" s="26">
        <v>78962</v>
      </c>
      <c r="G6067" s="26">
        <v>78888</v>
      </c>
      <c r="H6067" s="26"/>
      <c r="N6067" s="26"/>
    </row>
    <row r="6068" spans="1:14" x14ac:dyDescent="0.25">
      <c r="A6068" s="26">
        <v>2014</v>
      </c>
      <c r="B6068" s="26" t="s">
        <v>197</v>
      </c>
      <c r="C6068" s="26" t="str">
        <f>VLOOKUP(B6068,'FHF LUT'!$A$5:$H$80,2,FALSE)</f>
        <v>Yellow cedar decline</v>
      </c>
      <c r="D6068" s="26">
        <v>48</v>
      </c>
      <c r="E6068" s="26" t="s">
        <v>240</v>
      </c>
      <c r="F6068" s="26">
        <v>0</v>
      </c>
      <c r="G6068" s="26">
        <v>0</v>
      </c>
      <c r="H6068" s="26"/>
      <c r="N6068" s="26"/>
    </row>
    <row r="6069" spans="1:14" x14ac:dyDescent="0.25">
      <c r="A6069" s="26">
        <v>2014</v>
      </c>
      <c r="B6069" s="26" t="s">
        <v>197</v>
      </c>
      <c r="C6069" s="26" t="str">
        <f>VLOOKUP(B6069,'FHF LUT'!$A$5:$H$80,2,FALSE)</f>
        <v>Yellow cedar decline</v>
      </c>
      <c r="D6069" s="26">
        <v>1</v>
      </c>
      <c r="E6069" s="26" t="s">
        <v>10</v>
      </c>
      <c r="F6069" s="26">
        <v>0</v>
      </c>
      <c r="G6069" s="26">
        <v>0</v>
      </c>
      <c r="H6069" s="26"/>
      <c r="N6069" s="26"/>
    </row>
    <row r="6070" spans="1:14" x14ac:dyDescent="0.25">
      <c r="A6070" s="26">
        <v>2014</v>
      </c>
      <c r="B6070" s="26" t="s">
        <v>190</v>
      </c>
      <c r="C6070" s="26" t="str">
        <f>VLOOKUP(B6070,'FHF LUT'!$A$5:$H$80,2,FALSE)</f>
        <v>Drought</v>
      </c>
      <c r="D6070" s="26">
        <v>24</v>
      </c>
      <c r="E6070" s="26" t="s">
        <v>17</v>
      </c>
      <c r="F6070" s="26">
        <v>0</v>
      </c>
      <c r="G6070" s="26">
        <v>0</v>
      </c>
      <c r="H6070" s="26"/>
      <c r="N6070" s="26"/>
    </row>
    <row r="6071" spans="1:14" x14ac:dyDescent="0.25">
      <c r="A6071" s="26">
        <v>2014</v>
      </c>
      <c r="B6071" s="26" t="s">
        <v>190</v>
      </c>
      <c r="C6071" s="26" t="str">
        <f>VLOOKUP(B6071,'FHF LUT'!$A$5:$H$80,2,FALSE)</f>
        <v>Drought</v>
      </c>
      <c r="D6071" s="26">
        <v>44</v>
      </c>
      <c r="E6071" s="26" t="s">
        <v>3</v>
      </c>
      <c r="F6071" s="26">
        <v>0</v>
      </c>
      <c r="G6071" s="26">
        <v>0</v>
      </c>
      <c r="H6071" s="26"/>
      <c r="N6071" s="26"/>
    </row>
    <row r="6072" spans="1:14" x14ac:dyDescent="0.25">
      <c r="A6072" s="26">
        <v>2014</v>
      </c>
      <c r="B6072" s="26" t="s">
        <v>190</v>
      </c>
      <c r="C6072" s="26" t="str">
        <f>VLOOKUP(B6072,'FHF LUT'!$A$5:$H$80,2,FALSE)</f>
        <v>Drought</v>
      </c>
      <c r="D6072" s="26">
        <v>10</v>
      </c>
      <c r="E6072" s="26" t="s">
        <v>18</v>
      </c>
      <c r="F6072" s="26">
        <v>10877</v>
      </c>
      <c r="G6072" s="26">
        <v>10877</v>
      </c>
      <c r="H6072" s="26"/>
      <c r="N6072" s="26"/>
    </row>
    <row r="6073" spans="1:14" x14ac:dyDescent="0.25">
      <c r="A6073" s="26">
        <v>2014</v>
      </c>
      <c r="B6073" s="26" t="s">
        <v>190</v>
      </c>
      <c r="C6073" s="26" t="str">
        <f>VLOOKUP(B6073,'FHF LUT'!$A$5:$H$80,2,FALSE)</f>
        <v>Drought</v>
      </c>
      <c r="D6073" s="26">
        <v>12</v>
      </c>
      <c r="E6073" s="26" t="s">
        <v>11</v>
      </c>
      <c r="F6073" s="26">
        <v>0</v>
      </c>
      <c r="G6073" s="26">
        <v>0</v>
      </c>
      <c r="H6073" s="26"/>
      <c r="N6073" s="26"/>
    </row>
    <row r="6074" spans="1:14" x14ac:dyDescent="0.25">
      <c r="A6074" s="26">
        <v>2014</v>
      </c>
      <c r="B6074" s="26" t="s">
        <v>190</v>
      </c>
      <c r="C6074" s="26" t="str">
        <f>VLOOKUP(B6074,'FHF LUT'!$A$5:$H$80,2,FALSE)</f>
        <v>Drought</v>
      </c>
      <c r="D6074" s="26">
        <v>22</v>
      </c>
      <c r="E6074" s="26" t="s">
        <v>19</v>
      </c>
      <c r="F6074" s="26">
        <v>0</v>
      </c>
      <c r="G6074" s="26">
        <v>0</v>
      </c>
      <c r="H6074" s="26"/>
      <c r="N6074" s="26"/>
    </row>
    <row r="6075" spans="1:14" x14ac:dyDescent="0.25">
      <c r="A6075" s="26">
        <v>2014</v>
      </c>
      <c r="B6075" s="26" t="s">
        <v>190</v>
      </c>
      <c r="C6075" s="26" t="str">
        <f>VLOOKUP(B6075,'FHF LUT'!$A$5:$H$80,2,FALSE)</f>
        <v>Drought</v>
      </c>
      <c r="D6075" s="26">
        <v>29</v>
      </c>
      <c r="E6075" s="26" t="s">
        <v>9</v>
      </c>
      <c r="F6075" s="26">
        <v>689</v>
      </c>
      <c r="G6075" s="26">
        <v>689</v>
      </c>
      <c r="H6075" s="26"/>
      <c r="N6075" s="26"/>
    </row>
    <row r="6076" spans="1:14" x14ac:dyDescent="0.25">
      <c r="A6076" s="26">
        <v>2014</v>
      </c>
      <c r="B6076" s="26" t="s">
        <v>190</v>
      </c>
      <c r="C6076" s="26" t="str">
        <f>VLOOKUP(B6076,'FHF LUT'!$A$5:$H$80,2,FALSE)</f>
        <v>Drought</v>
      </c>
      <c r="D6076" s="26">
        <v>11</v>
      </c>
      <c r="E6076" s="26" t="s">
        <v>4</v>
      </c>
      <c r="F6076" s="26">
        <v>136</v>
      </c>
      <c r="G6076" s="26">
        <v>136</v>
      </c>
      <c r="H6076" s="26"/>
      <c r="N6076" s="26"/>
    </row>
    <row r="6077" spans="1:14" x14ac:dyDescent="0.25">
      <c r="A6077" s="26">
        <v>2014</v>
      </c>
      <c r="B6077" s="26" t="s">
        <v>190</v>
      </c>
      <c r="C6077" s="26" t="str">
        <f>VLOOKUP(B6077,'FHF LUT'!$A$5:$H$80,2,FALSE)</f>
        <v>Drought</v>
      </c>
      <c r="D6077" s="26">
        <v>45</v>
      </c>
      <c r="E6077" s="26" t="s">
        <v>5</v>
      </c>
      <c r="F6077" s="26">
        <v>0</v>
      </c>
      <c r="G6077" s="26">
        <v>0</v>
      </c>
      <c r="H6077" s="26"/>
      <c r="N6077" s="26"/>
    </row>
    <row r="6078" spans="1:14" x14ac:dyDescent="0.25">
      <c r="A6078" s="26">
        <v>2014</v>
      </c>
      <c r="B6078" s="26" t="s">
        <v>190</v>
      </c>
      <c r="C6078" s="26" t="str">
        <f>VLOOKUP(B6078,'FHF LUT'!$A$5:$H$80,2,FALSE)</f>
        <v>Drought</v>
      </c>
      <c r="D6078" s="26">
        <v>38</v>
      </c>
      <c r="E6078" s="26" t="s">
        <v>8</v>
      </c>
      <c r="F6078" s="26">
        <v>0</v>
      </c>
      <c r="G6078" s="26">
        <v>0</v>
      </c>
      <c r="H6078" s="26"/>
      <c r="N6078" s="26"/>
    </row>
    <row r="6079" spans="1:14" x14ac:dyDescent="0.25">
      <c r="A6079" s="26">
        <v>2014</v>
      </c>
      <c r="B6079" s="26" t="s">
        <v>190</v>
      </c>
      <c r="C6079" s="26" t="str">
        <f>VLOOKUP(B6079,'FHF LUT'!$A$5:$H$80,2,FALSE)</f>
        <v>Drought</v>
      </c>
      <c r="D6079" s="26">
        <v>13</v>
      </c>
      <c r="E6079" s="26" t="s">
        <v>24</v>
      </c>
      <c r="F6079" s="26">
        <v>0</v>
      </c>
      <c r="G6079" s="26">
        <v>0</v>
      </c>
      <c r="H6079" s="26"/>
      <c r="N6079" s="26"/>
    </row>
    <row r="6080" spans="1:14" x14ac:dyDescent="0.25">
      <c r="A6080" s="26">
        <v>2014</v>
      </c>
      <c r="B6080" s="26" t="s">
        <v>190</v>
      </c>
      <c r="C6080" s="26" t="str">
        <f>VLOOKUP(B6080,'FHF LUT'!$A$5:$H$80,2,FALSE)</f>
        <v>Drought</v>
      </c>
      <c r="D6080" s="26">
        <v>18</v>
      </c>
      <c r="E6080" s="26" t="s">
        <v>15</v>
      </c>
      <c r="F6080" s="26">
        <v>0</v>
      </c>
      <c r="G6080" s="26">
        <v>0</v>
      </c>
      <c r="H6080" s="26"/>
      <c r="N6080" s="26"/>
    </row>
    <row r="6081" spans="1:14" x14ac:dyDescent="0.25">
      <c r="A6081" s="26">
        <v>2014</v>
      </c>
      <c r="B6081" s="26" t="s">
        <v>190</v>
      </c>
      <c r="C6081" s="26" t="str">
        <f>VLOOKUP(B6081,'FHF LUT'!$A$5:$H$80,2,FALSE)</f>
        <v>Drought</v>
      </c>
      <c r="D6081" s="26">
        <v>15</v>
      </c>
      <c r="E6081" s="26" t="s">
        <v>33</v>
      </c>
      <c r="F6081" s="26">
        <v>0</v>
      </c>
      <c r="G6081" s="26">
        <v>0</v>
      </c>
      <c r="H6081" s="26"/>
      <c r="N6081" s="26"/>
    </row>
    <row r="6082" spans="1:14" x14ac:dyDescent="0.25">
      <c r="A6082" s="26">
        <v>2014</v>
      </c>
      <c r="B6082" s="26" t="s">
        <v>190</v>
      </c>
      <c r="C6082" s="26" t="str">
        <f>VLOOKUP(B6082,'FHF LUT'!$A$5:$H$80,2,FALSE)</f>
        <v>Drought</v>
      </c>
      <c r="D6082" s="26">
        <v>5</v>
      </c>
      <c r="E6082" s="26" t="s">
        <v>16</v>
      </c>
      <c r="F6082" s="26">
        <v>0</v>
      </c>
      <c r="G6082" s="26">
        <v>0</v>
      </c>
      <c r="H6082" s="26"/>
      <c r="N6082" s="26"/>
    </row>
    <row r="6083" spans="1:14" x14ac:dyDescent="0.25">
      <c r="A6083" s="26">
        <v>2014</v>
      </c>
      <c r="B6083" s="26" t="s">
        <v>190</v>
      </c>
      <c r="C6083" s="26" t="str">
        <f>VLOOKUP(B6083,'FHF LUT'!$A$5:$H$80,2,FALSE)</f>
        <v>Drought</v>
      </c>
      <c r="D6083" s="26">
        <v>2</v>
      </c>
      <c r="E6083" s="26" t="s">
        <v>22</v>
      </c>
      <c r="F6083" s="26">
        <v>0</v>
      </c>
      <c r="G6083" s="26">
        <v>0</v>
      </c>
      <c r="H6083" s="26"/>
      <c r="N6083" s="26"/>
    </row>
    <row r="6084" spans="1:14" x14ac:dyDescent="0.25">
      <c r="A6084" s="26">
        <v>2014</v>
      </c>
      <c r="B6084" s="26" t="s">
        <v>190</v>
      </c>
      <c r="C6084" s="26" t="str">
        <f>VLOOKUP(B6084,'FHF LUT'!$A$5:$H$80,2,FALSE)</f>
        <v>Drought</v>
      </c>
      <c r="D6084" s="26">
        <v>25</v>
      </c>
      <c r="E6084" s="26" t="s">
        <v>23</v>
      </c>
      <c r="F6084" s="26">
        <v>0</v>
      </c>
      <c r="G6084" s="26">
        <v>0</v>
      </c>
      <c r="H6084" s="26"/>
      <c r="N6084" s="26"/>
    </row>
    <row r="6085" spans="1:14" x14ac:dyDescent="0.25">
      <c r="A6085" s="26">
        <v>2014</v>
      </c>
      <c r="B6085" s="26" t="s">
        <v>190</v>
      </c>
      <c r="C6085" s="26" t="str">
        <f>VLOOKUP(B6085,'FHF LUT'!$A$5:$H$80,2,FALSE)</f>
        <v>Drought</v>
      </c>
      <c r="D6085" s="26">
        <v>14</v>
      </c>
      <c r="E6085" s="26" t="s">
        <v>30</v>
      </c>
      <c r="F6085" s="26">
        <v>0</v>
      </c>
      <c r="G6085" s="26">
        <v>0</v>
      </c>
      <c r="H6085" s="26"/>
      <c r="N6085" s="26"/>
    </row>
    <row r="6086" spans="1:14" x14ac:dyDescent="0.25">
      <c r="A6086" s="26">
        <v>2014</v>
      </c>
      <c r="B6086" s="26" t="s">
        <v>190</v>
      </c>
      <c r="C6086" s="26" t="str">
        <f>VLOOKUP(B6086,'FHF LUT'!$A$5:$H$80,2,FALSE)</f>
        <v>Drought</v>
      </c>
      <c r="D6086" s="26">
        <v>16</v>
      </c>
      <c r="E6086" s="26" t="s">
        <v>12</v>
      </c>
      <c r="F6086" s="26">
        <v>0</v>
      </c>
      <c r="G6086" s="26">
        <v>0</v>
      </c>
      <c r="H6086" s="26"/>
      <c r="N6086" s="26"/>
    </row>
    <row r="6087" spans="1:14" x14ac:dyDescent="0.25">
      <c r="A6087" s="26">
        <v>2014</v>
      </c>
      <c r="B6087" s="26" t="s">
        <v>190</v>
      </c>
      <c r="C6087" s="26" t="str">
        <f>VLOOKUP(B6087,'FHF LUT'!$A$5:$H$80,2,FALSE)</f>
        <v>Drought</v>
      </c>
      <c r="D6087" s="26">
        <v>40</v>
      </c>
      <c r="E6087" s="26" t="s">
        <v>31</v>
      </c>
      <c r="F6087" s="26">
        <v>30631</v>
      </c>
      <c r="G6087" s="26">
        <v>30631</v>
      </c>
      <c r="H6087" s="26"/>
      <c r="N6087" s="26"/>
    </row>
    <row r="6088" spans="1:14" x14ac:dyDescent="0.25">
      <c r="A6088" s="26">
        <v>2014</v>
      </c>
      <c r="B6088" s="26" t="s">
        <v>190</v>
      </c>
      <c r="C6088" s="26" t="str">
        <f>VLOOKUP(B6088,'FHF LUT'!$A$5:$H$80,2,FALSE)</f>
        <v>Drought</v>
      </c>
      <c r="D6088" s="26">
        <v>20</v>
      </c>
      <c r="E6088" s="26" t="s">
        <v>6</v>
      </c>
      <c r="F6088" s="26">
        <v>0</v>
      </c>
      <c r="G6088" s="26">
        <v>0</v>
      </c>
      <c r="H6088" s="26"/>
      <c r="N6088" s="26"/>
    </row>
    <row r="6089" spans="1:14" x14ac:dyDescent="0.25">
      <c r="A6089" s="26">
        <v>2014</v>
      </c>
      <c r="B6089" s="26" t="s">
        <v>190</v>
      </c>
      <c r="C6089" s="26" t="str">
        <f>VLOOKUP(B6089,'FHF LUT'!$A$5:$H$80,2,FALSE)</f>
        <v>Drought</v>
      </c>
      <c r="D6089" s="26">
        <v>31</v>
      </c>
      <c r="E6089" s="26" t="s">
        <v>34</v>
      </c>
      <c r="F6089" s="26">
        <v>0</v>
      </c>
      <c r="G6089" s="26">
        <v>0</v>
      </c>
      <c r="H6089" s="26"/>
      <c r="N6089" s="26"/>
    </row>
    <row r="6090" spans="1:14" x14ac:dyDescent="0.25">
      <c r="A6090" s="26">
        <v>2014</v>
      </c>
      <c r="B6090" s="26" t="s">
        <v>190</v>
      </c>
      <c r="C6090" s="26" t="str">
        <f>VLOOKUP(B6090,'FHF LUT'!$A$5:$H$80,2,FALSE)</f>
        <v>Drought</v>
      </c>
      <c r="D6090" s="26">
        <v>3</v>
      </c>
      <c r="E6090" s="26" t="s">
        <v>13</v>
      </c>
      <c r="F6090" s="26">
        <v>0</v>
      </c>
      <c r="G6090" s="26">
        <v>0</v>
      </c>
      <c r="H6090" s="26"/>
      <c r="N6090" s="26"/>
    </row>
    <row r="6091" spans="1:14" x14ac:dyDescent="0.25">
      <c r="A6091" s="26">
        <v>2014</v>
      </c>
      <c r="B6091" s="26" t="s">
        <v>190</v>
      </c>
      <c r="C6091" s="26" t="str">
        <f>VLOOKUP(B6091,'FHF LUT'!$A$5:$H$80,2,FALSE)</f>
        <v>Drought</v>
      </c>
      <c r="D6091" s="26">
        <v>26</v>
      </c>
      <c r="E6091" s="26" t="s">
        <v>14</v>
      </c>
      <c r="F6091" s="26">
        <v>0</v>
      </c>
      <c r="G6091" s="26">
        <v>0</v>
      </c>
      <c r="H6091" s="26"/>
      <c r="N6091" s="26"/>
    </row>
    <row r="6092" spans="1:14" x14ac:dyDescent="0.25">
      <c r="A6092" s="26">
        <v>2014</v>
      </c>
      <c r="B6092" s="26" t="s">
        <v>190</v>
      </c>
      <c r="C6092" s="26" t="str">
        <f>VLOOKUP(B6092,'FHF LUT'!$A$5:$H$80,2,FALSE)</f>
        <v>Drought</v>
      </c>
      <c r="D6092" s="26">
        <v>41</v>
      </c>
      <c r="E6092" s="26" t="s">
        <v>26</v>
      </c>
      <c r="F6092" s="26">
        <v>5913</v>
      </c>
      <c r="G6092" s="26">
        <v>4937</v>
      </c>
      <c r="H6092" s="26"/>
      <c r="N6092" s="26"/>
    </row>
    <row r="6093" spans="1:14" x14ac:dyDescent="0.25">
      <c r="A6093" s="26">
        <v>2014</v>
      </c>
      <c r="B6093" s="26" t="s">
        <v>190</v>
      </c>
      <c r="C6093" s="26" t="str">
        <f>VLOOKUP(B6093,'FHF LUT'!$A$5:$H$80,2,FALSE)</f>
        <v>Drought</v>
      </c>
      <c r="D6093" s="26">
        <v>23</v>
      </c>
      <c r="E6093" s="26" t="s">
        <v>27</v>
      </c>
      <c r="F6093" s="26">
        <v>0</v>
      </c>
      <c r="G6093" s="26">
        <v>0</v>
      </c>
      <c r="H6093" s="26"/>
      <c r="N6093" s="26"/>
    </row>
    <row r="6094" spans="1:14" x14ac:dyDescent="0.25">
      <c r="A6094" s="26">
        <v>2014</v>
      </c>
      <c r="B6094" s="26" t="s">
        <v>190</v>
      </c>
      <c r="C6094" s="26" t="str">
        <f>VLOOKUP(B6094,'FHF LUT'!$A$5:$H$80,2,FALSE)</f>
        <v>Drought</v>
      </c>
      <c r="D6094" s="26">
        <v>17</v>
      </c>
      <c r="E6094" s="26" t="s">
        <v>32</v>
      </c>
      <c r="F6094" s="26">
        <v>0</v>
      </c>
      <c r="G6094" s="26">
        <v>0</v>
      </c>
      <c r="H6094" s="26"/>
      <c r="N6094" s="26"/>
    </row>
    <row r="6095" spans="1:14" x14ac:dyDescent="0.25">
      <c r="A6095" s="26">
        <v>2014</v>
      </c>
      <c r="B6095" s="26" t="s">
        <v>190</v>
      </c>
      <c r="C6095" s="26" t="str">
        <f>VLOOKUP(B6095,'FHF LUT'!$A$5:$H$80,2,FALSE)</f>
        <v>Drought</v>
      </c>
      <c r="D6095" s="26">
        <v>30</v>
      </c>
      <c r="E6095" s="26" t="s">
        <v>35</v>
      </c>
      <c r="F6095" s="26">
        <v>2382</v>
      </c>
      <c r="G6095" s="26">
        <v>2382</v>
      </c>
      <c r="H6095" s="26"/>
      <c r="N6095" s="26"/>
    </row>
    <row r="6096" spans="1:14" x14ac:dyDescent="0.25">
      <c r="A6096" s="26">
        <v>2014</v>
      </c>
      <c r="B6096" s="26" t="s">
        <v>190</v>
      </c>
      <c r="C6096" s="26" t="str">
        <f>VLOOKUP(B6096,'FHF LUT'!$A$5:$H$80,2,FALSE)</f>
        <v>Drought</v>
      </c>
      <c r="D6096" s="26">
        <v>9</v>
      </c>
      <c r="E6096" s="26" t="s">
        <v>7</v>
      </c>
      <c r="F6096" s="26">
        <v>0</v>
      </c>
      <c r="G6096" s="26">
        <v>0</v>
      </c>
      <c r="H6096" s="26"/>
      <c r="N6096" s="26"/>
    </row>
    <row r="6097" spans="1:14" x14ac:dyDescent="0.25">
      <c r="A6097" s="26">
        <v>2014</v>
      </c>
      <c r="B6097" s="26" t="s">
        <v>190</v>
      </c>
      <c r="C6097" s="26" t="str">
        <f>VLOOKUP(B6097,'FHF LUT'!$A$5:$H$80,2,FALSE)</f>
        <v>Drought</v>
      </c>
      <c r="D6097" s="26">
        <v>43</v>
      </c>
      <c r="E6097" s="26" t="s">
        <v>20</v>
      </c>
      <c r="F6097" s="26">
        <v>0</v>
      </c>
      <c r="G6097" s="26">
        <v>0</v>
      </c>
      <c r="H6097" s="26"/>
      <c r="N6097" s="26"/>
    </row>
    <row r="6098" spans="1:14" x14ac:dyDescent="0.25">
      <c r="A6098" s="26">
        <v>2014</v>
      </c>
      <c r="B6098" s="26" t="s">
        <v>190</v>
      </c>
      <c r="C6098" s="26" t="str">
        <f>VLOOKUP(B6098,'FHF LUT'!$A$5:$H$80,2,FALSE)</f>
        <v>Drought</v>
      </c>
      <c r="D6098" s="26">
        <v>39</v>
      </c>
      <c r="E6098" s="26" t="s">
        <v>36</v>
      </c>
      <c r="F6098" s="26">
        <v>0</v>
      </c>
      <c r="G6098" s="26">
        <v>0</v>
      </c>
      <c r="H6098" s="26"/>
      <c r="N6098" s="26"/>
    </row>
    <row r="6099" spans="1:14" x14ac:dyDescent="0.25">
      <c r="A6099" s="26">
        <v>2014</v>
      </c>
      <c r="B6099" s="26" t="s">
        <v>190</v>
      </c>
      <c r="C6099" s="26" t="str">
        <f>VLOOKUP(B6099,'FHF LUT'!$A$5:$H$80,2,FALSE)</f>
        <v>Drought</v>
      </c>
      <c r="D6099" s="26">
        <v>4</v>
      </c>
      <c r="E6099" s="26" t="s">
        <v>28</v>
      </c>
      <c r="F6099" s="26">
        <v>0</v>
      </c>
      <c r="G6099" s="26">
        <v>0</v>
      </c>
      <c r="H6099" s="26"/>
      <c r="N6099" s="26"/>
    </row>
    <row r="6100" spans="1:14" x14ac:dyDescent="0.25">
      <c r="A6100" s="26">
        <v>2014</v>
      </c>
      <c r="B6100" s="26" t="s">
        <v>190</v>
      </c>
      <c r="C6100" s="26" t="str">
        <f>VLOOKUP(B6100,'FHF LUT'!$A$5:$H$80,2,FALSE)</f>
        <v>Drought</v>
      </c>
      <c r="D6100" s="26">
        <v>8</v>
      </c>
      <c r="E6100" s="26" t="s">
        <v>29</v>
      </c>
      <c r="F6100" s="26">
        <v>49209</v>
      </c>
      <c r="G6100" s="26">
        <v>48439</v>
      </c>
      <c r="H6100" s="26"/>
      <c r="N6100" s="26"/>
    </row>
    <row r="6101" spans="1:14" x14ac:dyDescent="0.25">
      <c r="A6101" s="26">
        <v>2014</v>
      </c>
      <c r="B6101" s="26" t="s">
        <v>190</v>
      </c>
      <c r="C6101" s="26" t="str">
        <f>VLOOKUP(B6101,'FHF LUT'!$A$5:$H$80,2,FALSE)</f>
        <v>Drought</v>
      </c>
      <c r="D6101" s="26">
        <v>7</v>
      </c>
      <c r="E6101" s="26" t="s">
        <v>25</v>
      </c>
      <c r="F6101" s="26">
        <v>0</v>
      </c>
      <c r="G6101" s="26">
        <v>0</v>
      </c>
      <c r="H6101" s="26"/>
      <c r="N6101" s="26"/>
    </row>
    <row r="6102" spans="1:14" x14ac:dyDescent="0.25">
      <c r="A6102" s="26">
        <v>2014</v>
      </c>
      <c r="B6102" s="26" t="s">
        <v>190</v>
      </c>
      <c r="C6102" s="26" t="str">
        <f>VLOOKUP(B6102,'FHF LUT'!$A$5:$H$80,2,FALSE)</f>
        <v>Drought</v>
      </c>
      <c r="D6102" s="26">
        <v>27</v>
      </c>
      <c r="E6102" s="26" t="s">
        <v>21</v>
      </c>
      <c r="F6102" s="26">
        <v>0</v>
      </c>
      <c r="G6102" s="26">
        <v>0</v>
      </c>
      <c r="H6102" s="26"/>
      <c r="N6102" s="26"/>
    </row>
    <row r="6103" spans="1:14" x14ac:dyDescent="0.25">
      <c r="A6103" s="26">
        <v>2014</v>
      </c>
      <c r="B6103" s="26" t="s">
        <v>190</v>
      </c>
      <c r="C6103" s="26" t="str">
        <f>VLOOKUP(B6103,'FHF LUT'!$A$5:$H$80,2,FALSE)</f>
        <v>Drought</v>
      </c>
      <c r="D6103" s="26">
        <v>47</v>
      </c>
      <c r="E6103" s="26" t="s">
        <v>238</v>
      </c>
      <c r="F6103" s="26">
        <v>0</v>
      </c>
      <c r="G6103" s="26">
        <v>0</v>
      </c>
      <c r="H6103" s="26"/>
      <c r="N6103" s="26"/>
    </row>
    <row r="6104" spans="1:14" x14ac:dyDescent="0.25">
      <c r="A6104" s="26">
        <v>2014</v>
      </c>
      <c r="B6104" s="26" t="s">
        <v>190</v>
      </c>
      <c r="C6104" s="26" t="str">
        <f>VLOOKUP(B6104,'FHF LUT'!$A$5:$H$80,2,FALSE)</f>
        <v>Drought</v>
      </c>
      <c r="D6104" s="26">
        <v>46</v>
      </c>
      <c r="E6104" s="26" t="s">
        <v>239</v>
      </c>
      <c r="F6104" s="26">
        <v>0</v>
      </c>
      <c r="G6104" s="26">
        <v>0</v>
      </c>
      <c r="H6104" s="26"/>
      <c r="N6104" s="26"/>
    </row>
    <row r="6105" spans="1:14" x14ac:dyDescent="0.25">
      <c r="A6105" s="26">
        <v>2014</v>
      </c>
      <c r="B6105" s="26" t="s">
        <v>190</v>
      </c>
      <c r="C6105" s="26" t="str">
        <f>VLOOKUP(B6105,'FHF LUT'!$A$5:$H$80,2,FALSE)</f>
        <v>Drought</v>
      </c>
      <c r="D6105" s="26">
        <v>48</v>
      </c>
      <c r="E6105" s="26" t="s">
        <v>240</v>
      </c>
      <c r="F6105" s="26">
        <v>0</v>
      </c>
      <c r="G6105" s="26">
        <v>0</v>
      </c>
      <c r="H6105" s="26"/>
      <c r="N6105" s="26"/>
    </row>
    <row r="6106" spans="1:14" x14ac:dyDescent="0.25">
      <c r="A6106" s="26">
        <v>2014</v>
      </c>
      <c r="B6106" s="26" t="s">
        <v>190</v>
      </c>
      <c r="C6106" s="26" t="str">
        <f>VLOOKUP(B6106,'FHF LUT'!$A$5:$H$80,2,FALSE)</f>
        <v>Drought</v>
      </c>
      <c r="D6106" s="26">
        <v>1</v>
      </c>
      <c r="E6106" s="26" t="s">
        <v>10</v>
      </c>
      <c r="F6106" s="26">
        <v>0</v>
      </c>
      <c r="G6106" s="26">
        <v>0</v>
      </c>
      <c r="H6106" s="26"/>
      <c r="N6106" s="26"/>
    </row>
    <row r="6107" spans="1:14" x14ac:dyDescent="0.25">
      <c r="A6107" s="26">
        <v>2014</v>
      </c>
      <c r="B6107" s="26" t="s">
        <v>191</v>
      </c>
      <c r="C6107" s="26" t="str">
        <f>VLOOKUP(B6107,'FHF LUT'!$A$5:$H$80,2,FALSE)</f>
        <v>Flooding</v>
      </c>
      <c r="D6107" s="26">
        <v>24</v>
      </c>
      <c r="E6107" s="26" t="s">
        <v>17</v>
      </c>
      <c r="F6107" s="26">
        <v>4054</v>
      </c>
      <c r="G6107" s="26">
        <v>4054</v>
      </c>
      <c r="H6107" s="26"/>
      <c r="N6107" s="26"/>
    </row>
    <row r="6108" spans="1:14" x14ac:dyDescent="0.25">
      <c r="A6108" s="26">
        <v>2014</v>
      </c>
      <c r="B6108" s="26" t="s">
        <v>191</v>
      </c>
      <c r="C6108" s="26" t="str">
        <f>VLOOKUP(B6108,'FHF LUT'!$A$5:$H$80,2,FALSE)</f>
        <v>Flooding</v>
      </c>
      <c r="D6108" s="26">
        <v>44</v>
      </c>
      <c r="E6108" s="26" t="s">
        <v>3</v>
      </c>
      <c r="F6108" s="26">
        <v>1145</v>
      </c>
      <c r="G6108" s="26">
        <v>1145</v>
      </c>
      <c r="H6108" s="26"/>
      <c r="N6108" s="26"/>
    </row>
    <row r="6109" spans="1:14" x14ac:dyDescent="0.25">
      <c r="A6109" s="26">
        <v>2014</v>
      </c>
      <c r="B6109" s="26" t="s">
        <v>191</v>
      </c>
      <c r="C6109" s="26" t="str">
        <f>VLOOKUP(B6109,'FHF LUT'!$A$5:$H$80,2,FALSE)</f>
        <v>Flooding</v>
      </c>
      <c r="D6109" s="26">
        <v>10</v>
      </c>
      <c r="E6109" s="26" t="s">
        <v>18</v>
      </c>
      <c r="F6109" s="26">
        <v>0</v>
      </c>
      <c r="G6109" s="26">
        <v>0</v>
      </c>
      <c r="H6109" s="26"/>
      <c r="N6109" s="26"/>
    </row>
    <row r="6110" spans="1:14" x14ac:dyDescent="0.25">
      <c r="A6110" s="26">
        <v>2014</v>
      </c>
      <c r="B6110" s="26" t="s">
        <v>191</v>
      </c>
      <c r="C6110" s="26" t="str">
        <f>VLOOKUP(B6110,'FHF LUT'!$A$5:$H$80,2,FALSE)</f>
        <v>Flooding</v>
      </c>
      <c r="D6110" s="26">
        <v>12</v>
      </c>
      <c r="E6110" s="26" t="s">
        <v>11</v>
      </c>
      <c r="F6110" s="26">
        <v>322</v>
      </c>
      <c r="G6110" s="26">
        <v>322</v>
      </c>
      <c r="H6110" s="26"/>
      <c r="N6110" s="26"/>
    </row>
    <row r="6111" spans="1:14" x14ac:dyDescent="0.25">
      <c r="A6111" s="26">
        <v>2014</v>
      </c>
      <c r="B6111" s="26" t="s">
        <v>191</v>
      </c>
      <c r="C6111" s="26" t="str">
        <f>VLOOKUP(B6111,'FHF LUT'!$A$5:$H$80,2,FALSE)</f>
        <v>Flooding</v>
      </c>
      <c r="D6111" s="26">
        <v>22</v>
      </c>
      <c r="E6111" s="26" t="s">
        <v>19</v>
      </c>
      <c r="F6111" s="26">
        <v>903</v>
      </c>
      <c r="G6111" s="26">
        <v>903</v>
      </c>
      <c r="H6111" s="26"/>
      <c r="N6111" s="26"/>
    </row>
    <row r="6112" spans="1:14" x14ac:dyDescent="0.25">
      <c r="A6112" s="26">
        <v>2014</v>
      </c>
      <c r="B6112" s="26" t="s">
        <v>191</v>
      </c>
      <c r="C6112" s="26" t="str">
        <f>VLOOKUP(B6112,'FHF LUT'!$A$5:$H$80,2,FALSE)</f>
        <v>Flooding</v>
      </c>
      <c r="D6112" s="26">
        <v>29</v>
      </c>
      <c r="E6112" s="26" t="s">
        <v>9</v>
      </c>
      <c r="F6112" s="26">
        <v>34586</v>
      </c>
      <c r="G6112" s="26">
        <v>34557</v>
      </c>
      <c r="H6112" s="26"/>
      <c r="N6112" s="26"/>
    </row>
    <row r="6113" spans="1:14" x14ac:dyDescent="0.25">
      <c r="A6113" s="26">
        <v>2014</v>
      </c>
      <c r="B6113" s="26" t="s">
        <v>191</v>
      </c>
      <c r="C6113" s="26" t="str">
        <f>VLOOKUP(B6113,'FHF LUT'!$A$5:$H$80,2,FALSE)</f>
        <v>Flooding</v>
      </c>
      <c r="D6113" s="26">
        <v>11</v>
      </c>
      <c r="E6113" s="26" t="s">
        <v>4</v>
      </c>
      <c r="F6113" s="26">
        <v>0</v>
      </c>
      <c r="G6113" s="26">
        <v>0</v>
      </c>
      <c r="H6113" s="26"/>
      <c r="N6113" s="26"/>
    </row>
    <row r="6114" spans="1:14" x14ac:dyDescent="0.25">
      <c r="A6114" s="26">
        <v>2014</v>
      </c>
      <c r="B6114" s="26" t="s">
        <v>191</v>
      </c>
      <c r="C6114" s="26" t="str">
        <f>VLOOKUP(B6114,'FHF LUT'!$A$5:$H$80,2,FALSE)</f>
        <v>Flooding</v>
      </c>
      <c r="D6114" s="26">
        <v>45</v>
      </c>
      <c r="E6114" s="26" t="s">
        <v>5</v>
      </c>
      <c r="F6114" s="26">
        <v>0</v>
      </c>
      <c r="G6114" s="26">
        <v>0</v>
      </c>
      <c r="H6114" s="26"/>
      <c r="N6114" s="26"/>
    </row>
    <row r="6115" spans="1:14" x14ac:dyDescent="0.25">
      <c r="A6115" s="26">
        <v>2014</v>
      </c>
      <c r="B6115" s="26" t="s">
        <v>191</v>
      </c>
      <c r="C6115" s="26" t="str">
        <f>VLOOKUP(B6115,'FHF LUT'!$A$5:$H$80,2,FALSE)</f>
        <v>Flooding</v>
      </c>
      <c r="D6115" s="26">
        <v>38</v>
      </c>
      <c r="E6115" s="26" t="s">
        <v>8</v>
      </c>
      <c r="F6115" s="26">
        <v>0</v>
      </c>
      <c r="G6115" s="26">
        <v>0</v>
      </c>
      <c r="H6115" s="26"/>
      <c r="N6115" s="26"/>
    </row>
    <row r="6116" spans="1:14" x14ac:dyDescent="0.25">
      <c r="A6116" s="26">
        <v>2014</v>
      </c>
      <c r="B6116" s="26" t="s">
        <v>191</v>
      </c>
      <c r="C6116" s="26" t="str">
        <f>VLOOKUP(B6116,'FHF LUT'!$A$5:$H$80,2,FALSE)</f>
        <v>Flooding</v>
      </c>
      <c r="D6116" s="26">
        <v>13</v>
      </c>
      <c r="E6116" s="26" t="s">
        <v>24</v>
      </c>
      <c r="F6116" s="26">
        <v>0</v>
      </c>
      <c r="G6116" s="26">
        <v>0</v>
      </c>
      <c r="H6116" s="26"/>
      <c r="N6116" s="26"/>
    </row>
    <row r="6117" spans="1:14" x14ac:dyDescent="0.25">
      <c r="A6117" s="26">
        <v>2014</v>
      </c>
      <c r="B6117" s="26" t="s">
        <v>191</v>
      </c>
      <c r="C6117" s="26" t="str">
        <f>VLOOKUP(B6117,'FHF LUT'!$A$5:$H$80,2,FALSE)</f>
        <v>Flooding</v>
      </c>
      <c r="D6117" s="26">
        <v>18</v>
      </c>
      <c r="E6117" s="26" t="s">
        <v>15</v>
      </c>
      <c r="F6117" s="26">
        <v>0</v>
      </c>
      <c r="G6117" s="26">
        <v>0</v>
      </c>
      <c r="H6117" s="26"/>
      <c r="N6117" s="26"/>
    </row>
    <row r="6118" spans="1:14" x14ac:dyDescent="0.25">
      <c r="A6118" s="26">
        <v>2014</v>
      </c>
      <c r="B6118" s="26" t="s">
        <v>191</v>
      </c>
      <c r="C6118" s="26" t="str">
        <f>VLOOKUP(B6118,'FHF LUT'!$A$5:$H$80,2,FALSE)</f>
        <v>Flooding</v>
      </c>
      <c r="D6118" s="26">
        <v>15</v>
      </c>
      <c r="E6118" s="26" t="s">
        <v>33</v>
      </c>
      <c r="F6118" s="26">
        <v>0</v>
      </c>
      <c r="G6118" s="26">
        <v>0</v>
      </c>
      <c r="H6118" s="26"/>
      <c r="N6118" s="26"/>
    </row>
    <row r="6119" spans="1:14" x14ac:dyDescent="0.25">
      <c r="A6119" s="26">
        <v>2014</v>
      </c>
      <c r="B6119" s="26" t="s">
        <v>191</v>
      </c>
      <c r="C6119" s="26" t="str">
        <f>VLOOKUP(B6119,'FHF LUT'!$A$5:$H$80,2,FALSE)</f>
        <v>Flooding</v>
      </c>
      <c r="D6119" s="26">
        <v>5</v>
      </c>
      <c r="E6119" s="26" t="s">
        <v>16</v>
      </c>
      <c r="F6119" s="26">
        <v>215</v>
      </c>
      <c r="G6119" s="26">
        <v>215</v>
      </c>
      <c r="H6119" s="26"/>
      <c r="N6119" s="26"/>
    </row>
    <row r="6120" spans="1:14" x14ac:dyDescent="0.25">
      <c r="A6120" s="26">
        <v>2014</v>
      </c>
      <c r="B6120" s="26" t="s">
        <v>191</v>
      </c>
      <c r="C6120" s="26" t="str">
        <f>VLOOKUP(B6120,'FHF LUT'!$A$5:$H$80,2,FALSE)</f>
        <v>Flooding</v>
      </c>
      <c r="D6120" s="26">
        <v>2</v>
      </c>
      <c r="E6120" s="26" t="s">
        <v>22</v>
      </c>
      <c r="F6120" s="26">
        <v>0</v>
      </c>
      <c r="G6120" s="26">
        <v>0</v>
      </c>
      <c r="H6120" s="26"/>
      <c r="N6120" s="26"/>
    </row>
    <row r="6121" spans="1:14" x14ac:dyDescent="0.25">
      <c r="A6121" s="26">
        <v>2014</v>
      </c>
      <c r="B6121" s="26" t="s">
        <v>191</v>
      </c>
      <c r="C6121" s="26" t="str">
        <f>VLOOKUP(B6121,'FHF LUT'!$A$5:$H$80,2,FALSE)</f>
        <v>Flooding</v>
      </c>
      <c r="D6121" s="26">
        <v>25</v>
      </c>
      <c r="E6121" s="26" t="s">
        <v>23</v>
      </c>
      <c r="F6121" s="26">
        <v>12213</v>
      </c>
      <c r="G6121" s="26">
        <v>12213</v>
      </c>
      <c r="H6121" s="26"/>
      <c r="N6121" s="26"/>
    </row>
    <row r="6122" spans="1:14" x14ac:dyDescent="0.25">
      <c r="A6122" s="26">
        <v>2014</v>
      </c>
      <c r="B6122" s="26" t="s">
        <v>191</v>
      </c>
      <c r="C6122" s="26" t="str">
        <f>VLOOKUP(B6122,'FHF LUT'!$A$5:$H$80,2,FALSE)</f>
        <v>Flooding</v>
      </c>
      <c r="D6122" s="26">
        <v>14</v>
      </c>
      <c r="E6122" s="26" t="s">
        <v>30</v>
      </c>
      <c r="F6122" s="26">
        <v>3736</v>
      </c>
      <c r="G6122" s="26">
        <v>3736</v>
      </c>
      <c r="H6122" s="26"/>
      <c r="N6122" s="26"/>
    </row>
    <row r="6123" spans="1:14" x14ac:dyDescent="0.25">
      <c r="A6123" s="26">
        <v>2014</v>
      </c>
      <c r="B6123" s="26" t="s">
        <v>191</v>
      </c>
      <c r="C6123" s="26" t="str">
        <f>VLOOKUP(B6123,'FHF LUT'!$A$5:$H$80,2,FALSE)</f>
        <v>Flooding</v>
      </c>
      <c r="D6123" s="26">
        <v>16</v>
      </c>
      <c r="E6123" s="26" t="s">
        <v>12</v>
      </c>
      <c r="F6123" s="26">
        <v>0</v>
      </c>
      <c r="G6123" s="26">
        <v>0</v>
      </c>
      <c r="H6123" s="26"/>
      <c r="N6123" s="26"/>
    </row>
    <row r="6124" spans="1:14" x14ac:dyDescent="0.25">
      <c r="A6124" s="26">
        <v>2014</v>
      </c>
      <c r="B6124" s="26" t="s">
        <v>191</v>
      </c>
      <c r="C6124" s="26" t="str">
        <f>VLOOKUP(B6124,'FHF LUT'!$A$5:$H$80,2,FALSE)</f>
        <v>Flooding</v>
      </c>
      <c r="D6124" s="26">
        <v>40</v>
      </c>
      <c r="E6124" s="26" t="s">
        <v>31</v>
      </c>
      <c r="F6124" s="26">
        <v>11079</v>
      </c>
      <c r="G6124" s="26">
        <v>11079</v>
      </c>
      <c r="H6124" s="26"/>
      <c r="N6124" s="26"/>
    </row>
    <row r="6125" spans="1:14" x14ac:dyDescent="0.25">
      <c r="A6125" s="26">
        <v>2014</v>
      </c>
      <c r="B6125" s="26" t="s">
        <v>191</v>
      </c>
      <c r="C6125" s="26" t="str">
        <f>VLOOKUP(B6125,'FHF LUT'!$A$5:$H$80,2,FALSE)</f>
        <v>Flooding</v>
      </c>
      <c r="D6125" s="26">
        <v>20</v>
      </c>
      <c r="E6125" s="26" t="s">
        <v>6</v>
      </c>
      <c r="F6125" s="26">
        <v>2897</v>
      </c>
      <c r="G6125" s="26">
        <v>2628</v>
      </c>
      <c r="H6125" s="26"/>
      <c r="N6125" s="26"/>
    </row>
    <row r="6126" spans="1:14" x14ac:dyDescent="0.25">
      <c r="A6126" s="26">
        <v>2014</v>
      </c>
      <c r="B6126" s="26" t="s">
        <v>191</v>
      </c>
      <c r="C6126" s="26" t="str">
        <f>VLOOKUP(B6126,'FHF LUT'!$A$5:$H$80,2,FALSE)</f>
        <v>Flooding</v>
      </c>
      <c r="D6126" s="26">
        <v>31</v>
      </c>
      <c r="E6126" s="26" t="s">
        <v>34</v>
      </c>
      <c r="F6126" s="26">
        <v>0</v>
      </c>
      <c r="G6126" s="26">
        <v>0</v>
      </c>
      <c r="H6126" s="26"/>
      <c r="N6126" s="26"/>
    </row>
    <row r="6127" spans="1:14" x14ac:dyDescent="0.25">
      <c r="A6127" s="26">
        <v>2014</v>
      </c>
      <c r="B6127" s="26" t="s">
        <v>191</v>
      </c>
      <c r="C6127" s="26" t="str">
        <f>VLOOKUP(B6127,'FHF LUT'!$A$5:$H$80,2,FALSE)</f>
        <v>Flooding</v>
      </c>
      <c r="D6127" s="26">
        <v>3</v>
      </c>
      <c r="E6127" s="26" t="s">
        <v>13</v>
      </c>
      <c r="F6127" s="26">
        <v>105</v>
      </c>
      <c r="G6127" s="26">
        <v>105</v>
      </c>
      <c r="H6127" s="26"/>
      <c r="N6127" s="26"/>
    </row>
    <row r="6128" spans="1:14" x14ac:dyDescent="0.25">
      <c r="A6128" s="26">
        <v>2014</v>
      </c>
      <c r="B6128" s="26" t="s">
        <v>191</v>
      </c>
      <c r="C6128" s="26" t="str">
        <f>VLOOKUP(B6128,'FHF LUT'!$A$5:$H$80,2,FALSE)</f>
        <v>Flooding</v>
      </c>
      <c r="D6128" s="26">
        <v>26</v>
      </c>
      <c r="E6128" s="26" t="s">
        <v>14</v>
      </c>
      <c r="F6128" s="26">
        <v>924</v>
      </c>
      <c r="G6128" s="26">
        <v>924</v>
      </c>
      <c r="H6128" s="26"/>
      <c r="N6128" s="26"/>
    </row>
    <row r="6129" spans="1:14" x14ac:dyDescent="0.25">
      <c r="A6129" s="26">
        <v>2014</v>
      </c>
      <c r="B6129" s="26" t="s">
        <v>191</v>
      </c>
      <c r="C6129" s="26" t="str">
        <f>VLOOKUP(B6129,'FHF LUT'!$A$5:$H$80,2,FALSE)</f>
        <v>Flooding</v>
      </c>
      <c r="D6129" s="26">
        <v>41</v>
      </c>
      <c r="E6129" s="26" t="s">
        <v>26</v>
      </c>
      <c r="F6129" s="26">
        <v>45592</v>
      </c>
      <c r="G6129" s="26">
        <v>44980</v>
      </c>
      <c r="H6129" s="26"/>
      <c r="N6129" s="26"/>
    </row>
    <row r="6130" spans="1:14" x14ac:dyDescent="0.25">
      <c r="A6130" s="26">
        <v>2014</v>
      </c>
      <c r="B6130" s="26" t="s">
        <v>191</v>
      </c>
      <c r="C6130" s="26" t="str">
        <f>VLOOKUP(B6130,'FHF LUT'!$A$5:$H$80,2,FALSE)</f>
        <v>Flooding</v>
      </c>
      <c r="D6130" s="26">
        <v>23</v>
      </c>
      <c r="E6130" s="26" t="s">
        <v>27</v>
      </c>
      <c r="F6130" s="26">
        <v>95</v>
      </c>
      <c r="G6130" s="26">
        <v>95</v>
      </c>
      <c r="H6130" s="26"/>
      <c r="N6130" s="26"/>
    </row>
    <row r="6131" spans="1:14" x14ac:dyDescent="0.25">
      <c r="A6131" s="26">
        <v>2014</v>
      </c>
      <c r="B6131" s="26" t="s">
        <v>191</v>
      </c>
      <c r="C6131" s="26" t="str">
        <f>VLOOKUP(B6131,'FHF LUT'!$A$5:$H$80,2,FALSE)</f>
        <v>Flooding</v>
      </c>
      <c r="D6131" s="26">
        <v>17</v>
      </c>
      <c r="E6131" s="26" t="s">
        <v>32</v>
      </c>
      <c r="F6131" s="26">
        <v>0</v>
      </c>
      <c r="G6131" s="26">
        <v>0</v>
      </c>
      <c r="H6131" s="26"/>
      <c r="N6131" s="26"/>
    </row>
    <row r="6132" spans="1:14" x14ac:dyDescent="0.25">
      <c r="A6132" s="26">
        <v>2014</v>
      </c>
      <c r="B6132" s="26" t="s">
        <v>191</v>
      </c>
      <c r="C6132" s="26" t="str">
        <f>VLOOKUP(B6132,'FHF LUT'!$A$5:$H$80,2,FALSE)</f>
        <v>Flooding</v>
      </c>
      <c r="D6132" s="26">
        <v>30</v>
      </c>
      <c r="E6132" s="26" t="s">
        <v>35</v>
      </c>
      <c r="F6132" s="26">
        <v>603</v>
      </c>
      <c r="G6132" s="26">
        <v>603</v>
      </c>
      <c r="H6132" s="26"/>
      <c r="N6132" s="26"/>
    </row>
    <row r="6133" spans="1:14" x14ac:dyDescent="0.25">
      <c r="A6133" s="26">
        <v>2014</v>
      </c>
      <c r="B6133" s="26" t="s">
        <v>191</v>
      </c>
      <c r="C6133" s="26" t="str">
        <f>VLOOKUP(B6133,'FHF LUT'!$A$5:$H$80,2,FALSE)</f>
        <v>Flooding</v>
      </c>
      <c r="D6133" s="26">
        <v>9</v>
      </c>
      <c r="E6133" s="26" t="s">
        <v>7</v>
      </c>
      <c r="F6133" s="26">
        <v>58</v>
      </c>
      <c r="G6133" s="26">
        <v>58</v>
      </c>
      <c r="H6133" s="26"/>
      <c r="N6133" s="26"/>
    </row>
    <row r="6134" spans="1:14" x14ac:dyDescent="0.25">
      <c r="A6134" s="26">
        <v>2014</v>
      </c>
      <c r="B6134" s="26" t="s">
        <v>191</v>
      </c>
      <c r="C6134" s="26" t="str">
        <f>VLOOKUP(B6134,'FHF LUT'!$A$5:$H$80,2,FALSE)</f>
        <v>Flooding</v>
      </c>
      <c r="D6134" s="26">
        <v>43</v>
      </c>
      <c r="E6134" s="26" t="s">
        <v>20</v>
      </c>
      <c r="F6134" s="26">
        <v>0</v>
      </c>
      <c r="G6134" s="26">
        <v>0</v>
      </c>
      <c r="H6134" s="26"/>
      <c r="N6134" s="26"/>
    </row>
    <row r="6135" spans="1:14" x14ac:dyDescent="0.25">
      <c r="A6135" s="26">
        <v>2014</v>
      </c>
      <c r="B6135" s="26" t="s">
        <v>191</v>
      </c>
      <c r="C6135" s="26" t="str">
        <f>VLOOKUP(B6135,'FHF LUT'!$A$5:$H$80,2,FALSE)</f>
        <v>Flooding</v>
      </c>
      <c r="D6135" s="26">
        <v>39</v>
      </c>
      <c r="E6135" s="26" t="s">
        <v>36</v>
      </c>
      <c r="F6135" s="26">
        <v>1600</v>
      </c>
      <c r="G6135" s="26">
        <v>1600</v>
      </c>
      <c r="H6135" s="26"/>
      <c r="N6135" s="26"/>
    </row>
    <row r="6136" spans="1:14" x14ac:dyDescent="0.25">
      <c r="A6136" s="26">
        <v>2014</v>
      </c>
      <c r="B6136" s="26" t="s">
        <v>191</v>
      </c>
      <c r="C6136" s="26" t="str">
        <f>VLOOKUP(B6136,'FHF LUT'!$A$5:$H$80,2,FALSE)</f>
        <v>Flooding</v>
      </c>
      <c r="D6136" s="26">
        <v>4</v>
      </c>
      <c r="E6136" s="26" t="s">
        <v>28</v>
      </c>
      <c r="F6136" s="26">
        <v>7473</v>
      </c>
      <c r="G6136" s="26">
        <v>7473</v>
      </c>
      <c r="H6136" s="26"/>
      <c r="N6136" s="26"/>
    </row>
    <row r="6137" spans="1:14" x14ac:dyDescent="0.25">
      <c r="A6137" s="26">
        <v>2014</v>
      </c>
      <c r="B6137" s="26" t="s">
        <v>191</v>
      </c>
      <c r="C6137" s="26" t="str">
        <f>VLOOKUP(B6137,'FHF LUT'!$A$5:$H$80,2,FALSE)</f>
        <v>Flooding</v>
      </c>
      <c r="D6137" s="26">
        <v>8</v>
      </c>
      <c r="E6137" s="26" t="s">
        <v>29</v>
      </c>
      <c r="F6137" s="26">
        <v>259985</v>
      </c>
      <c r="G6137" s="26">
        <v>259852</v>
      </c>
      <c r="H6137" s="26"/>
      <c r="N6137" s="26"/>
    </row>
    <row r="6138" spans="1:14" x14ac:dyDescent="0.25">
      <c r="A6138" s="26">
        <v>2014</v>
      </c>
      <c r="B6138" s="26" t="s">
        <v>191</v>
      </c>
      <c r="C6138" s="26" t="str">
        <f>VLOOKUP(B6138,'FHF LUT'!$A$5:$H$80,2,FALSE)</f>
        <v>Flooding</v>
      </c>
      <c r="D6138" s="26">
        <v>7</v>
      </c>
      <c r="E6138" s="26" t="s">
        <v>25</v>
      </c>
      <c r="F6138" s="26">
        <v>4677</v>
      </c>
      <c r="G6138" s="26">
        <v>4677</v>
      </c>
      <c r="H6138" s="26"/>
      <c r="N6138" s="26"/>
    </row>
    <row r="6139" spans="1:14" x14ac:dyDescent="0.25">
      <c r="A6139" s="26">
        <v>2014</v>
      </c>
      <c r="B6139" s="26" t="s">
        <v>191</v>
      </c>
      <c r="C6139" s="26" t="str">
        <f>VLOOKUP(B6139,'FHF LUT'!$A$5:$H$80,2,FALSE)</f>
        <v>Flooding</v>
      </c>
      <c r="D6139" s="26">
        <v>27</v>
      </c>
      <c r="E6139" s="26" t="s">
        <v>21</v>
      </c>
      <c r="F6139" s="26">
        <v>0</v>
      </c>
      <c r="G6139" s="26">
        <v>0</v>
      </c>
      <c r="H6139" s="26"/>
      <c r="N6139" s="26"/>
    </row>
    <row r="6140" spans="1:14" x14ac:dyDescent="0.25">
      <c r="A6140" s="26">
        <v>2014</v>
      </c>
      <c r="B6140" s="26" t="s">
        <v>191</v>
      </c>
      <c r="C6140" s="26" t="str">
        <f>VLOOKUP(B6140,'FHF LUT'!$A$5:$H$80,2,FALSE)</f>
        <v>Flooding</v>
      </c>
      <c r="D6140" s="26">
        <v>47</v>
      </c>
      <c r="E6140" s="26" t="s">
        <v>238</v>
      </c>
      <c r="F6140" s="26">
        <v>14237</v>
      </c>
      <c r="G6140" s="26">
        <v>14237</v>
      </c>
      <c r="H6140" s="26"/>
      <c r="N6140" s="26"/>
    </row>
    <row r="6141" spans="1:14" x14ac:dyDescent="0.25">
      <c r="A6141" s="26">
        <v>2014</v>
      </c>
      <c r="B6141" s="26" t="s">
        <v>191</v>
      </c>
      <c r="C6141" s="26" t="str">
        <f>VLOOKUP(B6141,'FHF LUT'!$A$5:$H$80,2,FALSE)</f>
        <v>Flooding</v>
      </c>
      <c r="D6141" s="26">
        <v>46</v>
      </c>
      <c r="E6141" s="26" t="s">
        <v>239</v>
      </c>
      <c r="F6141" s="26">
        <v>18035</v>
      </c>
      <c r="G6141" s="26">
        <v>18035</v>
      </c>
      <c r="H6141" s="26"/>
      <c r="N6141" s="26"/>
    </row>
    <row r="6142" spans="1:14" x14ac:dyDescent="0.25">
      <c r="A6142" s="26">
        <v>2014</v>
      </c>
      <c r="B6142" s="26" t="s">
        <v>191</v>
      </c>
      <c r="C6142" s="26" t="str">
        <f>VLOOKUP(B6142,'FHF LUT'!$A$5:$H$80,2,FALSE)</f>
        <v>Flooding</v>
      </c>
      <c r="D6142" s="26">
        <v>48</v>
      </c>
      <c r="E6142" s="26" t="s">
        <v>240</v>
      </c>
      <c r="F6142" s="26">
        <v>213</v>
      </c>
      <c r="G6142" s="26">
        <v>213</v>
      </c>
      <c r="H6142" s="26"/>
      <c r="N6142" s="26"/>
    </row>
    <row r="6143" spans="1:14" x14ac:dyDescent="0.25">
      <c r="A6143" s="26">
        <v>2014</v>
      </c>
      <c r="B6143" s="26" t="s">
        <v>191</v>
      </c>
      <c r="C6143" s="26" t="str">
        <f>VLOOKUP(B6143,'FHF LUT'!$A$5:$H$80,2,FALSE)</f>
        <v>Flooding</v>
      </c>
      <c r="D6143" s="26">
        <v>1</v>
      </c>
      <c r="E6143" s="26" t="s">
        <v>10</v>
      </c>
      <c r="F6143" s="26">
        <v>3133</v>
      </c>
      <c r="G6143" s="26">
        <v>3133</v>
      </c>
      <c r="H6143" s="26"/>
      <c r="N6143" s="26"/>
    </row>
    <row r="6144" spans="1:14" x14ac:dyDescent="0.25">
      <c r="A6144" s="26">
        <v>2015</v>
      </c>
      <c r="B6144" s="26" t="s">
        <v>192</v>
      </c>
      <c r="C6144" s="26" t="str">
        <f>VLOOKUP(B6144,'FHF LUT'!$A$5:$H$80,2,FALSE)</f>
        <v>Unknown Beetle</v>
      </c>
      <c r="D6144" s="26">
        <v>24</v>
      </c>
      <c r="E6144" s="26" t="s">
        <v>17</v>
      </c>
      <c r="F6144" s="26">
        <v>46</v>
      </c>
      <c r="G6144" s="26">
        <v>46</v>
      </c>
      <c r="H6144" s="26"/>
      <c r="N6144" s="26"/>
    </row>
    <row r="6145" spans="1:14" x14ac:dyDescent="0.25">
      <c r="A6145" s="26">
        <v>2015</v>
      </c>
      <c r="B6145" s="26" t="s">
        <v>192</v>
      </c>
      <c r="C6145" s="26" t="str">
        <f>VLOOKUP(B6145,'FHF LUT'!$A$5:$H$80,2,FALSE)</f>
        <v>Unknown Beetle</v>
      </c>
      <c r="D6145" s="26">
        <v>44</v>
      </c>
      <c r="E6145" s="26" t="s">
        <v>3</v>
      </c>
      <c r="F6145" s="26">
        <v>0</v>
      </c>
      <c r="G6145" s="26">
        <v>0</v>
      </c>
      <c r="H6145" s="26"/>
      <c r="N6145" s="26"/>
    </row>
    <row r="6146" spans="1:14" x14ac:dyDescent="0.25">
      <c r="A6146" s="26">
        <v>2015</v>
      </c>
      <c r="B6146" s="26" t="s">
        <v>192</v>
      </c>
      <c r="C6146" s="26" t="str">
        <f>VLOOKUP(B6146,'FHF LUT'!$A$5:$H$80,2,FALSE)</f>
        <v>Unknown Beetle</v>
      </c>
      <c r="D6146" s="26">
        <v>10</v>
      </c>
      <c r="E6146" s="26" t="s">
        <v>18</v>
      </c>
      <c r="F6146" s="26">
        <v>0</v>
      </c>
      <c r="G6146" s="26">
        <v>0</v>
      </c>
      <c r="H6146" s="26"/>
      <c r="N6146" s="26"/>
    </row>
    <row r="6147" spans="1:14" x14ac:dyDescent="0.25">
      <c r="A6147" s="26">
        <v>2015</v>
      </c>
      <c r="B6147" s="26" t="s">
        <v>192</v>
      </c>
      <c r="C6147" s="26" t="str">
        <f>VLOOKUP(B6147,'FHF LUT'!$A$5:$H$80,2,FALSE)</f>
        <v>Unknown Beetle</v>
      </c>
      <c r="D6147" s="26">
        <v>12</v>
      </c>
      <c r="E6147" s="26" t="s">
        <v>11</v>
      </c>
      <c r="F6147" s="26">
        <v>0</v>
      </c>
      <c r="G6147" s="26">
        <v>0</v>
      </c>
      <c r="H6147" s="26"/>
      <c r="N6147" s="26"/>
    </row>
    <row r="6148" spans="1:14" x14ac:dyDescent="0.25">
      <c r="A6148" s="26">
        <v>2015</v>
      </c>
      <c r="B6148" s="26" t="s">
        <v>192</v>
      </c>
      <c r="C6148" s="26" t="str">
        <f>VLOOKUP(B6148,'FHF LUT'!$A$5:$H$80,2,FALSE)</f>
        <v>Unknown Beetle</v>
      </c>
      <c r="D6148" s="26">
        <v>22</v>
      </c>
      <c r="E6148" s="26" t="s">
        <v>19</v>
      </c>
      <c r="F6148" s="26">
        <v>0</v>
      </c>
      <c r="G6148" s="26">
        <v>0</v>
      </c>
      <c r="H6148" s="26"/>
      <c r="N6148" s="26"/>
    </row>
    <row r="6149" spans="1:14" x14ac:dyDescent="0.25">
      <c r="A6149" s="26">
        <v>2015</v>
      </c>
      <c r="B6149" s="26" t="s">
        <v>192</v>
      </c>
      <c r="C6149" s="26" t="str">
        <f>VLOOKUP(B6149,'FHF LUT'!$A$5:$H$80,2,FALSE)</f>
        <v>Unknown Beetle</v>
      </c>
      <c r="D6149" s="26">
        <v>29</v>
      </c>
      <c r="E6149" s="26" t="s">
        <v>9</v>
      </c>
      <c r="F6149" s="26">
        <v>0</v>
      </c>
      <c r="G6149" s="26">
        <v>0</v>
      </c>
      <c r="H6149" s="26"/>
      <c r="N6149" s="26"/>
    </row>
    <row r="6150" spans="1:14" x14ac:dyDescent="0.25">
      <c r="A6150" s="26">
        <v>2015</v>
      </c>
      <c r="B6150" s="26" t="s">
        <v>192</v>
      </c>
      <c r="C6150" s="26" t="str">
        <f>VLOOKUP(B6150,'FHF LUT'!$A$5:$H$80,2,FALSE)</f>
        <v>Unknown Beetle</v>
      </c>
      <c r="D6150" s="26">
        <v>11</v>
      </c>
      <c r="E6150" s="26" t="s">
        <v>4</v>
      </c>
      <c r="F6150" s="26">
        <v>0</v>
      </c>
      <c r="G6150" s="26">
        <v>0</v>
      </c>
      <c r="H6150" s="26"/>
      <c r="N6150" s="26"/>
    </row>
    <row r="6151" spans="1:14" x14ac:dyDescent="0.25">
      <c r="A6151" s="26">
        <v>2015</v>
      </c>
      <c r="B6151" s="26" t="s">
        <v>192</v>
      </c>
      <c r="C6151" s="26" t="str">
        <f>VLOOKUP(B6151,'FHF LUT'!$A$5:$H$80,2,FALSE)</f>
        <v>Unknown Beetle</v>
      </c>
      <c r="D6151" s="26">
        <v>45</v>
      </c>
      <c r="E6151" s="26" t="s">
        <v>5</v>
      </c>
      <c r="F6151" s="26">
        <v>0</v>
      </c>
      <c r="G6151" s="26">
        <v>0</v>
      </c>
      <c r="H6151" s="26"/>
      <c r="N6151" s="26"/>
    </row>
    <row r="6152" spans="1:14" x14ac:dyDescent="0.25">
      <c r="A6152" s="26">
        <v>2015</v>
      </c>
      <c r="B6152" s="26" t="s">
        <v>192</v>
      </c>
      <c r="C6152" s="26" t="str">
        <f>VLOOKUP(B6152,'FHF LUT'!$A$5:$H$80,2,FALSE)</f>
        <v>Unknown Beetle</v>
      </c>
      <c r="D6152" s="26">
        <v>38</v>
      </c>
      <c r="E6152" s="26" t="s">
        <v>8</v>
      </c>
      <c r="F6152" s="26">
        <v>0</v>
      </c>
      <c r="G6152" s="26">
        <v>0</v>
      </c>
      <c r="H6152" s="26"/>
      <c r="N6152" s="26"/>
    </row>
    <row r="6153" spans="1:14" x14ac:dyDescent="0.25">
      <c r="A6153" s="26">
        <v>2015</v>
      </c>
      <c r="B6153" s="26" t="s">
        <v>192</v>
      </c>
      <c r="C6153" s="26" t="str">
        <f>VLOOKUP(B6153,'FHF LUT'!$A$5:$H$80,2,FALSE)</f>
        <v>Unknown Beetle</v>
      </c>
      <c r="D6153" s="26">
        <v>13</v>
      </c>
      <c r="E6153" s="26" t="s">
        <v>24</v>
      </c>
      <c r="F6153" s="26">
        <v>0</v>
      </c>
      <c r="G6153" s="26">
        <v>0</v>
      </c>
      <c r="H6153" s="26"/>
      <c r="N6153" s="26"/>
    </row>
    <row r="6154" spans="1:14" x14ac:dyDescent="0.25">
      <c r="A6154" s="26">
        <v>2015</v>
      </c>
      <c r="B6154" s="26" t="s">
        <v>192</v>
      </c>
      <c r="C6154" s="26" t="str">
        <f>VLOOKUP(B6154,'FHF LUT'!$A$5:$H$80,2,FALSE)</f>
        <v>Unknown Beetle</v>
      </c>
      <c r="D6154" s="26">
        <v>18</v>
      </c>
      <c r="E6154" s="26" t="s">
        <v>15</v>
      </c>
      <c r="F6154" s="26">
        <v>0</v>
      </c>
      <c r="G6154" s="26">
        <v>0</v>
      </c>
      <c r="H6154" s="26"/>
      <c r="N6154" s="26"/>
    </row>
    <row r="6155" spans="1:14" x14ac:dyDescent="0.25">
      <c r="A6155" s="26">
        <v>2015</v>
      </c>
      <c r="B6155" s="26" t="s">
        <v>192</v>
      </c>
      <c r="C6155" s="26" t="str">
        <f>VLOOKUP(B6155,'FHF LUT'!$A$5:$H$80,2,FALSE)</f>
        <v>Unknown Beetle</v>
      </c>
      <c r="D6155" s="26">
        <v>15</v>
      </c>
      <c r="E6155" s="26" t="s">
        <v>33</v>
      </c>
      <c r="F6155" s="26">
        <v>0</v>
      </c>
      <c r="G6155" s="26">
        <v>0</v>
      </c>
      <c r="H6155" s="26"/>
      <c r="N6155" s="26"/>
    </row>
    <row r="6156" spans="1:14" x14ac:dyDescent="0.25">
      <c r="A6156" s="26">
        <v>2015</v>
      </c>
      <c r="B6156" s="26" t="s">
        <v>192</v>
      </c>
      <c r="C6156" s="26" t="str">
        <f>VLOOKUP(B6156,'FHF LUT'!$A$5:$H$80,2,FALSE)</f>
        <v>Unknown Beetle</v>
      </c>
      <c r="D6156" s="26">
        <v>5</v>
      </c>
      <c r="E6156" s="26" t="s">
        <v>16</v>
      </c>
      <c r="F6156" s="26">
        <v>0</v>
      </c>
      <c r="G6156" s="26">
        <v>0</v>
      </c>
      <c r="H6156" s="26"/>
      <c r="N6156" s="26"/>
    </row>
    <row r="6157" spans="1:14" x14ac:dyDescent="0.25">
      <c r="A6157" s="26">
        <v>2015</v>
      </c>
      <c r="B6157" s="26" t="s">
        <v>192</v>
      </c>
      <c r="C6157" s="26" t="str">
        <f>VLOOKUP(B6157,'FHF LUT'!$A$5:$H$80,2,FALSE)</f>
        <v>Unknown Beetle</v>
      </c>
      <c r="D6157" s="26">
        <v>2</v>
      </c>
      <c r="E6157" s="26" t="s">
        <v>22</v>
      </c>
      <c r="F6157" s="26">
        <v>0</v>
      </c>
      <c r="G6157" s="26">
        <v>0</v>
      </c>
      <c r="H6157" s="26"/>
      <c r="N6157" s="26"/>
    </row>
    <row r="6158" spans="1:14" x14ac:dyDescent="0.25">
      <c r="A6158" s="26">
        <v>2015</v>
      </c>
      <c r="B6158" s="26" t="s">
        <v>192</v>
      </c>
      <c r="C6158" s="26" t="str">
        <f>VLOOKUP(B6158,'FHF LUT'!$A$5:$H$80,2,FALSE)</f>
        <v>Unknown Beetle</v>
      </c>
      <c r="D6158" s="26">
        <v>25</v>
      </c>
      <c r="E6158" s="26" t="s">
        <v>23</v>
      </c>
      <c r="F6158" s="26">
        <v>0</v>
      </c>
      <c r="G6158" s="26">
        <v>0</v>
      </c>
      <c r="H6158" s="26"/>
      <c r="N6158" s="26"/>
    </row>
    <row r="6159" spans="1:14" x14ac:dyDescent="0.25">
      <c r="A6159" s="26">
        <v>2015</v>
      </c>
      <c r="B6159" s="26" t="s">
        <v>192</v>
      </c>
      <c r="C6159" s="26" t="str">
        <f>VLOOKUP(B6159,'FHF LUT'!$A$5:$H$80,2,FALSE)</f>
        <v>Unknown Beetle</v>
      </c>
      <c r="D6159" s="26">
        <v>14</v>
      </c>
      <c r="E6159" s="26" t="s">
        <v>30</v>
      </c>
      <c r="F6159" s="26">
        <v>0</v>
      </c>
      <c r="G6159" s="26">
        <v>0</v>
      </c>
      <c r="H6159" s="26"/>
      <c r="N6159" s="26"/>
    </row>
    <row r="6160" spans="1:14" x14ac:dyDescent="0.25">
      <c r="A6160" s="26">
        <v>2015</v>
      </c>
      <c r="B6160" s="26" t="s">
        <v>192</v>
      </c>
      <c r="C6160" s="26" t="str">
        <f>VLOOKUP(B6160,'FHF LUT'!$A$5:$H$80,2,FALSE)</f>
        <v>Unknown Beetle</v>
      </c>
      <c r="D6160" s="26">
        <v>16</v>
      </c>
      <c r="E6160" s="26" t="s">
        <v>12</v>
      </c>
      <c r="F6160" s="26">
        <v>0</v>
      </c>
      <c r="G6160" s="26">
        <v>0</v>
      </c>
      <c r="H6160" s="26"/>
      <c r="N6160" s="26"/>
    </row>
    <row r="6161" spans="1:14" x14ac:dyDescent="0.25">
      <c r="A6161" s="26">
        <v>2015</v>
      </c>
      <c r="B6161" s="26" t="s">
        <v>192</v>
      </c>
      <c r="C6161" s="26" t="str">
        <f>VLOOKUP(B6161,'FHF LUT'!$A$5:$H$80,2,FALSE)</f>
        <v>Unknown Beetle</v>
      </c>
      <c r="D6161" s="26">
        <v>40</v>
      </c>
      <c r="E6161" s="26" t="s">
        <v>31</v>
      </c>
      <c r="F6161" s="26">
        <v>0</v>
      </c>
      <c r="G6161" s="26">
        <v>0</v>
      </c>
      <c r="H6161" s="26"/>
      <c r="N6161" s="26"/>
    </row>
    <row r="6162" spans="1:14" x14ac:dyDescent="0.25">
      <c r="A6162" s="26">
        <v>2015</v>
      </c>
      <c r="B6162" s="26" t="s">
        <v>192</v>
      </c>
      <c r="C6162" s="26" t="str">
        <f>VLOOKUP(B6162,'FHF LUT'!$A$5:$H$80,2,FALSE)</f>
        <v>Unknown Beetle</v>
      </c>
      <c r="D6162" s="26">
        <v>20</v>
      </c>
      <c r="E6162" s="26" t="s">
        <v>6</v>
      </c>
      <c r="F6162" s="26">
        <v>0</v>
      </c>
      <c r="G6162" s="26">
        <v>0</v>
      </c>
      <c r="H6162" s="26"/>
      <c r="N6162" s="26"/>
    </row>
    <row r="6163" spans="1:14" x14ac:dyDescent="0.25">
      <c r="A6163" s="26">
        <v>2015</v>
      </c>
      <c r="B6163" s="26" t="s">
        <v>192</v>
      </c>
      <c r="C6163" s="26" t="str">
        <f>VLOOKUP(B6163,'FHF LUT'!$A$5:$H$80,2,FALSE)</f>
        <v>Unknown Beetle</v>
      </c>
      <c r="D6163" s="26">
        <v>31</v>
      </c>
      <c r="E6163" s="26" t="s">
        <v>34</v>
      </c>
      <c r="F6163" s="26">
        <v>0</v>
      </c>
      <c r="G6163" s="26">
        <v>0</v>
      </c>
      <c r="H6163" s="26"/>
      <c r="N6163" s="26"/>
    </row>
    <row r="6164" spans="1:14" x14ac:dyDescent="0.25">
      <c r="A6164" s="26">
        <v>2015</v>
      </c>
      <c r="B6164" s="26" t="s">
        <v>192</v>
      </c>
      <c r="C6164" s="26" t="str">
        <f>VLOOKUP(B6164,'FHF LUT'!$A$5:$H$80,2,FALSE)</f>
        <v>Unknown Beetle</v>
      </c>
      <c r="D6164" s="26">
        <v>3</v>
      </c>
      <c r="E6164" s="26" t="s">
        <v>13</v>
      </c>
      <c r="F6164" s="26">
        <v>0</v>
      </c>
      <c r="G6164" s="26">
        <v>0</v>
      </c>
      <c r="H6164" s="26"/>
      <c r="N6164" s="26"/>
    </row>
    <row r="6165" spans="1:14" x14ac:dyDescent="0.25">
      <c r="A6165" s="26">
        <v>2015</v>
      </c>
      <c r="B6165" s="26" t="s">
        <v>192</v>
      </c>
      <c r="C6165" s="26" t="str">
        <f>VLOOKUP(B6165,'FHF LUT'!$A$5:$H$80,2,FALSE)</f>
        <v>Unknown Beetle</v>
      </c>
      <c r="D6165" s="26">
        <v>26</v>
      </c>
      <c r="E6165" s="26" t="s">
        <v>14</v>
      </c>
      <c r="F6165" s="26">
        <v>0</v>
      </c>
      <c r="G6165" s="26">
        <v>0</v>
      </c>
      <c r="H6165" s="26"/>
      <c r="N6165" s="26"/>
    </row>
    <row r="6166" spans="1:14" x14ac:dyDescent="0.25">
      <c r="A6166" s="26">
        <v>2015</v>
      </c>
      <c r="B6166" s="26" t="s">
        <v>192</v>
      </c>
      <c r="C6166" s="26" t="str">
        <f>VLOOKUP(B6166,'FHF LUT'!$A$5:$H$80,2,FALSE)</f>
        <v>Unknown Beetle</v>
      </c>
      <c r="D6166" s="26">
        <v>41</v>
      </c>
      <c r="E6166" s="26" t="s">
        <v>26</v>
      </c>
      <c r="F6166" s="26">
        <v>0</v>
      </c>
      <c r="G6166" s="26">
        <v>0</v>
      </c>
      <c r="H6166" s="26"/>
      <c r="N6166" s="26"/>
    </row>
    <row r="6167" spans="1:14" x14ac:dyDescent="0.25">
      <c r="A6167" s="26">
        <v>2015</v>
      </c>
      <c r="B6167" s="26" t="s">
        <v>192</v>
      </c>
      <c r="C6167" s="26" t="str">
        <f>VLOOKUP(B6167,'FHF LUT'!$A$5:$H$80,2,FALSE)</f>
        <v>Unknown Beetle</v>
      </c>
      <c r="D6167" s="26">
        <v>23</v>
      </c>
      <c r="E6167" s="26" t="s">
        <v>27</v>
      </c>
      <c r="F6167" s="26">
        <v>0</v>
      </c>
      <c r="G6167" s="26">
        <v>0</v>
      </c>
      <c r="H6167" s="26"/>
      <c r="N6167" s="26"/>
    </row>
    <row r="6168" spans="1:14" x14ac:dyDescent="0.25">
      <c r="A6168" s="26">
        <v>2015</v>
      </c>
      <c r="B6168" s="26" t="s">
        <v>192</v>
      </c>
      <c r="C6168" s="26" t="str">
        <f>VLOOKUP(B6168,'FHF LUT'!$A$5:$H$80,2,FALSE)</f>
        <v>Unknown Beetle</v>
      </c>
      <c r="D6168" s="26">
        <v>17</v>
      </c>
      <c r="E6168" s="26" t="s">
        <v>32</v>
      </c>
      <c r="F6168" s="26">
        <v>0</v>
      </c>
      <c r="G6168" s="26">
        <v>0</v>
      </c>
      <c r="H6168" s="26"/>
      <c r="N6168" s="26"/>
    </row>
    <row r="6169" spans="1:14" x14ac:dyDescent="0.25">
      <c r="A6169" s="26">
        <v>2015</v>
      </c>
      <c r="B6169" s="26" t="s">
        <v>192</v>
      </c>
      <c r="C6169" s="26" t="str">
        <f>VLOOKUP(B6169,'FHF LUT'!$A$5:$H$80,2,FALSE)</f>
        <v>Unknown Beetle</v>
      </c>
      <c r="D6169" s="26">
        <v>30</v>
      </c>
      <c r="E6169" s="26" t="s">
        <v>35</v>
      </c>
      <c r="F6169" s="26">
        <v>0</v>
      </c>
      <c r="G6169" s="26">
        <v>0</v>
      </c>
      <c r="H6169" s="26"/>
      <c r="N6169" s="26"/>
    </row>
    <row r="6170" spans="1:14" x14ac:dyDescent="0.25">
      <c r="A6170" s="26">
        <v>2015</v>
      </c>
      <c r="B6170" s="26" t="s">
        <v>192</v>
      </c>
      <c r="C6170" s="26" t="str">
        <f>VLOOKUP(B6170,'FHF LUT'!$A$5:$H$80,2,FALSE)</f>
        <v>Unknown Beetle</v>
      </c>
      <c r="D6170" s="26">
        <v>9</v>
      </c>
      <c r="E6170" s="26" t="s">
        <v>7</v>
      </c>
      <c r="F6170" s="26">
        <v>0</v>
      </c>
      <c r="G6170" s="26">
        <v>0</v>
      </c>
      <c r="H6170" s="26"/>
      <c r="N6170" s="26"/>
    </row>
    <row r="6171" spans="1:14" x14ac:dyDescent="0.25">
      <c r="A6171" s="26">
        <v>2015</v>
      </c>
      <c r="B6171" s="26" t="s">
        <v>192</v>
      </c>
      <c r="C6171" s="26" t="str">
        <f>VLOOKUP(B6171,'FHF LUT'!$A$5:$H$80,2,FALSE)</f>
        <v>Unknown Beetle</v>
      </c>
      <c r="D6171" s="26">
        <v>43</v>
      </c>
      <c r="E6171" s="26" t="s">
        <v>20</v>
      </c>
      <c r="F6171" s="26">
        <v>0</v>
      </c>
      <c r="G6171" s="26">
        <v>0</v>
      </c>
      <c r="H6171" s="26"/>
      <c r="N6171" s="26"/>
    </row>
    <row r="6172" spans="1:14" x14ac:dyDescent="0.25">
      <c r="A6172" s="26">
        <v>2015</v>
      </c>
      <c r="B6172" s="26" t="s">
        <v>192</v>
      </c>
      <c r="C6172" s="26" t="str">
        <f>VLOOKUP(B6172,'FHF LUT'!$A$5:$H$80,2,FALSE)</f>
        <v>Unknown Beetle</v>
      </c>
      <c r="D6172" s="26">
        <v>39</v>
      </c>
      <c r="E6172" s="26" t="s">
        <v>36</v>
      </c>
      <c r="F6172" s="26">
        <v>0</v>
      </c>
      <c r="G6172" s="26">
        <v>0</v>
      </c>
      <c r="H6172" s="26"/>
      <c r="N6172" s="26"/>
    </row>
    <row r="6173" spans="1:14" x14ac:dyDescent="0.25">
      <c r="A6173" s="26">
        <v>2015</v>
      </c>
      <c r="B6173" s="26" t="s">
        <v>192</v>
      </c>
      <c r="C6173" s="26" t="str">
        <f>VLOOKUP(B6173,'FHF LUT'!$A$5:$H$80,2,FALSE)</f>
        <v>Unknown Beetle</v>
      </c>
      <c r="D6173" s="26">
        <v>4</v>
      </c>
      <c r="E6173" s="26" t="s">
        <v>28</v>
      </c>
      <c r="F6173" s="26">
        <v>0</v>
      </c>
      <c r="G6173" s="26">
        <v>0</v>
      </c>
      <c r="H6173" s="26"/>
      <c r="N6173" s="26"/>
    </row>
    <row r="6174" spans="1:14" x14ac:dyDescent="0.25">
      <c r="A6174" s="26">
        <v>2015</v>
      </c>
      <c r="B6174" s="26" t="s">
        <v>192</v>
      </c>
      <c r="C6174" s="26" t="str">
        <f>VLOOKUP(B6174,'FHF LUT'!$A$5:$H$80,2,FALSE)</f>
        <v>Unknown Beetle</v>
      </c>
      <c r="D6174" s="26">
        <v>8</v>
      </c>
      <c r="E6174" s="26" t="s">
        <v>29</v>
      </c>
      <c r="F6174" s="26">
        <v>0</v>
      </c>
      <c r="G6174" s="26">
        <v>0</v>
      </c>
      <c r="H6174" s="26"/>
      <c r="N6174" s="26"/>
    </row>
    <row r="6175" spans="1:14" x14ac:dyDescent="0.25">
      <c r="A6175" s="26">
        <v>2015</v>
      </c>
      <c r="B6175" s="26" t="s">
        <v>192</v>
      </c>
      <c r="C6175" s="26" t="str">
        <f>VLOOKUP(B6175,'FHF LUT'!$A$5:$H$80,2,FALSE)</f>
        <v>Unknown Beetle</v>
      </c>
      <c r="D6175" s="26">
        <v>7</v>
      </c>
      <c r="E6175" s="26" t="s">
        <v>25</v>
      </c>
      <c r="F6175" s="26">
        <v>0</v>
      </c>
      <c r="G6175" s="26">
        <v>0</v>
      </c>
      <c r="H6175" s="26"/>
      <c r="N6175" s="26"/>
    </row>
    <row r="6176" spans="1:14" x14ac:dyDescent="0.25">
      <c r="A6176" s="26">
        <v>2015</v>
      </c>
      <c r="B6176" s="26" t="s">
        <v>192</v>
      </c>
      <c r="C6176" s="26" t="str">
        <f>VLOOKUP(B6176,'FHF LUT'!$A$5:$H$80,2,FALSE)</f>
        <v>Unknown Beetle</v>
      </c>
      <c r="D6176" s="26">
        <v>27</v>
      </c>
      <c r="E6176" s="26" t="s">
        <v>21</v>
      </c>
      <c r="F6176" s="26">
        <v>0</v>
      </c>
      <c r="G6176" s="26">
        <v>0</v>
      </c>
      <c r="H6176" s="26"/>
      <c r="N6176" s="26"/>
    </row>
    <row r="6177" spans="1:14" x14ac:dyDescent="0.25">
      <c r="A6177" s="26">
        <v>2015</v>
      </c>
      <c r="B6177" s="26" t="s">
        <v>192</v>
      </c>
      <c r="C6177" s="26" t="str">
        <f>VLOOKUP(B6177,'FHF LUT'!$A$5:$H$80,2,FALSE)</f>
        <v>Unknown Beetle</v>
      </c>
      <c r="D6177" s="26">
        <v>47</v>
      </c>
      <c r="E6177" s="26" t="s">
        <v>238</v>
      </c>
      <c r="F6177" s="26">
        <v>0</v>
      </c>
      <c r="G6177" s="26">
        <v>0</v>
      </c>
      <c r="H6177" s="26"/>
      <c r="N6177" s="26"/>
    </row>
    <row r="6178" spans="1:14" x14ac:dyDescent="0.25">
      <c r="A6178" s="26">
        <v>2015</v>
      </c>
      <c r="B6178" s="26" t="s">
        <v>192</v>
      </c>
      <c r="C6178" s="26" t="str">
        <f>VLOOKUP(B6178,'FHF LUT'!$A$5:$H$80,2,FALSE)</f>
        <v>Unknown Beetle</v>
      </c>
      <c r="D6178" s="26">
        <v>46</v>
      </c>
      <c r="E6178" s="26" t="s">
        <v>239</v>
      </c>
      <c r="F6178" s="26">
        <v>0</v>
      </c>
      <c r="G6178" s="26">
        <v>0</v>
      </c>
      <c r="H6178" s="26"/>
      <c r="N6178" s="26"/>
    </row>
    <row r="6179" spans="1:14" x14ac:dyDescent="0.25">
      <c r="A6179" s="26">
        <v>2015</v>
      </c>
      <c r="B6179" s="26" t="s">
        <v>192</v>
      </c>
      <c r="C6179" s="26" t="str">
        <f>VLOOKUP(B6179,'FHF LUT'!$A$5:$H$80,2,FALSE)</f>
        <v>Unknown Beetle</v>
      </c>
      <c r="D6179" s="26">
        <v>48</v>
      </c>
      <c r="E6179" s="26" t="s">
        <v>240</v>
      </c>
      <c r="F6179" s="26">
        <v>0</v>
      </c>
      <c r="G6179" s="26">
        <v>0</v>
      </c>
      <c r="H6179" s="26"/>
      <c r="N6179" s="26"/>
    </row>
    <row r="6180" spans="1:14" x14ac:dyDescent="0.25">
      <c r="A6180" s="26">
        <v>2015</v>
      </c>
      <c r="B6180" s="26" t="s">
        <v>192</v>
      </c>
      <c r="C6180" s="26" t="str">
        <f>VLOOKUP(B6180,'FHF LUT'!$A$5:$H$80,2,FALSE)</f>
        <v>Unknown Beetle</v>
      </c>
      <c r="D6180" s="26">
        <v>1</v>
      </c>
      <c r="E6180" s="26" t="s">
        <v>10</v>
      </c>
      <c r="F6180" s="26">
        <v>0</v>
      </c>
      <c r="G6180" s="26">
        <v>0</v>
      </c>
      <c r="H6180" s="26"/>
      <c r="N6180" s="26"/>
    </row>
    <row r="6181" spans="1:14" x14ac:dyDescent="0.25">
      <c r="A6181" s="26">
        <v>2015</v>
      </c>
      <c r="B6181" s="26" t="s">
        <v>183</v>
      </c>
      <c r="C6181" s="26" t="str">
        <f>VLOOKUP(B6181,'FHF LUT'!$A$5:$H$80,2,FALSE)</f>
        <v>Western Balsam Bark Beetle</v>
      </c>
      <c r="D6181" s="26">
        <v>24</v>
      </c>
      <c r="E6181" s="26" t="s">
        <v>17</v>
      </c>
      <c r="F6181" s="26">
        <v>1980229</v>
      </c>
      <c r="G6181" s="26">
        <v>1953345</v>
      </c>
      <c r="H6181" s="26"/>
      <c r="N6181" s="26"/>
    </row>
    <row r="6182" spans="1:14" x14ac:dyDescent="0.25">
      <c r="A6182" s="26">
        <v>2015</v>
      </c>
      <c r="B6182" s="26" t="s">
        <v>183</v>
      </c>
      <c r="C6182" s="26" t="str">
        <f>VLOOKUP(B6182,'FHF LUT'!$A$5:$H$80,2,FALSE)</f>
        <v>Western Balsam Bark Beetle</v>
      </c>
      <c r="D6182" s="26">
        <v>44</v>
      </c>
      <c r="E6182" s="26" t="s">
        <v>3</v>
      </c>
      <c r="F6182" s="26">
        <v>0</v>
      </c>
      <c r="G6182" s="26">
        <v>0</v>
      </c>
      <c r="H6182" s="26"/>
      <c r="N6182" s="26"/>
    </row>
    <row r="6183" spans="1:14" x14ac:dyDescent="0.25">
      <c r="A6183" s="26">
        <v>2015</v>
      </c>
      <c r="B6183" s="26" t="s">
        <v>183</v>
      </c>
      <c r="C6183" s="26" t="str">
        <f>VLOOKUP(B6183,'FHF LUT'!$A$5:$H$80,2,FALSE)</f>
        <v>Western Balsam Bark Beetle</v>
      </c>
      <c r="D6183" s="26">
        <v>10</v>
      </c>
      <c r="E6183" s="26" t="s">
        <v>18</v>
      </c>
      <c r="F6183" s="26">
        <v>0</v>
      </c>
      <c r="G6183" s="26">
        <v>0</v>
      </c>
      <c r="H6183" s="26"/>
      <c r="N6183" s="26"/>
    </row>
    <row r="6184" spans="1:14" x14ac:dyDescent="0.25">
      <c r="A6184" s="26">
        <v>2015</v>
      </c>
      <c r="B6184" s="26" t="s">
        <v>183</v>
      </c>
      <c r="C6184" s="26" t="str">
        <f>VLOOKUP(B6184,'FHF LUT'!$A$5:$H$80,2,FALSE)</f>
        <v>Western Balsam Bark Beetle</v>
      </c>
      <c r="D6184" s="26">
        <v>12</v>
      </c>
      <c r="E6184" s="26" t="s">
        <v>11</v>
      </c>
      <c r="F6184" s="26">
        <v>167710</v>
      </c>
      <c r="G6184" s="26">
        <v>167429</v>
      </c>
      <c r="H6184" s="26"/>
      <c r="N6184" s="26"/>
    </row>
    <row r="6185" spans="1:14" x14ac:dyDescent="0.25">
      <c r="A6185" s="26">
        <v>2015</v>
      </c>
      <c r="B6185" s="26" t="s">
        <v>183</v>
      </c>
      <c r="C6185" s="26" t="str">
        <f>VLOOKUP(B6185,'FHF LUT'!$A$5:$H$80,2,FALSE)</f>
        <v>Western Balsam Bark Beetle</v>
      </c>
      <c r="D6185" s="26">
        <v>22</v>
      </c>
      <c r="E6185" s="26" t="s">
        <v>19</v>
      </c>
      <c r="F6185" s="26">
        <v>3425</v>
      </c>
      <c r="G6185" s="26">
        <v>3263</v>
      </c>
      <c r="H6185" s="26"/>
      <c r="N6185" s="26"/>
    </row>
    <row r="6186" spans="1:14" x14ac:dyDescent="0.25">
      <c r="A6186" s="26">
        <v>2015</v>
      </c>
      <c r="B6186" s="26" t="s">
        <v>183</v>
      </c>
      <c r="C6186" s="26" t="str">
        <f>VLOOKUP(B6186,'FHF LUT'!$A$5:$H$80,2,FALSE)</f>
        <v>Western Balsam Bark Beetle</v>
      </c>
      <c r="D6186" s="26">
        <v>29</v>
      </c>
      <c r="E6186" s="26" t="s">
        <v>9</v>
      </c>
      <c r="F6186" s="26">
        <v>23777</v>
      </c>
      <c r="G6186" s="26">
        <v>23777</v>
      </c>
      <c r="H6186" s="26"/>
      <c r="N6186" s="26"/>
    </row>
    <row r="6187" spans="1:14" x14ac:dyDescent="0.25">
      <c r="A6187" s="26">
        <v>2015</v>
      </c>
      <c r="B6187" s="26" t="s">
        <v>183</v>
      </c>
      <c r="C6187" s="26" t="str">
        <f>VLOOKUP(B6187,'FHF LUT'!$A$5:$H$80,2,FALSE)</f>
        <v>Western Balsam Bark Beetle</v>
      </c>
      <c r="D6187" s="26">
        <v>11</v>
      </c>
      <c r="E6187" s="26" t="s">
        <v>4</v>
      </c>
      <c r="F6187" s="26">
        <v>27611</v>
      </c>
      <c r="G6187" s="26">
        <v>26986</v>
      </c>
      <c r="H6187" s="26"/>
      <c r="N6187" s="26"/>
    </row>
    <row r="6188" spans="1:14" x14ac:dyDescent="0.25">
      <c r="A6188" s="26">
        <v>2015</v>
      </c>
      <c r="B6188" s="26" t="s">
        <v>183</v>
      </c>
      <c r="C6188" s="26" t="str">
        <f>VLOOKUP(B6188,'FHF LUT'!$A$5:$H$80,2,FALSE)</f>
        <v>Western Balsam Bark Beetle</v>
      </c>
      <c r="D6188" s="26">
        <v>45</v>
      </c>
      <c r="E6188" s="26" t="s">
        <v>5</v>
      </c>
      <c r="F6188" s="26">
        <v>829</v>
      </c>
      <c r="G6188" s="26">
        <v>829</v>
      </c>
      <c r="H6188" s="26"/>
      <c r="N6188" s="26"/>
    </row>
    <row r="6189" spans="1:14" x14ac:dyDescent="0.25">
      <c r="A6189" s="26">
        <v>2015</v>
      </c>
      <c r="B6189" s="26" t="s">
        <v>183</v>
      </c>
      <c r="C6189" s="26" t="str">
        <f>VLOOKUP(B6189,'FHF LUT'!$A$5:$H$80,2,FALSE)</f>
        <v>Western Balsam Bark Beetle</v>
      </c>
      <c r="D6189" s="26">
        <v>38</v>
      </c>
      <c r="E6189" s="26" t="s">
        <v>8</v>
      </c>
      <c r="F6189" s="26">
        <v>0</v>
      </c>
      <c r="G6189" s="26">
        <v>0</v>
      </c>
      <c r="H6189" s="26"/>
      <c r="N6189" s="26"/>
    </row>
    <row r="6190" spans="1:14" x14ac:dyDescent="0.25">
      <c r="A6190" s="26">
        <v>2015</v>
      </c>
      <c r="B6190" s="26" t="s">
        <v>183</v>
      </c>
      <c r="C6190" s="26" t="str">
        <f>VLOOKUP(B6190,'FHF LUT'!$A$5:$H$80,2,FALSE)</f>
        <v>Western Balsam Bark Beetle</v>
      </c>
      <c r="D6190" s="26">
        <v>13</v>
      </c>
      <c r="E6190" s="26" t="s">
        <v>24</v>
      </c>
      <c r="F6190" s="26">
        <v>95</v>
      </c>
      <c r="G6190" s="26">
        <v>95</v>
      </c>
      <c r="H6190" s="26"/>
      <c r="N6190" s="26"/>
    </row>
    <row r="6191" spans="1:14" x14ac:dyDescent="0.25">
      <c r="A6191" s="26">
        <v>2015</v>
      </c>
      <c r="B6191" s="26" t="s">
        <v>183</v>
      </c>
      <c r="C6191" s="26" t="str">
        <f>VLOOKUP(B6191,'FHF LUT'!$A$5:$H$80,2,FALSE)</f>
        <v>Western Balsam Bark Beetle</v>
      </c>
      <c r="D6191" s="26">
        <v>18</v>
      </c>
      <c r="E6191" s="26" t="s">
        <v>15</v>
      </c>
      <c r="F6191" s="26">
        <v>2316</v>
      </c>
      <c r="G6191" s="26">
        <v>2268</v>
      </c>
      <c r="H6191" s="26"/>
      <c r="N6191" s="26"/>
    </row>
    <row r="6192" spans="1:14" x14ac:dyDescent="0.25">
      <c r="A6192" s="26">
        <v>2015</v>
      </c>
      <c r="B6192" s="26" t="s">
        <v>183</v>
      </c>
      <c r="C6192" s="26" t="str">
        <f>VLOOKUP(B6192,'FHF LUT'!$A$5:$H$80,2,FALSE)</f>
        <v>Western Balsam Bark Beetle</v>
      </c>
      <c r="D6192" s="26">
        <v>15</v>
      </c>
      <c r="E6192" s="26" t="s">
        <v>33</v>
      </c>
      <c r="F6192" s="26">
        <v>6007</v>
      </c>
      <c r="G6192" s="26">
        <v>5993</v>
      </c>
      <c r="H6192" s="26"/>
      <c r="N6192" s="26"/>
    </row>
    <row r="6193" spans="1:14" x14ac:dyDescent="0.25">
      <c r="A6193" s="26">
        <v>2015</v>
      </c>
      <c r="B6193" s="26" t="s">
        <v>183</v>
      </c>
      <c r="C6193" s="26" t="str">
        <f>VLOOKUP(B6193,'FHF LUT'!$A$5:$H$80,2,FALSE)</f>
        <v>Western Balsam Bark Beetle</v>
      </c>
      <c r="D6193" s="26">
        <v>5</v>
      </c>
      <c r="E6193" s="26" t="s">
        <v>16</v>
      </c>
      <c r="F6193" s="26">
        <v>4139</v>
      </c>
      <c r="G6193" s="26">
        <v>4138</v>
      </c>
      <c r="H6193" s="26"/>
      <c r="N6193" s="26"/>
    </row>
    <row r="6194" spans="1:14" x14ac:dyDescent="0.25">
      <c r="A6194" s="26">
        <v>2015</v>
      </c>
      <c r="B6194" s="26" t="s">
        <v>183</v>
      </c>
      <c r="C6194" s="26" t="str">
        <f>VLOOKUP(B6194,'FHF LUT'!$A$5:$H$80,2,FALSE)</f>
        <v>Western Balsam Bark Beetle</v>
      </c>
      <c r="D6194" s="26">
        <v>2</v>
      </c>
      <c r="E6194" s="26" t="s">
        <v>22</v>
      </c>
      <c r="F6194" s="26">
        <v>314</v>
      </c>
      <c r="G6194" s="26">
        <v>314</v>
      </c>
      <c r="H6194" s="26"/>
      <c r="N6194" s="26"/>
    </row>
    <row r="6195" spans="1:14" x14ac:dyDescent="0.25">
      <c r="A6195" s="26">
        <v>2015</v>
      </c>
      <c r="B6195" s="26" t="s">
        <v>183</v>
      </c>
      <c r="C6195" s="26" t="str">
        <f>VLOOKUP(B6195,'FHF LUT'!$A$5:$H$80,2,FALSE)</f>
        <v>Western Balsam Bark Beetle</v>
      </c>
      <c r="D6195" s="26">
        <v>25</v>
      </c>
      <c r="E6195" s="26" t="s">
        <v>23</v>
      </c>
      <c r="F6195" s="26">
        <v>0</v>
      </c>
      <c r="G6195" s="26">
        <v>0</v>
      </c>
      <c r="H6195" s="26"/>
      <c r="N6195" s="26"/>
    </row>
    <row r="6196" spans="1:14" x14ac:dyDescent="0.25">
      <c r="A6196" s="26">
        <v>2015</v>
      </c>
      <c r="B6196" s="26" t="s">
        <v>183</v>
      </c>
      <c r="C6196" s="26" t="str">
        <f>VLOOKUP(B6196,'FHF LUT'!$A$5:$H$80,2,FALSE)</f>
        <v>Western Balsam Bark Beetle</v>
      </c>
      <c r="D6196" s="26">
        <v>14</v>
      </c>
      <c r="E6196" s="26" t="s">
        <v>30</v>
      </c>
      <c r="F6196" s="26">
        <v>75755</v>
      </c>
      <c r="G6196" s="26">
        <v>74940</v>
      </c>
      <c r="H6196" s="26"/>
      <c r="N6196" s="26"/>
    </row>
    <row r="6197" spans="1:14" x14ac:dyDescent="0.25">
      <c r="A6197" s="26">
        <v>2015</v>
      </c>
      <c r="B6197" s="26" t="s">
        <v>183</v>
      </c>
      <c r="C6197" s="26" t="str">
        <f>VLOOKUP(B6197,'FHF LUT'!$A$5:$H$80,2,FALSE)</f>
        <v>Western Balsam Bark Beetle</v>
      </c>
      <c r="D6197" s="26">
        <v>16</v>
      </c>
      <c r="E6197" s="26" t="s">
        <v>12</v>
      </c>
      <c r="F6197" s="26">
        <v>1066305</v>
      </c>
      <c r="G6197" s="26">
        <v>1060883</v>
      </c>
      <c r="H6197" s="26"/>
      <c r="N6197" s="26"/>
    </row>
    <row r="6198" spans="1:14" x14ac:dyDescent="0.25">
      <c r="A6198" s="26">
        <v>2015</v>
      </c>
      <c r="B6198" s="26" t="s">
        <v>183</v>
      </c>
      <c r="C6198" s="26" t="str">
        <f>VLOOKUP(B6198,'FHF LUT'!$A$5:$H$80,2,FALSE)</f>
        <v>Western Balsam Bark Beetle</v>
      </c>
      <c r="D6198" s="26">
        <v>40</v>
      </c>
      <c r="E6198" s="26" t="s">
        <v>31</v>
      </c>
      <c r="F6198" s="26">
        <v>11553</v>
      </c>
      <c r="G6198" s="26">
        <v>11548</v>
      </c>
      <c r="H6198" s="26"/>
      <c r="N6198" s="26"/>
    </row>
    <row r="6199" spans="1:14" x14ac:dyDescent="0.25">
      <c r="A6199" s="26">
        <v>2015</v>
      </c>
      <c r="B6199" s="26" t="s">
        <v>183</v>
      </c>
      <c r="C6199" s="26" t="str">
        <f>VLOOKUP(B6199,'FHF LUT'!$A$5:$H$80,2,FALSE)</f>
        <v>Western Balsam Bark Beetle</v>
      </c>
      <c r="D6199" s="26">
        <v>20</v>
      </c>
      <c r="E6199" s="26" t="s">
        <v>6</v>
      </c>
      <c r="F6199" s="26">
        <v>88680</v>
      </c>
      <c r="G6199" s="26">
        <v>86150</v>
      </c>
      <c r="H6199" s="26"/>
      <c r="N6199" s="26"/>
    </row>
    <row r="6200" spans="1:14" x14ac:dyDescent="0.25">
      <c r="A6200" s="26">
        <v>2015</v>
      </c>
      <c r="B6200" s="26" t="s">
        <v>183</v>
      </c>
      <c r="C6200" s="26" t="str">
        <f>VLOOKUP(B6200,'FHF LUT'!$A$5:$H$80,2,FALSE)</f>
        <v>Western Balsam Bark Beetle</v>
      </c>
      <c r="D6200" s="26">
        <v>31</v>
      </c>
      <c r="E6200" s="26" t="s">
        <v>34</v>
      </c>
      <c r="F6200" s="26">
        <v>18939</v>
      </c>
      <c r="G6200" s="26">
        <v>18939</v>
      </c>
      <c r="H6200" s="26"/>
      <c r="N6200" s="26"/>
    </row>
    <row r="6201" spans="1:14" x14ac:dyDescent="0.25">
      <c r="A6201" s="26">
        <v>2015</v>
      </c>
      <c r="B6201" s="26" t="s">
        <v>183</v>
      </c>
      <c r="C6201" s="26" t="str">
        <f>VLOOKUP(B6201,'FHF LUT'!$A$5:$H$80,2,FALSE)</f>
        <v>Western Balsam Bark Beetle</v>
      </c>
      <c r="D6201" s="26">
        <v>3</v>
      </c>
      <c r="E6201" s="26" t="s">
        <v>13</v>
      </c>
      <c r="F6201" s="26">
        <v>27193</v>
      </c>
      <c r="G6201" s="26">
        <v>26893</v>
      </c>
      <c r="H6201" s="26"/>
      <c r="N6201" s="26"/>
    </row>
    <row r="6202" spans="1:14" x14ac:dyDescent="0.25">
      <c r="A6202" s="26">
        <v>2015</v>
      </c>
      <c r="B6202" s="26" t="s">
        <v>183</v>
      </c>
      <c r="C6202" s="26" t="str">
        <f>VLOOKUP(B6202,'FHF LUT'!$A$5:$H$80,2,FALSE)</f>
        <v>Western Balsam Bark Beetle</v>
      </c>
      <c r="D6202" s="26">
        <v>26</v>
      </c>
      <c r="E6202" s="26" t="s">
        <v>14</v>
      </c>
      <c r="F6202" s="26">
        <v>6347</v>
      </c>
      <c r="G6202" s="26">
        <v>6325</v>
      </c>
      <c r="H6202" s="26"/>
      <c r="N6202" s="26"/>
    </row>
    <row r="6203" spans="1:14" x14ac:dyDescent="0.25">
      <c r="A6203" s="26">
        <v>2015</v>
      </c>
      <c r="B6203" s="26" t="s">
        <v>183</v>
      </c>
      <c r="C6203" s="26" t="str">
        <f>VLOOKUP(B6203,'FHF LUT'!$A$5:$H$80,2,FALSE)</f>
        <v>Western Balsam Bark Beetle</v>
      </c>
      <c r="D6203" s="26">
        <v>41</v>
      </c>
      <c r="E6203" s="26" t="s">
        <v>26</v>
      </c>
      <c r="F6203" s="26">
        <v>77256</v>
      </c>
      <c r="G6203" s="26">
        <v>77209</v>
      </c>
      <c r="H6203" s="26"/>
      <c r="N6203" s="26"/>
    </row>
    <row r="6204" spans="1:14" x14ac:dyDescent="0.25">
      <c r="A6204" s="26">
        <v>2015</v>
      </c>
      <c r="B6204" s="26" t="s">
        <v>183</v>
      </c>
      <c r="C6204" s="26" t="str">
        <f>VLOOKUP(B6204,'FHF LUT'!$A$5:$H$80,2,FALSE)</f>
        <v>Western Balsam Bark Beetle</v>
      </c>
      <c r="D6204" s="26">
        <v>23</v>
      </c>
      <c r="E6204" s="26" t="s">
        <v>27</v>
      </c>
      <c r="F6204" s="26">
        <v>68</v>
      </c>
      <c r="G6204" s="26">
        <v>68</v>
      </c>
      <c r="H6204" s="26"/>
      <c r="N6204" s="26"/>
    </row>
    <row r="6205" spans="1:14" x14ac:dyDescent="0.25">
      <c r="A6205" s="26">
        <v>2015</v>
      </c>
      <c r="B6205" s="26" t="s">
        <v>183</v>
      </c>
      <c r="C6205" s="26" t="str">
        <f>VLOOKUP(B6205,'FHF LUT'!$A$5:$H$80,2,FALSE)</f>
        <v>Western Balsam Bark Beetle</v>
      </c>
      <c r="D6205" s="26">
        <v>17</v>
      </c>
      <c r="E6205" s="26" t="s">
        <v>32</v>
      </c>
      <c r="F6205" s="26">
        <v>53835</v>
      </c>
      <c r="G6205" s="26">
        <v>53508</v>
      </c>
      <c r="H6205" s="26"/>
      <c r="N6205" s="26"/>
    </row>
    <row r="6206" spans="1:14" x14ac:dyDescent="0.25">
      <c r="A6206" s="26">
        <v>2015</v>
      </c>
      <c r="B6206" s="26" t="s">
        <v>183</v>
      </c>
      <c r="C6206" s="26" t="str">
        <f>VLOOKUP(B6206,'FHF LUT'!$A$5:$H$80,2,FALSE)</f>
        <v>Western Balsam Bark Beetle</v>
      </c>
      <c r="D6206" s="26">
        <v>30</v>
      </c>
      <c r="E6206" s="26" t="s">
        <v>35</v>
      </c>
      <c r="F6206" s="26">
        <v>2488</v>
      </c>
      <c r="G6206" s="26">
        <v>2488</v>
      </c>
      <c r="H6206" s="26"/>
      <c r="N6206" s="26"/>
    </row>
    <row r="6207" spans="1:14" x14ac:dyDescent="0.25">
      <c r="A6207" s="26">
        <v>2015</v>
      </c>
      <c r="B6207" s="26" t="s">
        <v>183</v>
      </c>
      <c r="C6207" s="26" t="str">
        <f>VLOOKUP(B6207,'FHF LUT'!$A$5:$H$80,2,FALSE)</f>
        <v>Western Balsam Bark Beetle</v>
      </c>
      <c r="D6207" s="26">
        <v>9</v>
      </c>
      <c r="E6207" s="26" t="s">
        <v>7</v>
      </c>
      <c r="F6207" s="26">
        <v>13772</v>
      </c>
      <c r="G6207" s="26">
        <v>13772</v>
      </c>
      <c r="H6207" s="26"/>
      <c r="N6207" s="26"/>
    </row>
    <row r="6208" spans="1:14" x14ac:dyDescent="0.25">
      <c r="A6208" s="26">
        <v>2015</v>
      </c>
      <c r="B6208" s="26" t="s">
        <v>183</v>
      </c>
      <c r="C6208" s="26" t="str">
        <f>VLOOKUP(B6208,'FHF LUT'!$A$5:$H$80,2,FALSE)</f>
        <v>Western Balsam Bark Beetle</v>
      </c>
      <c r="D6208" s="26">
        <v>43</v>
      </c>
      <c r="E6208" s="26" t="s">
        <v>20</v>
      </c>
      <c r="F6208" s="26">
        <v>16387</v>
      </c>
      <c r="G6208" s="26">
        <v>16387</v>
      </c>
      <c r="H6208" s="26"/>
      <c r="N6208" s="26"/>
    </row>
    <row r="6209" spans="1:14" x14ac:dyDescent="0.25">
      <c r="A6209" s="26">
        <v>2015</v>
      </c>
      <c r="B6209" s="26" t="s">
        <v>183</v>
      </c>
      <c r="C6209" s="26" t="str">
        <f>VLOOKUP(B6209,'FHF LUT'!$A$5:$H$80,2,FALSE)</f>
        <v>Western Balsam Bark Beetle</v>
      </c>
      <c r="D6209" s="26">
        <v>39</v>
      </c>
      <c r="E6209" s="26" t="s">
        <v>36</v>
      </c>
      <c r="F6209" s="26">
        <v>0</v>
      </c>
      <c r="G6209" s="26">
        <v>0</v>
      </c>
      <c r="H6209" s="26"/>
      <c r="N6209" s="26"/>
    </row>
    <row r="6210" spans="1:14" x14ac:dyDescent="0.25">
      <c r="A6210" s="26">
        <v>2015</v>
      </c>
      <c r="B6210" s="26" t="s">
        <v>183</v>
      </c>
      <c r="C6210" s="26" t="str">
        <f>VLOOKUP(B6210,'FHF LUT'!$A$5:$H$80,2,FALSE)</f>
        <v>Western Balsam Bark Beetle</v>
      </c>
      <c r="D6210" s="26">
        <v>4</v>
      </c>
      <c r="E6210" s="26" t="s">
        <v>28</v>
      </c>
      <c r="F6210" s="26">
        <v>2480</v>
      </c>
      <c r="G6210" s="26">
        <v>2480</v>
      </c>
      <c r="H6210" s="26"/>
      <c r="N6210" s="26"/>
    </row>
    <row r="6211" spans="1:14" x14ac:dyDescent="0.25">
      <c r="A6211" s="26">
        <v>2015</v>
      </c>
      <c r="B6211" s="26" t="s">
        <v>183</v>
      </c>
      <c r="C6211" s="26" t="str">
        <f>VLOOKUP(B6211,'FHF LUT'!$A$5:$H$80,2,FALSE)</f>
        <v>Western Balsam Bark Beetle</v>
      </c>
      <c r="D6211" s="26">
        <v>8</v>
      </c>
      <c r="E6211" s="26" t="s">
        <v>29</v>
      </c>
      <c r="F6211" s="26">
        <v>762</v>
      </c>
      <c r="G6211" s="26">
        <v>762</v>
      </c>
      <c r="H6211" s="26"/>
      <c r="N6211" s="26"/>
    </row>
    <row r="6212" spans="1:14" x14ac:dyDescent="0.25">
      <c r="A6212" s="26">
        <v>2015</v>
      </c>
      <c r="B6212" s="26" t="s">
        <v>183</v>
      </c>
      <c r="C6212" s="26" t="str">
        <f>VLOOKUP(B6212,'FHF LUT'!$A$5:$H$80,2,FALSE)</f>
        <v>Western Balsam Bark Beetle</v>
      </c>
      <c r="D6212" s="26">
        <v>7</v>
      </c>
      <c r="E6212" s="26" t="s">
        <v>25</v>
      </c>
      <c r="F6212" s="26">
        <v>15473</v>
      </c>
      <c r="G6212" s="26">
        <v>15432</v>
      </c>
      <c r="H6212" s="26"/>
      <c r="N6212" s="26"/>
    </row>
    <row r="6213" spans="1:14" x14ac:dyDescent="0.25">
      <c r="A6213" s="26">
        <v>2015</v>
      </c>
      <c r="B6213" s="26" t="s">
        <v>183</v>
      </c>
      <c r="C6213" s="26" t="str">
        <f>VLOOKUP(B6213,'FHF LUT'!$A$5:$H$80,2,FALSE)</f>
        <v>Western Balsam Bark Beetle</v>
      </c>
      <c r="D6213" s="26">
        <v>27</v>
      </c>
      <c r="E6213" s="26" t="s">
        <v>21</v>
      </c>
      <c r="F6213" s="26">
        <v>54</v>
      </c>
      <c r="G6213" s="26">
        <v>54</v>
      </c>
      <c r="H6213" s="26"/>
      <c r="N6213" s="26"/>
    </row>
    <row r="6214" spans="1:14" x14ac:dyDescent="0.25">
      <c r="A6214" s="26">
        <v>2015</v>
      </c>
      <c r="B6214" s="26" t="s">
        <v>183</v>
      </c>
      <c r="C6214" s="26" t="str">
        <f>VLOOKUP(B6214,'FHF LUT'!$A$5:$H$80,2,FALSE)</f>
        <v>Western Balsam Bark Beetle</v>
      </c>
      <c r="D6214" s="26">
        <v>47</v>
      </c>
      <c r="E6214" s="26" t="s">
        <v>238</v>
      </c>
      <c r="F6214" s="26">
        <v>0</v>
      </c>
      <c r="G6214" s="26">
        <v>0</v>
      </c>
      <c r="H6214" s="26"/>
      <c r="N6214" s="26"/>
    </row>
    <row r="6215" spans="1:14" x14ac:dyDescent="0.25">
      <c r="A6215" s="26">
        <v>2015</v>
      </c>
      <c r="B6215" s="26" t="s">
        <v>183</v>
      </c>
      <c r="C6215" s="26" t="str">
        <f>VLOOKUP(B6215,'FHF LUT'!$A$5:$H$80,2,FALSE)</f>
        <v>Western Balsam Bark Beetle</v>
      </c>
      <c r="D6215" s="26">
        <v>46</v>
      </c>
      <c r="E6215" s="26" t="s">
        <v>239</v>
      </c>
      <c r="F6215" s="26">
        <v>9</v>
      </c>
      <c r="G6215" s="26">
        <v>9</v>
      </c>
      <c r="H6215" s="26"/>
      <c r="N6215" s="26"/>
    </row>
    <row r="6216" spans="1:14" x14ac:dyDescent="0.25">
      <c r="A6216" s="26">
        <v>2015</v>
      </c>
      <c r="B6216" s="26" t="s">
        <v>183</v>
      </c>
      <c r="C6216" s="26" t="str">
        <f>VLOOKUP(B6216,'FHF LUT'!$A$5:$H$80,2,FALSE)</f>
        <v>Western Balsam Bark Beetle</v>
      </c>
      <c r="D6216" s="26">
        <v>48</v>
      </c>
      <c r="E6216" s="26" t="s">
        <v>240</v>
      </c>
      <c r="F6216" s="26">
        <v>0</v>
      </c>
      <c r="G6216" s="26">
        <v>0</v>
      </c>
      <c r="H6216" s="26"/>
      <c r="N6216" s="26"/>
    </row>
    <row r="6217" spans="1:14" x14ac:dyDescent="0.25">
      <c r="A6217" s="26">
        <v>2015</v>
      </c>
      <c r="B6217" s="26" t="s">
        <v>183</v>
      </c>
      <c r="C6217" s="26" t="str">
        <f>VLOOKUP(B6217,'FHF LUT'!$A$5:$H$80,2,FALSE)</f>
        <v>Western Balsam Bark Beetle</v>
      </c>
      <c r="D6217" s="26">
        <v>1</v>
      </c>
      <c r="E6217" s="26" t="s">
        <v>10</v>
      </c>
      <c r="F6217" s="26">
        <v>1877</v>
      </c>
      <c r="G6217" s="26">
        <v>1716</v>
      </c>
      <c r="H6217" s="26"/>
      <c r="N6217" s="26"/>
    </row>
    <row r="6218" spans="1:14" x14ac:dyDescent="0.25">
      <c r="A6218" s="26">
        <v>2015</v>
      </c>
      <c r="B6218" s="26" t="s">
        <v>184</v>
      </c>
      <c r="C6218" s="26" t="str">
        <f>VLOOKUP(B6218,'FHF LUT'!$A$5:$H$80,2,FALSE)</f>
        <v>Douglas-fir Beetle</v>
      </c>
      <c r="D6218" s="26">
        <v>24</v>
      </c>
      <c r="E6218" s="26" t="s">
        <v>17</v>
      </c>
      <c r="F6218" s="26">
        <v>8165</v>
      </c>
      <c r="G6218" s="26">
        <v>8162</v>
      </c>
      <c r="H6218" s="26"/>
      <c r="N6218" s="26"/>
    </row>
    <row r="6219" spans="1:14" x14ac:dyDescent="0.25">
      <c r="A6219" s="26">
        <v>2015</v>
      </c>
      <c r="B6219" s="26" t="s">
        <v>184</v>
      </c>
      <c r="C6219" s="26" t="str">
        <f>VLOOKUP(B6219,'FHF LUT'!$A$5:$H$80,2,FALSE)</f>
        <v>Douglas-fir Beetle</v>
      </c>
      <c r="D6219" s="26">
        <v>44</v>
      </c>
      <c r="E6219" s="26" t="s">
        <v>3</v>
      </c>
      <c r="F6219" s="26">
        <v>1565</v>
      </c>
      <c r="G6219" s="26">
        <v>1565</v>
      </c>
      <c r="H6219" s="26"/>
      <c r="N6219" s="26"/>
    </row>
    <row r="6220" spans="1:14" x14ac:dyDescent="0.25">
      <c r="A6220" s="26">
        <v>2015</v>
      </c>
      <c r="B6220" s="26" t="s">
        <v>184</v>
      </c>
      <c r="C6220" s="26" t="str">
        <f>VLOOKUP(B6220,'FHF LUT'!$A$5:$H$80,2,FALSE)</f>
        <v>Douglas-fir Beetle</v>
      </c>
      <c r="D6220" s="26">
        <v>10</v>
      </c>
      <c r="E6220" s="26" t="s">
        <v>18</v>
      </c>
      <c r="F6220" s="26">
        <v>0</v>
      </c>
      <c r="G6220" s="26">
        <v>0</v>
      </c>
      <c r="H6220" s="26"/>
      <c r="N6220" s="26"/>
    </row>
    <row r="6221" spans="1:14" x14ac:dyDescent="0.25">
      <c r="A6221" s="26">
        <v>2015</v>
      </c>
      <c r="B6221" s="26" t="s">
        <v>184</v>
      </c>
      <c r="C6221" s="26" t="str">
        <f>VLOOKUP(B6221,'FHF LUT'!$A$5:$H$80,2,FALSE)</f>
        <v>Douglas-fir Beetle</v>
      </c>
      <c r="D6221" s="26">
        <v>12</v>
      </c>
      <c r="E6221" s="26" t="s">
        <v>11</v>
      </c>
      <c r="F6221" s="26">
        <v>0</v>
      </c>
      <c r="G6221" s="26">
        <v>0</v>
      </c>
      <c r="H6221" s="26"/>
      <c r="N6221" s="26"/>
    </row>
    <row r="6222" spans="1:14" x14ac:dyDescent="0.25">
      <c r="A6222" s="26">
        <v>2015</v>
      </c>
      <c r="B6222" s="26" t="s">
        <v>184</v>
      </c>
      <c r="C6222" s="26" t="str">
        <f>VLOOKUP(B6222,'FHF LUT'!$A$5:$H$80,2,FALSE)</f>
        <v>Douglas-fir Beetle</v>
      </c>
      <c r="D6222" s="26">
        <v>22</v>
      </c>
      <c r="E6222" s="26" t="s">
        <v>19</v>
      </c>
      <c r="F6222" s="26">
        <v>23934</v>
      </c>
      <c r="G6222" s="26">
        <v>23297</v>
      </c>
      <c r="H6222" s="26"/>
      <c r="N6222" s="26"/>
    </row>
    <row r="6223" spans="1:14" x14ac:dyDescent="0.25">
      <c r="A6223" s="26">
        <v>2015</v>
      </c>
      <c r="B6223" s="26" t="s">
        <v>184</v>
      </c>
      <c r="C6223" s="26" t="str">
        <f>VLOOKUP(B6223,'FHF LUT'!$A$5:$H$80,2,FALSE)</f>
        <v>Douglas-fir Beetle</v>
      </c>
      <c r="D6223" s="26">
        <v>29</v>
      </c>
      <c r="E6223" s="26" t="s">
        <v>9</v>
      </c>
      <c r="F6223" s="26">
        <v>112526</v>
      </c>
      <c r="G6223" s="26">
        <v>111810</v>
      </c>
      <c r="H6223" s="26"/>
      <c r="N6223" s="26"/>
    </row>
    <row r="6224" spans="1:14" x14ac:dyDescent="0.25">
      <c r="A6224" s="26">
        <v>2015</v>
      </c>
      <c r="B6224" s="26" t="s">
        <v>184</v>
      </c>
      <c r="C6224" s="26" t="str">
        <f>VLOOKUP(B6224,'FHF LUT'!$A$5:$H$80,2,FALSE)</f>
        <v>Douglas-fir Beetle</v>
      </c>
      <c r="D6224" s="26">
        <v>11</v>
      </c>
      <c r="E6224" s="26" t="s">
        <v>4</v>
      </c>
      <c r="F6224" s="26">
        <v>26484</v>
      </c>
      <c r="G6224" s="26">
        <v>25918</v>
      </c>
      <c r="H6224" s="26"/>
      <c r="N6224" s="26"/>
    </row>
    <row r="6225" spans="1:14" x14ac:dyDescent="0.25">
      <c r="A6225" s="26">
        <v>2015</v>
      </c>
      <c r="B6225" s="26" t="s">
        <v>184</v>
      </c>
      <c r="C6225" s="26" t="str">
        <f>VLOOKUP(B6225,'FHF LUT'!$A$5:$H$80,2,FALSE)</f>
        <v>Douglas-fir Beetle</v>
      </c>
      <c r="D6225" s="26">
        <v>45</v>
      </c>
      <c r="E6225" s="26" t="s">
        <v>5</v>
      </c>
      <c r="F6225" s="26">
        <v>1086</v>
      </c>
      <c r="G6225" s="26">
        <v>1064</v>
      </c>
      <c r="H6225" s="26"/>
      <c r="N6225" s="26"/>
    </row>
    <row r="6226" spans="1:14" x14ac:dyDescent="0.25">
      <c r="A6226" s="26">
        <v>2015</v>
      </c>
      <c r="B6226" s="26" t="s">
        <v>184</v>
      </c>
      <c r="C6226" s="26" t="str">
        <f>VLOOKUP(B6226,'FHF LUT'!$A$5:$H$80,2,FALSE)</f>
        <v>Douglas-fir Beetle</v>
      </c>
      <c r="D6226" s="26">
        <v>38</v>
      </c>
      <c r="E6226" s="26" t="s">
        <v>8</v>
      </c>
      <c r="F6226" s="26">
        <v>85</v>
      </c>
      <c r="G6226" s="26">
        <v>85</v>
      </c>
      <c r="H6226" s="26"/>
      <c r="N6226" s="26"/>
    </row>
    <row r="6227" spans="1:14" x14ac:dyDescent="0.25">
      <c r="A6227" s="26">
        <v>2015</v>
      </c>
      <c r="B6227" s="26" t="s">
        <v>184</v>
      </c>
      <c r="C6227" s="26" t="str">
        <f>VLOOKUP(B6227,'FHF LUT'!$A$5:$H$80,2,FALSE)</f>
        <v>Douglas-fir Beetle</v>
      </c>
      <c r="D6227" s="26">
        <v>13</v>
      </c>
      <c r="E6227" s="26" t="s">
        <v>24</v>
      </c>
      <c r="F6227" s="26">
        <v>3564</v>
      </c>
      <c r="G6227" s="26">
        <v>3564</v>
      </c>
      <c r="H6227" s="26"/>
      <c r="N6227" s="26"/>
    </row>
    <row r="6228" spans="1:14" x14ac:dyDescent="0.25">
      <c r="A6228" s="26">
        <v>2015</v>
      </c>
      <c r="B6228" s="26" t="s">
        <v>184</v>
      </c>
      <c r="C6228" s="26" t="str">
        <f>VLOOKUP(B6228,'FHF LUT'!$A$5:$H$80,2,FALSE)</f>
        <v>Douglas-fir Beetle</v>
      </c>
      <c r="D6228" s="26">
        <v>18</v>
      </c>
      <c r="E6228" s="26" t="s">
        <v>15</v>
      </c>
      <c r="F6228" s="26">
        <v>10978</v>
      </c>
      <c r="G6228" s="26">
        <v>10924</v>
      </c>
      <c r="H6228" s="26"/>
      <c r="N6228" s="26"/>
    </row>
    <row r="6229" spans="1:14" x14ac:dyDescent="0.25">
      <c r="A6229" s="26">
        <v>2015</v>
      </c>
      <c r="B6229" s="26" t="s">
        <v>184</v>
      </c>
      <c r="C6229" s="26" t="str">
        <f>VLOOKUP(B6229,'FHF LUT'!$A$5:$H$80,2,FALSE)</f>
        <v>Douglas-fir Beetle</v>
      </c>
      <c r="D6229" s="26">
        <v>15</v>
      </c>
      <c r="E6229" s="26" t="s">
        <v>33</v>
      </c>
      <c r="F6229" s="26">
        <v>43804</v>
      </c>
      <c r="G6229" s="26">
        <v>43517</v>
      </c>
      <c r="H6229" s="26"/>
      <c r="N6229" s="26"/>
    </row>
    <row r="6230" spans="1:14" x14ac:dyDescent="0.25">
      <c r="A6230" s="26">
        <v>2015</v>
      </c>
      <c r="B6230" s="26" t="s">
        <v>184</v>
      </c>
      <c r="C6230" s="26" t="str">
        <f>VLOOKUP(B6230,'FHF LUT'!$A$5:$H$80,2,FALSE)</f>
        <v>Douglas-fir Beetle</v>
      </c>
      <c r="D6230" s="26">
        <v>5</v>
      </c>
      <c r="E6230" s="26" t="s">
        <v>16</v>
      </c>
      <c r="F6230" s="26">
        <v>1257</v>
      </c>
      <c r="G6230" s="26">
        <v>1256</v>
      </c>
      <c r="H6230" s="26"/>
      <c r="N6230" s="26"/>
    </row>
    <row r="6231" spans="1:14" x14ac:dyDescent="0.25">
      <c r="A6231" s="26">
        <v>2015</v>
      </c>
      <c r="B6231" s="26" t="s">
        <v>184</v>
      </c>
      <c r="C6231" s="26" t="str">
        <f>VLOOKUP(B6231,'FHF LUT'!$A$5:$H$80,2,FALSE)</f>
        <v>Douglas-fir Beetle</v>
      </c>
      <c r="D6231" s="26">
        <v>2</v>
      </c>
      <c r="E6231" s="26" t="s">
        <v>22</v>
      </c>
      <c r="F6231" s="26">
        <v>199</v>
      </c>
      <c r="G6231" s="26">
        <v>199</v>
      </c>
      <c r="H6231" s="26"/>
      <c r="N6231" s="26"/>
    </row>
    <row r="6232" spans="1:14" x14ac:dyDescent="0.25">
      <c r="A6232" s="26">
        <v>2015</v>
      </c>
      <c r="B6232" s="26" t="s">
        <v>184</v>
      </c>
      <c r="C6232" s="26" t="str">
        <f>VLOOKUP(B6232,'FHF LUT'!$A$5:$H$80,2,FALSE)</f>
        <v>Douglas-fir Beetle</v>
      </c>
      <c r="D6232" s="26">
        <v>25</v>
      </c>
      <c r="E6232" s="26" t="s">
        <v>23</v>
      </c>
      <c r="F6232" s="26">
        <v>0</v>
      </c>
      <c r="G6232" s="26">
        <v>0</v>
      </c>
      <c r="H6232" s="26"/>
      <c r="N6232" s="26"/>
    </row>
    <row r="6233" spans="1:14" x14ac:dyDescent="0.25">
      <c r="A6233" s="26">
        <v>2015</v>
      </c>
      <c r="B6233" s="26" t="s">
        <v>184</v>
      </c>
      <c r="C6233" s="26" t="str">
        <f>VLOOKUP(B6233,'FHF LUT'!$A$5:$H$80,2,FALSE)</f>
        <v>Douglas-fir Beetle</v>
      </c>
      <c r="D6233" s="26">
        <v>14</v>
      </c>
      <c r="E6233" s="26" t="s">
        <v>30</v>
      </c>
      <c r="F6233" s="26">
        <v>38</v>
      </c>
      <c r="G6233" s="26">
        <v>38</v>
      </c>
      <c r="H6233" s="26"/>
      <c r="N6233" s="26"/>
    </row>
    <row r="6234" spans="1:14" x14ac:dyDescent="0.25">
      <c r="A6234" s="26">
        <v>2015</v>
      </c>
      <c r="B6234" s="26" t="s">
        <v>184</v>
      </c>
      <c r="C6234" s="26" t="str">
        <f>VLOOKUP(B6234,'FHF LUT'!$A$5:$H$80,2,FALSE)</f>
        <v>Douglas-fir Beetle</v>
      </c>
      <c r="D6234" s="26">
        <v>16</v>
      </c>
      <c r="E6234" s="26" t="s">
        <v>12</v>
      </c>
      <c r="F6234" s="26">
        <v>0</v>
      </c>
      <c r="G6234" s="26">
        <v>0</v>
      </c>
      <c r="H6234" s="26"/>
      <c r="N6234" s="26"/>
    </row>
    <row r="6235" spans="1:14" x14ac:dyDescent="0.25">
      <c r="A6235" s="26">
        <v>2015</v>
      </c>
      <c r="B6235" s="26" t="s">
        <v>184</v>
      </c>
      <c r="C6235" s="26" t="str">
        <f>VLOOKUP(B6235,'FHF LUT'!$A$5:$H$80,2,FALSE)</f>
        <v>Douglas-fir Beetle</v>
      </c>
      <c r="D6235" s="26">
        <v>40</v>
      </c>
      <c r="E6235" s="26" t="s">
        <v>31</v>
      </c>
      <c r="F6235" s="26">
        <v>0</v>
      </c>
      <c r="G6235" s="26">
        <v>0</v>
      </c>
      <c r="H6235" s="26"/>
      <c r="N6235" s="26"/>
    </row>
    <row r="6236" spans="1:14" x14ac:dyDescent="0.25">
      <c r="A6236" s="26">
        <v>2015</v>
      </c>
      <c r="B6236" s="26" t="s">
        <v>184</v>
      </c>
      <c r="C6236" s="26" t="str">
        <f>VLOOKUP(B6236,'FHF LUT'!$A$5:$H$80,2,FALSE)</f>
        <v>Douglas-fir Beetle</v>
      </c>
      <c r="D6236" s="26">
        <v>20</v>
      </c>
      <c r="E6236" s="26" t="s">
        <v>6</v>
      </c>
      <c r="F6236" s="26">
        <v>0</v>
      </c>
      <c r="G6236" s="26">
        <v>0</v>
      </c>
      <c r="H6236" s="26"/>
      <c r="N6236" s="26"/>
    </row>
    <row r="6237" spans="1:14" x14ac:dyDescent="0.25">
      <c r="A6237" s="26">
        <v>2015</v>
      </c>
      <c r="B6237" s="26" t="s">
        <v>184</v>
      </c>
      <c r="C6237" s="26" t="str">
        <f>VLOOKUP(B6237,'FHF LUT'!$A$5:$H$80,2,FALSE)</f>
        <v>Douglas-fir Beetle</v>
      </c>
      <c r="D6237" s="26">
        <v>31</v>
      </c>
      <c r="E6237" s="26" t="s">
        <v>34</v>
      </c>
      <c r="F6237" s="26">
        <v>9300</v>
      </c>
      <c r="G6237" s="26">
        <v>8953</v>
      </c>
      <c r="H6237" s="26"/>
      <c r="N6237" s="26"/>
    </row>
    <row r="6238" spans="1:14" x14ac:dyDescent="0.25">
      <c r="A6238" s="26">
        <v>2015</v>
      </c>
      <c r="B6238" s="26" t="s">
        <v>184</v>
      </c>
      <c r="C6238" s="26" t="str">
        <f>VLOOKUP(B6238,'FHF LUT'!$A$5:$H$80,2,FALSE)</f>
        <v>Douglas-fir Beetle</v>
      </c>
      <c r="D6238" s="26">
        <v>3</v>
      </c>
      <c r="E6238" s="26" t="s">
        <v>13</v>
      </c>
      <c r="F6238" s="26">
        <v>0</v>
      </c>
      <c r="G6238" s="26">
        <v>0</v>
      </c>
      <c r="H6238" s="26"/>
      <c r="N6238" s="26"/>
    </row>
    <row r="6239" spans="1:14" x14ac:dyDescent="0.25">
      <c r="A6239" s="26">
        <v>2015</v>
      </c>
      <c r="B6239" s="26" t="s">
        <v>184</v>
      </c>
      <c r="C6239" s="26" t="str">
        <f>VLOOKUP(B6239,'FHF LUT'!$A$5:$H$80,2,FALSE)</f>
        <v>Douglas-fir Beetle</v>
      </c>
      <c r="D6239" s="26">
        <v>26</v>
      </c>
      <c r="E6239" s="26" t="s">
        <v>14</v>
      </c>
      <c r="F6239" s="26">
        <v>3390</v>
      </c>
      <c r="G6239" s="26">
        <v>3192</v>
      </c>
      <c r="H6239" s="26"/>
      <c r="N6239" s="26"/>
    </row>
    <row r="6240" spans="1:14" x14ac:dyDescent="0.25">
      <c r="A6240" s="26">
        <v>2015</v>
      </c>
      <c r="B6240" s="26" t="s">
        <v>184</v>
      </c>
      <c r="C6240" s="26" t="str">
        <f>VLOOKUP(B6240,'FHF LUT'!$A$5:$H$80,2,FALSE)</f>
        <v>Douglas-fir Beetle</v>
      </c>
      <c r="D6240" s="26">
        <v>41</v>
      </c>
      <c r="E6240" s="26" t="s">
        <v>26</v>
      </c>
      <c r="F6240" s="26">
        <v>0</v>
      </c>
      <c r="G6240" s="26">
        <v>0</v>
      </c>
      <c r="H6240" s="26"/>
      <c r="N6240" s="26"/>
    </row>
    <row r="6241" spans="1:14" x14ac:dyDescent="0.25">
      <c r="A6241" s="26">
        <v>2015</v>
      </c>
      <c r="B6241" s="26" t="s">
        <v>184</v>
      </c>
      <c r="C6241" s="26" t="str">
        <f>VLOOKUP(B6241,'FHF LUT'!$A$5:$H$80,2,FALSE)</f>
        <v>Douglas-fir Beetle</v>
      </c>
      <c r="D6241" s="26">
        <v>23</v>
      </c>
      <c r="E6241" s="26" t="s">
        <v>27</v>
      </c>
      <c r="F6241" s="26">
        <v>39471</v>
      </c>
      <c r="G6241" s="26">
        <v>39396</v>
      </c>
      <c r="H6241" s="26"/>
      <c r="N6241" s="26"/>
    </row>
    <row r="6242" spans="1:14" x14ac:dyDescent="0.25">
      <c r="A6242" s="26">
        <v>2015</v>
      </c>
      <c r="B6242" s="26" t="s">
        <v>184</v>
      </c>
      <c r="C6242" s="26" t="str">
        <f>VLOOKUP(B6242,'FHF LUT'!$A$5:$H$80,2,FALSE)</f>
        <v>Douglas-fir Beetle</v>
      </c>
      <c r="D6242" s="26">
        <v>17</v>
      </c>
      <c r="E6242" s="26" t="s">
        <v>32</v>
      </c>
      <c r="F6242" s="26">
        <v>0</v>
      </c>
      <c r="G6242" s="26">
        <v>0</v>
      </c>
      <c r="H6242" s="26"/>
      <c r="N6242" s="26"/>
    </row>
    <row r="6243" spans="1:14" x14ac:dyDescent="0.25">
      <c r="A6243" s="26">
        <v>2015</v>
      </c>
      <c r="B6243" s="26" t="s">
        <v>184</v>
      </c>
      <c r="C6243" s="26" t="str">
        <f>VLOOKUP(B6243,'FHF LUT'!$A$5:$H$80,2,FALSE)</f>
        <v>Douglas-fir Beetle</v>
      </c>
      <c r="D6243" s="26">
        <v>30</v>
      </c>
      <c r="E6243" s="26" t="s">
        <v>35</v>
      </c>
      <c r="F6243" s="26">
        <v>39415</v>
      </c>
      <c r="G6243" s="26">
        <v>36649</v>
      </c>
      <c r="H6243" s="26"/>
      <c r="N6243" s="26"/>
    </row>
    <row r="6244" spans="1:14" x14ac:dyDescent="0.25">
      <c r="A6244" s="26">
        <v>2015</v>
      </c>
      <c r="B6244" s="26" t="s">
        <v>184</v>
      </c>
      <c r="C6244" s="26" t="str">
        <f>VLOOKUP(B6244,'FHF LUT'!$A$5:$H$80,2,FALSE)</f>
        <v>Douglas-fir Beetle</v>
      </c>
      <c r="D6244" s="26">
        <v>9</v>
      </c>
      <c r="E6244" s="26" t="s">
        <v>7</v>
      </c>
      <c r="F6244" s="26">
        <v>6080</v>
      </c>
      <c r="G6244" s="26">
        <v>6046</v>
      </c>
      <c r="H6244" s="26"/>
      <c r="N6244" s="26"/>
    </row>
    <row r="6245" spans="1:14" x14ac:dyDescent="0.25">
      <c r="A6245" s="26">
        <v>2015</v>
      </c>
      <c r="B6245" s="26" t="s">
        <v>184</v>
      </c>
      <c r="C6245" s="26" t="str">
        <f>VLOOKUP(B6245,'FHF LUT'!$A$5:$H$80,2,FALSE)</f>
        <v>Douglas-fir Beetle</v>
      </c>
      <c r="D6245" s="26">
        <v>43</v>
      </c>
      <c r="E6245" s="26" t="s">
        <v>20</v>
      </c>
      <c r="F6245" s="26">
        <v>0</v>
      </c>
      <c r="G6245" s="26">
        <v>0</v>
      </c>
      <c r="H6245" s="26"/>
      <c r="N6245" s="26"/>
    </row>
    <row r="6246" spans="1:14" x14ac:dyDescent="0.25">
      <c r="A6246" s="26">
        <v>2015</v>
      </c>
      <c r="B6246" s="26" t="s">
        <v>184</v>
      </c>
      <c r="C6246" s="26" t="str">
        <f>VLOOKUP(B6246,'FHF LUT'!$A$5:$H$80,2,FALSE)</f>
        <v>Douglas-fir Beetle</v>
      </c>
      <c r="D6246" s="26">
        <v>39</v>
      </c>
      <c r="E6246" s="26" t="s">
        <v>36</v>
      </c>
      <c r="F6246" s="26">
        <v>2122</v>
      </c>
      <c r="G6246" s="26">
        <v>2122</v>
      </c>
      <c r="H6246" s="26"/>
      <c r="N6246" s="26"/>
    </row>
    <row r="6247" spans="1:14" x14ac:dyDescent="0.25">
      <c r="A6247" s="26">
        <v>2015</v>
      </c>
      <c r="B6247" s="26" t="s">
        <v>184</v>
      </c>
      <c r="C6247" s="26" t="str">
        <f>VLOOKUP(B6247,'FHF LUT'!$A$5:$H$80,2,FALSE)</f>
        <v>Douglas-fir Beetle</v>
      </c>
      <c r="D6247" s="26">
        <v>4</v>
      </c>
      <c r="E6247" s="26" t="s">
        <v>28</v>
      </c>
      <c r="F6247" s="26">
        <v>0</v>
      </c>
      <c r="G6247" s="26">
        <v>0</v>
      </c>
      <c r="H6247" s="26"/>
      <c r="N6247" s="26"/>
    </row>
    <row r="6248" spans="1:14" x14ac:dyDescent="0.25">
      <c r="A6248" s="26">
        <v>2015</v>
      </c>
      <c r="B6248" s="26" t="s">
        <v>184</v>
      </c>
      <c r="C6248" s="26" t="str">
        <f>VLOOKUP(B6248,'FHF LUT'!$A$5:$H$80,2,FALSE)</f>
        <v>Douglas-fir Beetle</v>
      </c>
      <c r="D6248" s="26">
        <v>8</v>
      </c>
      <c r="E6248" s="26" t="s">
        <v>29</v>
      </c>
      <c r="F6248" s="26">
        <v>0</v>
      </c>
      <c r="G6248" s="26">
        <v>0</v>
      </c>
      <c r="H6248" s="26"/>
      <c r="N6248" s="26"/>
    </row>
    <row r="6249" spans="1:14" x14ac:dyDescent="0.25">
      <c r="A6249" s="26">
        <v>2015</v>
      </c>
      <c r="B6249" s="26" t="s">
        <v>184</v>
      </c>
      <c r="C6249" s="26" t="str">
        <f>VLOOKUP(B6249,'FHF LUT'!$A$5:$H$80,2,FALSE)</f>
        <v>Douglas-fir Beetle</v>
      </c>
      <c r="D6249" s="26">
        <v>7</v>
      </c>
      <c r="E6249" s="26" t="s">
        <v>25</v>
      </c>
      <c r="F6249" s="26">
        <v>1432</v>
      </c>
      <c r="G6249" s="26">
        <v>1432</v>
      </c>
      <c r="H6249" s="26"/>
      <c r="N6249" s="26"/>
    </row>
    <row r="6250" spans="1:14" x14ac:dyDescent="0.25">
      <c r="A6250" s="26">
        <v>2015</v>
      </c>
      <c r="B6250" s="26" t="s">
        <v>184</v>
      </c>
      <c r="C6250" s="26" t="str">
        <f>VLOOKUP(B6250,'FHF LUT'!$A$5:$H$80,2,FALSE)</f>
        <v>Douglas-fir Beetle</v>
      </c>
      <c r="D6250" s="26">
        <v>27</v>
      </c>
      <c r="E6250" s="26" t="s">
        <v>21</v>
      </c>
      <c r="F6250" s="26">
        <v>176</v>
      </c>
      <c r="G6250" s="26">
        <v>176</v>
      </c>
      <c r="H6250" s="26"/>
      <c r="N6250" s="26"/>
    </row>
    <row r="6251" spans="1:14" x14ac:dyDescent="0.25">
      <c r="A6251" s="26">
        <v>2015</v>
      </c>
      <c r="B6251" s="26" t="s">
        <v>184</v>
      </c>
      <c r="C6251" s="26" t="str">
        <f>VLOOKUP(B6251,'FHF LUT'!$A$5:$H$80,2,FALSE)</f>
        <v>Douglas-fir Beetle</v>
      </c>
      <c r="D6251" s="26">
        <v>47</v>
      </c>
      <c r="E6251" s="26" t="s">
        <v>238</v>
      </c>
      <c r="F6251" s="26">
        <v>2136</v>
      </c>
      <c r="G6251" s="26">
        <v>2136</v>
      </c>
      <c r="H6251" s="26"/>
      <c r="N6251" s="26"/>
    </row>
    <row r="6252" spans="1:14" x14ac:dyDescent="0.25">
      <c r="A6252" s="26">
        <v>2015</v>
      </c>
      <c r="B6252" s="26" t="s">
        <v>184</v>
      </c>
      <c r="C6252" s="26" t="str">
        <f>VLOOKUP(B6252,'FHF LUT'!$A$5:$H$80,2,FALSE)</f>
        <v>Douglas-fir Beetle</v>
      </c>
      <c r="D6252" s="26">
        <v>46</v>
      </c>
      <c r="E6252" s="26" t="s">
        <v>239</v>
      </c>
      <c r="F6252" s="26">
        <v>4748</v>
      </c>
      <c r="G6252" s="26">
        <v>4748</v>
      </c>
      <c r="H6252" s="26"/>
      <c r="N6252" s="26"/>
    </row>
    <row r="6253" spans="1:14" x14ac:dyDescent="0.25">
      <c r="A6253" s="26">
        <v>2015</v>
      </c>
      <c r="B6253" s="26" t="s">
        <v>184</v>
      </c>
      <c r="C6253" s="26" t="str">
        <f>VLOOKUP(B6253,'FHF LUT'!$A$5:$H$80,2,FALSE)</f>
        <v>Douglas-fir Beetle</v>
      </c>
      <c r="D6253" s="26">
        <v>48</v>
      </c>
      <c r="E6253" s="26" t="s">
        <v>240</v>
      </c>
      <c r="F6253" s="26">
        <v>25374</v>
      </c>
      <c r="G6253" s="26">
        <v>25374</v>
      </c>
      <c r="H6253" s="26"/>
      <c r="N6253" s="26"/>
    </row>
    <row r="6254" spans="1:14" x14ac:dyDescent="0.25">
      <c r="A6254" s="26">
        <v>2015</v>
      </c>
      <c r="B6254" s="26" t="s">
        <v>184</v>
      </c>
      <c r="C6254" s="26" t="str">
        <f>VLOOKUP(B6254,'FHF LUT'!$A$5:$H$80,2,FALSE)</f>
        <v>Douglas-fir Beetle</v>
      </c>
      <c r="D6254" s="26">
        <v>1</v>
      </c>
      <c r="E6254" s="26" t="s">
        <v>10</v>
      </c>
      <c r="F6254" s="26">
        <v>4075</v>
      </c>
      <c r="G6254" s="26">
        <v>4020</v>
      </c>
      <c r="H6254" s="26"/>
      <c r="N6254" s="26"/>
    </row>
    <row r="6255" spans="1:14" x14ac:dyDescent="0.25">
      <c r="A6255" s="26">
        <v>2015</v>
      </c>
      <c r="B6255" s="26" t="s">
        <v>186</v>
      </c>
      <c r="C6255" s="26" t="str">
        <f>VLOOKUP(B6255,'FHF LUT'!$A$5:$H$80,2,FALSE)</f>
        <v>Mountain Pine Beetle</v>
      </c>
      <c r="D6255" s="26">
        <v>24</v>
      </c>
      <c r="E6255" s="26" t="s">
        <v>17</v>
      </c>
      <c r="F6255" s="26">
        <v>57441</v>
      </c>
      <c r="G6255" s="26">
        <v>55529</v>
      </c>
      <c r="H6255" s="26"/>
      <c r="N6255" s="26"/>
    </row>
    <row r="6256" spans="1:14" x14ac:dyDescent="0.25">
      <c r="A6256" s="26">
        <v>2015</v>
      </c>
      <c r="B6256" s="26" t="s">
        <v>186</v>
      </c>
      <c r="C6256" s="26" t="str">
        <f>VLOOKUP(B6256,'FHF LUT'!$A$5:$H$80,2,FALSE)</f>
        <v>Mountain Pine Beetle</v>
      </c>
      <c r="D6256" s="26">
        <v>44</v>
      </c>
      <c r="E6256" s="26" t="s">
        <v>3</v>
      </c>
      <c r="F6256" s="26">
        <v>0</v>
      </c>
      <c r="G6256" s="26">
        <v>0</v>
      </c>
      <c r="H6256" s="26"/>
      <c r="N6256" s="26"/>
    </row>
    <row r="6257" spans="1:14" x14ac:dyDescent="0.25">
      <c r="A6257" s="26">
        <v>2015</v>
      </c>
      <c r="B6257" s="26" t="s">
        <v>186</v>
      </c>
      <c r="C6257" s="26" t="str">
        <f>VLOOKUP(B6257,'FHF LUT'!$A$5:$H$80,2,FALSE)</f>
        <v>Mountain Pine Beetle</v>
      </c>
      <c r="D6257" s="26">
        <v>10</v>
      </c>
      <c r="E6257" s="26" t="s">
        <v>18</v>
      </c>
      <c r="F6257" s="26">
        <v>0</v>
      </c>
      <c r="G6257" s="26">
        <v>0</v>
      </c>
      <c r="H6257" s="26"/>
      <c r="N6257" s="26"/>
    </row>
    <row r="6258" spans="1:14" x14ac:dyDescent="0.25">
      <c r="A6258" s="26">
        <v>2015</v>
      </c>
      <c r="B6258" s="26" t="s">
        <v>186</v>
      </c>
      <c r="C6258" s="26" t="str">
        <f>VLOOKUP(B6258,'FHF LUT'!$A$5:$H$80,2,FALSE)</f>
        <v>Mountain Pine Beetle</v>
      </c>
      <c r="D6258" s="26">
        <v>12</v>
      </c>
      <c r="E6258" s="26" t="s">
        <v>11</v>
      </c>
      <c r="F6258" s="26">
        <v>1392</v>
      </c>
      <c r="G6258" s="26">
        <v>1392</v>
      </c>
      <c r="H6258" s="26"/>
      <c r="N6258" s="26"/>
    </row>
    <row r="6259" spans="1:14" x14ac:dyDescent="0.25">
      <c r="A6259" s="26">
        <v>2015</v>
      </c>
      <c r="B6259" s="26" t="s">
        <v>186</v>
      </c>
      <c r="C6259" s="26" t="str">
        <f>VLOOKUP(B6259,'FHF LUT'!$A$5:$H$80,2,FALSE)</f>
        <v>Mountain Pine Beetle</v>
      </c>
      <c r="D6259" s="26">
        <v>22</v>
      </c>
      <c r="E6259" s="26" t="s">
        <v>19</v>
      </c>
      <c r="F6259" s="26">
        <v>32465</v>
      </c>
      <c r="G6259" s="26">
        <v>29798</v>
      </c>
      <c r="H6259" s="26"/>
      <c r="N6259" s="26"/>
    </row>
    <row r="6260" spans="1:14" x14ac:dyDescent="0.25">
      <c r="A6260" s="26">
        <v>2015</v>
      </c>
      <c r="B6260" s="26" t="s">
        <v>186</v>
      </c>
      <c r="C6260" s="26" t="str">
        <f>VLOOKUP(B6260,'FHF LUT'!$A$5:$H$80,2,FALSE)</f>
        <v>Mountain Pine Beetle</v>
      </c>
      <c r="D6260" s="26">
        <v>29</v>
      </c>
      <c r="E6260" s="26" t="s">
        <v>9</v>
      </c>
      <c r="F6260" s="26">
        <v>25515</v>
      </c>
      <c r="G6260" s="26">
        <v>25502</v>
      </c>
      <c r="H6260" s="26"/>
      <c r="N6260" s="26"/>
    </row>
    <row r="6261" spans="1:14" x14ac:dyDescent="0.25">
      <c r="A6261" s="26">
        <v>2015</v>
      </c>
      <c r="B6261" s="26" t="s">
        <v>186</v>
      </c>
      <c r="C6261" s="26" t="str">
        <f>VLOOKUP(B6261,'FHF LUT'!$A$5:$H$80,2,FALSE)</f>
        <v>Mountain Pine Beetle</v>
      </c>
      <c r="D6261" s="26">
        <v>11</v>
      </c>
      <c r="E6261" s="26" t="s">
        <v>4</v>
      </c>
      <c r="F6261" s="26">
        <v>0</v>
      </c>
      <c r="G6261" s="26">
        <v>0</v>
      </c>
      <c r="H6261" s="26"/>
      <c r="N6261" s="26"/>
    </row>
    <row r="6262" spans="1:14" x14ac:dyDescent="0.25">
      <c r="A6262" s="26">
        <v>2015</v>
      </c>
      <c r="B6262" s="26" t="s">
        <v>186</v>
      </c>
      <c r="C6262" s="26" t="str">
        <f>VLOOKUP(B6262,'FHF LUT'!$A$5:$H$80,2,FALSE)</f>
        <v>Mountain Pine Beetle</v>
      </c>
      <c r="D6262" s="26">
        <v>45</v>
      </c>
      <c r="E6262" s="26" t="s">
        <v>5</v>
      </c>
      <c r="F6262" s="26">
        <v>2434</v>
      </c>
      <c r="G6262" s="26">
        <v>2185</v>
      </c>
      <c r="H6262" s="26"/>
      <c r="N6262" s="26"/>
    </row>
    <row r="6263" spans="1:14" x14ac:dyDescent="0.25">
      <c r="A6263" s="26">
        <v>2015</v>
      </c>
      <c r="B6263" s="26" t="s">
        <v>186</v>
      </c>
      <c r="C6263" s="26" t="str">
        <f>VLOOKUP(B6263,'FHF LUT'!$A$5:$H$80,2,FALSE)</f>
        <v>Mountain Pine Beetle</v>
      </c>
      <c r="D6263" s="26">
        <v>38</v>
      </c>
      <c r="E6263" s="26" t="s">
        <v>8</v>
      </c>
      <c r="F6263" s="26">
        <v>0</v>
      </c>
      <c r="G6263" s="26">
        <v>0</v>
      </c>
      <c r="H6263" s="26"/>
      <c r="N6263" s="26"/>
    </row>
    <row r="6264" spans="1:14" x14ac:dyDescent="0.25">
      <c r="A6264" s="26">
        <v>2015</v>
      </c>
      <c r="B6264" s="26" t="s">
        <v>186</v>
      </c>
      <c r="C6264" s="26" t="str">
        <f>VLOOKUP(B6264,'FHF LUT'!$A$5:$H$80,2,FALSE)</f>
        <v>Mountain Pine Beetle</v>
      </c>
      <c r="D6264" s="26">
        <v>13</v>
      </c>
      <c r="E6264" s="26" t="s">
        <v>24</v>
      </c>
      <c r="F6264" s="26">
        <v>50273</v>
      </c>
      <c r="G6264" s="26">
        <v>48186</v>
      </c>
      <c r="H6264" s="26"/>
      <c r="N6264" s="26"/>
    </row>
    <row r="6265" spans="1:14" x14ac:dyDescent="0.25">
      <c r="A6265" s="26">
        <v>2015</v>
      </c>
      <c r="B6265" s="26" t="s">
        <v>186</v>
      </c>
      <c r="C6265" s="26" t="str">
        <f>VLOOKUP(B6265,'FHF LUT'!$A$5:$H$80,2,FALSE)</f>
        <v>Mountain Pine Beetle</v>
      </c>
      <c r="D6265" s="26">
        <v>18</v>
      </c>
      <c r="E6265" s="26" t="s">
        <v>15</v>
      </c>
      <c r="F6265" s="26">
        <v>12497</v>
      </c>
      <c r="G6265" s="26">
        <v>11055</v>
      </c>
      <c r="H6265" s="26"/>
      <c r="N6265" s="26"/>
    </row>
    <row r="6266" spans="1:14" x14ac:dyDescent="0.25">
      <c r="A6266" s="26">
        <v>2015</v>
      </c>
      <c r="B6266" s="26" t="s">
        <v>186</v>
      </c>
      <c r="C6266" s="26" t="str">
        <f>VLOOKUP(B6266,'FHF LUT'!$A$5:$H$80,2,FALSE)</f>
        <v>Mountain Pine Beetle</v>
      </c>
      <c r="D6266" s="26">
        <v>15</v>
      </c>
      <c r="E6266" s="26" t="s">
        <v>33</v>
      </c>
      <c r="F6266" s="26">
        <v>138015</v>
      </c>
      <c r="G6266" s="26">
        <v>135927</v>
      </c>
      <c r="H6266" s="26"/>
      <c r="N6266" s="26"/>
    </row>
    <row r="6267" spans="1:14" x14ac:dyDescent="0.25">
      <c r="A6267" s="26">
        <v>2015</v>
      </c>
      <c r="B6267" s="26" t="s">
        <v>186</v>
      </c>
      <c r="C6267" s="26" t="str">
        <f>VLOOKUP(B6267,'FHF LUT'!$A$5:$H$80,2,FALSE)</f>
        <v>Mountain Pine Beetle</v>
      </c>
      <c r="D6267" s="26">
        <v>5</v>
      </c>
      <c r="E6267" s="26" t="s">
        <v>16</v>
      </c>
      <c r="F6267" s="26">
        <v>27640</v>
      </c>
      <c r="G6267" s="26">
        <v>23346</v>
      </c>
      <c r="H6267" s="26"/>
      <c r="N6267" s="26"/>
    </row>
    <row r="6268" spans="1:14" x14ac:dyDescent="0.25">
      <c r="A6268" s="26">
        <v>2015</v>
      </c>
      <c r="B6268" s="26" t="s">
        <v>186</v>
      </c>
      <c r="C6268" s="26" t="str">
        <f>VLOOKUP(B6268,'FHF LUT'!$A$5:$H$80,2,FALSE)</f>
        <v>Mountain Pine Beetle</v>
      </c>
      <c r="D6268" s="26">
        <v>2</v>
      </c>
      <c r="E6268" s="26" t="s">
        <v>22</v>
      </c>
      <c r="F6268" s="26">
        <v>85990</v>
      </c>
      <c r="G6268" s="26">
        <v>83911</v>
      </c>
      <c r="H6268" s="26"/>
      <c r="N6268" s="26"/>
    </row>
    <row r="6269" spans="1:14" x14ac:dyDescent="0.25">
      <c r="A6269" s="26">
        <v>2015</v>
      </c>
      <c r="B6269" s="26" t="s">
        <v>186</v>
      </c>
      <c r="C6269" s="26" t="str">
        <f>VLOOKUP(B6269,'FHF LUT'!$A$5:$H$80,2,FALSE)</f>
        <v>Mountain Pine Beetle</v>
      </c>
      <c r="D6269" s="26">
        <v>25</v>
      </c>
      <c r="E6269" s="26" t="s">
        <v>23</v>
      </c>
      <c r="F6269" s="26">
        <v>0</v>
      </c>
      <c r="G6269" s="26">
        <v>0</v>
      </c>
      <c r="H6269" s="26"/>
      <c r="N6269" s="26"/>
    </row>
    <row r="6270" spans="1:14" x14ac:dyDescent="0.25">
      <c r="A6270" s="26">
        <v>2015</v>
      </c>
      <c r="B6270" s="26" t="s">
        <v>186</v>
      </c>
      <c r="C6270" s="26" t="str">
        <f>VLOOKUP(B6270,'FHF LUT'!$A$5:$H$80,2,FALSE)</f>
        <v>Mountain Pine Beetle</v>
      </c>
      <c r="D6270" s="26">
        <v>14</v>
      </c>
      <c r="E6270" s="26" t="s">
        <v>30</v>
      </c>
      <c r="F6270" s="26">
        <v>3061</v>
      </c>
      <c r="G6270" s="26">
        <v>3061</v>
      </c>
      <c r="H6270" s="26"/>
      <c r="N6270" s="26"/>
    </row>
    <row r="6271" spans="1:14" x14ac:dyDescent="0.25">
      <c r="A6271" s="26">
        <v>2015</v>
      </c>
      <c r="B6271" s="26" t="s">
        <v>186</v>
      </c>
      <c r="C6271" s="26" t="str">
        <f>VLOOKUP(B6271,'FHF LUT'!$A$5:$H$80,2,FALSE)</f>
        <v>Mountain Pine Beetle</v>
      </c>
      <c r="D6271" s="26">
        <v>16</v>
      </c>
      <c r="E6271" s="26" t="s">
        <v>12</v>
      </c>
      <c r="F6271" s="26">
        <v>296232</v>
      </c>
      <c r="G6271" s="26">
        <v>295254</v>
      </c>
      <c r="H6271" s="26"/>
      <c r="N6271" s="26"/>
    </row>
    <row r="6272" spans="1:14" x14ac:dyDescent="0.25">
      <c r="A6272" s="26">
        <v>2015</v>
      </c>
      <c r="B6272" s="26" t="s">
        <v>186</v>
      </c>
      <c r="C6272" s="26" t="str">
        <f>VLOOKUP(B6272,'FHF LUT'!$A$5:$H$80,2,FALSE)</f>
        <v>Mountain Pine Beetle</v>
      </c>
      <c r="D6272" s="26">
        <v>40</v>
      </c>
      <c r="E6272" s="26" t="s">
        <v>31</v>
      </c>
      <c r="F6272" s="26">
        <v>252636</v>
      </c>
      <c r="G6272" s="26">
        <v>251101</v>
      </c>
      <c r="H6272" s="26"/>
      <c r="N6272" s="26"/>
    </row>
    <row r="6273" spans="1:14" x14ac:dyDescent="0.25">
      <c r="A6273" s="26">
        <v>2015</v>
      </c>
      <c r="B6273" s="26" t="s">
        <v>186</v>
      </c>
      <c r="C6273" s="26" t="str">
        <f>VLOOKUP(B6273,'FHF LUT'!$A$5:$H$80,2,FALSE)</f>
        <v>Mountain Pine Beetle</v>
      </c>
      <c r="D6273" s="26">
        <v>20</v>
      </c>
      <c r="E6273" s="26" t="s">
        <v>6</v>
      </c>
      <c r="F6273" s="26">
        <v>10841</v>
      </c>
      <c r="G6273" s="26">
        <v>9936</v>
      </c>
      <c r="H6273" s="26"/>
      <c r="N6273" s="26"/>
    </row>
    <row r="6274" spans="1:14" x14ac:dyDescent="0.25">
      <c r="A6274" s="26">
        <v>2015</v>
      </c>
      <c r="B6274" s="26" t="s">
        <v>186</v>
      </c>
      <c r="C6274" s="26" t="str">
        <f>VLOOKUP(B6274,'FHF LUT'!$A$5:$H$80,2,FALSE)</f>
        <v>Mountain Pine Beetle</v>
      </c>
      <c r="D6274" s="26">
        <v>31</v>
      </c>
      <c r="E6274" s="26" t="s">
        <v>34</v>
      </c>
      <c r="F6274" s="26">
        <v>1089</v>
      </c>
      <c r="G6274" s="26">
        <v>1058</v>
      </c>
      <c r="H6274" s="26"/>
      <c r="N6274" s="26"/>
    </row>
    <row r="6275" spans="1:14" x14ac:dyDescent="0.25">
      <c r="A6275" s="26">
        <v>2015</v>
      </c>
      <c r="B6275" s="26" t="s">
        <v>186</v>
      </c>
      <c r="C6275" s="26" t="str">
        <f>VLOOKUP(B6275,'FHF LUT'!$A$5:$H$80,2,FALSE)</f>
        <v>Mountain Pine Beetle</v>
      </c>
      <c r="D6275" s="26">
        <v>3</v>
      </c>
      <c r="E6275" s="26" t="s">
        <v>13</v>
      </c>
      <c r="F6275" s="26">
        <v>43566</v>
      </c>
      <c r="G6275" s="26">
        <v>40199</v>
      </c>
      <c r="H6275" s="26"/>
      <c r="N6275" s="26"/>
    </row>
    <row r="6276" spans="1:14" x14ac:dyDescent="0.25">
      <c r="A6276" s="26">
        <v>2015</v>
      </c>
      <c r="B6276" s="26" t="s">
        <v>186</v>
      </c>
      <c r="C6276" s="26" t="str">
        <f>VLOOKUP(B6276,'FHF LUT'!$A$5:$H$80,2,FALSE)</f>
        <v>Mountain Pine Beetle</v>
      </c>
      <c r="D6276" s="26">
        <v>26</v>
      </c>
      <c r="E6276" s="26" t="s">
        <v>14</v>
      </c>
      <c r="F6276" s="26">
        <v>0</v>
      </c>
      <c r="G6276" s="26">
        <v>0</v>
      </c>
      <c r="H6276" s="26"/>
      <c r="N6276" s="26"/>
    </row>
    <row r="6277" spans="1:14" x14ac:dyDescent="0.25">
      <c r="A6277" s="26">
        <v>2015</v>
      </c>
      <c r="B6277" s="26" t="s">
        <v>186</v>
      </c>
      <c r="C6277" s="26" t="str">
        <f>VLOOKUP(B6277,'FHF LUT'!$A$5:$H$80,2,FALSE)</f>
        <v>Mountain Pine Beetle</v>
      </c>
      <c r="D6277" s="26">
        <v>41</v>
      </c>
      <c r="E6277" s="26" t="s">
        <v>26</v>
      </c>
      <c r="F6277" s="26">
        <v>259087</v>
      </c>
      <c r="G6277" s="26">
        <v>256531</v>
      </c>
      <c r="H6277" s="26"/>
      <c r="N6277" s="26"/>
    </row>
    <row r="6278" spans="1:14" x14ac:dyDescent="0.25">
      <c r="A6278" s="26">
        <v>2015</v>
      </c>
      <c r="B6278" s="26" t="s">
        <v>186</v>
      </c>
      <c r="C6278" s="26" t="str">
        <f>VLOOKUP(B6278,'FHF LUT'!$A$5:$H$80,2,FALSE)</f>
        <v>Mountain Pine Beetle</v>
      </c>
      <c r="D6278" s="26">
        <v>23</v>
      </c>
      <c r="E6278" s="26" t="s">
        <v>27</v>
      </c>
      <c r="F6278" s="26">
        <v>0</v>
      </c>
      <c r="G6278" s="26">
        <v>0</v>
      </c>
      <c r="H6278" s="26"/>
      <c r="N6278" s="26"/>
    </row>
    <row r="6279" spans="1:14" x14ac:dyDescent="0.25">
      <c r="A6279" s="26">
        <v>2015</v>
      </c>
      <c r="B6279" s="26" t="s">
        <v>186</v>
      </c>
      <c r="C6279" s="26" t="str">
        <f>VLOOKUP(B6279,'FHF LUT'!$A$5:$H$80,2,FALSE)</f>
        <v>Mountain Pine Beetle</v>
      </c>
      <c r="D6279" s="26">
        <v>17</v>
      </c>
      <c r="E6279" s="26" t="s">
        <v>32</v>
      </c>
      <c r="F6279" s="26">
        <v>620948</v>
      </c>
      <c r="G6279" s="26">
        <v>614427</v>
      </c>
      <c r="H6279" s="26"/>
      <c r="N6279" s="26"/>
    </row>
    <row r="6280" spans="1:14" x14ac:dyDescent="0.25">
      <c r="A6280" s="26">
        <v>2015</v>
      </c>
      <c r="B6280" s="26" t="s">
        <v>186</v>
      </c>
      <c r="C6280" s="26" t="str">
        <f>VLOOKUP(B6280,'FHF LUT'!$A$5:$H$80,2,FALSE)</f>
        <v>Mountain Pine Beetle</v>
      </c>
      <c r="D6280" s="26">
        <v>30</v>
      </c>
      <c r="E6280" s="26" t="s">
        <v>35</v>
      </c>
      <c r="F6280" s="26">
        <v>112</v>
      </c>
      <c r="G6280" s="26">
        <v>112</v>
      </c>
      <c r="H6280" s="26"/>
      <c r="N6280" s="26"/>
    </row>
    <row r="6281" spans="1:14" x14ac:dyDescent="0.25">
      <c r="A6281" s="26">
        <v>2015</v>
      </c>
      <c r="B6281" s="26" t="s">
        <v>186</v>
      </c>
      <c r="C6281" s="26" t="str">
        <f>VLOOKUP(B6281,'FHF LUT'!$A$5:$H$80,2,FALSE)</f>
        <v>Mountain Pine Beetle</v>
      </c>
      <c r="D6281" s="26">
        <v>9</v>
      </c>
      <c r="E6281" s="26" t="s">
        <v>7</v>
      </c>
      <c r="F6281" s="26">
        <v>74903</v>
      </c>
      <c r="G6281" s="26">
        <v>68017</v>
      </c>
      <c r="H6281" s="26"/>
      <c r="N6281" s="26"/>
    </row>
    <row r="6282" spans="1:14" x14ac:dyDescent="0.25">
      <c r="A6282" s="26">
        <v>2015</v>
      </c>
      <c r="B6282" s="26" t="s">
        <v>186</v>
      </c>
      <c r="C6282" s="26" t="str">
        <f>VLOOKUP(B6282,'FHF LUT'!$A$5:$H$80,2,FALSE)</f>
        <v>Mountain Pine Beetle</v>
      </c>
      <c r="D6282" s="26">
        <v>43</v>
      </c>
      <c r="E6282" s="26" t="s">
        <v>20</v>
      </c>
      <c r="F6282" s="26">
        <v>0</v>
      </c>
      <c r="G6282" s="26">
        <v>0</v>
      </c>
      <c r="H6282" s="26"/>
      <c r="N6282" s="26"/>
    </row>
    <row r="6283" spans="1:14" x14ac:dyDescent="0.25">
      <c r="A6283" s="26">
        <v>2015</v>
      </c>
      <c r="B6283" s="26" t="s">
        <v>186</v>
      </c>
      <c r="C6283" s="26" t="str">
        <f>VLOOKUP(B6283,'FHF LUT'!$A$5:$H$80,2,FALSE)</f>
        <v>Mountain Pine Beetle</v>
      </c>
      <c r="D6283" s="26">
        <v>39</v>
      </c>
      <c r="E6283" s="26" t="s">
        <v>36</v>
      </c>
      <c r="F6283" s="26">
        <v>0</v>
      </c>
      <c r="G6283" s="26">
        <v>0</v>
      </c>
      <c r="H6283" s="26"/>
      <c r="N6283" s="26"/>
    </row>
    <row r="6284" spans="1:14" x14ac:dyDescent="0.25">
      <c r="A6284" s="26">
        <v>2015</v>
      </c>
      <c r="B6284" s="26" t="s">
        <v>186</v>
      </c>
      <c r="C6284" s="26" t="str">
        <f>VLOOKUP(B6284,'FHF LUT'!$A$5:$H$80,2,FALSE)</f>
        <v>Mountain Pine Beetle</v>
      </c>
      <c r="D6284" s="26">
        <v>4</v>
      </c>
      <c r="E6284" s="26" t="s">
        <v>28</v>
      </c>
      <c r="F6284" s="26">
        <v>8976</v>
      </c>
      <c r="G6284" s="26">
        <v>8976</v>
      </c>
      <c r="H6284" s="26"/>
      <c r="N6284" s="26"/>
    </row>
    <row r="6285" spans="1:14" x14ac:dyDescent="0.25">
      <c r="A6285" s="26">
        <v>2015</v>
      </c>
      <c r="B6285" s="26" t="s">
        <v>186</v>
      </c>
      <c r="C6285" s="26" t="str">
        <f>VLOOKUP(B6285,'FHF LUT'!$A$5:$H$80,2,FALSE)</f>
        <v>Mountain Pine Beetle</v>
      </c>
      <c r="D6285" s="26">
        <v>8</v>
      </c>
      <c r="E6285" s="26" t="s">
        <v>29</v>
      </c>
      <c r="F6285" s="26">
        <v>110517</v>
      </c>
      <c r="G6285" s="26">
        <v>110489</v>
      </c>
      <c r="H6285" s="26"/>
      <c r="N6285" s="26"/>
    </row>
    <row r="6286" spans="1:14" x14ac:dyDescent="0.25">
      <c r="A6286" s="26">
        <v>2015</v>
      </c>
      <c r="B6286" s="26" t="s">
        <v>186</v>
      </c>
      <c r="C6286" s="26" t="str">
        <f>VLOOKUP(B6286,'FHF LUT'!$A$5:$H$80,2,FALSE)</f>
        <v>Mountain Pine Beetle</v>
      </c>
      <c r="D6286" s="26">
        <v>7</v>
      </c>
      <c r="E6286" s="26" t="s">
        <v>25</v>
      </c>
      <c r="F6286" s="26">
        <v>35680</v>
      </c>
      <c r="G6286" s="26">
        <v>34914</v>
      </c>
      <c r="H6286" s="26"/>
      <c r="N6286" s="26"/>
    </row>
    <row r="6287" spans="1:14" x14ac:dyDescent="0.25">
      <c r="A6287" s="26">
        <v>2015</v>
      </c>
      <c r="B6287" s="26" t="s">
        <v>186</v>
      </c>
      <c r="C6287" s="26" t="str">
        <f>VLOOKUP(B6287,'FHF LUT'!$A$5:$H$80,2,FALSE)</f>
        <v>Mountain Pine Beetle</v>
      </c>
      <c r="D6287" s="26">
        <v>27</v>
      </c>
      <c r="E6287" s="26" t="s">
        <v>21</v>
      </c>
      <c r="F6287" s="26">
        <v>624</v>
      </c>
      <c r="G6287" s="26">
        <v>624</v>
      </c>
      <c r="H6287" s="26"/>
      <c r="N6287" s="26"/>
    </row>
    <row r="6288" spans="1:14" x14ac:dyDescent="0.25">
      <c r="A6288" s="26">
        <v>2015</v>
      </c>
      <c r="B6288" s="26" t="s">
        <v>186</v>
      </c>
      <c r="C6288" s="26" t="str">
        <f>VLOOKUP(B6288,'FHF LUT'!$A$5:$H$80,2,FALSE)</f>
        <v>Mountain Pine Beetle</v>
      </c>
      <c r="D6288" s="26">
        <v>47</v>
      </c>
      <c r="E6288" s="26" t="s">
        <v>238</v>
      </c>
      <c r="F6288" s="26">
        <v>0</v>
      </c>
      <c r="G6288" s="26">
        <v>0</v>
      </c>
      <c r="H6288" s="26"/>
      <c r="N6288" s="26"/>
    </row>
    <row r="6289" spans="1:14" x14ac:dyDescent="0.25">
      <c r="A6289" s="26">
        <v>2015</v>
      </c>
      <c r="B6289" s="26" t="s">
        <v>186</v>
      </c>
      <c r="C6289" s="26" t="str">
        <f>VLOOKUP(B6289,'FHF LUT'!$A$5:$H$80,2,FALSE)</f>
        <v>Mountain Pine Beetle</v>
      </c>
      <c r="D6289" s="26">
        <v>46</v>
      </c>
      <c r="E6289" s="26" t="s">
        <v>239</v>
      </c>
      <c r="F6289" s="26">
        <v>512</v>
      </c>
      <c r="G6289" s="26">
        <v>512</v>
      </c>
      <c r="H6289" s="26"/>
      <c r="N6289" s="26"/>
    </row>
    <row r="6290" spans="1:14" x14ac:dyDescent="0.25">
      <c r="A6290" s="26">
        <v>2015</v>
      </c>
      <c r="B6290" s="26" t="s">
        <v>186</v>
      </c>
      <c r="C6290" s="26" t="str">
        <f>VLOOKUP(B6290,'FHF LUT'!$A$5:$H$80,2,FALSE)</f>
        <v>Mountain Pine Beetle</v>
      </c>
      <c r="D6290" s="26">
        <v>48</v>
      </c>
      <c r="E6290" s="26" t="s">
        <v>240</v>
      </c>
      <c r="F6290" s="26">
        <v>0</v>
      </c>
      <c r="G6290" s="26">
        <v>0</v>
      </c>
      <c r="H6290" s="26"/>
      <c r="N6290" s="26"/>
    </row>
    <row r="6291" spans="1:14" x14ac:dyDescent="0.25">
      <c r="A6291" s="26">
        <v>2015</v>
      </c>
      <c r="B6291" s="26" t="s">
        <v>186</v>
      </c>
      <c r="C6291" s="26" t="str">
        <f>VLOOKUP(B6291,'FHF LUT'!$A$5:$H$80,2,FALSE)</f>
        <v>Mountain Pine Beetle</v>
      </c>
      <c r="D6291" s="26">
        <v>1</v>
      </c>
      <c r="E6291" s="26" t="s">
        <v>10</v>
      </c>
      <c r="F6291" s="26">
        <v>18266</v>
      </c>
      <c r="G6291" s="26">
        <v>17649</v>
      </c>
      <c r="H6291" s="26"/>
      <c r="N6291" s="26"/>
    </row>
    <row r="6292" spans="1:14" x14ac:dyDescent="0.25">
      <c r="A6292" s="26">
        <v>2015</v>
      </c>
      <c r="B6292" s="26" t="s">
        <v>187</v>
      </c>
      <c r="C6292" s="26" t="str">
        <f>VLOOKUP(B6292,'FHF LUT'!$A$5:$H$80,2,FALSE)</f>
        <v>Spruce Beetle</v>
      </c>
      <c r="D6292" s="26">
        <v>24</v>
      </c>
      <c r="E6292" s="26" t="s">
        <v>17</v>
      </c>
      <c r="F6292" s="26">
        <v>1817379</v>
      </c>
      <c r="G6292" s="26">
        <v>1701387</v>
      </c>
      <c r="H6292" s="26"/>
      <c r="N6292" s="26"/>
    </row>
    <row r="6293" spans="1:14" x14ac:dyDescent="0.25">
      <c r="A6293" s="26">
        <v>2015</v>
      </c>
      <c r="B6293" s="26" t="s">
        <v>187</v>
      </c>
      <c r="C6293" s="26" t="str">
        <f>VLOOKUP(B6293,'FHF LUT'!$A$5:$H$80,2,FALSE)</f>
        <v>Spruce Beetle</v>
      </c>
      <c r="D6293" s="26">
        <v>44</v>
      </c>
      <c r="E6293" s="26" t="s">
        <v>3</v>
      </c>
      <c r="F6293" s="26">
        <v>0</v>
      </c>
      <c r="G6293" s="26">
        <v>0</v>
      </c>
      <c r="H6293" s="26"/>
      <c r="N6293" s="26"/>
    </row>
    <row r="6294" spans="1:14" x14ac:dyDescent="0.25">
      <c r="A6294" s="26">
        <v>2015</v>
      </c>
      <c r="B6294" s="26" t="s">
        <v>187</v>
      </c>
      <c r="C6294" s="26" t="str">
        <f>VLOOKUP(B6294,'FHF LUT'!$A$5:$H$80,2,FALSE)</f>
        <v>Spruce Beetle</v>
      </c>
      <c r="D6294" s="26">
        <v>10</v>
      </c>
      <c r="E6294" s="26" t="s">
        <v>18</v>
      </c>
      <c r="F6294" s="26">
        <v>626</v>
      </c>
      <c r="G6294" s="26">
        <v>626</v>
      </c>
      <c r="H6294" s="26"/>
      <c r="N6294" s="26"/>
    </row>
    <row r="6295" spans="1:14" x14ac:dyDescent="0.25">
      <c r="A6295" s="26">
        <v>2015</v>
      </c>
      <c r="B6295" s="26" t="s">
        <v>187</v>
      </c>
      <c r="C6295" s="26" t="str">
        <f>VLOOKUP(B6295,'FHF LUT'!$A$5:$H$80,2,FALSE)</f>
        <v>Spruce Beetle</v>
      </c>
      <c r="D6295" s="26">
        <v>12</v>
      </c>
      <c r="E6295" s="26" t="s">
        <v>11</v>
      </c>
      <c r="F6295" s="26">
        <v>1397</v>
      </c>
      <c r="G6295" s="26">
        <v>1397</v>
      </c>
      <c r="H6295" s="26"/>
      <c r="N6295" s="26"/>
    </row>
    <row r="6296" spans="1:14" x14ac:dyDescent="0.25">
      <c r="A6296" s="26">
        <v>2015</v>
      </c>
      <c r="B6296" s="26" t="s">
        <v>187</v>
      </c>
      <c r="C6296" s="26" t="str">
        <f>VLOOKUP(B6296,'FHF LUT'!$A$5:$H$80,2,FALSE)</f>
        <v>Spruce Beetle</v>
      </c>
      <c r="D6296" s="26">
        <v>22</v>
      </c>
      <c r="E6296" s="26" t="s">
        <v>19</v>
      </c>
      <c r="F6296" s="26">
        <v>1104</v>
      </c>
      <c r="G6296" s="26">
        <v>1104</v>
      </c>
      <c r="H6296" s="26"/>
      <c r="N6296" s="26"/>
    </row>
    <row r="6297" spans="1:14" x14ac:dyDescent="0.25">
      <c r="A6297" s="26">
        <v>2015</v>
      </c>
      <c r="B6297" s="26" t="s">
        <v>187</v>
      </c>
      <c r="C6297" s="26" t="str">
        <f>VLOOKUP(B6297,'FHF LUT'!$A$5:$H$80,2,FALSE)</f>
        <v>Spruce Beetle</v>
      </c>
      <c r="D6297" s="26">
        <v>29</v>
      </c>
      <c r="E6297" s="26" t="s">
        <v>9</v>
      </c>
      <c r="F6297" s="26">
        <v>26607</v>
      </c>
      <c r="G6297" s="26">
        <v>26487</v>
      </c>
      <c r="H6297" s="26"/>
      <c r="N6297" s="26"/>
    </row>
    <row r="6298" spans="1:14" x14ac:dyDescent="0.25">
      <c r="A6298" s="26">
        <v>2015</v>
      </c>
      <c r="B6298" s="26" t="s">
        <v>187</v>
      </c>
      <c r="C6298" s="26" t="str">
        <f>VLOOKUP(B6298,'FHF LUT'!$A$5:$H$80,2,FALSE)</f>
        <v>Spruce Beetle</v>
      </c>
      <c r="D6298" s="26">
        <v>11</v>
      </c>
      <c r="E6298" s="26" t="s">
        <v>4</v>
      </c>
      <c r="F6298" s="26">
        <v>15929</v>
      </c>
      <c r="G6298" s="26">
        <v>15302</v>
      </c>
      <c r="H6298" s="26"/>
      <c r="N6298" s="26"/>
    </row>
    <row r="6299" spans="1:14" x14ac:dyDescent="0.25">
      <c r="A6299" s="26">
        <v>2015</v>
      </c>
      <c r="B6299" s="26" t="s">
        <v>187</v>
      </c>
      <c r="C6299" s="26" t="str">
        <f>VLOOKUP(B6299,'FHF LUT'!$A$5:$H$80,2,FALSE)</f>
        <v>Spruce Beetle</v>
      </c>
      <c r="D6299" s="26">
        <v>45</v>
      </c>
      <c r="E6299" s="26" t="s">
        <v>5</v>
      </c>
      <c r="F6299" s="26">
        <v>0</v>
      </c>
      <c r="G6299" s="26">
        <v>0</v>
      </c>
      <c r="H6299" s="26"/>
      <c r="N6299" s="26"/>
    </row>
    <row r="6300" spans="1:14" x14ac:dyDescent="0.25">
      <c r="A6300" s="26">
        <v>2015</v>
      </c>
      <c r="B6300" s="26" t="s">
        <v>187</v>
      </c>
      <c r="C6300" s="26" t="str">
        <f>VLOOKUP(B6300,'FHF LUT'!$A$5:$H$80,2,FALSE)</f>
        <v>Spruce Beetle</v>
      </c>
      <c r="D6300" s="26">
        <v>38</v>
      </c>
      <c r="E6300" s="26" t="s">
        <v>8</v>
      </c>
      <c r="F6300" s="26">
        <v>60</v>
      </c>
      <c r="G6300" s="26">
        <v>60</v>
      </c>
      <c r="H6300" s="26"/>
      <c r="N6300" s="26"/>
    </row>
    <row r="6301" spans="1:14" x14ac:dyDescent="0.25">
      <c r="A6301" s="26">
        <v>2015</v>
      </c>
      <c r="B6301" s="26" t="s">
        <v>187</v>
      </c>
      <c r="C6301" s="26" t="str">
        <f>VLOOKUP(B6301,'FHF LUT'!$A$5:$H$80,2,FALSE)</f>
        <v>Spruce Beetle</v>
      </c>
      <c r="D6301" s="26">
        <v>13</v>
      </c>
      <c r="E6301" s="26" t="s">
        <v>24</v>
      </c>
      <c r="F6301" s="26">
        <v>771</v>
      </c>
      <c r="G6301" s="26">
        <v>771</v>
      </c>
      <c r="H6301" s="26"/>
      <c r="N6301" s="26"/>
    </row>
    <row r="6302" spans="1:14" x14ac:dyDescent="0.25">
      <c r="A6302" s="26">
        <v>2015</v>
      </c>
      <c r="B6302" s="26" t="s">
        <v>187</v>
      </c>
      <c r="C6302" s="26" t="str">
        <f>VLOOKUP(B6302,'FHF LUT'!$A$5:$H$80,2,FALSE)</f>
        <v>Spruce Beetle</v>
      </c>
      <c r="D6302" s="26">
        <v>18</v>
      </c>
      <c r="E6302" s="26" t="s">
        <v>15</v>
      </c>
      <c r="F6302" s="26">
        <v>14755</v>
      </c>
      <c r="G6302" s="26">
        <v>10572</v>
      </c>
      <c r="H6302" s="26"/>
      <c r="N6302" s="26"/>
    </row>
    <row r="6303" spans="1:14" x14ac:dyDescent="0.25">
      <c r="A6303" s="26">
        <v>2015</v>
      </c>
      <c r="B6303" s="26" t="s">
        <v>187</v>
      </c>
      <c r="C6303" s="26" t="str">
        <f>VLOOKUP(B6303,'FHF LUT'!$A$5:$H$80,2,FALSE)</f>
        <v>Spruce Beetle</v>
      </c>
      <c r="D6303" s="26">
        <v>15</v>
      </c>
      <c r="E6303" s="26" t="s">
        <v>33</v>
      </c>
      <c r="F6303" s="26">
        <v>63574</v>
      </c>
      <c r="G6303" s="26">
        <v>63471</v>
      </c>
      <c r="H6303" s="26"/>
      <c r="N6303" s="26"/>
    </row>
    <row r="6304" spans="1:14" x14ac:dyDescent="0.25">
      <c r="A6304" s="26">
        <v>2015</v>
      </c>
      <c r="B6304" s="26" t="s">
        <v>187</v>
      </c>
      <c r="C6304" s="26" t="str">
        <f>VLOOKUP(B6304,'FHF LUT'!$A$5:$H$80,2,FALSE)</f>
        <v>Spruce Beetle</v>
      </c>
      <c r="D6304" s="26">
        <v>5</v>
      </c>
      <c r="E6304" s="26" t="s">
        <v>16</v>
      </c>
      <c r="F6304" s="26">
        <v>1867</v>
      </c>
      <c r="G6304" s="26">
        <v>1867</v>
      </c>
      <c r="H6304" s="26"/>
      <c r="N6304" s="26"/>
    </row>
    <row r="6305" spans="1:14" x14ac:dyDescent="0.25">
      <c r="A6305" s="26">
        <v>2015</v>
      </c>
      <c r="B6305" s="26" t="s">
        <v>187</v>
      </c>
      <c r="C6305" s="26" t="str">
        <f>VLOOKUP(B6305,'FHF LUT'!$A$5:$H$80,2,FALSE)</f>
        <v>Spruce Beetle</v>
      </c>
      <c r="D6305" s="26">
        <v>2</v>
      </c>
      <c r="E6305" s="26" t="s">
        <v>22</v>
      </c>
      <c r="F6305" s="26">
        <v>0</v>
      </c>
      <c r="G6305" s="26">
        <v>0</v>
      </c>
      <c r="H6305" s="26"/>
      <c r="N6305" s="26"/>
    </row>
    <row r="6306" spans="1:14" x14ac:dyDescent="0.25">
      <c r="A6306" s="26">
        <v>2015</v>
      </c>
      <c r="B6306" s="26" t="s">
        <v>187</v>
      </c>
      <c r="C6306" s="26" t="str">
        <f>VLOOKUP(B6306,'FHF LUT'!$A$5:$H$80,2,FALSE)</f>
        <v>Spruce Beetle</v>
      </c>
      <c r="D6306" s="26">
        <v>25</v>
      </c>
      <c r="E6306" s="26" t="s">
        <v>23</v>
      </c>
      <c r="F6306" s="26">
        <v>1354</v>
      </c>
      <c r="G6306" s="26">
        <v>1349</v>
      </c>
      <c r="H6306" s="26"/>
      <c r="N6306" s="26"/>
    </row>
    <row r="6307" spans="1:14" x14ac:dyDescent="0.25">
      <c r="A6307" s="26">
        <v>2015</v>
      </c>
      <c r="B6307" s="26" t="s">
        <v>187</v>
      </c>
      <c r="C6307" s="26" t="str">
        <f>VLOOKUP(B6307,'FHF LUT'!$A$5:$H$80,2,FALSE)</f>
        <v>Spruce Beetle</v>
      </c>
      <c r="D6307" s="26">
        <v>14</v>
      </c>
      <c r="E6307" s="26" t="s">
        <v>30</v>
      </c>
      <c r="F6307" s="26">
        <v>9070</v>
      </c>
      <c r="G6307" s="26">
        <v>8563</v>
      </c>
      <c r="H6307" s="26"/>
      <c r="N6307" s="26"/>
    </row>
    <row r="6308" spans="1:14" x14ac:dyDescent="0.25">
      <c r="A6308" s="26">
        <v>2015</v>
      </c>
      <c r="B6308" s="26" t="s">
        <v>187</v>
      </c>
      <c r="C6308" s="26" t="str">
        <f>VLOOKUP(B6308,'FHF LUT'!$A$5:$H$80,2,FALSE)</f>
        <v>Spruce Beetle</v>
      </c>
      <c r="D6308" s="26">
        <v>16</v>
      </c>
      <c r="E6308" s="26" t="s">
        <v>12</v>
      </c>
      <c r="F6308" s="26">
        <v>744620</v>
      </c>
      <c r="G6308" s="26">
        <v>728646</v>
      </c>
      <c r="H6308" s="26"/>
      <c r="N6308" s="26"/>
    </row>
    <row r="6309" spans="1:14" x14ac:dyDescent="0.25">
      <c r="A6309" s="26">
        <v>2015</v>
      </c>
      <c r="B6309" s="26" t="s">
        <v>187</v>
      </c>
      <c r="C6309" s="26" t="str">
        <f>VLOOKUP(B6309,'FHF LUT'!$A$5:$H$80,2,FALSE)</f>
        <v>Spruce Beetle</v>
      </c>
      <c r="D6309" s="26">
        <v>40</v>
      </c>
      <c r="E6309" s="26" t="s">
        <v>31</v>
      </c>
      <c r="F6309" s="26">
        <v>32745</v>
      </c>
      <c r="G6309" s="26">
        <v>32731</v>
      </c>
      <c r="H6309" s="26"/>
      <c r="N6309" s="26"/>
    </row>
    <row r="6310" spans="1:14" x14ac:dyDescent="0.25">
      <c r="A6310" s="26">
        <v>2015</v>
      </c>
      <c r="B6310" s="26" t="s">
        <v>187</v>
      </c>
      <c r="C6310" s="26" t="str">
        <f>VLOOKUP(B6310,'FHF LUT'!$A$5:$H$80,2,FALSE)</f>
        <v>Spruce Beetle</v>
      </c>
      <c r="D6310" s="26">
        <v>20</v>
      </c>
      <c r="E6310" s="26" t="s">
        <v>6</v>
      </c>
      <c r="F6310" s="26">
        <v>10470</v>
      </c>
      <c r="G6310" s="26">
        <v>9908</v>
      </c>
      <c r="H6310" s="26"/>
      <c r="N6310" s="26"/>
    </row>
    <row r="6311" spans="1:14" x14ac:dyDescent="0.25">
      <c r="A6311" s="26">
        <v>2015</v>
      </c>
      <c r="B6311" s="26" t="s">
        <v>187</v>
      </c>
      <c r="C6311" s="26" t="str">
        <f>VLOOKUP(B6311,'FHF LUT'!$A$5:$H$80,2,FALSE)</f>
        <v>Spruce Beetle</v>
      </c>
      <c r="D6311" s="26">
        <v>31</v>
      </c>
      <c r="E6311" s="26" t="s">
        <v>34</v>
      </c>
      <c r="F6311" s="26">
        <v>0</v>
      </c>
      <c r="G6311" s="26">
        <v>0</v>
      </c>
      <c r="H6311" s="26"/>
      <c r="N6311" s="26"/>
    </row>
    <row r="6312" spans="1:14" x14ac:dyDescent="0.25">
      <c r="A6312" s="26">
        <v>2015</v>
      </c>
      <c r="B6312" s="26" t="s">
        <v>187</v>
      </c>
      <c r="C6312" s="26" t="str">
        <f>VLOOKUP(B6312,'FHF LUT'!$A$5:$H$80,2,FALSE)</f>
        <v>Spruce Beetle</v>
      </c>
      <c r="D6312" s="26">
        <v>3</v>
      </c>
      <c r="E6312" s="26" t="s">
        <v>13</v>
      </c>
      <c r="F6312" s="26">
        <v>25014</v>
      </c>
      <c r="G6312" s="26">
        <v>25014</v>
      </c>
      <c r="H6312" s="26"/>
      <c r="N6312" s="26"/>
    </row>
    <row r="6313" spans="1:14" x14ac:dyDescent="0.25">
      <c r="A6313" s="26">
        <v>2015</v>
      </c>
      <c r="B6313" s="26" t="s">
        <v>187</v>
      </c>
      <c r="C6313" s="26" t="str">
        <f>VLOOKUP(B6313,'FHF LUT'!$A$5:$H$80,2,FALSE)</f>
        <v>Spruce Beetle</v>
      </c>
      <c r="D6313" s="26">
        <v>26</v>
      </c>
      <c r="E6313" s="26" t="s">
        <v>14</v>
      </c>
      <c r="F6313" s="26">
        <v>2404</v>
      </c>
      <c r="G6313" s="26">
        <v>2404</v>
      </c>
      <c r="H6313" s="26"/>
      <c r="N6313" s="26"/>
    </row>
    <row r="6314" spans="1:14" x14ac:dyDescent="0.25">
      <c r="A6314" s="26">
        <v>2015</v>
      </c>
      <c r="B6314" s="26" t="s">
        <v>187</v>
      </c>
      <c r="C6314" s="26" t="str">
        <f>VLOOKUP(B6314,'FHF LUT'!$A$5:$H$80,2,FALSE)</f>
        <v>Spruce Beetle</v>
      </c>
      <c r="D6314" s="26">
        <v>41</v>
      </c>
      <c r="E6314" s="26" t="s">
        <v>26</v>
      </c>
      <c r="F6314" s="26">
        <v>23439</v>
      </c>
      <c r="G6314" s="26">
        <v>23387</v>
      </c>
      <c r="H6314" s="26"/>
      <c r="N6314" s="26"/>
    </row>
    <row r="6315" spans="1:14" x14ac:dyDescent="0.25">
      <c r="A6315" s="26">
        <v>2015</v>
      </c>
      <c r="B6315" s="26" t="s">
        <v>187</v>
      </c>
      <c r="C6315" s="26" t="str">
        <f>VLOOKUP(B6315,'FHF LUT'!$A$5:$H$80,2,FALSE)</f>
        <v>Spruce Beetle</v>
      </c>
      <c r="D6315" s="26">
        <v>23</v>
      </c>
      <c r="E6315" s="26" t="s">
        <v>27</v>
      </c>
      <c r="F6315" s="26">
        <v>1006</v>
      </c>
      <c r="G6315" s="26">
        <v>1006</v>
      </c>
      <c r="H6315" s="26"/>
      <c r="N6315" s="26"/>
    </row>
    <row r="6316" spans="1:14" x14ac:dyDescent="0.25">
      <c r="A6316" s="26">
        <v>2015</v>
      </c>
      <c r="B6316" s="26" t="s">
        <v>187</v>
      </c>
      <c r="C6316" s="26" t="str">
        <f>VLOOKUP(B6316,'FHF LUT'!$A$5:$H$80,2,FALSE)</f>
        <v>Spruce Beetle</v>
      </c>
      <c r="D6316" s="26">
        <v>17</v>
      </c>
      <c r="E6316" s="26" t="s">
        <v>32</v>
      </c>
      <c r="F6316" s="26">
        <v>2084</v>
      </c>
      <c r="G6316" s="26">
        <v>2084</v>
      </c>
      <c r="H6316" s="26"/>
      <c r="N6316" s="26"/>
    </row>
    <row r="6317" spans="1:14" x14ac:dyDescent="0.25">
      <c r="A6317" s="26">
        <v>2015</v>
      </c>
      <c r="B6317" s="26" t="s">
        <v>187</v>
      </c>
      <c r="C6317" s="26" t="str">
        <f>VLOOKUP(B6317,'FHF LUT'!$A$5:$H$80,2,FALSE)</f>
        <v>Spruce Beetle</v>
      </c>
      <c r="D6317" s="26">
        <v>30</v>
      </c>
      <c r="E6317" s="26" t="s">
        <v>35</v>
      </c>
      <c r="F6317" s="26">
        <v>3803</v>
      </c>
      <c r="G6317" s="26">
        <v>3803</v>
      </c>
      <c r="H6317" s="26"/>
      <c r="N6317" s="26"/>
    </row>
    <row r="6318" spans="1:14" x14ac:dyDescent="0.25">
      <c r="A6318" s="26">
        <v>2015</v>
      </c>
      <c r="B6318" s="26" t="s">
        <v>187</v>
      </c>
      <c r="C6318" s="26" t="str">
        <f>VLOOKUP(B6318,'FHF LUT'!$A$5:$H$80,2,FALSE)</f>
        <v>Spruce Beetle</v>
      </c>
      <c r="D6318" s="26">
        <v>9</v>
      </c>
      <c r="E6318" s="26" t="s">
        <v>7</v>
      </c>
      <c r="F6318" s="26">
        <v>135406</v>
      </c>
      <c r="G6318" s="26">
        <v>115919</v>
      </c>
      <c r="H6318" s="26"/>
      <c r="N6318" s="26"/>
    </row>
    <row r="6319" spans="1:14" x14ac:dyDescent="0.25">
      <c r="A6319" s="26">
        <v>2015</v>
      </c>
      <c r="B6319" s="26" t="s">
        <v>187</v>
      </c>
      <c r="C6319" s="26" t="str">
        <f>VLOOKUP(B6319,'FHF LUT'!$A$5:$H$80,2,FALSE)</f>
        <v>Spruce Beetle</v>
      </c>
      <c r="D6319" s="26">
        <v>43</v>
      </c>
      <c r="E6319" s="26" t="s">
        <v>20</v>
      </c>
      <c r="F6319" s="26">
        <v>15362</v>
      </c>
      <c r="G6319" s="26">
        <v>15362</v>
      </c>
      <c r="H6319" s="26"/>
      <c r="N6319" s="26"/>
    </row>
    <row r="6320" spans="1:14" x14ac:dyDescent="0.25">
      <c r="A6320" s="26">
        <v>2015</v>
      </c>
      <c r="B6320" s="26" t="s">
        <v>187</v>
      </c>
      <c r="C6320" s="26" t="str">
        <f>VLOOKUP(B6320,'FHF LUT'!$A$5:$H$80,2,FALSE)</f>
        <v>Spruce Beetle</v>
      </c>
      <c r="D6320" s="26">
        <v>39</v>
      </c>
      <c r="E6320" s="26" t="s">
        <v>36</v>
      </c>
      <c r="F6320" s="26">
        <v>0</v>
      </c>
      <c r="G6320" s="26">
        <v>0</v>
      </c>
      <c r="H6320" s="26"/>
      <c r="N6320" s="26"/>
    </row>
    <row r="6321" spans="1:14" x14ac:dyDescent="0.25">
      <c r="A6321" s="26">
        <v>2015</v>
      </c>
      <c r="B6321" s="26" t="s">
        <v>187</v>
      </c>
      <c r="C6321" s="26" t="str">
        <f>VLOOKUP(B6321,'FHF LUT'!$A$5:$H$80,2,FALSE)</f>
        <v>Spruce Beetle</v>
      </c>
      <c r="D6321" s="26">
        <v>4</v>
      </c>
      <c r="E6321" s="26" t="s">
        <v>28</v>
      </c>
      <c r="F6321" s="26">
        <v>575</v>
      </c>
      <c r="G6321" s="26">
        <v>575</v>
      </c>
      <c r="H6321" s="26"/>
      <c r="N6321" s="26"/>
    </row>
    <row r="6322" spans="1:14" x14ac:dyDescent="0.25">
      <c r="A6322" s="26">
        <v>2015</v>
      </c>
      <c r="B6322" s="26" t="s">
        <v>187</v>
      </c>
      <c r="C6322" s="26" t="str">
        <f>VLOOKUP(B6322,'FHF LUT'!$A$5:$H$80,2,FALSE)</f>
        <v>Spruce Beetle</v>
      </c>
      <c r="D6322" s="26">
        <v>8</v>
      </c>
      <c r="E6322" s="26" t="s">
        <v>29</v>
      </c>
      <c r="F6322" s="26">
        <v>20196</v>
      </c>
      <c r="G6322" s="26">
        <v>20196</v>
      </c>
      <c r="H6322" s="26"/>
      <c r="N6322" s="26"/>
    </row>
    <row r="6323" spans="1:14" x14ac:dyDescent="0.25">
      <c r="A6323" s="26">
        <v>2015</v>
      </c>
      <c r="B6323" s="26" t="s">
        <v>187</v>
      </c>
      <c r="C6323" s="26" t="str">
        <f>VLOOKUP(B6323,'FHF LUT'!$A$5:$H$80,2,FALSE)</f>
        <v>Spruce Beetle</v>
      </c>
      <c r="D6323" s="26">
        <v>7</v>
      </c>
      <c r="E6323" s="26" t="s">
        <v>25</v>
      </c>
      <c r="F6323" s="26">
        <v>9577</v>
      </c>
      <c r="G6323" s="26">
        <v>9577</v>
      </c>
      <c r="H6323" s="26"/>
      <c r="N6323" s="26"/>
    </row>
    <row r="6324" spans="1:14" x14ac:dyDescent="0.25">
      <c r="A6324" s="26">
        <v>2015</v>
      </c>
      <c r="B6324" s="26" t="s">
        <v>187</v>
      </c>
      <c r="C6324" s="26" t="str">
        <f>VLOOKUP(B6324,'FHF LUT'!$A$5:$H$80,2,FALSE)</f>
        <v>Spruce Beetle</v>
      </c>
      <c r="D6324" s="26">
        <v>27</v>
      </c>
      <c r="E6324" s="26" t="s">
        <v>21</v>
      </c>
      <c r="F6324" s="26">
        <v>809</v>
      </c>
      <c r="G6324" s="26">
        <v>809</v>
      </c>
      <c r="H6324" s="26"/>
      <c r="N6324" s="26"/>
    </row>
    <row r="6325" spans="1:14" x14ac:dyDescent="0.25">
      <c r="A6325" s="26">
        <v>2015</v>
      </c>
      <c r="B6325" s="26" t="s">
        <v>187</v>
      </c>
      <c r="C6325" s="26" t="str">
        <f>VLOOKUP(B6325,'FHF LUT'!$A$5:$H$80,2,FALSE)</f>
        <v>Spruce Beetle</v>
      </c>
      <c r="D6325" s="26">
        <v>47</v>
      </c>
      <c r="E6325" s="26" t="s">
        <v>238</v>
      </c>
      <c r="F6325" s="26">
        <v>224</v>
      </c>
      <c r="G6325" s="26">
        <v>224</v>
      </c>
      <c r="H6325" s="26"/>
      <c r="N6325" s="26"/>
    </row>
    <row r="6326" spans="1:14" x14ac:dyDescent="0.25">
      <c r="A6326" s="26">
        <v>2015</v>
      </c>
      <c r="B6326" s="26" t="s">
        <v>187</v>
      </c>
      <c r="C6326" s="26" t="str">
        <f>VLOOKUP(B6326,'FHF LUT'!$A$5:$H$80,2,FALSE)</f>
        <v>Spruce Beetle</v>
      </c>
      <c r="D6326" s="26">
        <v>46</v>
      </c>
      <c r="E6326" s="26" t="s">
        <v>239</v>
      </c>
      <c r="F6326" s="26">
        <v>2710</v>
      </c>
      <c r="G6326" s="26">
        <v>2710</v>
      </c>
      <c r="H6326" s="26"/>
      <c r="N6326" s="26"/>
    </row>
    <row r="6327" spans="1:14" x14ac:dyDescent="0.25">
      <c r="A6327" s="26">
        <v>2015</v>
      </c>
      <c r="B6327" s="26" t="s">
        <v>187</v>
      </c>
      <c r="C6327" s="26" t="str">
        <f>VLOOKUP(B6327,'FHF LUT'!$A$5:$H$80,2,FALSE)</f>
        <v>Spruce Beetle</v>
      </c>
      <c r="D6327" s="26">
        <v>48</v>
      </c>
      <c r="E6327" s="26" t="s">
        <v>240</v>
      </c>
      <c r="F6327" s="26">
        <v>47</v>
      </c>
      <c r="G6327" s="26">
        <v>47</v>
      </c>
      <c r="H6327" s="26"/>
      <c r="N6327" s="26"/>
    </row>
    <row r="6328" spans="1:14" x14ac:dyDescent="0.25">
      <c r="A6328" s="26">
        <v>2015</v>
      </c>
      <c r="B6328" s="26" t="s">
        <v>187</v>
      </c>
      <c r="C6328" s="26" t="str">
        <f>VLOOKUP(B6328,'FHF LUT'!$A$5:$H$80,2,FALSE)</f>
        <v>Spruce Beetle</v>
      </c>
      <c r="D6328" s="26">
        <v>1</v>
      </c>
      <c r="E6328" s="26" t="s">
        <v>10</v>
      </c>
      <c r="F6328" s="26">
        <v>104</v>
      </c>
      <c r="G6328" s="26">
        <v>104</v>
      </c>
      <c r="H6328" s="26"/>
      <c r="N6328" s="26"/>
    </row>
    <row r="6329" spans="1:14" x14ac:dyDescent="0.25">
      <c r="A6329" s="26">
        <v>2015</v>
      </c>
      <c r="B6329" s="26" t="s">
        <v>189</v>
      </c>
      <c r="C6329" s="26" t="str">
        <f>VLOOKUP(B6329,'FHF LUT'!$A$5:$H$80,2,FALSE)</f>
        <v>Fire</v>
      </c>
      <c r="D6329" s="26">
        <v>24</v>
      </c>
      <c r="E6329" s="26" t="s">
        <v>17</v>
      </c>
      <c r="F6329" s="26">
        <v>420250</v>
      </c>
      <c r="G6329" s="26">
        <v>396259</v>
      </c>
      <c r="H6329" s="26"/>
      <c r="N6329" s="26"/>
    </row>
    <row r="6330" spans="1:14" x14ac:dyDescent="0.25">
      <c r="A6330" s="26">
        <v>2015</v>
      </c>
      <c r="B6330" s="26" t="s">
        <v>189</v>
      </c>
      <c r="C6330" s="26" t="str">
        <f>VLOOKUP(B6330,'FHF LUT'!$A$5:$H$80,2,FALSE)</f>
        <v>Fire</v>
      </c>
      <c r="D6330" s="26">
        <v>44</v>
      </c>
      <c r="E6330" s="26" t="s">
        <v>3</v>
      </c>
      <c r="F6330" s="26">
        <v>37998</v>
      </c>
      <c r="G6330" s="26">
        <v>33997</v>
      </c>
      <c r="H6330" s="26"/>
      <c r="N6330" s="26"/>
    </row>
    <row r="6331" spans="1:14" x14ac:dyDescent="0.25">
      <c r="A6331" s="26">
        <v>2015</v>
      </c>
      <c r="B6331" s="26" t="s">
        <v>189</v>
      </c>
      <c r="C6331" s="26" t="str">
        <f>VLOOKUP(B6331,'FHF LUT'!$A$5:$H$80,2,FALSE)</f>
        <v>Fire</v>
      </c>
      <c r="D6331" s="26">
        <v>10</v>
      </c>
      <c r="E6331" s="26" t="s">
        <v>18</v>
      </c>
      <c r="F6331" s="26">
        <v>0</v>
      </c>
      <c r="G6331" s="26">
        <v>0</v>
      </c>
      <c r="H6331" s="26"/>
      <c r="N6331" s="26"/>
    </row>
    <row r="6332" spans="1:14" x14ac:dyDescent="0.25">
      <c r="A6332" s="26">
        <v>2015</v>
      </c>
      <c r="B6332" s="26" t="s">
        <v>189</v>
      </c>
      <c r="C6332" s="26" t="str">
        <f>VLOOKUP(B6332,'FHF LUT'!$A$5:$H$80,2,FALSE)</f>
        <v>Fire</v>
      </c>
      <c r="D6332" s="26">
        <v>12</v>
      </c>
      <c r="E6332" s="26" t="s">
        <v>11</v>
      </c>
      <c r="F6332" s="26">
        <v>45</v>
      </c>
      <c r="G6332" s="26">
        <v>45</v>
      </c>
      <c r="H6332" s="26"/>
      <c r="N6332" s="26"/>
    </row>
    <row r="6333" spans="1:14" x14ac:dyDescent="0.25">
      <c r="A6333" s="26">
        <v>2015</v>
      </c>
      <c r="B6333" s="26" t="s">
        <v>189</v>
      </c>
      <c r="C6333" s="26" t="str">
        <f>VLOOKUP(B6333,'FHF LUT'!$A$5:$H$80,2,FALSE)</f>
        <v>Fire</v>
      </c>
      <c r="D6333" s="26">
        <v>22</v>
      </c>
      <c r="E6333" s="26" t="s">
        <v>19</v>
      </c>
      <c r="F6333" s="26">
        <v>88339</v>
      </c>
      <c r="G6333" s="26">
        <v>88267</v>
      </c>
      <c r="H6333" s="26"/>
      <c r="N6333" s="26"/>
    </row>
    <row r="6334" spans="1:14" x14ac:dyDescent="0.25">
      <c r="A6334" s="26">
        <v>2015</v>
      </c>
      <c r="B6334" s="26" t="s">
        <v>189</v>
      </c>
      <c r="C6334" s="26" t="str">
        <f>VLOOKUP(B6334,'FHF LUT'!$A$5:$H$80,2,FALSE)</f>
        <v>Fire</v>
      </c>
      <c r="D6334" s="26">
        <v>29</v>
      </c>
      <c r="E6334" s="26" t="s">
        <v>9</v>
      </c>
      <c r="F6334" s="26">
        <v>97946</v>
      </c>
      <c r="G6334" s="26">
        <v>97166</v>
      </c>
      <c r="H6334" s="26"/>
      <c r="N6334" s="26"/>
    </row>
    <row r="6335" spans="1:14" x14ac:dyDescent="0.25">
      <c r="A6335" s="26">
        <v>2015</v>
      </c>
      <c r="B6335" s="26" t="s">
        <v>189</v>
      </c>
      <c r="C6335" s="26" t="str">
        <f>VLOOKUP(B6335,'FHF LUT'!$A$5:$H$80,2,FALSE)</f>
        <v>Fire</v>
      </c>
      <c r="D6335" s="26">
        <v>11</v>
      </c>
      <c r="E6335" s="26" t="s">
        <v>4</v>
      </c>
      <c r="F6335" s="26">
        <v>20322</v>
      </c>
      <c r="G6335" s="26">
        <v>18969</v>
      </c>
      <c r="H6335" s="26"/>
      <c r="N6335" s="26"/>
    </row>
    <row r="6336" spans="1:14" x14ac:dyDescent="0.25">
      <c r="A6336" s="26">
        <v>2015</v>
      </c>
      <c r="B6336" s="26" t="s">
        <v>189</v>
      </c>
      <c r="C6336" s="26" t="str">
        <f>VLOOKUP(B6336,'FHF LUT'!$A$5:$H$80,2,FALSE)</f>
        <v>Fire</v>
      </c>
      <c r="D6336" s="26">
        <v>45</v>
      </c>
      <c r="E6336" s="26" t="s">
        <v>5</v>
      </c>
      <c r="F6336" s="26">
        <v>180</v>
      </c>
      <c r="G6336" s="26">
        <v>180</v>
      </c>
      <c r="H6336" s="26"/>
      <c r="N6336" s="26"/>
    </row>
    <row r="6337" spans="1:14" x14ac:dyDescent="0.25">
      <c r="A6337" s="26">
        <v>2015</v>
      </c>
      <c r="B6337" s="26" t="s">
        <v>189</v>
      </c>
      <c r="C6337" s="26" t="str">
        <f>VLOOKUP(B6337,'FHF LUT'!$A$5:$H$80,2,FALSE)</f>
        <v>Fire</v>
      </c>
      <c r="D6337" s="26">
        <v>38</v>
      </c>
      <c r="E6337" s="26" t="s">
        <v>8</v>
      </c>
      <c r="F6337" s="26">
        <v>2280</v>
      </c>
      <c r="G6337" s="26">
        <v>2280</v>
      </c>
      <c r="H6337" s="26"/>
      <c r="N6337" s="26"/>
    </row>
    <row r="6338" spans="1:14" x14ac:dyDescent="0.25">
      <c r="A6338" s="26">
        <v>2015</v>
      </c>
      <c r="B6338" s="26" t="s">
        <v>189</v>
      </c>
      <c r="C6338" s="26" t="str">
        <f>VLOOKUP(B6338,'FHF LUT'!$A$5:$H$80,2,FALSE)</f>
        <v>Fire</v>
      </c>
      <c r="D6338" s="26">
        <v>13</v>
      </c>
      <c r="E6338" s="26" t="s">
        <v>24</v>
      </c>
      <c r="F6338" s="26">
        <v>122150</v>
      </c>
      <c r="G6338" s="26">
        <v>115045</v>
      </c>
      <c r="H6338" s="26"/>
      <c r="N6338" s="26"/>
    </row>
    <row r="6339" spans="1:14" x14ac:dyDescent="0.25">
      <c r="A6339" s="26">
        <v>2015</v>
      </c>
      <c r="B6339" s="26" t="s">
        <v>189</v>
      </c>
      <c r="C6339" s="26" t="str">
        <f>VLOOKUP(B6339,'FHF LUT'!$A$5:$H$80,2,FALSE)</f>
        <v>Fire</v>
      </c>
      <c r="D6339" s="26">
        <v>18</v>
      </c>
      <c r="E6339" s="26" t="s">
        <v>15</v>
      </c>
      <c r="F6339" s="26">
        <v>10940</v>
      </c>
      <c r="G6339" s="26">
        <v>10641</v>
      </c>
      <c r="H6339" s="26"/>
      <c r="N6339" s="26"/>
    </row>
    <row r="6340" spans="1:14" x14ac:dyDescent="0.25">
      <c r="A6340" s="26">
        <v>2015</v>
      </c>
      <c r="B6340" s="26" t="s">
        <v>189</v>
      </c>
      <c r="C6340" s="26" t="str">
        <f>VLOOKUP(B6340,'FHF LUT'!$A$5:$H$80,2,FALSE)</f>
        <v>Fire</v>
      </c>
      <c r="D6340" s="26">
        <v>15</v>
      </c>
      <c r="E6340" s="26" t="s">
        <v>33</v>
      </c>
      <c r="F6340" s="26">
        <v>66886</v>
      </c>
      <c r="G6340" s="26">
        <v>66678</v>
      </c>
      <c r="H6340" s="26"/>
      <c r="N6340" s="26"/>
    </row>
    <row r="6341" spans="1:14" x14ac:dyDescent="0.25">
      <c r="A6341" s="26">
        <v>2015</v>
      </c>
      <c r="B6341" s="26" t="s">
        <v>189</v>
      </c>
      <c r="C6341" s="26" t="str">
        <f>VLOOKUP(B6341,'FHF LUT'!$A$5:$H$80,2,FALSE)</f>
        <v>Fire</v>
      </c>
      <c r="D6341" s="26">
        <v>5</v>
      </c>
      <c r="E6341" s="26" t="s">
        <v>16</v>
      </c>
      <c r="F6341" s="26">
        <v>60803</v>
      </c>
      <c r="G6341" s="26">
        <v>52001</v>
      </c>
      <c r="H6341" s="26"/>
      <c r="N6341" s="26"/>
    </row>
    <row r="6342" spans="1:14" x14ac:dyDescent="0.25">
      <c r="A6342" s="26">
        <v>2015</v>
      </c>
      <c r="B6342" s="26" t="s">
        <v>189</v>
      </c>
      <c r="C6342" s="26" t="str">
        <f>VLOOKUP(B6342,'FHF LUT'!$A$5:$H$80,2,FALSE)</f>
        <v>Fire</v>
      </c>
      <c r="D6342" s="26">
        <v>2</v>
      </c>
      <c r="E6342" s="26" t="s">
        <v>22</v>
      </c>
      <c r="F6342" s="26">
        <v>85551</v>
      </c>
      <c r="G6342" s="26">
        <v>77330</v>
      </c>
      <c r="H6342" s="26"/>
      <c r="N6342" s="26"/>
    </row>
    <row r="6343" spans="1:14" x14ac:dyDescent="0.25">
      <c r="A6343" s="26">
        <v>2015</v>
      </c>
      <c r="B6343" s="26" t="s">
        <v>189</v>
      </c>
      <c r="C6343" s="26" t="str">
        <f>VLOOKUP(B6343,'FHF LUT'!$A$5:$H$80,2,FALSE)</f>
        <v>Fire</v>
      </c>
      <c r="D6343" s="26">
        <v>25</v>
      </c>
      <c r="E6343" s="26" t="s">
        <v>23</v>
      </c>
      <c r="F6343" s="26">
        <v>0</v>
      </c>
      <c r="G6343" s="26">
        <v>0</v>
      </c>
      <c r="H6343" s="26"/>
      <c r="N6343" s="26"/>
    </row>
    <row r="6344" spans="1:14" x14ac:dyDescent="0.25">
      <c r="A6344" s="26">
        <v>2015</v>
      </c>
      <c r="B6344" s="26" t="s">
        <v>189</v>
      </c>
      <c r="C6344" s="26" t="str">
        <f>VLOOKUP(B6344,'FHF LUT'!$A$5:$H$80,2,FALSE)</f>
        <v>Fire</v>
      </c>
      <c r="D6344" s="26">
        <v>14</v>
      </c>
      <c r="E6344" s="26" t="s">
        <v>30</v>
      </c>
      <c r="F6344" s="26">
        <v>34852</v>
      </c>
      <c r="G6344" s="26">
        <v>34803</v>
      </c>
      <c r="H6344" s="26"/>
      <c r="N6344" s="26"/>
    </row>
    <row r="6345" spans="1:14" x14ac:dyDescent="0.25">
      <c r="A6345" s="26">
        <v>2015</v>
      </c>
      <c r="B6345" s="26" t="s">
        <v>189</v>
      </c>
      <c r="C6345" s="26" t="str">
        <f>VLOOKUP(B6345,'FHF LUT'!$A$5:$H$80,2,FALSE)</f>
        <v>Fire</v>
      </c>
      <c r="D6345" s="26">
        <v>16</v>
      </c>
      <c r="E6345" s="26" t="s">
        <v>12</v>
      </c>
      <c r="F6345" s="26">
        <v>336992</v>
      </c>
      <c r="G6345" s="26">
        <v>336465</v>
      </c>
      <c r="H6345" s="26"/>
      <c r="N6345" s="26"/>
    </row>
    <row r="6346" spans="1:14" x14ac:dyDescent="0.25">
      <c r="A6346" s="26">
        <v>2015</v>
      </c>
      <c r="B6346" s="26" t="s">
        <v>189</v>
      </c>
      <c r="C6346" s="26" t="str">
        <f>VLOOKUP(B6346,'FHF LUT'!$A$5:$H$80,2,FALSE)</f>
        <v>Fire</v>
      </c>
      <c r="D6346" s="26">
        <v>40</v>
      </c>
      <c r="E6346" s="26" t="s">
        <v>31</v>
      </c>
      <c r="F6346" s="26">
        <v>202606</v>
      </c>
      <c r="G6346" s="26">
        <v>202606</v>
      </c>
      <c r="H6346" s="26"/>
      <c r="N6346" s="26"/>
    </row>
    <row r="6347" spans="1:14" x14ac:dyDescent="0.25">
      <c r="A6347" s="26">
        <v>2015</v>
      </c>
      <c r="B6347" s="26" t="s">
        <v>189</v>
      </c>
      <c r="C6347" s="26" t="str">
        <f>VLOOKUP(B6347,'FHF LUT'!$A$5:$H$80,2,FALSE)</f>
        <v>Fire</v>
      </c>
      <c r="D6347" s="26">
        <v>20</v>
      </c>
      <c r="E6347" s="26" t="s">
        <v>6</v>
      </c>
      <c r="F6347" s="26">
        <v>734</v>
      </c>
      <c r="G6347" s="26">
        <v>734</v>
      </c>
      <c r="H6347" s="26"/>
      <c r="N6347" s="26"/>
    </row>
    <row r="6348" spans="1:14" x14ac:dyDescent="0.25">
      <c r="A6348" s="26">
        <v>2015</v>
      </c>
      <c r="B6348" s="26" t="s">
        <v>189</v>
      </c>
      <c r="C6348" s="26" t="str">
        <f>VLOOKUP(B6348,'FHF LUT'!$A$5:$H$80,2,FALSE)</f>
        <v>Fire</v>
      </c>
      <c r="D6348" s="26">
        <v>31</v>
      </c>
      <c r="E6348" s="26" t="s">
        <v>34</v>
      </c>
      <c r="F6348" s="26">
        <v>592860</v>
      </c>
      <c r="G6348" s="26">
        <v>588339</v>
      </c>
      <c r="H6348" s="26"/>
      <c r="N6348" s="26"/>
    </row>
    <row r="6349" spans="1:14" x14ac:dyDescent="0.25">
      <c r="A6349" s="26">
        <v>2015</v>
      </c>
      <c r="B6349" s="26" t="s">
        <v>189</v>
      </c>
      <c r="C6349" s="26" t="str">
        <f>VLOOKUP(B6349,'FHF LUT'!$A$5:$H$80,2,FALSE)</f>
        <v>Fire</v>
      </c>
      <c r="D6349" s="26">
        <v>3</v>
      </c>
      <c r="E6349" s="26" t="s">
        <v>13</v>
      </c>
      <c r="F6349" s="26">
        <v>522</v>
      </c>
      <c r="G6349" s="26">
        <v>522</v>
      </c>
      <c r="H6349" s="26"/>
      <c r="N6349" s="26"/>
    </row>
    <row r="6350" spans="1:14" x14ac:dyDescent="0.25">
      <c r="A6350" s="26">
        <v>2015</v>
      </c>
      <c r="B6350" s="26" t="s">
        <v>189</v>
      </c>
      <c r="C6350" s="26" t="str">
        <f>VLOOKUP(B6350,'FHF LUT'!$A$5:$H$80,2,FALSE)</f>
        <v>Fire</v>
      </c>
      <c r="D6350" s="26">
        <v>26</v>
      </c>
      <c r="E6350" s="26" t="s">
        <v>14</v>
      </c>
      <c r="F6350" s="26">
        <v>2633</v>
      </c>
      <c r="G6350" s="26">
        <v>2633</v>
      </c>
      <c r="H6350" s="26"/>
      <c r="N6350" s="26"/>
    </row>
    <row r="6351" spans="1:14" x14ac:dyDescent="0.25">
      <c r="A6351" s="26">
        <v>2015</v>
      </c>
      <c r="B6351" s="26" t="s">
        <v>189</v>
      </c>
      <c r="C6351" s="26" t="str">
        <f>VLOOKUP(B6351,'FHF LUT'!$A$5:$H$80,2,FALSE)</f>
        <v>Fire</v>
      </c>
      <c r="D6351" s="26">
        <v>41</v>
      </c>
      <c r="E6351" s="26" t="s">
        <v>26</v>
      </c>
      <c r="F6351" s="26">
        <v>314</v>
      </c>
      <c r="G6351" s="26">
        <v>314</v>
      </c>
      <c r="H6351" s="26"/>
      <c r="N6351" s="26"/>
    </row>
    <row r="6352" spans="1:14" x14ac:dyDescent="0.25">
      <c r="A6352" s="26">
        <v>2015</v>
      </c>
      <c r="B6352" s="26" t="s">
        <v>189</v>
      </c>
      <c r="C6352" s="26" t="str">
        <f>VLOOKUP(B6352,'FHF LUT'!$A$5:$H$80,2,FALSE)</f>
        <v>Fire</v>
      </c>
      <c r="D6352" s="26">
        <v>23</v>
      </c>
      <c r="E6352" s="26" t="s">
        <v>27</v>
      </c>
      <c r="F6352" s="26">
        <v>228</v>
      </c>
      <c r="G6352" s="26">
        <v>228</v>
      </c>
      <c r="H6352" s="26"/>
      <c r="N6352" s="26"/>
    </row>
    <row r="6353" spans="1:14" x14ac:dyDescent="0.25">
      <c r="A6353" s="26">
        <v>2015</v>
      </c>
      <c r="B6353" s="26" t="s">
        <v>189</v>
      </c>
      <c r="C6353" s="26" t="str">
        <f>VLOOKUP(B6353,'FHF LUT'!$A$5:$H$80,2,FALSE)</f>
        <v>Fire</v>
      </c>
      <c r="D6353" s="26">
        <v>17</v>
      </c>
      <c r="E6353" s="26" t="s">
        <v>32</v>
      </c>
      <c r="F6353" s="26">
        <v>1125</v>
      </c>
      <c r="G6353" s="26">
        <v>871</v>
      </c>
      <c r="H6353" s="26"/>
      <c r="N6353" s="26"/>
    </row>
    <row r="6354" spans="1:14" x14ac:dyDescent="0.25">
      <c r="A6354" s="26">
        <v>2015</v>
      </c>
      <c r="B6354" s="26" t="s">
        <v>189</v>
      </c>
      <c r="C6354" s="26" t="str">
        <f>VLOOKUP(B6354,'FHF LUT'!$A$5:$H$80,2,FALSE)</f>
        <v>Fire</v>
      </c>
      <c r="D6354" s="26">
        <v>30</v>
      </c>
      <c r="E6354" s="26" t="s">
        <v>35</v>
      </c>
      <c r="F6354" s="26">
        <v>367460</v>
      </c>
      <c r="G6354" s="26">
        <v>355128</v>
      </c>
      <c r="H6354" s="26"/>
      <c r="N6354" s="26"/>
    </row>
    <row r="6355" spans="1:14" x14ac:dyDescent="0.25">
      <c r="A6355" s="26">
        <v>2015</v>
      </c>
      <c r="B6355" s="26" t="s">
        <v>189</v>
      </c>
      <c r="C6355" s="26" t="str">
        <f>VLOOKUP(B6355,'FHF LUT'!$A$5:$H$80,2,FALSE)</f>
        <v>Fire</v>
      </c>
      <c r="D6355" s="26">
        <v>9</v>
      </c>
      <c r="E6355" s="26" t="s">
        <v>7</v>
      </c>
      <c r="F6355" s="26">
        <v>414</v>
      </c>
      <c r="G6355" s="26">
        <v>414</v>
      </c>
      <c r="H6355" s="26"/>
      <c r="N6355" s="26"/>
    </row>
    <row r="6356" spans="1:14" x14ac:dyDescent="0.25">
      <c r="A6356" s="26">
        <v>2015</v>
      </c>
      <c r="B6356" s="26" t="s">
        <v>189</v>
      </c>
      <c r="C6356" s="26" t="str">
        <f>VLOOKUP(B6356,'FHF LUT'!$A$5:$H$80,2,FALSE)</f>
        <v>Fire</v>
      </c>
      <c r="D6356" s="26">
        <v>43</v>
      </c>
      <c r="E6356" s="26" t="s">
        <v>20</v>
      </c>
      <c r="F6356" s="26">
        <v>0</v>
      </c>
      <c r="G6356" s="26">
        <v>0</v>
      </c>
      <c r="H6356" s="26"/>
      <c r="N6356" s="26"/>
    </row>
    <row r="6357" spans="1:14" x14ac:dyDescent="0.25">
      <c r="A6357" s="26">
        <v>2015</v>
      </c>
      <c r="B6357" s="26" t="s">
        <v>189</v>
      </c>
      <c r="C6357" s="26" t="str">
        <f>VLOOKUP(B6357,'FHF LUT'!$A$5:$H$80,2,FALSE)</f>
        <v>Fire</v>
      </c>
      <c r="D6357" s="26">
        <v>39</v>
      </c>
      <c r="E6357" s="26" t="s">
        <v>36</v>
      </c>
      <c r="F6357" s="26">
        <v>37627</v>
      </c>
      <c r="G6357" s="26">
        <v>26107</v>
      </c>
      <c r="H6357" s="26"/>
      <c r="N6357" s="26"/>
    </row>
    <row r="6358" spans="1:14" x14ac:dyDescent="0.25">
      <c r="A6358" s="26">
        <v>2015</v>
      </c>
      <c r="B6358" s="26" t="s">
        <v>189</v>
      </c>
      <c r="C6358" s="26" t="str">
        <f>VLOOKUP(B6358,'FHF LUT'!$A$5:$H$80,2,FALSE)</f>
        <v>Fire</v>
      </c>
      <c r="D6358" s="26">
        <v>4</v>
      </c>
      <c r="E6358" s="26" t="s">
        <v>28</v>
      </c>
      <c r="F6358" s="26">
        <v>521950</v>
      </c>
      <c r="G6358" s="26">
        <v>521950</v>
      </c>
      <c r="H6358" s="26"/>
      <c r="N6358" s="26"/>
    </row>
    <row r="6359" spans="1:14" x14ac:dyDescent="0.25">
      <c r="A6359" s="26">
        <v>2015</v>
      </c>
      <c r="B6359" s="26" t="s">
        <v>189</v>
      </c>
      <c r="C6359" s="26" t="str">
        <f>VLOOKUP(B6359,'FHF LUT'!$A$5:$H$80,2,FALSE)</f>
        <v>Fire</v>
      </c>
      <c r="D6359" s="26">
        <v>8</v>
      </c>
      <c r="E6359" s="26" t="s">
        <v>29</v>
      </c>
      <c r="F6359" s="26">
        <v>3152590</v>
      </c>
      <c r="G6359" s="26">
        <v>3152248</v>
      </c>
      <c r="H6359" s="26"/>
      <c r="N6359" s="26"/>
    </row>
    <row r="6360" spans="1:14" x14ac:dyDescent="0.25">
      <c r="A6360" s="26">
        <v>2015</v>
      </c>
      <c r="B6360" s="26" t="s">
        <v>189</v>
      </c>
      <c r="C6360" s="26" t="str">
        <f>VLOOKUP(B6360,'FHF LUT'!$A$5:$H$80,2,FALSE)</f>
        <v>Fire</v>
      </c>
      <c r="D6360" s="26">
        <v>7</v>
      </c>
      <c r="E6360" s="26" t="s">
        <v>25</v>
      </c>
      <c r="F6360" s="26">
        <v>12782</v>
      </c>
      <c r="G6360" s="26">
        <v>12782</v>
      </c>
      <c r="H6360" s="26"/>
      <c r="N6360" s="26"/>
    </row>
    <row r="6361" spans="1:14" x14ac:dyDescent="0.25">
      <c r="A6361" s="26">
        <v>2015</v>
      </c>
      <c r="B6361" s="26" t="s">
        <v>189</v>
      </c>
      <c r="C6361" s="26" t="str">
        <f>VLOOKUP(B6361,'FHF LUT'!$A$5:$H$80,2,FALSE)</f>
        <v>Fire</v>
      </c>
      <c r="D6361" s="26">
        <v>27</v>
      </c>
      <c r="E6361" s="26" t="s">
        <v>21</v>
      </c>
      <c r="F6361" s="26">
        <v>198</v>
      </c>
      <c r="G6361" s="26">
        <v>198</v>
      </c>
      <c r="H6361" s="26"/>
      <c r="N6361" s="26"/>
    </row>
    <row r="6362" spans="1:14" x14ac:dyDescent="0.25">
      <c r="A6362" s="26">
        <v>2015</v>
      </c>
      <c r="B6362" s="26" t="s">
        <v>189</v>
      </c>
      <c r="C6362" s="26" t="str">
        <f>VLOOKUP(B6362,'FHF LUT'!$A$5:$H$80,2,FALSE)</f>
        <v>Fire</v>
      </c>
      <c r="D6362" s="26">
        <v>47</v>
      </c>
      <c r="E6362" s="26" t="s">
        <v>238</v>
      </c>
      <c r="F6362" s="26">
        <v>136</v>
      </c>
      <c r="G6362" s="26">
        <v>136</v>
      </c>
      <c r="H6362" s="26"/>
      <c r="N6362" s="26"/>
    </row>
    <row r="6363" spans="1:14" x14ac:dyDescent="0.25">
      <c r="A6363" s="26">
        <v>2015</v>
      </c>
      <c r="B6363" s="26" t="s">
        <v>189</v>
      </c>
      <c r="C6363" s="26" t="str">
        <f>VLOOKUP(B6363,'FHF LUT'!$A$5:$H$80,2,FALSE)</f>
        <v>Fire</v>
      </c>
      <c r="D6363" s="26">
        <v>46</v>
      </c>
      <c r="E6363" s="26" t="s">
        <v>239</v>
      </c>
      <c r="F6363" s="26">
        <v>120</v>
      </c>
      <c r="G6363" s="26">
        <v>30</v>
      </c>
      <c r="H6363" s="26"/>
      <c r="N6363" s="26"/>
    </row>
    <row r="6364" spans="1:14" x14ac:dyDescent="0.25">
      <c r="A6364" s="26">
        <v>2015</v>
      </c>
      <c r="B6364" s="26" t="s">
        <v>189</v>
      </c>
      <c r="C6364" s="26" t="str">
        <f>VLOOKUP(B6364,'FHF LUT'!$A$5:$H$80,2,FALSE)</f>
        <v>Fire</v>
      </c>
      <c r="D6364" s="26">
        <v>48</v>
      </c>
      <c r="E6364" s="26" t="s">
        <v>240</v>
      </c>
      <c r="F6364" s="26">
        <v>1222</v>
      </c>
      <c r="G6364" s="26">
        <v>1222</v>
      </c>
      <c r="H6364" s="26"/>
      <c r="N6364" s="26"/>
    </row>
    <row r="6365" spans="1:14" x14ac:dyDescent="0.25">
      <c r="A6365" s="26">
        <v>2015</v>
      </c>
      <c r="B6365" s="26" t="s">
        <v>189</v>
      </c>
      <c r="C6365" s="26" t="str">
        <f>VLOOKUP(B6365,'FHF LUT'!$A$5:$H$80,2,FALSE)</f>
        <v>Fire</v>
      </c>
      <c r="D6365" s="26">
        <v>1</v>
      </c>
      <c r="E6365" s="26" t="s">
        <v>10</v>
      </c>
      <c r="F6365" s="26">
        <v>51638</v>
      </c>
      <c r="G6365" s="26">
        <v>50279</v>
      </c>
      <c r="H6365" s="26"/>
      <c r="N6365" s="26"/>
    </row>
    <row r="6366" spans="1:14" x14ac:dyDescent="0.25">
      <c r="A6366" s="26">
        <v>2015</v>
      </c>
      <c r="B6366" s="26" t="s">
        <v>197</v>
      </c>
      <c r="C6366" s="26" t="str">
        <f>VLOOKUP(B6366,'FHF LUT'!$A$5:$H$80,2,FALSE)</f>
        <v>Yellow cedar decline</v>
      </c>
      <c r="D6366" s="26">
        <v>24</v>
      </c>
      <c r="E6366" s="26" t="s">
        <v>17</v>
      </c>
      <c r="F6366" s="26">
        <v>0</v>
      </c>
      <c r="G6366" s="26">
        <v>0</v>
      </c>
      <c r="H6366" s="26"/>
      <c r="N6366" s="26"/>
    </row>
    <row r="6367" spans="1:14" x14ac:dyDescent="0.25">
      <c r="A6367" s="26">
        <v>2015</v>
      </c>
      <c r="B6367" s="26" t="s">
        <v>197</v>
      </c>
      <c r="C6367" s="26" t="str">
        <f>VLOOKUP(B6367,'FHF LUT'!$A$5:$H$80,2,FALSE)</f>
        <v>Yellow cedar decline</v>
      </c>
      <c r="D6367" s="26">
        <v>44</v>
      </c>
      <c r="E6367" s="26" t="s">
        <v>3</v>
      </c>
      <c r="F6367" s="26">
        <v>6359</v>
      </c>
      <c r="G6367" s="26">
        <v>6243</v>
      </c>
      <c r="H6367" s="26"/>
      <c r="N6367" s="26"/>
    </row>
    <row r="6368" spans="1:14" x14ac:dyDescent="0.25">
      <c r="A6368" s="26">
        <v>2015</v>
      </c>
      <c r="B6368" s="26" t="s">
        <v>197</v>
      </c>
      <c r="C6368" s="26" t="str">
        <f>VLOOKUP(B6368,'FHF LUT'!$A$5:$H$80,2,FALSE)</f>
        <v>Yellow cedar decline</v>
      </c>
      <c r="D6368" s="26">
        <v>10</v>
      </c>
      <c r="E6368" s="26" t="s">
        <v>18</v>
      </c>
      <c r="F6368" s="26">
        <v>382</v>
      </c>
      <c r="G6368" s="26">
        <v>382</v>
      </c>
      <c r="H6368" s="26"/>
      <c r="N6368" s="26"/>
    </row>
    <row r="6369" spans="1:14" x14ac:dyDescent="0.25">
      <c r="A6369" s="26">
        <v>2015</v>
      </c>
      <c r="B6369" s="26" t="s">
        <v>197</v>
      </c>
      <c r="C6369" s="26" t="str">
        <f>VLOOKUP(B6369,'FHF LUT'!$A$5:$H$80,2,FALSE)</f>
        <v>Yellow cedar decline</v>
      </c>
      <c r="D6369" s="26">
        <v>12</v>
      </c>
      <c r="E6369" s="26" t="s">
        <v>11</v>
      </c>
      <c r="F6369" s="26">
        <v>0</v>
      </c>
      <c r="G6369" s="26">
        <v>0</v>
      </c>
      <c r="H6369" s="26"/>
      <c r="N6369" s="26"/>
    </row>
    <row r="6370" spans="1:14" x14ac:dyDescent="0.25">
      <c r="A6370" s="26">
        <v>2015</v>
      </c>
      <c r="B6370" s="26" t="s">
        <v>197</v>
      </c>
      <c r="C6370" s="26" t="str">
        <f>VLOOKUP(B6370,'FHF LUT'!$A$5:$H$80,2,FALSE)</f>
        <v>Yellow cedar decline</v>
      </c>
      <c r="D6370" s="26">
        <v>22</v>
      </c>
      <c r="E6370" s="26" t="s">
        <v>19</v>
      </c>
      <c r="F6370" s="26">
        <v>0</v>
      </c>
      <c r="G6370" s="26">
        <v>0</v>
      </c>
      <c r="H6370" s="26"/>
      <c r="N6370" s="26"/>
    </row>
    <row r="6371" spans="1:14" x14ac:dyDescent="0.25">
      <c r="A6371" s="26">
        <v>2015</v>
      </c>
      <c r="B6371" s="26" t="s">
        <v>197</v>
      </c>
      <c r="C6371" s="26" t="str">
        <f>VLOOKUP(B6371,'FHF LUT'!$A$5:$H$80,2,FALSE)</f>
        <v>Yellow cedar decline</v>
      </c>
      <c r="D6371" s="26">
        <v>29</v>
      </c>
      <c r="E6371" s="26" t="s">
        <v>9</v>
      </c>
      <c r="F6371" s="26">
        <v>0</v>
      </c>
      <c r="G6371" s="26">
        <v>0</v>
      </c>
      <c r="H6371" s="26"/>
      <c r="N6371" s="26"/>
    </row>
    <row r="6372" spans="1:14" x14ac:dyDescent="0.25">
      <c r="A6372" s="26">
        <v>2015</v>
      </c>
      <c r="B6372" s="26" t="s">
        <v>197</v>
      </c>
      <c r="C6372" s="26" t="str">
        <f>VLOOKUP(B6372,'FHF LUT'!$A$5:$H$80,2,FALSE)</f>
        <v>Yellow cedar decline</v>
      </c>
      <c r="D6372" s="26">
        <v>11</v>
      </c>
      <c r="E6372" s="26" t="s">
        <v>4</v>
      </c>
      <c r="F6372" s="26">
        <v>0</v>
      </c>
      <c r="G6372" s="26">
        <v>0</v>
      </c>
      <c r="H6372" s="26"/>
      <c r="N6372" s="26"/>
    </row>
    <row r="6373" spans="1:14" x14ac:dyDescent="0.25">
      <c r="A6373" s="26">
        <v>2015</v>
      </c>
      <c r="B6373" s="26" t="s">
        <v>197</v>
      </c>
      <c r="C6373" s="26" t="str">
        <f>VLOOKUP(B6373,'FHF LUT'!$A$5:$H$80,2,FALSE)</f>
        <v>Yellow cedar decline</v>
      </c>
      <c r="D6373" s="26">
        <v>45</v>
      </c>
      <c r="E6373" s="26" t="s">
        <v>5</v>
      </c>
      <c r="F6373" s="26">
        <v>0</v>
      </c>
      <c r="G6373" s="26">
        <v>0</v>
      </c>
      <c r="H6373" s="26"/>
      <c r="N6373" s="26"/>
    </row>
    <row r="6374" spans="1:14" x14ac:dyDescent="0.25">
      <c r="A6374" s="26">
        <v>2015</v>
      </c>
      <c r="B6374" s="26" t="s">
        <v>197</v>
      </c>
      <c r="C6374" s="26" t="str">
        <f>VLOOKUP(B6374,'FHF LUT'!$A$5:$H$80,2,FALSE)</f>
        <v>Yellow cedar decline</v>
      </c>
      <c r="D6374" s="26">
        <v>38</v>
      </c>
      <c r="E6374" s="26" t="s">
        <v>8</v>
      </c>
      <c r="F6374" s="26">
        <v>0</v>
      </c>
      <c r="G6374" s="26">
        <v>0</v>
      </c>
      <c r="H6374" s="26"/>
      <c r="N6374" s="26"/>
    </row>
    <row r="6375" spans="1:14" x14ac:dyDescent="0.25">
      <c r="A6375" s="26">
        <v>2015</v>
      </c>
      <c r="B6375" s="26" t="s">
        <v>197</v>
      </c>
      <c r="C6375" s="26" t="str">
        <f>VLOOKUP(B6375,'FHF LUT'!$A$5:$H$80,2,FALSE)</f>
        <v>Yellow cedar decline</v>
      </c>
      <c r="D6375" s="26">
        <v>13</v>
      </c>
      <c r="E6375" s="26" t="s">
        <v>24</v>
      </c>
      <c r="F6375" s="26">
        <v>0</v>
      </c>
      <c r="G6375" s="26">
        <v>0</v>
      </c>
      <c r="H6375" s="26"/>
      <c r="N6375" s="26"/>
    </row>
    <row r="6376" spans="1:14" x14ac:dyDescent="0.25">
      <c r="A6376" s="26">
        <v>2015</v>
      </c>
      <c r="B6376" s="26" t="s">
        <v>197</v>
      </c>
      <c r="C6376" s="26" t="str">
        <f>VLOOKUP(B6376,'FHF LUT'!$A$5:$H$80,2,FALSE)</f>
        <v>Yellow cedar decline</v>
      </c>
      <c r="D6376" s="26">
        <v>18</v>
      </c>
      <c r="E6376" s="26" t="s">
        <v>15</v>
      </c>
      <c r="F6376" s="26">
        <v>0</v>
      </c>
      <c r="G6376" s="26">
        <v>0</v>
      </c>
      <c r="H6376" s="26"/>
      <c r="N6376" s="26"/>
    </row>
    <row r="6377" spans="1:14" x14ac:dyDescent="0.25">
      <c r="A6377" s="26">
        <v>2015</v>
      </c>
      <c r="B6377" s="26" t="s">
        <v>197</v>
      </c>
      <c r="C6377" s="26" t="str">
        <f>VLOOKUP(B6377,'FHF LUT'!$A$5:$H$80,2,FALSE)</f>
        <v>Yellow cedar decline</v>
      </c>
      <c r="D6377" s="26">
        <v>15</v>
      </c>
      <c r="E6377" s="26" t="s">
        <v>33</v>
      </c>
      <c r="F6377" s="26">
        <v>0</v>
      </c>
      <c r="G6377" s="26">
        <v>0</v>
      </c>
      <c r="H6377" s="26"/>
      <c r="N6377" s="26"/>
    </row>
    <row r="6378" spans="1:14" x14ac:dyDescent="0.25">
      <c r="A6378" s="26">
        <v>2015</v>
      </c>
      <c r="B6378" s="26" t="s">
        <v>197</v>
      </c>
      <c r="C6378" s="26" t="str">
        <f>VLOOKUP(B6378,'FHF LUT'!$A$5:$H$80,2,FALSE)</f>
        <v>Yellow cedar decline</v>
      </c>
      <c r="D6378" s="26">
        <v>5</v>
      </c>
      <c r="E6378" s="26" t="s">
        <v>16</v>
      </c>
      <c r="F6378" s="26">
        <v>0</v>
      </c>
      <c r="G6378" s="26">
        <v>0</v>
      </c>
      <c r="H6378" s="26"/>
      <c r="N6378" s="26"/>
    </row>
    <row r="6379" spans="1:14" x14ac:dyDescent="0.25">
      <c r="A6379" s="26">
        <v>2015</v>
      </c>
      <c r="B6379" s="26" t="s">
        <v>197</v>
      </c>
      <c r="C6379" s="26" t="str">
        <f>VLOOKUP(B6379,'FHF LUT'!$A$5:$H$80,2,FALSE)</f>
        <v>Yellow cedar decline</v>
      </c>
      <c r="D6379" s="26">
        <v>2</v>
      </c>
      <c r="E6379" s="26" t="s">
        <v>22</v>
      </c>
      <c r="F6379" s="26">
        <v>0</v>
      </c>
      <c r="G6379" s="26">
        <v>0</v>
      </c>
      <c r="H6379" s="26"/>
      <c r="N6379" s="26"/>
    </row>
    <row r="6380" spans="1:14" x14ac:dyDescent="0.25">
      <c r="A6380" s="26">
        <v>2015</v>
      </c>
      <c r="B6380" s="26" t="s">
        <v>197</v>
      </c>
      <c r="C6380" s="26" t="str">
        <f>VLOOKUP(B6380,'FHF LUT'!$A$5:$H$80,2,FALSE)</f>
        <v>Yellow cedar decline</v>
      </c>
      <c r="D6380" s="26">
        <v>25</v>
      </c>
      <c r="E6380" s="26" t="s">
        <v>23</v>
      </c>
      <c r="F6380" s="26">
        <v>17298</v>
      </c>
      <c r="G6380" s="26">
        <v>17279</v>
      </c>
      <c r="H6380" s="26"/>
      <c r="N6380" s="26"/>
    </row>
    <row r="6381" spans="1:14" x14ac:dyDescent="0.25">
      <c r="A6381" s="26">
        <v>2015</v>
      </c>
      <c r="B6381" s="26" t="s">
        <v>197</v>
      </c>
      <c r="C6381" s="26" t="str">
        <f>VLOOKUP(B6381,'FHF LUT'!$A$5:$H$80,2,FALSE)</f>
        <v>Yellow cedar decline</v>
      </c>
      <c r="D6381" s="26">
        <v>14</v>
      </c>
      <c r="E6381" s="26" t="s">
        <v>30</v>
      </c>
      <c r="F6381" s="26">
        <v>0</v>
      </c>
      <c r="G6381" s="26">
        <v>0</v>
      </c>
      <c r="H6381" s="26"/>
      <c r="N6381" s="26"/>
    </row>
    <row r="6382" spans="1:14" x14ac:dyDescent="0.25">
      <c r="A6382" s="26">
        <v>2015</v>
      </c>
      <c r="B6382" s="26" t="s">
        <v>197</v>
      </c>
      <c r="C6382" s="26" t="str">
        <f>VLOOKUP(B6382,'FHF LUT'!$A$5:$H$80,2,FALSE)</f>
        <v>Yellow cedar decline</v>
      </c>
      <c r="D6382" s="26">
        <v>16</v>
      </c>
      <c r="E6382" s="26" t="s">
        <v>12</v>
      </c>
      <c r="F6382" s="26">
        <v>0</v>
      </c>
      <c r="G6382" s="26">
        <v>0</v>
      </c>
      <c r="H6382" s="26"/>
      <c r="N6382" s="26"/>
    </row>
    <row r="6383" spans="1:14" x14ac:dyDescent="0.25">
      <c r="A6383" s="26">
        <v>2015</v>
      </c>
      <c r="B6383" s="26" t="s">
        <v>197</v>
      </c>
      <c r="C6383" s="26" t="str">
        <f>VLOOKUP(B6383,'FHF LUT'!$A$5:$H$80,2,FALSE)</f>
        <v>Yellow cedar decline</v>
      </c>
      <c r="D6383" s="26">
        <v>40</v>
      </c>
      <c r="E6383" s="26" t="s">
        <v>31</v>
      </c>
      <c r="F6383" s="26">
        <v>0</v>
      </c>
      <c r="G6383" s="26">
        <v>0</v>
      </c>
      <c r="H6383" s="26"/>
      <c r="N6383" s="26"/>
    </row>
    <row r="6384" spans="1:14" x14ac:dyDescent="0.25">
      <c r="A6384" s="26">
        <v>2015</v>
      </c>
      <c r="B6384" s="26" t="s">
        <v>197</v>
      </c>
      <c r="C6384" s="26" t="str">
        <f>VLOOKUP(B6384,'FHF LUT'!$A$5:$H$80,2,FALSE)</f>
        <v>Yellow cedar decline</v>
      </c>
      <c r="D6384" s="26">
        <v>20</v>
      </c>
      <c r="E6384" s="26" t="s">
        <v>6</v>
      </c>
      <c r="F6384" s="26">
        <v>0</v>
      </c>
      <c r="G6384" s="26">
        <v>0</v>
      </c>
      <c r="H6384" s="26"/>
      <c r="N6384" s="26"/>
    </row>
    <row r="6385" spans="1:14" x14ac:dyDescent="0.25">
      <c r="A6385" s="26">
        <v>2015</v>
      </c>
      <c r="B6385" s="26" t="s">
        <v>197</v>
      </c>
      <c r="C6385" s="26" t="str">
        <f>VLOOKUP(B6385,'FHF LUT'!$A$5:$H$80,2,FALSE)</f>
        <v>Yellow cedar decline</v>
      </c>
      <c r="D6385" s="26">
        <v>31</v>
      </c>
      <c r="E6385" s="26" t="s">
        <v>34</v>
      </c>
      <c r="F6385" s="26">
        <v>0</v>
      </c>
      <c r="G6385" s="26">
        <v>0</v>
      </c>
      <c r="H6385" s="26"/>
      <c r="N6385" s="26"/>
    </row>
    <row r="6386" spans="1:14" x14ac:dyDescent="0.25">
      <c r="A6386" s="26">
        <v>2015</v>
      </c>
      <c r="B6386" s="26" t="s">
        <v>197</v>
      </c>
      <c r="C6386" s="26" t="str">
        <f>VLOOKUP(B6386,'FHF LUT'!$A$5:$H$80,2,FALSE)</f>
        <v>Yellow cedar decline</v>
      </c>
      <c r="D6386" s="26">
        <v>3</v>
      </c>
      <c r="E6386" s="26" t="s">
        <v>13</v>
      </c>
      <c r="F6386" s="26">
        <v>0</v>
      </c>
      <c r="G6386" s="26">
        <v>0</v>
      </c>
      <c r="H6386" s="26"/>
      <c r="N6386" s="26"/>
    </row>
    <row r="6387" spans="1:14" x14ac:dyDescent="0.25">
      <c r="A6387" s="26">
        <v>2015</v>
      </c>
      <c r="B6387" s="26" t="s">
        <v>197</v>
      </c>
      <c r="C6387" s="26" t="str">
        <f>VLOOKUP(B6387,'FHF LUT'!$A$5:$H$80,2,FALSE)</f>
        <v>Yellow cedar decline</v>
      </c>
      <c r="D6387" s="26">
        <v>26</v>
      </c>
      <c r="E6387" s="26" t="s">
        <v>14</v>
      </c>
      <c r="F6387" s="26">
        <v>0</v>
      </c>
      <c r="G6387" s="26">
        <v>0</v>
      </c>
      <c r="H6387" s="26"/>
      <c r="N6387" s="26"/>
    </row>
    <row r="6388" spans="1:14" x14ac:dyDescent="0.25">
      <c r="A6388" s="26">
        <v>2015</v>
      </c>
      <c r="B6388" s="26" t="s">
        <v>197</v>
      </c>
      <c r="C6388" s="26" t="str">
        <f>VLOOKUP(B6388,'FHF LUT'!$A$5:$H$80,2,FALSE)</f>
        <v>Yellow cedar decline</v>
      </c>
      <c r="D6388" s="26">
        <v>41</v>
      </c>
      <c r="E6388" s="26" t="s">
        <v>26</v>
      </c>
      <c r="F6388" s="26">
        <v>0</v>
      </c>
      <c r="G6388" s="26">
        <v>0</v>
      </c>
      <c r="H6388" s="26"/>
      <c r="N6388" s="26"/>
    </row>
    <row r="6389" spans="1:14" x14ac:dyDescent="0.25">
      <c r="A6389" s="26">
        <v>2015</v>
      </c>
      <c r="B6389" s="26" t="s">
        <v>197</v>
      </c>
      <c r="C6389" s="26" t="str">
        <f>VLOOKUP(B6389,'FHF LUT'!$A$5:$H$80,2,FALSE)</f>
        <v>Yellow cedar decline</v>
      </c>
      <c r="D6389" s="26">
        <v>23</v>
      </c>
      <c r="E6389" s="26" t="s">
        <v>27</v>
      </c>
      <c r="F6389" s="26">
        <v>0</v>
      </c>
      <c r="G6389" s="26">
        <v>0</v>
      </c>
      <c r="H6389" s="26"/>
      <c r="N6389" s="26"/>
    </row>
    <row r="6390" spans="1:14" x14ac:dyDescent="0.25">
      <c r="A6390" s="26">
        <v>2015</v>
      </c>
      <c r="B6390" s="26" t="s">
        <v>197</v>
      </c>
      <c r="C6390" s="26" t="str">
        <f>VLOOKUP(B6390,'FHF LUT'!$A$5:$H$80,2,FALSE)</f>
        <v>Yellow cedar decline</v>
      </c>
      <c r="D6390" s="26">
        <v>17</v>
      </c>
      <c r="E6390" s="26" t="s">
        <v>32</v>
      </c>
      <c r="F6390" s="26">
        <v>0</v>
      </c>
      <c r="G6390" s="26">
        <v>0</v>
      </c>
      <c r="H6390" s="26"/>
      <c r="N6390" s="26"/>
    </row>
    <row r="6391" spans="1:14" x14ac:dyDescent="0.25">
      <c r="A6391" s="26">
        <v>2015</v>
      </c>
      <c r="B6391" s="26" t="s">
        <v>197</v>
      </c>
      <c r="C6391" s="26" t="str">
        <f>VLOOKUP(B6391,'FHF LUT'!$A$5:$H$80,2,FALSE)</f>
        <v>Yellow cedar decline</v>
      </c>
      <c r="D6391" s="26">
        <v>30</v>
      </c>
      <c r="E6391" s="26" t="s">
        <v>35</v>
      </c>
      <c r="F6391" s="26">
        <v>0</v>
      </c>
      <c r="G6391" s="26">
        <v>0</v>
      </c>
      <c r="H6391" s="26"/>
      <c r="N6391" s="26"/>
    </row>
    <row r="6392" spans="1:14" x14ac:dyDescent="0.25">
      <c r="A6392" s="26">
        <v>2015</v>
      </c>
      <c r="B6392" s="26" t="s">
        <v>197</v>
      </c>
      <c r="C6392" s="26" t="str">
        <f>VLOOKUP(B6392,'FHF LUT'!$A$5:$H$80,2,FALSE)</f>
        <v>Yellow cedar decline</v>
      </c>
      <c r="D6392" s="26">
        <v>9</v>
      </c>
      <c r="E6392" s="26" t="s">
        <v>7</v>
      </c>
      <c r="F6392" s="26">
        <v>0</v>
      </c>
      <c r="G6392" s="26">
        <v>0</v>
      </c>
      <c r="H6392" s="26"/>
      <c r="N6392" s="26"/>
    </row>
    <row r="6393" spans="1:14" x14ac:dyDescent="0.25">
      <c r="A6393" s="26">
        <v>2015</v>
      </c>
      <c r="B6393" s="26" t="s">
        <v>197</v>
      </c>
      <c r="C6393" s="26" t="str">
        <f>VLOOKUP(B6393,'FHF LUT'!$A$5:$H$80,2,FALSE)</f>
        <v>Yellow cedar decline</v>
      </c>
      <c r="D6393" s="26">
        <v>43</v>
      </c>
      <c r="E6393" s="26" t="s">
        <v>20</v>
      </c>
      <c r="F6393" s="26">
        <v>0</v>
      </c>
      <c r="G6393" s="26">
        <v>0</v>
      </c>
      <c r="H6393" s="26"/>
      <c r="N6393" s="26"/>
    </row>
    <row r="6394" spans="1:14" x14ac:dyDescent="0.25">
      <c r="A6394" s="26">
        <v>2015</v>
      </c>
      <c r="B6394" s="26" t="s">
        <v>197</v>
      </c>
      <c r="C6394" s="26" t="str">
        <f>VLOOKUP(B6394,'FHF LUT'!$A$5:$H$80,2,FALSE)</f>
        <v>Yellow cedar decline</v>
      </c>
      <c r="D6394" s="26">
        <v>39</v>
      </c>
      <c r="E6394" s="26" t="s">
        <v>36</v>
      </c>
      <c r="F6394" s="26">
        <v>0</v>
      </c>
      <c r="G6394" s="26">
        <v>0</v>
      </c>
      <c r="H6394" s="26"/>
      <c r="N6394" s="26"/>
    </row>
    <row r="6395" spans="1:14" x14ac:dyDescent="0.25">
      <c r="A6395" s="26">
        <v>2015</v>
      </c>
      <c r="B6395" s="26" t="s">
        <v>197</v>
      </c>
      <c r="C6395" s="26" t="str">
        <f>VLOOKUP(B6395,'FHF LUT'!$A$5:$H$80,2,FALSE)</f>
        <v>Yellow cedar decline</v>
      </c>
      <c r="D6395" s="26">
        <v>4</v>
      </c>
      <c r="E6395" s="26" t="s">
        <v>28</v>
      </c>
      <c r="F6395" s="26">
        <v>0</v>
      </c>
      <c r="G6395" s="26">
        <v>0</v>
      </c>
      <c r="H6395" s="26"/>
      <c r="N6395" s="26"/>
    </row>
    <row r="6396" spans="1:14" x14ac:dyDescent="0.25">
      <c r="A6396" s="26">
        <v>2015</v>
      </c>
      <c r="B6396" s="26" t="s">
        <v>197</v>
      </c>
      <c r="C6396" s="26" t="str">
        <f>VLOOKUP(B6396,'FHF LUT'!$A$5:$H$80,2,FALSE)</f>
        <v>Yellow cedar decline</v>
      </c>
      <c r="D6396" s="26">
        <v>8</v>
      </c>
      <c r="E6396" s="26" t="s">
        <v>29</v>
      </c>
      <c r="F6396" s="26">
        <v>0</v>
      </c>
      <c r="G6396" s="26">
        <v>0</v>
      </c>
      <c r="H6396" s="26"/>
      <c r="N6396" s="26"/>
    </row>
    <row r="6397" spans="1:14" x14ac:dyDescent="0.25">
      <c r="A6397" s="26">
        <v>2015</v>
      </c>
      <c r="B6397" s="26" t="s">
        <v>197</v>
      </c>
      <c r="C6397" s="26" t="str">
        <f>VLOOKUP(B6397,'FHF LUT'!$A$5:$H$80,2,FALSE)</f>
        <v>Yellow cedar decline</v>
      </c>
      <c r="D6397" s="26">
        <v>7</v>
      </c>
      <c r="E6397" s="26" t="s">
        <v>25</v>
      </c>
      <c r="F6397" s="26">
        <v>0</v>
      </c>
      <c r="G6397" s="26">
        <v>0</v>
      </c>
      <c r="H6397" s="26"/>
      <c r="N6397" s="26"/>
    </row>
    <row r="6398" spans="1:14" x14ac:dyDescent="0.25">
      <c r="A6398" s="26">
        <v>2015</v>
      </c>
      <c r="B6398" s="26" t="s">
        <v>197</v>
      </c>
      <c r="C6398" s="26" t="str">
        <f>VLOOKUP(B6398,'FHF LUT'!$A$5:$H$80,2,FALSE)</f>
        <v>Yellow cedar decline</v>
      </c>
      <c r="D6398" s="26">
        <v>27</v>
      </c>
      <c r="E6398" s="26" t="s">
        <v>21</v>
      </c>
      <c r="F6398" s="26">
        <v>0</v>
      </c>
      <c r="G6398" s="26">
        <v>0</v>
      </c>
      <c r="H6398" s="26"/>
      <c r="N6398" s="26"/>
    </row>
    <row r="6399" spans="1:14" x14ac:dyDescent="0.25">
      <c r="A6399" s="26">
        <v>2015</v>
      </c>
      <c r="B6399" s="26" t="s">
        <v>197</v>
      </c>
      <c r="C6399" s="26" t="str">
        <f>VLOOKUP(B6399,'FHF LUT'!$A$5:$H$80,2,FALSE)</f>
        <v>Yellow cedar decline</v>
      </c>
      <c r="D6399" s="26">
        <v>47</v>
      </c>
      <c r="E6399" s="26" t="s">
        <v>238</v>
      </c>
      <c r="F6399" s="26">
        <v>27689</v>
      </c>
      <c r="G6399" s="26">
        <v>27583</v>
      </c>
      <c r="H6399" s="26"/>
      <c r="N6399" s="26"/>
    </row>
    <row r="6400" spans="1:14" x14ac:dyDescent="0.25">
      <c r="A6400" s="26">
        <v>2015</v>
      </c>
      <c r="B6400" s="26" t="s">
        <v>197</v>
      </c>
      <c r="C6400" s="26" t="str">
        <f>VLOOKUP(B6400,'FHF LUT'!$A$5:$H$80,2,FALSE)</f>
        <v>Yellow cedar decline</v>
      </c>
      <c r="D6400" s="26">
        <v>46</v>
      </c>
      <c r="E6400" s="26" t="s">
        <v>239</v>
      </c>
      <c r="F6400" s="26">
        <v>60386</v>
      </c>
      <c r="G6400" s="26">
        <v>60298</v>
      </c>
      <c r="H6400" s="26"/>
      <c r="N6400" s="26"/>
    </row>
    <row r="6401" spans="1:14" x14ac:dyDescent="0.25">
      <c r="A6401" s="26">
        <v>2015</v>
      </c>
      <c r="B6401" s="26" t="s">
        <v>197</v>
      </c>
      <c r="C6401" s="26" t="str">
        <f>VLOOKUP(B6401,'FHF LUT'!$A$5:$H$80,2,FALSE)</f>
        <v>Yellow cedar decline</v>
      </c>
      <c r="D6401" s="26">
        <v>48</v>
      </c>
      <c r="E6401" s="26" t="s">
        <v>240</v>
      </c>
      <c r="F6401" s="26">
        <v>0</v>
      </c>
      <c r="G6401" s="26">
        <v>0</v>
      </c>
      <c r="H6401" s="26"/>
      <c r="N6401" s="26"/>
    </row>
    <row r="6402" spans="1:14" x14ac:dyDescent="0.25">
      <c r="A6402" s="26">
        <v>2015</v>
      </c>
      <c r="B6402" s="26" t="s">
        <v>197</v>
      </c>
      <c r="C6402" s="26" t="str">
        <f>VLOOKUP(B6402,'FHF LUT'!$A$5:$H$80,2,FALSE)</f>
        <v>Yellow cedar decline</v>
      </c>
      <c r="D6402" s="26">
        <v>1</v>
      </c>
      <c r="E6402" s="26" t="s">
        <v>10</v>
      </c>
      <c r="F6402" s="26">
        <v>0</v>
      </c>
      <c r="G6402" s="26">
        <v>0</v>
      </c>
      <c r="H6402" s="26"/>
      <c r="N6402" s="26"/>
    </row>
    <row r="6403" spans="1:14" x14ac:dyDescent="0.25">
      <c r="A6403" s="26">
        <v>2015</v>
      </c>
      <c r="B6403" s="26" t="s">
        <v>190</v>
      </c>
      <c r="C6403" s="26" t="str">
        <f>VLOOKUP(B6403,'FHF LUT'!$A$5:$H$80,2,FALSE)</f>
        <v>Drought</v>
      </c>
      <c r="D6403" s="26">
        <v>24</v>
      </c>
      <c r="E6403" s="26" t="s">
        <v>17</v>
      </c>
      <c r="F6403" s="26">
        <v>1499</v>
      </c>
      <c r="G6403" s="26">
        <v>1499</v>
      </c>
      <c r="H6403" s="26"/>
      <c r="N6403" s="26"/>
    </row>
    <row r="6404" spans="1:14" x14ac:dyDescent="0.25">
      <c r="A6404" s="26">
        <v>2015</v>
      </c>
      <c r="B6404" s="26" t="s">
        <v>190</v>
      </c>
      <c r="C6404" s="26" t="str">
        <f>VLOOKUP(B6404,'FHF LUT'!$A$5:$H$80,2,FALSE)</f>
        <v>Drought</v>
      </c>
      <c r="D6404" s="26">
        <v>44</v>
      </c>
      <c r="E6404" s="26" t="s">
        <v>3</v>
      </c>
      <c r="F6404" s="26">
        <v>564</v>
      </c>
      <c r="G6404" s="26">
        <v>564</v>
      </c>
      <c r="H6404" s="26"/>
      <c r="N6404" s="26"/>
    </row>
    <row r="6405" spans="1:14" x14ac:dyDescent="0.25">
      <c r="A6405" s="26">
        <v>2015</v>
      </c>
      <c r="B6405" s="26" t="s">
        <v>190</v>
      </c>
      <c r="C6405" s="26" t="str">
        <f>VLOOKUP(B6405,'FHF LUT'!$A$5:$H$80,2,FALSE)</f>
        <v>Drought</v>
      </c>
      <c r="D6405" s="26">
        <v>10</v>
      </c>
      <c r="E6405" s="26" t="s">
        <v>18</v>
      </c>
      <c r="F6405" s="26">
        <v>3372</v>
      </c>
      <c r="G6405" s="26">
        <v>3372</v>
      </c>
      <c r="H6405" s="26"/>
      <c r="N6405" s="26"/>
    </row>
    <row r="6406" spans="1:14" x14ac:dyDescent="0.25">
      <c r="A6406" s="26">
        <v>2015</v>
      </c>
      <c r="B6406" s="26" t="s">
        <v>190</v>
      </c>
      <c r="C6406" s="26" t="str">
        <f>VLOOKUP(B6406,'FHF LUT'!$A$5:$H$80,2,FALSE)</f>
        <v>Drought</v>
      </c>
      <c r="D6406" s="26">
        <v>12</v>
      </c>
      <c r="E6406" s="26" t="s">
        <v>11</v>
      </c>
      <c r="F6406" s="26">
        <v>9070</v>
      </c>
      <c r="G6406" s="26">
        <v>8208</v>
      </c>
      <c r="H6406" s="26"/>
      <c r="N6406" s="26"/>
    </row>
    <row r="6407" spans="1:14" x14ac:dyDescent="0.25">
      <c r="A6407" s="26">
        <v>2015</v>
      </c>
      <c r="B6407" s="26" t="s">
        <v>190</v>
      </c>
      <c r="C6407" s="26" t="str">
        <f>VLOOKUP(B6407,'FHF LUT'!$A$5:$H$80,2,FALSE)</f>
        <v>Drought</v>
      </c>
      <c r="D6407" s="26">
        <v>22</v>
      </c>
      <c r="E6407" s="26" t="s">
        <v>19</v>
      </c>
      <c r="F6407" s="26">
        <v>368</v>
      </c>
      <c r="G6407" s="26">
        <v>368</v>
      </c>
      <c r="H6407" s="26"/>
      <c r="N6407" s="26"/>
    </row>
    <row r="6408" spans="1:14" x14ac:dyDescent="0.25">
      <c r="A6408" s="26">
        <v>2015</v>
      </c>
      <c r="B6408" s="26" t="s">
        <v>190</v>
      </c>
      <c r="C6408" s="26" t="str">
        <f>VLOOKUP(B6408,'FHF LUT'!$A$5:$H$80,2,FALSE)</f>
        <v>Drought</v>
      </c>
      <c r="D6408" s="26">
        <v>29</v>
      </c>
      <c r="E6408" s="26" t="s">
        <v>9</v>
      </c>
      <c r="F6408" s="26">
        <v>46843</v>
      </c>
      <c r="G6408" s="26">
        <v>46500</v>
      </c>
      <c r="H6408" s="26"/>
      <c r="N6408" s="26"/>
    </row>
    <row r="6409" spans="1:14" x14ac:dyDescent="0.25">
      <c r="A6409" s="26">
        <v>2015</v>
      </c>
      <c r="B6409" s="26" t="s">
        <v>190</v>
      </c>
      <c r="C6409" s="26" t="str">
        <f>VLOOKUP(B6409,'FHF LUT'!$A$5:$H$80,2,FALSE)</f>
        <v>Drought</v>
      </c>
      <c r="D6409" s="26">
        <v>11</v>
      </c>
      <c r="E6409" s="26" t="s">
        <v>4</v>
      </c>
      <c r="F6409" s="26">
        <v>0</v>
      </c>
      <c r="G6409" s="26">
        <v>0</v>
      </c>
      <c r="H6409" s="26"/>
      <c r="N6409" s="26"/>
    </row>
    <row r="6410" spans="1:14" x14ac:dyDescent="0.25">
      <c r="A6410" s="26">
        <v>2015</v>
      </c>
      <c r="B6410" s="26" t="s">
        <v>190</v>
      </c>
      <c r="C6410" s="26" t="str">
        <f>VLOOKUP(B6410,'FHF LUT'!$A$5:$H$80,2,FALSE)</f>
        <v>Drought</v>
      </c>
      <c r="D6410" s="26">
        <v>45</v>
      </c>
      <c r="E6410" s="26" t="s">
        <v>5</v>
      </c>
      <c r="F6410" s="26">
        <v>0</v>
      </c>
      <c r="G6410" s="26">
        <v>0</v>
      </c>
      <c r="H6410" s="26"/>
      <c r="N6410" s="26"/>
    </row>
    <row r="6411" spans="1:14" x14ac:dyDescent="0.25">
      <c r="A6411" s="26">
        <v>2015</v>
      </c>
      <c r="B6411" s="26" t="s">
        <v>190</v>
      </c>
      <c r="C6411" s="26" t="str">
        <f>VLOOKUP(B6411,'FHF LUT'!$A$5:$H$80,2,FALSE)</f>
        <v>Drought</v>
      </c>
      <c r="D6411" s="26">
        <v>38</v>
      </c>
      <c r="E6411" s="26" t="s">
        <v>8</v>
      </c>
      <c r="F6411" s="26">
        <v>0</v>
      </c>
      <c r="G6411" s="26">
        <v>0</v>
      </c>
      <c r="H6411" s="26"/>
      <c r="N6411" s="26"/>
    </row>
    <row r="6412" spans="1:14" x14ac:dyDescent="0.25">
      <c r="A6412" s="26">
        <v>2015</v>
      </c>
      <c r="B6412" s="26" t="s">
        <v>190</v>
      </c>
      <c r="C6412" s="26" t="str">
        <f>VLOOKUP(B6412,'FHF LUT'!$A$5:$H$80,2,FALSE)</f>
        <v>Drought</v>
      </c>
      <c r="D6412" s="26">
        <v>13</v>
      </c>
      <c r="E6412" s="26" t="s">
        <v>24</v>
      </c>
      <c r="F6412" s="26">
        <v>0</v>
      </c>
      <c r="G6412" s="26">
        <v>0</v>
      </c>
      <c r="H6412" s="26"/>
      <c r="N6412" s="26"/>
    </row>
    <row r="6413" spans="1:14" x14ac:dyDescent="0.25">
      <c r="A6413" s="26">
        <v>2015</v>
      </c>
      <c r="B6413" s="26" t="s">
        <v>190</v>
      </c>
      <c r="C6413" s="26" t="str">
        <f>VLOOKUP(B6413,'FHF LUT'!$A$5:$H$80,2,FALSE)</f>
        <v>Drought</v>
      </c>
      <c r="D6413" s="26">
        <v>18</v>
      </c>
      <c r="E6413" s="26" t="s">
        <v>15</v>
      </c>
      <c r="F6413" s="26">
        <v>0</v>
      </c>
      <c r="G6413" s="26">
        <v>0</v>
      </c>
      <c r="H6413" s="26"/>
      <c r="N6413" s="26"/>
    </row>
    <row r="6414" spans="1:14" x14ac:dyDescent="0.25">
      <c r="A6414" s="26">
        <v>2015</v>
      </c>
      <c r="B6414" s="26" t="s">
        <v>190</v>
      </c>
      <c r="C6414" s="26" t="str">
        <f>VLOOKUP(B6414,'FHF LUT'!$A$5:$H$80,2,FALSE)</f>
        <v>Drought</v>
      </c>
      <c r="D6414" s="26">
        <v>15</v>
      </c>
      <c r="E6414" s="26" t="s">
        <v>33</v>
      </c>
      <c r="F6414" s="26">
        <v>0</v>
      </c>
      <c r="G6414" s="26">
        <v>0</v>
      </c>
      <c r="H6414" s="26"/>
      <c r="N6414" s="26"/>
    </row>
    <row r="6415" spans="1:14" x14ac:dyDescent="0.25">
      <c r="A6415" s="26">
        <v>2015</v>
      </c>
      <c r="B6415" s="26" t="s">
        <v>190</v>
      </c>
      <c r="C6415" s="26" t="str">
        <f>VLOOKUP(B6415,'FHF LUT'!$A$5:$H$80,2,FALSE)</f>
        <v>Drought</v>
      </c>
      <c r="D6415" s="26">
        <v>5</v>
      </c>
      <c r="E6415" s="26" t="s">
        <v>16</v>
      </c>
      <c r="F6415" s="26">
        <v>537</v>
      </c>
      <c r="G6415" s="26">
        <v>537</v>
      </c>
      <c r="H6415" s="26"/>
      <c r="N6415" s="26"/>
    </row>
    <row r="6416" spans="1:14" x14ac:dyDescent="0.25">
      <c r="A6416" s="26">
        <v>2015</v>
      </c>
      <c r="B6416" s="26" t="s">
        <v>190</v>
      </c>
      <c r="C6416" s="26" t="str">
        <f>VLOOKUP(B6416,'FHF LUT'!$A$5:$H$80,2,FALSE)</f>
        <v>Drought</v>
      </c>
      <c r="D6416" s="26">
        <v>2</v>
      </c>
      <c r="E6416" s="26" t="s">
        <v>22</v>
      </c>
      <c r="F6416" s="26">
        <v>0</v>
      </c>
      <c r="G6416" s="26">
        <v>0</v>
      </c>
      <c r="H6416" s="26"/>
      <c r="N6416" s="26"/>
    </row>
    <row r="6417" spans="1:14" x14ac:dyDescent="0.25">
      <c r="A6417" s="26">
        <v>2015</v>
      </c>
      <c r="B6417" s="26" t="s">
        <v>190</v>
      </c>
      <c r="C6417" s="26" t="str">
        <f>VLOOKUP(B6417,'FHF LUT'!$A$5:$H$80,2,FALSE)</f>
        <v>Drought</v>
      </c>
      <c r="D6417" s="26">
        <v>25</v>
      </c>
      <c r="E6417" s="26" t="s">
        <v>23</v>
      </c>
      <c r="F6417" s="26">
        <v>1863</v>
      </c>
      <c r="G6417" s="26">
        <v>1863</v>
      </c>
      <c r="H6417" s="26"/>
      <c r="N6417" s="26"/>
    </row>
    <row r="6418" spans="1:14" x14ac:dyDescent="0.25">
      <c r="A6418" s="26">
        <v>2015</v>
      </c>
      <c r="B6418" s="26" t="s">
        <v>190</v>
      </c>
      <c r="C6418" s="26" t="str">
        <f>VLOOKUP(B6418,'FHF LUT'!$A$5:$H$80,2,FALSE)</f>
        <v>Drought</v>
      </c>
      <c r="D6418" s="26">
        <v>14</v>
      </c>
      <c r="E6418" s="26" t="s">
        <v>30</v>
      </c>
      <c r="F6418" s="26">
        <v>0</v>
      </c>
      <c r="G6418" s="26">
        <v>0</v>
      </c>
      <c r="H6418" s="26"/>
      <c r="N6418" s="26"/>
    </row>
    <row r="6419" spans="1:14" x14ac:dyDescent="0.25">
      <c r="A6419" s="26">
        <v>2015</v>
      </c>
      <c r="B6419" s="26" t="s">
        <v>190</v>
      </c>
      <c r="C6419" s="26" t="str">
        <f>VLOOKUP(B6419,'FHF LUT'!$A$5:$H$80,2,FALSE)</f>
        <v>Drought</v>
      </c>
      <c r="D6419" s="26">
        <v>16</v>
      </c>
      <c r="E6419" s="26" t="s">
        <v>12</v>
      </c>
      <c r="F6419" s="26">
        <v>0</v>
      </c>
      <c r="G6419" s="26">
        <v>0</v>
      </c>
      <c r="H6419" s="26"/>
      <c r="N6419" s="26"/>
    </row>
    <row r="6420" spans="1:14" x14ac:dyDescent="0.25">
      <c r="A6420" s="26">
        <v>2015</v>
      </c>
      <c r="B6420" s="26" t="s">
        <v>190</v>
      </c>
      <c r="C6420" s="26" t="str">
        <f>VLOOKUP(B6420,'FHF LUT'!$A$5:$H$80,2,FALSE)</f>
        <v>Drought</v>
      </c>
      <c r="D6420" s="26">
        <v>40</v>
      </c>
      <c r="E6420" s="26" t="s">
        <v>31</v>
      </c>
      <c r="F6420" s="26">
        <v>82278</v>
      </c>
      <c r="G6420" s="26">
        <v>82250</v>
      </c>
      <c r="H6420" s="26"/>
      <c r="N6420" s="26"/>
    </row>
    <row r="6421" spans="1:14" x14ac:dyDescent="0.25">
      <c r="A6421" s="26">
        <v>2015</v>
      </c>
      <c r="B6421" s="26" t="s">
        <v>190</v>
      </c>
      <c r="C6421" s="26" t="str">
        <f>VLOOKUP(B6421,'FHF LUT'!$A$5:$H$80,2,FALSE)</f>
        <v>Drought</v>
      </c>
      <c r="D6421" s="26">
        <v>20</v>
      </c>
      <c r="E6421" s="26" t="s">
        <v>6</v>
      </c>
      <c r="F6421" s="26">
        <v>0</v>
      </c>
      <c r="G6421" s="26">
        <v>0</v>
      </c>
      <c r="H6421" s="26"/>
      <c r="N6421" s="26"/>
    </row>
    <row r="6422" spans="1:14" x14ac:dyDescent="0.25">
      <c r="A6422" s="26">
        <v>2015</v>
      </c>
      <c r="B6422" s="26" t="s">
        <v>190</v>
      </c>
      <c r="C6422" s="26" t="str">
        <f>VLOOKUP(B6422,'FHF LUT'!$A$5:$H$80,2,FALSE)</f>
        <v>Drought</v>
      </c>
      <c r="D6422" s="26">
        <v>31</v>
      </c>
      <c r="E6422" s="26" t="s">
        <v>34</v>
      </c>
      <c r="F6422" s="26">
        <v>0</v>
      </c>
      <c r="G6422" s="26">
        <v>0</v>
      </c>
      <c r="H6422" s="26"/>
      <c r="N6422" s="26"/>
    </row>
    <row r="6423" spans="1:14" x14ac:dyDescent="0.25">
      <c r="A6423" s="26">
        <v>2015</v>
      </c>
      <c r="B6423" s="26" t="s">
        <v>190</v>
      </c>
      <c r="C6423" s="26" t="str">
        <f>VLOOKUP(B6423,'FHF LUT'!$A$5:$H$80,2,FALSE)</f>
        <v>Drought</v>
      </c>
      <c r="D6423" s="26">
        <v>3</v>
      </c>
      <c r="E6423" s="26" t="s">
        <v>13</v>
      </c>
      <c r="F6423" s="26">
        <v>0</v>
      </c>
      <c r="G6423" s="26">
        <v>0</v>
      </c>
      <c r="H6423" s="26"/>
      <c r="N6423" s="26"/>
    </row>
    <row r="6424" spans="1:14" x14ac:dyDescent="0.25">
      <c r="A6424" s="26">
        <v>2015</v>
      </c>
      <c r="B6424" s="26" t="s">
        <v>190</v>
      </c>
      <c r="C6424" s="26" t="str">
        <f>VLOOKUP(B6424,'FHF LUT'!$A$5:$H$80,2,FALSE)</f>
        <v>Drought</v>
      </c>
      <c r="D6424" s="26">
        <v>26</v>
      </c>
      <c r="E6424" s="26" t="s">
        <v>14</v>
      </c>
      <c r="F6424" s="26">
        <v>2304</v>
      </c>
      <c r="G6424" s="26">
        <v>2304</v>
      </c>
      <c r="H6424" s="26"/>
      <c r="N6424" s="26"/>
    </row>
    <row r="6425" spans="1:14" x14ac:dyDescent="0.25">
      <c r="A6425" s="26">
        <v>2015</v>
      </c>
      <c r="B6425" s="26" t="s">
        <v>190</v>
      </c>
      <c r="C6425" s="26" t="str">
        <f>VLOOKUP(B6425,'FHF LUT'!$A$5:$H$80,2,FALSE)</f>
        <v>Drought</v>
      </c>
      <c r="D6425" s="26">
        <v>41</v>
      </c>
      <c r="E6425" s="26" t="s">
        <v>26</v>
      </c>
      <c r="F6425" s="26">
        <v>11430</v>
      </c>
      <c r="G6425" s="26">
        <v>11403</v>
      </c>
      <c r="H6425" s="26"/>
      <c r="N6425" s="26"/>
    </row>
    <row r="6426" spans="1:14" x14ac:dyDescent="0.25">
      <c r="A6426" s="26">
        <v>2015</v>
      </c>
      <c r="B6426" s="26" t="s">
        <v>190</v>
      </c>
      <c r="C6426" s="26" t="str">
        <f>VLOOKUP(B6426,'FHF LUT'!$A$5:$H$80,2,FALSE)</f>
        <v>Drought</v>
      </c>
      <c r="D6426" s="26">
        <v>23</v>
      </c>
      <c r="E6426" s="26" t="s">
        <v>27</v>
      </c>
      <c r="F6426" s="26">
        <v>0</v>
      </c>
      <c r="G6426" s="26">
        <v>0</v>
      </c>
      <c r="H6426" s="26"/>
      <c r="N6426" s="26"/>
    </row>
    <row r="6427" spans="1:14" x14ac:dyDescent="0.25">
      <c r="A6427" s="26">
        <v>2015</v>
      </c>
      <c r="B6427" s="26" t="s">
        <v>190</v>
      </c>
      <c r="C6427" s="26" t="str">
        <f>VLOOKUP(B6427,'FHF LUT'!$A$5:$H$80,2,FALSE)</f>
        <v>Drought</v>
      </c>
      <c r="D6427" s="26">
        <v>17</v>
      </c>
      <c r="E6427" s="26" t="s">
        <v>32</v>
      </c>
      <c r="F6427" s="26">
        <v>0</v>
      </c>
      <c r="G6427" s="26">
        <v>0</v>
      </c>
      <c r="H6427" s="26"/>
      <c r="N6427" s="26"/>
    </row>
    <row r="6428" spans="1:14" x14ac:dyDescent="0.25">
      <c r="A6428" s="26">
        <v>2015</v>
      </c>
      <c r="B6428" s="26" t="s">
        <v>190</v>
      </c>
      <c r="C6428" s="26" t="str">
        <f>VLOOKUP(B6428,'FHF LUT'!$A$5:$H$80,2,FALSE)</f>
        <v>Drought</v>
      </c>
      <c r="D6428" s="26">
        <v>30</v>
      </c>
      <c r="E6428" s="26" t="s">
        <v>35</v>
      </c>
      <c r="F6428" s="26">
        <v>0</v>
      </c>
      <c r="G6428" s="26">
        <v>0</v>
      </c>
      <c r="H6428" s="26"/>
      <c r="N6428" s="26"/>
    </row>
    <row r="6429" spans="1:14" x14ac:dyDescent="0.25">
      <c r="A6429" s="26">
        <v>2015</v>
      </c>
      <c r="B6429" s="26" t="s">
        <v>190</v>
      </c>
      <c r="C6429" s="26" t="str">
        <f>VLOOKUP(B6429,'FHF LUT'!$A$5:$H$80,2,FALSE)</f>
        <v>Drought</v>
      </c>
      <c r="D6429" s="26">
        <v>9</v>
      </c>
      <c r="E6429" s="26" t="s">
        <v>7</v>
      </c>
      <c r="F6429" s="26">
        <v>0</v>
      </c>
      <c r="G6429" s="26">
        <v>0</v>
      </c>
      <c r="H6429" s="26"/>
      <c r="N6429" s="26"/>
    </row>
    <row r="6430" spans="1:14" x14ac:dyDescent="0.25">
      <c r="A6430" s="26">
        <v>2015</v>
      </c>
      <c r="B6430" s="26" t="s">
        <v>190</v>
      </c>
      <c r="C6430" s="26" t="str">
        <f>VLOOKUP(B6430,'FHF LUT'!$A$5:$H$80,2,FALSE)</f>
        <v>Drought</v>
      </c>
      <c r="D6430" s="26">
        <v>43</v>
      </c>
      <c r="E6430" s="26" t="s">
        <v>20</v>
      </c>
      <c r="F6430" s="26">
        <v>0</v>
      </c>
      <c r="G6430" s="26">
        <v>0</v>
      </c>
      <c r="H6430" s="26"/>
      <c r="N6430" s="26"/>
    </row>
    <row r="6431" spans="1:14" x14ac:dyDescent="0.25">
      <c r="A6431" s="26">
        <v>2015</v>
      </c>
      <c r="B6431" s="26" t="s">
        <v>190</v>
      </c>
      <c r="C6431" s="26" t="str">
        <f>VLOOKUP(B6431,'FHF LUT'!$A$5:$H$80,2,FALSE)</f>
        <v>Drought</v>
      </c>
      <c r="D6431" s="26">
        <v>39</v>
      </c>
      <c r="E6431" s="26" t="s">
        <v>36</v>
      </c>
      <c r="F6431" s="26">
        <v>209</v>
      </c>
      <c r="G6431" s="26">
        <v>209</v>
      </c>
      <c r="H6431" s="26"/>
      <c r="N6431" s="26"/>
    </row>
    <row r="6432" spans="1:14" x14ac:dyDescent="0.25">
      <c r="A6432" s="26">
        <v>2015</v>
      </c>
      <c r="B6432" s="26" t="s">
        <v>190</v>
      </c>
      <c r="C6432" s="26" t="str">
        <f>VLOOKUP(B6432,'FHF LUT'!$A$5:$H$80,2,FALSE)</f>
        <v>Drought</v>
      </c>
      <c r="D6432" s="26">
        <v>4</v>
      </c>
      <c r="E6432" s="26" t="s">
        <v>28</v>
      </c>
      <c r="F6432" s="26">
        <v>0</v>
      </c>
      <c r="G6432" s="26">
        <v>0</v>
      </c>
      <c r="H6432" s="26"/>
      <c r="N6432" s="26"/>
    </row>
    <row r="6433" spans="1:14" x14ac:dyDescent="0.25">
      <c r="A6433" s="26">
        <v>2015</v>
      </c>
      <c r="B6433" s="26" t="s">
        <v>190</v>
      </c>
      <c r="C6433" s="26" t="str">
        <f>VLOOKUP(B6433,'FHF LUT'!$A$5:$H$80,2,FALSE)</f>
        <v>Drought</v>
      </c>
      <c r="D6433" s="26">
        <v>8</v>
      </c>
      <c r="E6433" s="26" t="s">
        <v>29</v>
      </c>
      <c r="F6433" s="26">
        <v>572309</v>
      </c>
      <c r="G6433" s="26">
        <v>571189</v>
      </c>
      <c r="H6433" s="26"/>
      <c r="N6433" s="26"/>
    </row>
    <row r="6434" spans="1:14" x14ac:dyDescent="0.25">
      <c r="A6434" s="26">
        <v>2015</v>
      </c>
      <c r="B6434" s="26" t="s">
        <v>190</v>
      </c>
      <c r="C6434" s="26" t="str">
        <f>VLOOKUP(B6434,'FHF LUT'!$A$5:$H$80,2,FALSE)</f>
        <v>Drought</v>
      </c>
      <c r="D6434" s="26">
        <v>7</v>
      </c>
      <c r="E6434" s="26" t="s">
        <v>25</v>
      </c>
      <c r="F6434" s="26">
        <v>0</v>
      </c>
      <c r="G6434" s="26">
        <v>0</v>
      </c>
      <c r="H6434" s="26"/>
      <c r="N6434" s="26"/>
    </row>
    <row r="6435" spans="1:14" x14ac:dyDescent="0.25">
      <c r="A6435" s="26">
        <v>2015</v>
      </c>
      <c r="B6435" s="26" t="s">
        <v>190</v>
      </c>
      <c r="C6435" s="26" t="str">
        <f>VLOOKUP(B6435,'FHF LUT'!$A$5:$H$80,2,FALSE)</f>
        <v>Drought</v>
      </c>
      <c r="D6435" s="26">
        <v>27</v>
      </c>
      <c r="E6435" s="26" t="s">
        <v>21</v>
      </c>
      <c r="F6435" s="26">
        <v>0</v>
      </c>
      <c r="G6435" s="26">
        <v>0</v>
      </c>
      <c r="H6435" s="26"/>
      <c r="N6435" s="26"/>
    </row>
    <row r="6436" spans="1:14" x14ac:dyDescent="0.25">
      <c r="A6436" s="26">
        <v>2015</v>
      </c>
      <c r="B6436" s="26" t="s">
        <v>190</v>
      </c>
      <c r="C6436" s="26" t="str">
        <f>VLOOKUP(B6436,'FHF LUT'!$A$5:$H$80,2,FALSE)</f>
        <v>Drought</v>
      </c>
      <c r="D6436" s="26">
        <v>47</v>
      </c>
      <c r="E6436" s="26" t="s">
        <v>238</v>
      </c>
      <c r="F6436" s="26">
        <v>673</v>
      </c>
      <c r="G6436" s="26">
        <v>673</v>
      </c>
      <c r="H6436" s="26"/>
      <c r="N6436" s="26"/>
    </row>
    <row r="6437" spans="1:14" x14ac:dyDescent="0.25">
      <c r="A6437" s="26">
        <v>2015</v>
      </c>
      <c r="B6437" s="26" t="s">
        <v>190</v>
      </c>
      <c r="C6437" s="26" t="str">
        <f>VLOOKUP(B6437,'FHF LUT'!$A$5:$H$80,2,FALSE)</f>
        <v>Drought</v>
      </c>
      <c r="D6437" s="26">
        <v>46</v>
      </c>
      <c r="E6437" s="26" t="s">
        <v>239</v>
      </c>
      <c r="F6437" s="26">
        <v>16446</v>
      </c>
      <c r="G6437" s="26">
        <v>16446</v>
      </c>
      <c r="H6437" s="26"/>
      <c r="N6437" s="26"/>
    </row>
    <row r="6438" spans="1:14" x14ac:dyDescent="0.25">
      <c r="A6438" s="26">
        <v>2015</v>
      </c>
      <c r="B6438" s="26" t="s">
        <v>190</v>
      </c>
      <c r="C6438" s="26" t="str">
        <f>VLOOKUP(B6438,'FHF LUT'!$A$5:$H$80,2,FALSE)</f>
        <v>Drought</v>
      </c>
      <c r="D6438" s="26">
        <v>48</v>
      </c>
      <c r="E6438" s="26" t="s">
        <v>240</v>
      </c>
      <c r="F6438" s="26">
        <v>3727</v>
      </c>
      <c r="G6438" s="26">
        <v>3727</v>
      </c>
      <c r="H6438" s="26"/>
      <c r="N6438" s="26"/>
    </row>
    <row r="6439" spans="1:14" x14ac:dyDescent="0.25">
      <c r="A6439" s="26">
        <v>2015</v>
      </c>
      <c r="B6439" s="26" t="s">
        <v>190</v>
      </c>
      <c r="C6439" s="26" t="str">
        <f>VLOOKUP(B6439,'FHF LUT'!$A$5:$H$80,2,FALSE)</f>
        <v>Drought</v>
      </c>
      <c r="D6439" s="26">
        <v>1</v>
      </c>
      <c r="E6439" s="26" t="s">
        <v>10</v>
      </c>
      <c r="F6439" s="26">
        <v>0</v>
      </c>
      <c r="G6439" s="26">
        <v>0</v>
      </c>
      <c r="H6439" s="26"/>
      <c r="N6439" s="26"/>
    </row>
    <row r="6440" spans="1:14" x14ac:dyDescent="0.25">
      <c r="A6440" s="26">
        <v>2015</v>
      </c>
      <c r="B6440" s="26" t="s">
        <v>191</v>
      </c>
      <c r="C6440" s="26" t="str">
        <f>VLOOKUP(B6440,'FHF LUT'!$A$5:$H$80,2,FALSE)</f>
        <v>Flooding</v>
      </c>
      <c r="D6440" s="26">
        <v>24</v>
      </c>
      <c r="E6440" s="26" t="s">
        <v>17</v>
      </c>
      <c r="F6440" s="26">
        <v>1678</v>
      </c>
      <c r="G6440" s="26">
        <v>1678</v>
      </c>
      <c r="H6440" s="26"/>
      <c r="N6440" s="26"/>
    </row>
    <row r="6441" spans="1:14" x14ac:dyDescent="0.25">
      <c r="A6441" s="26">
        <v>2015</v>
      </c>
      <c r="B6441" s="26" t="s">
        <v>191</v>
      </c>
      <c r="C6441" s="26" t="str">
        <f>VLOOKUP(B6441,'FHF LUT'!$A$5:$H$80,2,FALSE)</f>
        <v>Flooding</v>
      </c>
      <c r="D6441" s="26">
        <v>44</v>
      </c>
      <c r="E6441" s="26" t="s">
        <v>3</v>
      </c>
      <c r="F6441" s="26">
        <v>2671</v>
      </c>
      <c r="G6441" s="26">
        <v>2671</v>
      </c>
      <c r="H6441" s="26"/>
      <c r="N6441" s="26"/>
    </row>
    <row r="6442" spans="1:14" x14ac:dyDescent="0.25">
      <c r="A6442" s="26">
        <v>2015</v>
      </c>
      <c r="B6442" s="26" t="s">
        <v>191</v>
      </c>
      <c r="C6442" s="26" t="str">
        <f>VLOOKUP(B6442,'FHF LUT'!$A$5:$H$80,2,FALSE)</f>
        <v>Flooding</v>
      </c>
      <c r="D6442" s="26">
        <v>10</v>
      </c>
      <c r="E6442" s="26" t="s">
        <v>18</v>
      </c>
      <c r="F6442" s="26">
        <v>1597</v>
      </c>
      <c r="G6442" s="26">
        <v>1597</v>
      </c>
      <c r="H6442" s="26"/>
      <c r="N6442" s="26"/>
    </row>
    <row r="6443" spans="1:14" x14ac:dyDescent="0.25">
      <c r="A6443" s="26">
        <v>2015</v>
      </c>
      <c r="B6443" s="26" t="s">
        <v>191</v>
      </c>
      <c r="C6443" s="26" t="str">
        <f>VLOOKUP(B6443,'FHF LUT'!$A$5:$H$80,2,FALSE)</f>
        <v>Flooding</v>
      </c>
      <c r="D6443" s="26">
        <v>12</v>
      </c>
      <c r="E6443" s="26" t="s">
        <v>11</v>
      </c>
      <c r="F6443" s="26">
        <v>0</v>
      </c>
      <c r="G6443" s="26">
        <v>0</v>
      </c>
      <c r="H6443" s="26"/>
      <c r="N6443" s="26"/>
    </row>
    <row r="6444" spans="1:14" x14ac:dyDescent="0.25">
      <c r="A6444" s="26">
        <v>2015</v>
      </c>
      <c r="B6444" s="26" t="s">
        <v>191</v>
      </c>
      <c r="C6444" s="26" t="str">
        <f>VLOOKUP(B6444,'FHF LUT'!$A$5:$H$80,2,FALSE)</f>
        <v>Flooding</v>
      </c>
      <c r="D6444" s="26">
        <v>22</v>
      </c>
      <c r="E6444" s="26" t="s">
        <v>19</v>
      </c>
      <c r="F6444" s="26">
        <v>462</v>
      </c>
      <c r="G6444" s="26">
        <v>462</v>
      </c>
      <c r="H6444" s="26"/>
      <c r="N6444" s="26"/>
    </row>
    <row r="6445" spans="1:14" x14ac:dyDescent="0.25">
      <c r="A6445" s="26">
        <v>2015</v>
      </c>
      <c r="B6445" s="26" t="s">
        <v>191</v>
      </c>
      <c r="C6445" s="26" t="str">
        <f>VLOOKUP(B6445,'FHF LUT'!$A$5:$H$80,2,FALSE)</f>
        <v>Flooding</v>
      </c>
      <c r="D6445" s="26">
        <v>29</v>
      </c>
      <c r="E6445" s="26" t="s">
        <v>9</v>
      </c>
      <c r="F6445" s="26">
        <v>7268</v>
      </c>
      <c r="G6445" s="26">
        <v>7268</v>
      </c>
      <c r="H6445" s="26"/>
      <c r="N6445" s="26"/>
    </row>
    <row r="6446" spans="1:14" x14ac:dyDescent="0.25">
      <c r="A6446" s="26">
        <v>2015</v>
      </c>
      <c r="B6446" s="26" t="s">
        <v>191</v>
      </c>
      <c r="C6446" s="26" t="str">
        <f>VLOOKUP(B6446,'FHF LUT'!$A$5:$H$80,2,FALSE)</f>
        <v>Flooding</v>
      </c>
      <c r="D6446" s="26">
        <v>11</v>
      </c>
      <c r="E6446" s="26" t="s">
        <v>4</v>
      </c>
      <c r="F6446" s="26">
        <v>0</v>
      </c>
      <c r="G6446" s="26">
        <v>0</v>
      </c>
      <c r="H6446" s="26"/>
      <c r="N6446" s="26"/>
    </row>
    <row r="6447" spans="1:14" x14ac:dyDescent="0.25">
      <c r="A6447" s="26">
        <v>2015</v>
      </c>
      <c r="B6447" s="26" t="s">
        <v>191</v>
      </c>
      <c r="C6447" s="26" t="str">
        <f>VLOOKUP(B6447,'FHF LUT'!$A$5:$H$80,2,FALSE)</f>
        <v>Flooding</v>
      </c>
      <c r="D6447" s="26">
        <v>45</v>
      </c>
      <c r="E6447" s="26" t="s">
        <v>5</v>
      </c>
      <c r="F6447" s="26">
        <v>0</v>
      </c>
      <c r="G6447" s="26">
        <v>0</v>
      </c>
      <c r="H6447" s="26"/>
      <c r="N6447" s="26"/>
    </row>
    <row r="6448" spans="1:14" x14ac:dyDescent="0.25">
      <c r="A6448" s="26">
        <v>2015</v>
      </c>
      <c r="B6448" s="26" t="s">
        <v>191</v>
      </c>
      <c r="C6448" s="26" t="str">
        <f>VLOOKUP(B6448,'FHF LUT'!$A$5:$H$80,2,FALSE)</f>
        <v>Flooding</v>
      </c>
      <c r="D6448" s="26">
        <v>38</v>
      </c>
      <c r="E6448" s="26" t="s">
        <v>8</v>
      </c>
      <c r="F6448" s="26">
        <v>0</v>
      </c>
      <c r="G6448" s="26">
        <v>0</v>
      </c>
      <c r="H6448" s="26"/>
      <c r="N6448" s="26"/>
    </row>
    <row r="6449" spans="1:14" x14ac:dyDescent="0.25">
      <c r="A6449" s="26">
        <v>2015</v>
      </c>
      <c r="B6449" s="26" t="s">
        <v>191</v>
      </c>
      <c r="C6449" s="26" t="str">
        <f>VLOOKUP(B6449,'FHF LUT'!$A$5:$H$80,2,FALSE)</f>
        <v>Flooding</v>
      </c>
      <c r="D6449" s="26">
        <v>13</v>
      </c>
      <c r="E6449" s="26" t="s">
        <v>24</v>
      </c>
      <c r="F6449" s="26">
        <v>248</v>
      </c>
      <c r="G6449" s="26">
        <v>248</v>
      </c>
      <c r="H6449" s="26"/>
      <c r="N6449" s="26"/>
    </row>
    <row r="6450" spans="1:14" x14ac:dyDescent="0.25">
      <c r="A6450" s="26">
        <v>2015</v>
      </c>
      <c r="B6450" s="26" t="s">
        <v>191</v>
      </c>
      <c r="C6450" s="26" t="str">
        <f>VLOOKUP(B6450,'FHF LUT'!$A$5:$H$80,2,FALSE)</f>
        <v>Flooding</v>
      </c>
      <c r="D6450" s="26">
        <v>18</v>
      </c>
      <c r="E6450" s="26" t="s">
        <v>15</v>
      </c>
      <c r="F6450" s="26">
        <v>0</v>
      </c>
      <c r="G6450" s="26">
        <v>0</v>
      </c>
      <c r="H6450" s="26"/>
      <c r="N6450" s="26"/>
    </row>
    <row r="6451" spans="1:14" x14ac:dyDescent="0.25">
      <c r="A6451" s="26">
        <v>2015</v>
      </c>
      <c r="B6451" s="26" t="s">
        <v>191</v>
      </c>
      <c r="C6451" s="26" t="str">
        <f>VLOOKUP(B6451,'FHF LUT'!$A$5:$H$80,2,FALSE)</f>
        <v>Flooding</v>
      </c>
      <c r="D6451" s="26">
        <v>15</v>
      </c>
      <c r="E6451" s="26" t="s">
        <v>33</v>
      </c>
      <c r="F6451" s="26">
        <v>0</v>
      </c>
      <c r="G6451" s="26">
        <v>0</v>
      </c>
      <c r="H6451" s="26"/>
      <c r="N6451" s="26"/>
    </row>
    <row r="6452" spans="1:14" x14ac:dyDescent="0.25">
      <c r="A6452" s="26">
        <v>2015</v>
      </c>
      <c r="B6452" s="26" t="s">
        <v>191</v>
      </c>
      <c r="C6452" s="26" t="str">
        <f>VLOOKUP(B6452,'FHF LUT'!$A$5:$H$80,2,FALSE)</f>
        <v>Flooding</v>
      </c>
      <c r="D6452" s="26">
        <v>5</v>
      </c>
      <c r="E6452" s="26" t="s">
        <v>16</v>
      </c>
      <c r="F6452" s="26">
        <v>1778</v>
      </c>
      <c r="G6452" s="26">
        <v>1646</v>
      </c>
      <c r="H6452" s="26"/>
      <c r="N6452" s="26"/>
    </row>
    <row r="6453" spans="1:14" x14ac:dyDescent="0.25">
      <c r="A6453" s="26">
        <v>2015</v>
      </c>
      <c r="B6453" s="26" t="s">
        <v>191</v>
      </c>
      <c r="C6453" s="26" t="str">
        <f>VLOOKUP(B6453,'FHF LUT'!$A$5:$H$80,2,FALSE)</f>
        <v>Flooding</v>
      </c>
      <c r="D6453" s="26">
        <v>2</v>
      </c>
      <c r="E6453" s="26" t="s">
        <v>22</v>
      </c>
      <c r="F6453" s="26">
        <v>0</v>
      </c>
      <c r="G6453" s="26">
        <v>0</v>
      </c>
      <c r="H6453" s="26"/>
      <c r="N6453" s="26"/>
    </row>
    <row r="6454" spans="1:14" x14ac:dyDescent="0.25">
      <c r="A6454" s="26">
        <v>2015</v>
      </c>
      <c r="B6454" s="26" t="s">
        <v>191</v>
      </c>
      <c r="C6454" s="26" t="str">
        <f>VLOOKUP(B6454,'FHF LUT'!$A$5:$H$80,2,FALSE)</f>
        <v>Flooding</v>
      </c>
      <c r="D6454" s="26">
        <v>25</v>
      </c>
      <c r="E6454" s="26" t="s">
        <v>23</v>
      </c>
      <c r="F6454" s="26">
        <v>173406</v>
      </c>
      <c r="G6454" s="26">
        <v>173144</v>
      </c>
      <c r="H6454" s="26"/>
      <c r="N6454" s="26"/>
    </row>
    <row r="6455" spans="1:14" x14ac:dyDescent="0.25">
      <c r="A6455" s="26">
        <v>2015</v>
      </c>
      <c r="B6455" s="26" t="s">
        <v>191</v>
      </c>
      <c r="C6455" s="26" t="str">
        <f>VLOOKUP(B6455,'FHF LUT'!$A$5:$H$80,2,FALSE)</f>
        <v>Flooding</v>
      </c>
      <c r="D6455" s="26">
        <v>14</v>
      </c>
      <c r="E6455" s="26" t="s">
        <v>30</v>
      </c>
      <c r="F6455" s="26">
        <v>5541</v>
      </c>
      <c r="G6455" s="26">
        <v>5541</v>
      </c>
      <c r="H6455" s="26"/>
      <c r="N6455" s="26"/>
    </row>
    <row r="6456" spans="1:14" x14ac:dyDescent="0.25">
      <c r="A6456" s="26">
        <v>2015</v>
      </c>
      <c r="B6456" s="26" t="s">
        <v>191</v>
      </c>
      <c r="C6456" s="26" t="str">
        <f>VLOOKUP(B6456,'FHF LUT'!$A$5:$H$80,2,FALSE)</f>
        <v>Flooding</v>
      </c>
      <c r="D6456" s="26">
        <v>16</v>
      </c>
      <c r="E6456" s="26" t="s">
        <v>12</v>
      </c>
      <c r="F6456" s="26">
        <v>902</v>
      </c>
      <c r="G6456" s="26">
        <v>902</v>
      </c>
      <c r="H6456" s="26"/>
      <c r="N6456" s="26"/>
    </row>
    <row r="6457" spans="1:14" x14ac:dyDescent="0.25">
      <c r="A6457" s="26">
        <v>2015</v>
      </c>
      <c r="B6457" s="26" t="s">
        <v>191</v>
      </c>
      <c r="C6457" s="26" t="str">
        <f>VLOOKUP(B6457,'FHF LUT'!$A$5:$H$80,2,FALSE)</f>
        <v>Flooding</v>
      </c>
      <c r="D6457" s="26">
        <v>40</v>
      </c>
      <c r="E6457" s="26" t="s">
        <v>31</v>
      </c>
      <c r="F6457" s="26">
        <v>27282</v>
      </c>
      <c r="G6457" s="26">
        <v>27282</v>
      </c>
      <c r="H6457" s="26"/>
      <c r="N6457" s="26"/>
    </row>
    <row r="6458" spans="1:14" x14ac:dyDescent="0.25">
      <c r="A6458" s="26">
        <v>2015</v>
      </c>
      <c r="B6458" s="26" t="s">
        <v>191</v>
      </c>
      <c r="C6458" s="26" t="str">
        <f>VLOOKUP(B6458,'FHF LUT'!$A$5:$H$80,2,FALSE)</f>
        <v>Flooding</v>
      </c>
      <c r="D6458" s="26">
        <v>20</v>
      </c>
      <c r="E6458" s="26" t="s">
        <v>6</v>
      </c>
      <c r="F6458" s="26">
        <v>4130</v>
      </c>
      <c r="G6458" s="26">
        <v>3588</v>
      </c>
      <c r="H6458" s="26"/>
      <c r="N6458" s="26"/>
    </row>
    <row r="6459" spans="1:14" x14ac:dyDescent="0.25">
      <c r="A6459" s="26">
        <v>2015</v>
      </c>
      <c r="B6459" s="26" t="s">
        <v>191</v>
      </c>
      <c r="C6459" s="26" t="str">
        <f>VLOOKUP(B6459,'FHF LUT'!$A$5:$H$80,2,FALSE)</f>
        <v>Flooding</v>
      </c>
      <c r="D6459" s="26">
        <v>31</v>
      </c>
      <c r="E6459" s="26" t="s">
        <v>34</v>
      </c>
      <c r="F6459" s="26">
        <v>37350</v>
      </c>
      <c r="G6459" s="26">
        <v>37207</v>
      </c>
      <c r="H6459" s="26"/>
      <c r="N6459" s="26"/>
    </row>
    <row r="6460" spans="1:14" x14ac:dyDescent="0.25">
      <c r="A6460" s="26">
        <v>2015</v>
      </c>
      <c r="B6460" s="26" t="s">
        <v>191</v>
      </c>
      <c r="C6460" s="26" t="str">
        <f>VLOOKUP(B6460,'FHF LUT'!$A$5:$H$80,2,FALSE)</f>
        <v>Flooding</v>
      </c>
      <c r="D6460" s="26">
        <v>3</v>
      </c>
      <c r="E6460" s="26" t="s">
        <v>13</v>
      </c>
      <c r="F6460" s="26">
        <v>0</v>
      </c>
      <c r="G6460" s="26">
        <v>0</v>
      </c>
      <c r="H6460" s="26"/>
      <c r="N6460" s="26"/>
    </row>
    <row r="6461" spans="1:14" x14ac:dyDescent="0.25">
      <c r="A6461" s="26">
        <v>2015</v>
      </c>
      <c r="B6461" s="26" t="s">
        <v>191</v>
      </c>
      <c r="C6461" s="26" t="str">
        <f>VLOOKUP(B6461,'FHF LUT'!$A$5:$H$80,2,FALSE)</f>
        <v>Flooding</v>
      </c>
      <c r="D6461" s="26">
        <v>26</v>
      </c>
      <c r="E6461" s="26" t="s">
        <v>14</v>
      </c>
      <c r="F6461" s="26">
        <v>678</v>
      </c>
      <c r="G6461" s="26">
        <v>678</v>
      </c>
      <c r="H6461" s="26"/>
      <c r="N6461" s="26"/>
    </row>
    <row r="6462" spans="1:14" x14ac:dyDescent="0.25">
      <c r="A6462" s="26">
        <v>2015</v>
      </c>
      <c r="B6462" s="26" t="s">
        <v>191</v>
      </c>
      <c r="C6462" s="26" t="str">
        <f>VLOOKUP(B6462,'FHF LUT'!$A$5:$H$80,2,FALSE)</f>
        <v>Flooding</v>
      </c>
      <c r="D6462" s="26">
        <v>41</v>
      </c>
      <c r="E6462" s="26" t="s">
        <v>26</v>
      </c>
      <c r="F6462" s="26">
        <v>502</v>
      </c>
      <c r="G6462" s="26">
        <v>502</v>
      </c>
      <c r="H6462" s="26"/>
      <c r="N6462" s="26"/>
    </row>
    <row r="6463" spans="1:14" x14ac:dyDescent="0.25">
      <c r="A6463" s="26">
        <v>2015</v>
      </c>
      <c r="B6463" s="26" t="s">
        <v>191</v>
      </c>
      <c r="C6463" s="26" t="str">
        <f>VLOOKUP(B6463,'FHF LUT'!$A$5:$H$80,2,FALSE)</f>
        <v>Flooding</v>
      </c>
      <c r="D6463" s="26">
        <v>23</v>
      </c>
      <c r="E6463" s="26" t="s">
        <v>27</v>
      </c>
      <c r="F6463" s="26">
        <v>139</v>
      </c>
      <c r="G6463" s="26">
        <v>139</v>
      </c>
      <c r="H6463" s="26"/>
      <c r="N6463" s="26"/>
    </row>
    <row r="6464" spans="1:14" x14ac:dyDescent="0.25">
      <c r="A6464" s="26">
        <v>2015</v>
      </c>
      <c r="B6464" s="26" t="s">
        <v>191</v>
      </c>
      <c r="C6464" s="26" t="str">
        <f>VLOOKUP(B6464,'FHF LUT'!$A$5:$H$80,2,FALSE)</f>
        <v>Flooding</v>
      </c>
      <c r="D6464" s="26">
        <v>17</v>
      </c>
      <c r="E6464" s="26" t="s">
        <v>32</v>
      </c>
      <c r="F6464" s="26">
        <v>0</v>
      </c>
      <c r="G6464" s="26">
        <v>0</v>
      </c>
      <c r="H6464" s="26"/>
      <c r="N6464" s="26"/>
    </row>
    <row r="6465" spans="1:14" x14ac:dyDescent="0.25">
      <c r="A6465" s="26">
        <v>2015</v>
      </c>
      <c r="B6465" s="26" t="s">
        <v>191</v>
      </c>
      <c r="C6465" s="26" t="str">
        <f>VLOOKUP(B6465,'FHF LUT'!$A$5:$H$80,2,FALSE)</f>
        <v>Flooding</v>
      </c>
      <c r="D6465" s="26">
        <v>30</v>
      </c>
      <c r="E6465" s="26" t="s">
        <v>35</v>
      </c>
      <c r="F6465" s="26">
        <v>145</v>
      </c>
      <c r="G6465" s="26">
        <v>145</v>
      </c>
      <c r="H6465" s="26"/>
      <c r="N6465" s="26"/>
    </row>
    <row r="6466" spans="1:14" x14ac:dyDescent="0.25">
      <c r="A6466" s="26">
        <v>2015</v>
      </c>
      <c r="B6466" s="26" t="s">
        <v>191</v>
      </c>
      <c r="C6466" s="26" t="str">
        <f>VLOOKUP(B6466,'FHF LUT'!$A$5:$H$80,2,FALSE)</f>
        <v>Flooding</v>
      </c>
      <c r="D6466" s="26">
        <v>9</v>
      </c>
      <c r="E6466" s="26" t="s">
        <v>7</v>
      </c>
      <c r="F6466" s="26">
        <v>562</v>
      </c>
      <c r="G6466" s="26">
        <v>562</v>
      </c>
      <c r="H6466" s="26"/>
      <c r="N6466" s="26"/>
    </row>
    <row r="6467" spans="1:14" x14ac:dyDescent="0.25">
      <c r="A6467" s="26">
        <v>2015</v>
      </c>
      <c r="B6467" s="26" t="s">
        <v>191</v>
      </c>
      <c r="C6467" s="26" t="str">
        <f>VLOOKUP(B6467,'FHF LUT'!$A$5:$H$80,2,FALSE)</f>
        <v>Flooding</v>
      </c>
      <c r="D6467" s="26">
        <v>43</v>
      </c>
      <c r="E6467" s="26" t="s">
        <v>20</v>
      </c>
      <c r="F6467" s="26">
        <v>0</v>
      </c>
      <c r="G6467" s="26">
        <v>0</v>
      </c>
      <c r="H6467" s="26"/>
      <c r="N6467" s="26"/>
    </row>
    <row r="6468" spans="1:14" x14ac:dyDescent="0.25">
      <c r="A6468" s="26">
        <v>2015</v>
      </c>
      <c r="B6468" s="26" t="s">
        <v>191</v>
      </c>
      <c r="C6468" s="26" t="str">
        <f>VLOOKUP(B6468,'FHF LUT'!$A$5:$H$80,2,FALSE)</f>
        <v>Flooding</v>
      </c>
      <c r="D6468" s="26">
        <v>39</v>
      </c>
      <c r="E6468" s="26" t="s">
        <v>36</v>
      </c>
      <c r="F6468" s="26">
        <v>2624</v>
      </c>
      <c r="G6468" s="26">
        <v>2523</v>
      </c>
      <c r="H6468" s="26"/>
      <c r="N6468" s="26"/>
    </row>
    <row r="6469" spans="1:14" x14ac:dyDescent="0.25">
      <c r="A6469" s="26">
        <v>2015</v>
      </c>
      <c r="B6469" s="26" t="s">
        <v>191</v>
      </c>
      <c r="C6469" s="26" t="str">
        <f>VLOOKUP(B6469,'FHF LUT'!$A$5:$H$80,2,FALSE)</f>
        <v>Flooding</v>
      </c>
      <c r="D6469" s="26">
        <v>4</v>
      </c>
      <c r="E6469" s="26" t="s">
        <v>28</v>
      </c>
      <c r="F6469" s="26">
        <v>3483</v>
      </c>
      <c r="G6469" s="26">
        <v>3483</v>
      </c>
      <c r="H6469" s="26"/>
      <c r="N6469" s="26"/>
    </row>
    <row r="6470" spans="1:14" x14ac:dyDescent="0.25">
      <c r="A6470" s="26">
        <v>2015</v>
      </c>
      <c r="B6470" s="26" t="s">
        <v>191</v>
      </c>
      <c r="C6470" s="26" t="str">
        <f>VLOOKUP(B6470,'FHF LUT'!$A$5:$H$80,2,FALSE)</f>
        <v>Flooding</v>
      </c>
      <c r="D6470" s="26">
        <v>8</v>
      </c>
      <c r="E6470" s="26" t="s">
        <v>29</v>
      </c>
      <c r="F6470" s="26">
        <v>98087</v>
      </c>
      <c r="G6470" s="26">
        <v>97757</v>
      </c>
      <c r="H6470" s="26"/>
      <c r="N6470" s="26"/>
    </row>
    <row r="6471" spans="1:14" x14ac:dyDescent="0.25">
      <c r="A6471" s="26">
        <v>2015</v>
      </c>
      <c r="B6471" s="26" t="s">
        <v>191</v>
      </c>
      <c r="C6471" s="26" t="str">
        <f>VLOOKUP(B6471,'FHF LUT'!$A$5:$H$80,2,FALSE)</f>
        <v>Flooding</v>
      </c>
      <c r="D6471" s="26">
        <v>7</v>
      </c>
      <c r="E6471" s="26" t="s">
        <v>25</v>
      </c>
      <c r="F6471" s="26">
        <v>486</v>
      </c>
      <c r="G6471" s="26">
        <v>486</v>
      </c>
      <c r="H6471" s="26"/>
      <c r="N6471" s="26"/>
    </row>
    <row r="6472" spans="1:14" x14ac:dyDescent="0.25">
      <c r="A6472" s="26">
        <v>2015</v>
      </c>
      <c r="B6472" s="26" t="s">
        <v>191</v>
      </c>
      <c r="C6472" s="26" t="str">
        <f>VLOOKUP(B6472,'FHF LUT'!$A$5:$H$80,2,FALSE)</f>
        <v>Flooding</v>
      </c>
      <c r="D6472" s="26">
        <v>27</v>
      </c>
      <c r="E6472" s="26" t="s">
        <v>21</v>
      </c>
      <c r="F6472" s="26">
        <v>866</v>
      </c>
      <c r="G6472" s="26">
        <v>866</v>
      </c>
      <c r="H6472" s="26"/>
      <c r="N6472" s="26"/>
    </row>
    <row r="6473" spans="1:14" x14ac:dyDescent="0.25">
      <c r="A6473" s="26">
        <v>2015</v>
      </c>
      <c r="B6473" s="26" t="s">
        <v>191</v>
      </c>
      <c r="C6473" s="26" t="str">
        <f>VLOOKUP(B6473,'FHF LUT'!$A$5:$H$80,2,FALSE)</f>
        <v>Flooding</v>
      </c>
      <c r="D6473" s="26">
        <v>47</v>
      </c>
      <c r="E6473" s="26" t="s">
        <v>238</v>
      </c>
      <c r="F6473" s="26">
        <v>2511</v>
      </c>
      <c r="G6473" s="26">
        <v>2511</v>
      </c>
      <c r="H6473" s="26"/>
      <c r="N6473" s="26"/>
    </row>
    <row r="6474" spans="1:14" x14ac:dyDescent="0.25">
      <c r="A6474" s="26">
        <v>2015</v>
      </c>
      <c r="B6474" s="26" t="s">
        <v>191</v>
      </c>
      <c r="C6474" s="26" t="str">
        <f>VLOOKUP(B6474,'FHF LUT'!$A$5:$H$80,2,FALSE)</f>
        <v>Flooding</v>
      </c>
      <c r="D6474" s="26">
        <v>46</v>
      </c>
      <c r="E6474" s="26" t="s">
        <v>239</v>
      </c>
      <c r="F6474" s="26">
        <v>9194</v>
      </c>
      <c r="G6474" s="26">
        <v>9194</v>
      </c>
      <c r="H6474" s="26"/>
      <c r="N6474" s="26"/>
    </row>
    <row r="6475" spans="1:14" x14ac:dyDescent="0.25">
      <c r="A6475" s="26">
        <v>2015</v>
      </c>
      <c r="B6475" s="26" t="s">
        <v>191</v>
      </c>
      <c r="C6475" s="26" t="str">
        <f>VLOOKUP(B6475,'FHF LUT'!$A$5:$H$80,2,FALSE)</f>
        <v>Flooding</v>
      </c>
      <c r="D6475" s="26">
        <v>48</v>
      </c>
      <c r="E6475" s="26" t="s">
        <v>240</v>
      </c>
      <c r="F6475" s="26">
        <v>1078</v>
      </c>
      <c r="G6475" s="26">
        <v>1078</v>
      </c>
      <c r="H6475" s="26"/>
      <c r="N6475" s="26"/>
    </row>
    <row r="6476" spans="1:14" x14ac:dyDescent="0.25">
      <c r="A6476" s="26">
        <v>2015</v>
      </c>
      <c r="B6476" s="26" t="s">
        <v>191</v>
      </c>
      <c r="C6476" s="26" t="str">
        <f>VLOOKUP(B6476,'FHF LUT'!$A$5:$H$80,2,FALSE)</f>
        <v>Flooding</v>
      </c>
      <c r="D6476" s="26">
        <v>1</v>
      </c>
      <c r="E6476" s="26" t="s">
        <v>10</v>
      </c>
      <c r="F6476" s="26">
        <v>0</v>
      </c>
      <c r="G6476" s="26">
        <v>0</v>
      </c>
      <c r="H6476" s="26"/>
      <c r="N6476" s="26"/>
    </row>
    <row r="6477" spans="1:14" x14ac:dyDescent="0.25">
      <c r="A6477" s="26">
        <v>2016</v>
      </c>
      <c r="B6477" s="26" t="s">
        <v>183</v>
      </c>
      <c r="C6477" s="26" t="str">
        <f>VLOOKUP(B6477,'FHF LUT'!$A$5:$H$80,2,FALSE)</f>
        <v>Western Balsam Bark Beetle</v>
      </c>
      <c r="D6477" s="26">
        <v>24</v>
      </c>
      <c r="E6477" s="26" t="s">
        <v>17</v>
      </c>
      <c r="F6477" s="26">
        <v>2906859</v>
      </c>
      <c r="G6477" s="26">
        <v>2882573</v>
      </c>
      <c r="H6477" s="26"/>
      <c r="N6477" s="26"/>
    </row>
    <row r="6478" spans="1:14" x14ac:dyDescent="0.25">
      <c r="A6478" s="26">
        <v>2016</v>
      </c>
      <c r="B6478" s="26" t="s">
        <v>183</v>
      </c>
      <c r="C6478" s="26" t="str">
        <f>VLOOKUP(B6478,'FHF LUT'!$A$5:$H$80,2,FALSE)</f>
        <v>Western Balsam Bark Beetle</v>
      </c>
      <c r="D6478" s="26">
        <v>44</v>
      </c>
      <c r="E6478" s="26" t="s">
        <v>3</v>
      </c>
      <c r="F6478" s="26">
        <v>0</v>
      </c>
      <c r="G6478" s="26">
        <v>0</v>
      </c>
      <c r="H6478" s="26"/>
      <c r="N6478" s="26"/>
    </row>
    <row r="6479" spans="1:14" x14ac:dyDescent="0.25">
      <c r="A6479" s="26">
        <v>2016</v>
      </c>
      <c r="B6479" s="26" t="s">
        <v>183</v>
      </c>
      <c r="C6479" s="26" t="str">
        <f>VLOOKUP(B6479,'FHF LUT'!$A$5:$H$80,2,FALSE)</f>
        <v>Western Balsam Bark Beetle</v>
      </c>
      <c r="D6479" s="26">
        <v>10</v>
      </c>
      <c r="E6479" s="26" t="s">
        <v>18</v>
      </c>
      <c r="F6479" s="26">
        <v>419</v>
      </c>
      <c r="G6479" s="26">
        <v>419</v>
      </c>
      <c r="H6479" s="26"/>
      <c r="N6479" s="26"/>
    </row>
    <row r="6480" spans="1:14" x14ac:dyDescent="0.25">
      <c r="A6480" s="26">
        <v>2016</v>
      </c>
      <c r="B6480" s="26" t="s">
        <v>183</v>
      </c>
      <c r="C6480" s="26" t="str">
        <f>VLOOKUP(B6480,'FHF LUT'!$A$5:$H$80,2,FALSE)</f>
        <v>Western Balsam Bark Beetle</v>
      </c>
      <c r="D6480" s="26">
        <v>12</v>
      </c>
      <c r="E6480" s="26" t="s">
        <v>11</v>
      </c>
      <c r="F6480" s="26">
        <v>276270</v>
      </c>
      <c r="G6480" s="26">
        <v>275991</v>
      </c>
      <c r="H6480" s="26"/>
      <c r="N6480" s="26"/>
    </row>
    <row r="6481" spans="1:14" x14ac:dyDescent="0.25">
      <c r="A6481" s="26">
        <v>2016</v>
      </c>
      <c r="B6481" s="26" t="s">
        <v>183</v>
      </c>
      <c r="C6481" s="26" t="str">
        <f>VLOOKUP(B6481,'FHF LUT'!$A$5:$H$80,2,FALSE)</f>
        <v>Western Balsam Bark Beetle</v>
      </c>
      <c r="D6481" s="26">
        <v>22</v>
      </c>
      <c r="E6481" s="26" t="s">
        <v>19</v>
      </c>
      <c r="F6481" s="26">
        <v>4635</v>
      </c>
      <c r="G6481" s="26">
        <v>4510</v>
      </c>
      <c r="H6481" s="26"/>
      <c r="N6481" s="26"/>
    </row>
    <row r="6482" spans="1:14" x14ac:dyDescent="0.25">
      <c r="A6482" s="26">
        <v>2016</v>
      </c>
      <c r="B6482" s="26" t="s">
        <v>183</v>
      </c>
      <c r="C6482" s="26" t="str">
        <f>VLOOKUP(B6482,'FHF LUT'!$A$5:$H$80,2,FALSE)</f>
        <v>Western Balsam Bark Beetle</v>
      </c>
      <c r="D6482" s="26">
        <v>29</v>
      </c>
      <c r="E6482" s="26" t="s">
        <v>9</v>
      </c>
      <c r="F6482" s="26">
        <v>67928</v>
      </c>
      <c r="G6482" s="26">
        <v>67823</v>
      </c>
      <c r="H6482" s="26"/>
      <c r="N6482" s="26"/>
    </row>
    <row r="6483" spans="1:14" x14ac:dyDescent="0.25">
      <c r="A6483" s="26">
        <v>2016</v>
      </c>
      <c r="B6483" s="26" t="s">
        <v>183</v>
      </c>
      <c r="C6483" s="26" t="str">
        <f>VLOOKUP(B6483,'FHF LUT'!$A$5:$H$80,2,FALSE)</f>
        <v>Western Balsam Bark Beetle</v>
      </c>
      <c r="D6483" s="26">
        <v>11</v>
      </c>
      <c r="E6483" s="26" t="s">
        <v>4</v>
      </c>
      <c r="F6483" s="26">
        <v>32067</v>
      </c>
      <c r="G6483" s="26">
        <v>31562</v>
      </c>
      <c r="H6483" s="26"/>
      <c r="N6483" s="26"/>
    </row>
    <row r="6484" spans="1:14" x14ac:dyDescent="0.25">
      <c r="A6484" s="26">
        <v>2016</v>
      </c>
      <c r="B6484" s="26" t="s">
        <v>183</v>
      </c>
      <c r="C6484" s="26" t="str">
        <f>VLOOKUP(B6484,'FHF LUT'!$A$5:$H$80,2,FALSE)</f>
        <v>Western Balsam Bark Beetle</v>
      </c>
      <c r="D6484" s="26">
        <v>45</v>
      </c>
      <c r="E6484" s="26" t="s">
        <v>5</v>
      </c>
      <c r="F6484" s="26">
        <v>5632</v>
      </c>
      <c r="G6484" s="26">
        <v>5627</v>
      </c>
      <c r="H6484" s="26"/>
      <c r="N6484" s="26"/>
    </row>
    <row r="6485" spans="1:14" x14ac:dyDescent="0.25">
      <c r="A6485" s="26">
        <v>2016</v>
      </c>
      <c r="B6485" s="26" t="s">
        <v>183</v>
      </c>
      <c r="C6485" s="26" t="str">
        <f>VLOOKUP(B6485,'FHF LUT'!$A$5:$H$80,2,FALSE)</f>
        <v>Western Balsam Bark Beetle</v>
      </c>
      <c r="D6485" s="26">
        <v>38</v>
      </c>
      <c r="E6485" s="26" t="s">
        <v>8</v>
      </c>
      <c r="F6485" s="26">
        <v>0</v>
      </c>
      <c r="G6485" s="26">
        <v>0</v>
      </c>
      <c r="H6485" s="26"/>
      <c r="N6485" s="26"/>
    </row>
    <row r="6486" spans="1:14" x14ac:dyDescent="0.25">
      <c r="A6486" s="26">
        <v>2016</v>
      </c>
      <c r="B6486" s="26" t="s">
        <v>183</v>
      </c>
      <c r="C6486" s="26" t="str">
        <f>VLOOKUP(B6486,'FHF LUT'!$A$5:$H$80,2,FALSE)</f>
        <v>Western Balsam Bark Beetle</v>
      </c>
      <c r="D6486" s="26">
        <v>13</v>
      </c>
      <c r="E6486" s="26" t="s">
        <v>24</v>
      </c>
      <c r="F6486" s="26">
        <v>411</v>
      </c>
      <c r="G6486" s="26">
        <v>409</v>
      </c>
      <c r="H6486" s="26"/>
      <c r="N6486" s="26"/>
    </row>
    <row r="6487" spans="1:14" x14ac:dyDescent="0.25">
      <c r="A6487" s="26">
        <v>2016</v>
      </c>
      <c r="B6487" s="26" t="s">
        <v>183</v>
      </c>
      <c r="C6487" s="26" t="str">
        <f>VLOOKUP(B6487,'FHF LUT'!$A$5:$H$80,2,FALSE)</f>
        <v>Western Balsam Bark Beetle</v>
      </c>
      <c r="D6487" s="26">
        <v>18</v>
      </c>
      <c r="E6487" s="26" t="s">
        <v>15</v>
      </c>
      <c r="F6487" s="26">
        <v>2875</v>
      </c>
      <c r="G6487" s="26">
        <v>2790</v>
      </c>
      <c r="H6487" s="26"/>
      <c r="N6487" s="26"/>
    </row>
    <row r="6488" spans="1:14" x14ac:dyDescent="0.25">
      <c r="A6488" s="26">
        <v>2016</v>
      </c>
      <c r="B6488" s="26" t="s">
        <v>183</v>
      </c>
      <c r="C6488" s="26" t="str">
        <f>VLOOKUP(B6488,'FHF LUT'!$A$5:$H$80,2,FALSE)</f>
        <v>Western Balsam Bark Beetle</v>
      </c>
      <c r="D6488" s="26">
        <v>15</v>
      </c>
      <c r="E6488" s="26" t="s">
        <v>33</v>
      </c>
      <c r="F6488" s="26">
        <v>10725</v>
      </c>
      <c r="G6488" s="26">
        <v>10703</v>
      </c>
      <c r="H6488" s="26"/>
      <c r="N6488" s="26"/>
    </row>
    <row r="6489" spans="1:14" x14ac:dyDescent="0.25">
      <c r="A6489" s="26">
        <v>2016</v>
      </c>
      <c r="B6489" s="26" t="s">
        <v>183</v>
      </c>
      <c r="C6489" s="26" t="str">
        <f>VLOOKUP(B6489,'FHF LUT'!$A$5:$H$80,2,FALSE)</f>
        <v>Western Balsam Bark Beetle</v>
      </c>
      <c r="D6489" s="26">
        <v>5</v>
      </c>
      <c r="E6489" s="26" t="s">
        <v>16</v>
      </c>
      <c r="F6489" s="26">
        <v>15596</v>
      </c>
      <c r="G6489" s="26">
        <v>15587</v>
      </c>
      <c r="H6489" s="26"/>
      <c r="N6489" s="26"/>
    </row>
    <row r="6490" spans="1:14" x14ac:dyDescent="0.25">
      <c r="A6490" s="26">
        <v>2016</v>
      </c>
      <c r="B6490" s="26" t="s">
        <v>183</v>
      </c>
      <c r="C6490" s="26" t="str">
        <f>VLOOKUP(B6490,'FHF LUT'!$A$5:$H$80,2,FALSE)</f>
        <v>Western Balsam Bark Beetle</v>
      </c>
      <c r="D6490" s="26">
        <v>2</v>
      </c>
      <c r="E6490" s="26" t="s">
        <v>22</v>
      </c>
      <c r="F6490" s="26">
        <v>898</v>
      </c>
      <c r="G6490" s="26">
        <v>897</v>
      </c>
      <c r="H6490" s="26"/>
      <c r="N6490" s="26"/>
    </row>
    <row r="6491" spans="1:14" x14ac:dyDescent="0.25">
      <c r="A6491" s="26">
        <v>2016</v>
      </c>
      <c r="B6491" s="26" t="s">
        <v>183</v>
      </c>
      <c r="C6491" s="26" t="str">
        <f>VLOOKUP(B6491,'FHF LUT'!$A$5:$H$80,2,FALSE)</f>
        <v>Western Balsam Bark Beetle</v>
      </c>
      <c r="D6491" s="26">
        <v>25</v>
      </c>
      <c r="E6491" s="26" t="s">
        <v>23</v>
      </c>
      <c r="F6491" s="26">
        <v>0</v>
      </c>
      <c r="G6491" s="26">
        <v>0</v>
      </c>
      <c r="H6491" s="26"/>
      <c r="N6491" s="26"/>
    </row>
    <row r="6492" spans="1:14" x14ac:dyDescent="0.25">
      <c r="A6492" s="26">
        <v>2016</v>
      </c>
      <c r="B6492" s="26" t="s">
        <v>183</v>
      </c>
      <c r="C6492" s="26" t="str">
        <f>VLOOKUP(B6492,'FHF LUT'!$A$5:$H$80,2,FALSE)</f>
        <v>Western Balsam Bark Beetle</v>
      </c>
      <c r="D6492" s="26">
        <v>14</v>
      </c>
      <c r="E6492" s="26" t="s">
        <v>30</v>
      </c>
      <c r="F6492" s="26">
        <v>73715</v>
      </c>
      <c r="G6492" s="26">
        <v>73414</v>
      </c>
      <c r="H6492" s="26"/>
      <c r="N6492" s="26"/>
    </row>
    <row r="6493" spans="1:14" x14ac:dyDescent="0.25">
      <c r="A6493" s="26">
        <v>2016</v>
      </c>
      <c r="B6493" s="26" t="s">
        <v>183</v>
      </c>
      <c r="C6493" s="26" t="str">
        <f>VLOOKUP(B6493,'FHF LUT'!$A$5:$H$80,2,FALSE)</f>
        <v>Western Balsam Bark Beetle</v>
      </c>
      <c r="D6493" s="26">
        <v>16</v>
      </c>
      <c r="E6493" s="26" t="s">
        <v>12</v>
      </c>
      <c r="F6493" s="26">
        <v>2056837</v>
      </c>
      <c r="G6493" s="26">
        <v>2049427</v>
      </c>
      <c r="H6493" s="26"/>
      <c r="N6493" s="26"/>
    </row>
    <row r="6494" spans="1:14" x14ac:dyDescent="0.25">
      <c r="A6494" s="26">
        <v>2016</v>
      </c>
      <c r="B6494" s="26" t="s">
        <v>183</v>
      </c>
      <c r="C6494" s="26" t="str">
        <f>VLOOKUP(B6494,'FHF LUT'!$A$5:$H$80,2,FALSE)</f>
        <v>Western Balsam Bark Beetle</v>
      </c>
      <c r="D6494" s="26">
        <v>40</v>
      </c>
      <c r="E6494" s="26" t="s">
        <v>31</v>
      </c>
      <c r="F6494" s="26">
        <v>467</v>
      </c>
      <c r="G6494" s="26">
        <v>466</v>
      </c>
      <c r="H6494" s="26"/>
      <c r="N6494" s="26"/>
    </row>
    <row r="6495" spans="1:14" x14ac:dyDescent="0.25">
      <c r="A6495" s="26">
        <v>2016</v>
      </c>
      <c r="B6495" s="26" t="s">
        <v>183</v>
      </c>
      <c r="C6495" s="26" t="str">
        <f>VLOOKUP(B6495,'FHF LUT'!$A$5:$H$80,2,FALSE)</f>
        <v>Western Balsam Bark Beetle</v>
      </c>
      <c r="D6495" s="26">
        <v>20</v>
      </c>
      <c r="E6495" s="26" t="s">
        <v>6</v>
      </c>
      <c r="F6495" s="26">
        <v>112720</v>
      </c>
      <c r="G6495" s="26">
        <v>110656</v>
      </c>
      <c r="H6495" s="26"/>
      <c r="N6495" s="26"/>
    </row>
    <row r="6496" spans="1:14" x14ac:dyDescent="0.25">
      <c r="A6496" s="26">
        <v>2016</v>
      </c>
      <c r="B6496" s="26" t="s">
        <v>183</v>
      </c>
      <c r="C6496" s="26" t="str">
        <f>VLOOKUP(B6496,'FHF LUT'!$A$5:$H$80,2,FALSE)</f>
        <v>Western Balsam Bark Beetle</v>
      </c>
      <c r="D6496" s="26">
        <v>31</v>
      </c>
      <c r="E6496" s="26" t="s">
        <v>34</v>
      </c>
      <c r="F6496" s="26">
        <v>18664</v>
      </c>
      <c r="G6496" s="26">
        <v>18661</v>
      </c>
      <c r="H6496" s="26"/>
      <c r="N6496" s="26"/>
    </row>
    <row r="6497" spans="1:14" x14ac:dyDescent="0.25">
      <c r="A6497" s="26">
        <v>2016</v>
      </c>
      <c r="B6497" s="26" t="s">
        <v>183</v>
      </c>
      <c r="C6497" s="26" t="str">
        <f>VLOOKUP(B6497,'FHF LUT'!$A$5:$H$80,2,FALSE)</f>
        <v>Western Balsam Bark Beetle</v>
      </c>
      <c r="D6497" s="26">
        <v>3</v>
      </c>
      <c r="E6497" s="26" t="s">
        <v>13</v>
      </c>
      <c r="F6497" s="26">
        <v>63957</v>
      </c>
      <c r="G6497" s="26">
        <v>63372</v>
      </c>
      <c r="H6497" s="26"/>
      <c r="N6497" s="26"/>
    </row>
    <row r="6498" spans="1:14" x14ac:dyDescent="0.25">
      <c r="A6498" s="26">
        <v>2016</v>
      </c>
      <c r="B6498" s="26" t="s">
        <v>183</v>
      </c>
      <c r="C6498" s="26" t="str">
        <f>VLOOKUP(B6498,'FHF LUT'!$A$5:$H$80,2,FALSE)</f>
        <v>Western Balsam Bark Beetle</v>
      </c>
      <c r="D6498" s="26">
        <v>26</v>
      </c>
      <c r="E6498" s="26" t="s">
        <v>14</v>
      </c>
      <c r="F6498" s="26">
        <v>12040</v>
      </c>
      <c r="G6498" s="26">
        <v>11963</v>
      </c>
      <c r="H6498" s="26"/>
      <c r="N6498" s="26"/>
    </row>
    <row r="6499" spans="1:14" x14ac:dyDescent="0.25">
      <c r="A6499" s="26">
        <v>2016</v>
      </c>
      <c r="B6499" s="26" t="s">
        <v>183</v>
      </c>
      <c r="C6499" s="26" t="str">
        <f>VLOOKUP(B6499,'FHF LUT'!$A$5:$H$80,2,FALSE)</f>
        <v>Western Balsam Bark Beetle</v>
      </c>
      <c r="D6499" s="26">
        <v>41</v>
      </c>
      <c r="E6499" s="26" t="s">
        <v>26</v>
      </c>
      <c r="F6499" s="26">
        <v>188625</v>
      </c>
      <c r="G6499" s="26">
        <v>188591</v>
      </c>
      <c r="H6499" s="26"/>
      <c r="N6499" s="26"/>
    </row>
    <row r="6500" spans="1:14" x14ac:dyDescent="0.25">
      <c r="A6500" s="26">
        <v>2016</v>
      </c>
      <c r="B6500" s="26" t="s">
        <v>183</v>
      </c>
      <c r="C6500" s="26" t="str">
        <f>VLOOKUP(B6500,'FHF LUT'!$A$5:$H$80,2,FALSE)</f>
        <v>Western Balsam Bark Beetle</v>
      </c>
      <c r="D6500" s="26">
        <v>23</v>
      </c>
      <c r="E6500" s="26" t="s">
        <v>27</v>
      </c>
      <c r="F6500" s="26">
        <v>76</v>
      </c>
      <c r="G6500" s="26">
        <v>76</v>
      </c>
      <c r="H6500" s="26"/>
      <c r="N6500" s="26"/>
    </row>
    <row r="6501" spans="1:14" x14ac:dyDescent="0.25">
      <c r="A6501" s="26">
        <v>2016</v>
      </c>
      <c r="B6501" s="26" t="s">
        <v>183</v>
      </c>
      <c r="C6501" s="26" t="str">
        <f>VLOOKUP(B6501,'FHF LUT'!$A$5:$H$80,2,FALSE)</f>
        <v>Western Balsam Bark Beetle</v>
      </c>
      <c r="D6501" s="26">
        <v>17</v>
      </c>
      <c r="E6501" s="26" t="s">
        <v>32</v>
      </c>
      <c r="F6501" s="26">
        <v>355853</v>
      </c>
      <c r="G6501" s="26">
        <v>355364</v>
      </c>
      <c r="H6501" s="26"/>
      <c r="N6501" s="26"/>
    </row>
    <row r="6502" spans="1:14" x14ac:dyDescent="0.25">
      <c r="A6502" s="26">
        <v>2016</v>
      </c>
      <c r="B6502" s="26" t="s">
        <v>183</v>
      </c>
      <c r="C6502" s="26" t="str">
        <f>VLOOKUP(B6502,'FHF LUT'!$A$5:$H$80,2,FALSE)</f>
        <v>Western Balsam Bark Beetle</v>
      </c>
      <c r="D6502" s="26">
        <v>30</v>
      </c>
      <c r="E6502" s="26" t="s">
        <v>35</v>
      </c>
      <c r="F6502" s="26">
        <v>12118</v>
      </c>
      <c r="G6502" s="26">
        <v>12108</v>
      </c>
      <c r="H6502" s="26"/>
      <c r="N6502" s="26"/>
    </row>
    <row r="6503" spans="1:14" x14ac:dyDescent="0.25">
      <c r="A6503" s="26">
        <v>2016</v>
      </c>
      <c r="B6503" s="26" t="s">
        <v>183</v>
      </c>
      <c r="C6503" s="26" t="str">
        <f>VLOOKUP(B6503,'FHF LUT'!$A$5:$H$80,2,FALSE)</f>
        <v>Western Balsam Bark Beetle</v>
      </c>
      <c r="D6503" s="26">
        <v>9</v>
      </c>
      <c r="E6503" s="26" t="s">
        <v>7</v>
      </c>
      <c r="F6503" s="26">
        <v>20665</v>
      </c>
      <c r="G6503" s="26">
        <v>20622</v>
      </c>
      <c r="H6503" s="26"/>
      <c r="N6503" s="26"/>
    </row>
    <row r="6504" spans="1:14" x14ac:dyDescent="0.25">
      <c r="A6504" s="26">
        <v>2016</v>
      </c>
      <c r="B6504" s="26" t="s">
        <v>183</v>
      </c>
      <c r="C6504" s="26" t="str">
        <f>VLOOKUP(B6504,'FHF LUT'!$A$5:$H$80,2,FALSE)</f>
        <v>Western Balsam Bark Beetle</v>
      </c>
      <c r="D6504" s="26">
        <v>43</v>
      </c>
      <c r="E6504" s="26" t="s">
        <v>20</v>
      </c>
      <c r="F6504" s="26">
        <v>5939</v>
      </c>
      <c r="G6504" s="26">
        <v>5939</v>
      </c>
      <c r="H6504" s="26"/>
      <c r="N6504" s="26"/>
    </row>
    <row r="6505" spans="1:14" x14ac:dyDescent="0.25">
      <c r="A6505" s="26">
        <v>2016</v>
      </c>
      <c r="B6505" s="26" t="s">
        <v>183</v>
      </c>
      <c r="C6505" s="26" t="str">
        <f>VLOOKUP(B6505,'FHF LUT'!$A$5:$H$80,2,FALSE)</f>
        <v>Western Balsam Bark Beetle</v>
      </c>
      <c r="D6505" s="26">
        <v>39</v>
      </c>
      <c r="E6505" s="26" t="s">
        <v>36</v>
      </c>
      <c r="F6505" s="26">
        <v>0</v>
      </c>
      <c r="G6505" s="26">
        <v>0</v>
      </c>
      <c r="H6505" s="26"/>
      <c r="N6505" s="26"/>
    </row>
    <row r="6506" spans="1:14" x14ac:dyDescent="0.25">
      <c r="A6506" s="26">
        <v>2016</v>
      </c>
      <c r="B6506" s="26" t="s">
        <v>183</v>
      </c>
      <c r="C6506" s="26" t="str">
        <f>VLOOKUP(B6506,'FHF LUT'!$A$5:$H$80,2,FALSE)</f>
        <v>Western Balsam Bark Beetle</v>
      </c>
      <c r="D6506" s="26">
        <v>4</v>
      </c>
      <c r="E6506" s="26" t="s">
        <v>28</v>
      </c>
      <c r="F6506" s="26">
        <v>85</v>
      </c>
      <c r="G6506" s="26">
        <v>85</v>
      </c>
      <c r="H6506" s="26"/>
      <c r="N6506" s="26"/>
    </row>
    <row r="6507" spans="1:14" x14ac:dyDescent="0.25">
      <c r="A6507" s="26">
        <v>2016</v>
      </c>
      <c r="B6507" s="26" t="s">
        <v>183</v>
      </c>
      <c r="C6507" s="26" t="str">
        <f>VLOOKUP(B6507,'FHF LUT'!$A$5:$H$80,2,FALSE)</f>
        <v>Western Balsam Bark Beetle</v>
      </c>
      <c r="D6507" s="26">
        <v>8</v>
      </c>
      <c r="E6507" s="26" t="s">
        <v>29</v>
      </c>
      <c r="F6507" s="26">
        <v>373</v>
      </c>
      <c r="G6507" s="26">
        <v>373</v>
      </c>
      <c r="H6507" s="26"/>
      <c r="N6507" s="26"/>
    </row>
    <row r="6508" spans="1:14" x14ac:dyDescent="0.25">
      <c r="A6508" s="26">
        <v>2016</v>
      </c>
      <c r="B6508" s="26" t="s">
        <v>183</v>
      </c>
      <c r="C6508" s="26" t="str">
        <f>VLOOKUP(B6508,'FHF LUT'!$A$5:$H$80,2,FALSE)</f>
        <v>Western Balsam Bark Beetle</v>
      </c>
      <c r="D6508" s="26">
        <v>7</v>
      </c>
      <c r="E6508" s="26" t="s">
        <v>25</v>
      </c>
      <c r="F6508" s="26">
        <v>22509</v>
      </c>
      <c r="G6508" s="26">
        <v>22465</v>
      </c>
      <c r="H6508" s="26"/>
      <c r="N6508" s="26"/>
    </row>
    <row r="6509" spans="1:14" x14ac:dyDescent="0.25">
      <c r="A6509" s="26">
        <v>2016</v>
      </c>
      <c r="B6509" s="26" t="s">
        <v>183</v>
      </c>
      <c r="C6509" s="26" t="str">
        <f>VLOOKUP(B6509,'FHF LUT'!$A$5:$H$80,2,FALSE)</f>
        <v>Western Balsam Bark Beetle</v>
      </c>
      <c r="D6509" s="26">
        <v>27</v>
      </c>
      <c r="E6509" s="26" t="s">
        <v>21</v>
      </c>
      <c r="F6509" s="26">
        <v>5626</v>
      </c>
      <c r="G6509" s="26">
        <v>5626</v>
      </c>
      <c r="H6509" s="26"/>
      <c r="N6509" s="26"/>
    </row>
    <row r="6510" spans="1:14" x14ac:dyDescent="0.25">
      <c r="A6510" s="26">
        <v>2016</v>
      </c>
      <c r="B6510" s="26" t="s">
        <v>183</v>
      </c>
      <c r="C6510" s="26" t="str">
        <f>VLOOKUP(B6510,'FHF LUT'!$A$5:$H$80,2,FALSE)</f>
        <v>Western Balsam Bark Beetle</v>
      </c>
      <c r="D6510" s="26">
        <v>47</v>
      </c>
      <c r="E6510" s="26" t="s">
        <v>238</v>
      </c>
      <c r="F6510" s="26">
        <v>0</v>
      </c>
      <c r="G6510" s="26">
        <v>0</v>
      </c>
      <c r="H6510" s="26"/>
      <c r="N6510" s="26"/>
    </row>
    <row r="6511" spans="1:14" x14ac:dyDescent="0.25">
      <c r="A6511" s="26">
        <v>2016</v>
      </c>
      <c r="B6511" s="26" t="s">
        <v>183</v>
      </c>
      <c r="C6511" s="26" t="str">
        <f>VLOOKUP(B6511,'FHF LUT'!$A$5:$H$80,2,FALSE)</f>
        <v>Western Balsam Bark Beetle</v>
      </c>
      <c r="D6511" s="26">
        <v>46</v>
      </c>
      <c r="E6511" s="26" t="s">
        <v>239</v>
      </c>
      <c r="F6511" s="26">
        <v>385</v>
      </c>
      <c r="G6511" s="26">
        <v>385</v>
      </c>
      <c r="H6511" s="26"/>
      <c r="N6511" s="26"/>
    </row>
    <row r="6512" spans="1:14" x14ac:dyDescent="0.25">
      <c r="A6512" s="26">
        <v>2016</v>
      </c>
      <c r="B6512" s="26" t="s">
        <v>183</v>
      </c>
      <c r="C6512" s="26" t="str">
        <f>VLOOKUP(B6512,'FHF LUT'!$A$5:$H$80,2,FALSE)</f>
        <v>Western Balsam Bark Beetle</v>
      </c>
      <c r="D6512" s="26">
        <v>48</v>
      </c>
      <c r="E6512" s="26" t="s">
        <v>240</v>
      </c>
      <c r="F6512" s="26">
        <v>0</v>
      </c>
      <c r="G6512" s="26">
        <v>0</v>
      </c>
      <c r="H6512" s="26"/>
      <c r="N6512" s="26"/>
    </row>
    <row r="6513" spans="1:14" x14ac:dyDescent="0.25">
      <c r="A6513" s="26">
        <v>2016</v>
      </c>
      <c r="B6513" s="26" t="s">
        <v>183</v>
      </c>
      <c r="C6513" s="26" t="str">
        <f>VLOOKUP(B6513,'FHF LUT'!$A$5:$H$80,2,FALSE)</f>
        <v>Western Balsam Bark Beetle</v>
      </c>
      <c r="D6513" s="26">
        <v>1</v>
      </c>
      <c r="E6513" s="26" t="s">
        <v>10</v>
      </c>
      <c r="F6513" s="26">
        <v>8600</v>
      </c>
      <c r="G6513" s="26">
        <v>8257</v>
      </c>
      <c r="H6513" s="26"/>
      <c r="N6513" s="26"/>
    </row>
    <row r="6514" spans="1:14" x14ac:dyDescent="0.25">
      <c r="A6514" s="26">
        <v>2016</v>
      </c>
      <c r="B6514" s="26" t="s">
        <v>184</v>
      </c>
      <c r="C6514" s="26" t="str">
        <f>VLOOKUP(B6514,'FHF LUT'!$A$5:$H$80,2,FALSE)</f>
        <v>Douglas-fir Beetle</v>
      </c>
      <c r="D6514" s="26">
        <v>24</v>
      </c>
      <c r="E6514" s="26" t="s">
        <v>17</v>
      </c>
      <c r="F6514" s="26">
        <v>27446</v>
      </c>
      <c r="G6514" s="26">
        <v>25489</v>
      </c>
      <c r="H6514" s="26"/>
      <c r="N6514" s="26"/>
    </row>
    <row r="6515" spans="1:14" x14ac:dyDescent="0.25">
      <c r="A6515" s="26">
        <v>2016</v>
      </c>
      <c r="B6515" s="26" t="s">
        <v>184</v>
      </c>
      <c r="C6515" s="26" t="str">
        <f>VLOOKUP(B6515,'FHF LUT'!$A$5:$H$80,2,FALSE)</f>
        <v>Douglas-fir Beetle</v>
      </c>
      <c r="D6515" s="26">
        <v>44</v>
      </c>
      <c r="E6515" s="26" t="s">
        <v>3</v>
      </c>
      <c r="F6515" s="26">
        <v>748</v>
      </c>
      <c r="G6515" s="26">
        <v>748</v>
      </c>
      <c r="H6515" s="26"/>
      <c r="N6515" s="26"/>
    </row>
    <row r="6516" spans="1:14" x14ac:dyDescent="0.25">
      <c r="A6516" s="26">
        <v>2016</v>
      </c>
      <c r="B6516" s="26" t="s">
        <v>184</v>
      </c>
      <c r="C6516" s="26" t="str">
        <f>VLOOKUP(B6516,'FHF LUT'!$A$5:$H$80,2,FALSE)</f>
        <v>Douglas-fir Beetle</v>
      </c>
      <c r="D6516" s="26">
        <v>10</v>
      </c>
      <c r="E6516" s="26" t="s">
        <v>18</v>
      </c>
      <c r="F6516" s="26">
        <v>0</v>
      </c>
      <c r="G6516" s="26">
        <v>0</v>
      </c>
      <c r="H6516" s="26"/>
      <c r="N6516" s="26"/>
    </row>
    <row r="6517" spans="1:14" x14ac:dyDescent="0.25">
      <c r="A6517" s="26">
        <v>2016</v>
      </c>
      <c r="B6517" s="26" t="s">
        <v>184</v>
      </c>
      <c r="C6517" s="26" t="str">
        <f>VLOOKUP(B6517,'FHF LUT'!$A$5:$H$80,2,FALSE)</f>
        <v>Douglas-fir Beetle</v>
      </c>
      <c r="D6517" s="26">
        <v>12</v>
      </c>
      <c r="E6517" s="26" t="s">
        <v>11</v>
      </c>
      <c r="F6517" s="26">
        <v>0</v>
      </c>
      <c r="G6517" s="26">
        <v>0</v>
      </c>
      <c r="H6517" s="26"/>
      <c r="N6517" s="26"/>
    </row>
    <row r="6518" spans="1:14" x14ac:dyDescent="0.25">
      <c r="A6518" s="26">
        <v>2016</v>
      </c>
      <c r="B6518" s="26" t="s">
        <v>184</v>
      </c>
      <c r="C6518" s="26" t="str">
        <f>VLOOKUP(B6518,'FHF LUT'!$A$5:$H$80,2,FALSE)</f>
        <v>Douglas-fir Beetle</v>
      </c>
      <c r="D6518" s="26">
        <v>22</v>
      </c>
      <c r="E6518" s="26" t="s">
        <v>19</v>
      </c>
      <c r="F6518" s="26">
        <v>42043</v>
      </c>
      <c r="G6518" s="26">
        <v>41458</v>
      </c>
      <c r="H6518" s="26"/>
      <c r="N6518" s="26"/>
    </row>
    <row r="6519" spans="1:14" x14ac:dyDescent="0.25">
      <c r="A6519" s="26">
        <v>2016</v>
      </c>
      <c r="B6519" s="26" t="s">
        <v>184</v>
      </c>
      <c r="C6519" s="26" t="str">
        <f>VLOOKUP(B6519,'FHF LUT'!$A$5:$H$80,2,FALSE)</f>
        <v>Douglas-fir Beetle</v>
      </c>
      <c r="D6519" s="26">
        <v>29</v>
      </c>
      <c r="E6519" s="26" t="s">
        <v>9</v>
      </c>
      <c r="F6519" s="26">
        <v>361248</v>
      </c>
      <c r="G6519" s="26">
        <v>359296</v>
      </c>
      <c r="H6519" s="26"/>
      <c r="N6519" s="26"/>
    </row>
    <row r="6520" spans="1:14" x14ac:dyDescent="0.25">
      <c r="A6520" s="26">
        <v>2016</v>
      </c>
      <c r="B6520" s="26" t="s">
        <v>184</v>
      </c>
      <c r="C6520" s="26" t="str">
        <f>VLOOKUP(B6520,'FHF LUT'!$A$5:$H$80,2,FALSE)</f>
        <v>Douglas-fir Beetle</v>
      </c>
      <c r="D6520" s="26">
        <v>11</v>
      </c>
      <c r="E6520" s="26" t="s">
        <v>4</v>
      </c>
      <c r="F6520" s="26">
        <v>46481</v>
      </c>
      <c r="G6520" s="26">
        <v>45959</v>
      </c>
      <c r="H6520" s="26"/>
      <c r="N6520" s="26"/>
    </row>
    <row r="6521" spans="1:14" x14ac:dyDescent="0.25">
      <c r="A6521" s="26">
        <v>2016</v>
      </c>
      <c r="B6521" s="26" t="s">
        <v>184</v>
      </c>
      <c r="C6521" s="26" t="str">
        <f>VLOOKUP(B6521,'FHF LUT'!$A$5:$H$80,2,FALSE)</f>
        <v>Douglas-fir Beetle</v>
      </c>
      <c r="D6521" s="26">
        <v>45</v>
      </c>
      <c r="E6521" s="26" t="s">
        <v>5</v>
      </c>
      <c r="F6521" s="26">
        <v>3827</v>
      </c>
      <c r="G6521" s="26">
        <v>3827</v>
      </c>
      <c r="H6521" s="26"/>
      <c r="N6521" s="26"/>
    </row>
    <row r="6522" spans="1:14" x14ac:dyDescent="0.25">
      <c r="A6522" s="26">
        <v>2016</v>
      </c>
      <c r="B6522" s="26" t="s">
        <v>184</v>
      </c>
      <c r="C6522" s="26" t="str">
        <f>VLOOKUP(B6522,'FHF LUT'!$A$5:$H$80,2,FALSE)</f>
        <v>Douglas-fir Beetle</v>
      </c>
      <c r="D6522" s="26">
        <v>38</v>
      </c>
      <c r="E6522" s="26" t="s">
        <v>8</v>
      </c>
      <c r="F6522" s="26">
        <v>412</v>
      </c>
      <c r="G6522" s="26">
        <v>412</v>
      </c>
      <c r="H6522" s="26"/>
      <c r="N6522" s="26"/>
    </row>
    <row r="6523" spans="1:14" x14ac:dyDescent="0.25">
      <c r="A6523" s="26">
        <v>2016</v>
      </c>
      <c r="B6523" s="26" t="s">
        <v>184</v>
      </c>
      <c r="C6523" s="26" t="str">
        <f>VLOOKUP(B6523,'FHF LUT'!$A$5:$H$80,2,FALSE)</f>
        <v>Douglas-fir Beetle</v>
      </c>
      <c r="D6523" s="26">
        <v>13</v>
      </c>
      <c r="E6523" s="26" t="s">
        <v>24</v>
      </c>
      <c r="F6523" s="26">
        <v>16390</v>
      </c>
      <c r="G6523" s="26">
        <v>16145</v>
      </c>
      <c r="H6523" s="26"/>
      <c r="N6523" s="26"/>
    </row>
    <row r="6524" spans="1:14" x14ac:dyDescent="0.25">
      <c r="A6524" s="26">
        <v>2016</v>
      </c>
      <c r="B6524" s="26" t="s">
        <v>184</v>
      </c>
      <c r="C6524" s="26" t="str">
        <f>VLOOKUP(B6524,'FHF LUT'!$A$5:$H$80,2,FALSE)</f>
        <v>Douglas-fir Beetle</v>
      </c>
      <c r="D6524" s="26">
        <v>18</v>
      </c>
      <c r="E6524" s="26" t="s">
        <v>15</v>
      </c>
      <c r="F6524" s="26">
        <v>23674</v>
      </c>
      <c r="G6524" s="26">
        <v>23163</v>
      </c>
      <c r="H6524" s="26"/>
      <c r="N6524" s="26"/>
    </row>
    <row r="6525" spans="1:14" x14ac:dyDescent="0.25">
      <c r="A6525" s="26">
        <v>2016</v>
      </c>
      <c r="B6525" s="26" t="s">
        <v>184</v>
      </c>
      <c r="C6525" s="26" t="str">
        <f>VLOOKUP(B6525,'FHF LUT'!$A$5:$H$80,2,FALSE)</f>
        <v>Douglas-fir Beetle</v>
      </c>
      <c r="D6525" s="26">
        <v>15</v>
      </c>
      <c r="E6525" s="26" t="s">
        <v>33</v>
      </c>
      <c r="F6525" s="26">
        <v>38482</v>
      </c>
      <c r="G6525" s="26">
        <v>38434</v>
      </c>
      <c r="H6525" s="26"/>
      <c r="N6525" s="26"/>
    </row>
    <row r="6526" spans="1:14" x14ac:dyDescent="0.25">
      <c r="A6526" s="26">
        <v>2016</v>
      </c>
      <c r="B6526" s="26" t="s">
        <v>184</v>
      </c>
      <c r="C6526" s="26" t="str">
        <f>VLOOKUP(B6526,'FHF LUT'!$A$5:$H$80,2,FALSE)</f>
        <v>Douglas-fir Beetle</v>
      </c>
      <c r="D6526" s="26">
        <v>5</v>
      </c>
      <c r="E6526" s="26" t="s">
        <v>16</v>
      </c>
      <c r="F6526" s="26">
        <v>4163</v>
      </c>
      <c r="G6526" s="26">
        <v>4163</v>
      </c>
      <c r="H6526" s="26"/>
      <c r="N6526" s="26"/>
    </row>
    <row r="6527" spans="1:14" x14ac:dyDescent="0.25">
      <c r="A6527" s="26">
        <v>2016</v>
      </c>
      <c r="B6527" s="26" t="s">
        <v>184</v>
      </c>
      <c r="C6527" s="26" t="str">
        <f>VLOOKUP(B6527,'FHF LUT'!$A$5:$H$80,2,FALSE)</f>
        <v>Douglas-fir Beetle</v>
      </c>
      <c r="D6527" s="26">
        <v>2</v>
      </c>
      <c r="E6527" s="26" t="s">
        <v>22</v>
      </c>
      <c r="F6527" s="26">
        <v>1594</v>
      </c>
      <c r="G6527" s="26">
        <v>1594</v>
      </c>
      <c r="H6527" s="26"/>
      <c r="N6527" s="26"/>
    </row>
    <row r="6528" spans="1:14" x14ac:dyDescent="0.25">
      <c r="A6528" s="26">
        <v>2016</v>
      </c>
      <c r="B6528" s="26" t="s">
        <v>184</v>
      </c>
      <c r="C6528" s="26" t="str">
        <f>VLOOKUP(B6528,'FHF LUT'!$A$5:$H$80,2,FALSE)</f>
        <v>Douglas-fir Beetle</v>
      </c>
      <c r="D6528" s="26">
        <v>25</v>
      </c>
      <c r="E6528" s="26" t="s">
        <v>23</v>
      </c>
      <c r="F6528" s="26">
        <v>0</v>
      </c>
      <c r="G6528" s="26">
        <v>0</v>
      </c>
      <c r="H6528" s="26"/>
      <c r="N6528" s="26"/>
    </row>
    <row r="6529" spans="1:14" x14ac:dyDescent="0.25">
      <c r="A6529" s="26">
        <v>2016</v>
      </c>
      <c r="B6529" s="26" t="s">
        <v>184</v>
      </c>
      <c r="C6529" s="26" t="str">
        <f>VLOOKUP(B6529,'FHF LUT'!$A$5:$H$80,2,FALSE)</f>
        <v>Douglas-fir Beetle</v>
      </c>
      <c r="D6529" s="26">
        <v>14</v>
      </c>
      <c r="E6529" s="26" t="s">
        <v>30</v>
      </c>
      <c r="F6529" s="26">
        <v>399</v>
      </c>
      <c r="G6529" s="26">
        <v>399</v>
      </c>
      <c r="H6529" s="26"/>
      <c r="N6529" s="26"/>
    </row>
    <row r="6530" spans="1:14" x14ac:dyDescent="0.25">
      <c r="A6530" s="26">
        <v>2016</v>
      </c>
      <c r="B6530" s="26" t="s">
        <v>184</v>
      </c>
      <c r="C6530" s="26" t="str">
        <f>VLOOKUP(B6530,'FHF LUT'!$A$5:$H$80,2,FALSE)</f>
        <v>Douglas-fir Beetle</v>
      </c>
      <c r="D6530" s="26">
        <v>16</v>
      </c>
      <c r="E6530" s="26" t="s">
        <v>12</v>
      </c>
      <c r="F6530" s="26">
        <v>0</v>
      </c>
      <c r="G6530" s="26">
        <v>0</v>
      </c>
      <c r="H6530" s="26"/>
      <c r="N6530" s="26"/>
    </row>
    <row r="6531" spans="1:14" x14ac:dyDescent="0.25">
      <c r="A6531" s="26">
        <v>2016</v>
      </c>
      <c r="B6531" s="26" t="s">
        <v>184</v>
      </c>
      <c r="C6531" s="26" t="str">
        <f>VLOOKUP(B6531,'FHF LUT'!$A$5:$H$80,2,FALSE)</f>
        <v>Douglas-fir Beetle</v>
      </c>
      <c r="D6531" s="26">
        <v>40</v>
      </c>
      <c r="E6531" s="26" t="s">
        <v>31</v>
      </c>
      <c r="F6531" s="26">
        <v>0</v>
      </c>
      <c r="G6531" s="26">
        <v>0</v>
      </c>
      <c r="H6531" s="26"/>
      <c r="N6531" s="26"/>
    </row>
    <row r="6532" spans="1:14" x14ac:dyDescent="0.25">
      <c r="A6532" s="26">
        <v>2016</v>
      </c>
      <c r="B6532" s="26" t="s">
        <v>184</v>
      </c>
      <c r="C6532" s="26" t="str">
        <f>VLOOKUP(B6532,'FHF LUT'!$A$5:$H$80,2,FALSE)</f>
        <v>Douglas-fir Beetle</v>
      </c>
      <c r="D6532" s="26">
        <v>20</v>
      </c>
      <c r="E6532" s="26" t="s">
        <v>6</v>
      </c>
      <c r="F6532" s="26">
        <v>0</v>
      </c>
      <c r="G6532" s="26">
        <v>0</v>
      </c>
      <c r="H6532" s="26"/>
      <c r="N6532" s="26"/>
    </row>
    <row r="6533" spans="1:14" x14ac:dyDescent="0.25">
      <c r="A6533" s="26">
        <v>2016</v>
      </c>
      <c r="B6533" s="26" t="s">
        <v>184</v>
      </c>
      <c r="C6533" s="26" t="str">
        <f>VLOOKUP(B6533,'FHF LUT'!$A$5:$H$80,2,FALSE)</f>
        <v>Douglas-fir Beetle</v>
      </c>
      <c r="D6533" s="26">
        <v>31</v>
      </c>
      <c r="E6533" s="26" t="s">
        <v>34</v>
      </c>
      <c r="F6533" s="26">
        <v>1367</v>
      </c>
      <c r="G6533" s="26">
        <v>1367</v>
      </c>
      <c r="H6533" s="26"/>
      <c r="N6533" s="26"/>
    </row>
    <row r="6534" spans="1:14" x14ac:dyDescent="0.25">
      <c r="A6534" s="26">
        <v>2016</v>
      </c>
      <c r="B6534" s="26" t="s">
        <v>184</v>
      </c>
      <c r="C6534" s="26" t="str">
        <f>VLOOKUP(B6534,'FHF LUT'!$A$5:$H$80,2,FALSE)</f>
        <v>Douglas-fir Beetle</v>
      </c>
      <c r="D6534" s="26">
        <v>3</v>
      </c>
      <c r="E6534" s="26" t="s">
        <v>13</v>
      </c>
      <c r="F6534" s="26">
        <v>0</v>
      </c>
      <c r="G6534" s="26">
        <v>0</v>
      </c>
      <c r="H6534" s="26"/>
      <c r="N6534" s="26"/>
    </row>
    <row r="6535" spans="1:14" x14ac:dyDescent="0.25">
      <c r="A6535" s="26">
        <v>2016</v>
      </c>
      <c r="B6535" s="26" t="s">
        <v>184</v>
      </c>
      <c r="C6535" s="26" t="str">
        <f>VLOOKUP(B6535,'FHF LUT'!$A$5:$H$80,2,FALSE)</f>
        <v>Douglas-fir Beetle</v>
      </c>
      <c r="D6535" s="26">
        <v>26</v>
      </c>
      <c r="E6535" s="26" t="s">
        <v>14</v>
      </c>
      <c r="F6535" s="26">
        <v>7367</v>
      </c>
      <c r="G6535" s="26">
        <v>7227</v>
      </c>
      <c r="H6535" s="26"/>
      <c r="N6535" s="26"/>
    </row>
    <row r="6536" spans="1:14" x14ac:dyDescent="0.25">
      <c r="A6536" s="26">
        <v>2016</v>
      </c>
      <c r="B6536" s="26" t="s">
        <v>184</v>
      </c>
      <c r="C6536" s="26" t="str">
        <f>VLOOKUP(B6536,'FHF LUT'!$A$5:$H$80,2,FALSE)</f>
        <v>Douglas-fir Beetle</v>
      </c>
      <c r="D6536" s="26">
        <v>41</v>
      </c>
      <c r="E6536" s="26" t="s">
        <v>26</v>
      </c>
      <c r="F6536" s="26">
        <v>0</v>
      </c>
      <c r="G6536" s="26">
        <v>0</v>
      </c>
      <c r="H6536" s="26"/>
      <c r="N6536" s="26"/>
    </row>
    <row r="6537" spans="1:14" x14ac:dyDescent="0.25">
      <c r="A6537" s="26">
        <v>2016</v>
      </c>
      <c r="B6537" s="26" t="s">
        <v>184</v>
      </c>
      <c r="C6537" s="26" t="str">
        <f>VLOOKUP(B6537,'FHF LUT'!$A$5:$H$80,2,FALSE)</f>
        <v>Douglas-fir Beetle</v>
      </c>
      <c r="D6537" s="26">
        <v>23</v>
      </c>
      <c r="E6537" s="26" t="s">
        <v>27</v>
      </c>
      <c r="F6537" s="26">
        <v>96504</v>
      </c>
      <c r="G6537" s="26">
        <v>94927</v>
      </c>
      <c r="H6537" s="26"/>
      <c r="N6537" s="26"/>
    </row>
    <row r="6538" spans="1:14" x14ac:dyDescent="0.25">
      <c r="A6538" s="26">
        <v>2016</v>
      </c>
      <c r="B6538" s="26" t="s">
        <v>184</v>
      </c>
      <c r="C6538" s="26" t="str">
        <f>VLOOKUP(B6538,'FHF LUT'!$A$5:$H$80,2,FALSE)</f>
        <v>Douglas-fir Beetle</v>
      </c>
      <c r="D6538" s="26">
        <v>17</v>
      </c>
      <c r="E6538" s="26" t="s">
        <v>32</v>
      </c>
      <c r="F6538" s="26">
        <v>0</v>
      </c>
      <c r="G6538" s="26">
        <v>0</v>
      </c>
      <c r="H6538" s="26"/>
      <c r="N6538" s="26"/>
    </row>
    <row r="6539" spans="1:14" x14ac:dyDescent="0.25">
      <c r="A6539" s="26">
        <v>2016</v>
      </c>
      <c r="B6539" s="26" t="s">
        <v>184</v>
      </c>
      <c r="C6539" s="26" t="str">
        <f>VLOOKUP(B6539,'FHF LUT'!$A$5:$H$80,2,FALSE)</f>
        <v>Douglas-fir Beetle</v>
      </c>
      <c r="D6539" s="26">
        <v>30</v>
      </c>
      <c r="E6539" s="26" t="s">
        <v>35</v>
      </c>
      <c r="F6539" s="26">
        <v>19498</v>
      </c>
      <c r="G6539" s="26">
        <v>18319</v>
      </c>
      <c r="H6539" s="26"/>
      <c r="N6539" s="26"/>
    </row>
    <row r="6540" spans="1:14" x14ac:dyDescent="0.25">
      <c r="A6540" s="26">
        <v>2016</v>
      </c>
      <c r="B6540" s="26" t="s">
        <v>184</v>
      </c>
      <c r="C6540" s="26" t="str">
        <f>VLOOKUP(B6540,'FHF LUT'!$A$5:$H$80,2,FALSE)</f>
        <v>Douglas-fir Beetle</v>
      </c>
      <c r="D6540" s="26">
        <v>9</v>
      </c>
      <c r="E6540" s="26" t="s">
        <v>7</v>
      </c>
      <c r="F6540" s="26">
        <v>23980</v>
      </c>
      <c r="G6540" s="26">
        <v>23734</v>
      </c>
      <c r="H6540" s="26"/>
      <c r="N6540" s="26"/>
    </row>
    <row r="6541" spans="1:14" x14ac:dyDescent="0.25">
      <c r="A6541" s="26">
        <v>2016</v>
      </c>
      <c r="B6541" s="26" t="s">
        <v>184</v>
      </c>
      <c r="C6541" s="26" t="str">
        <f>VLOOKUP(B6541,'FHF LUT'!$A$5:$H$80,2,FALSE)</f>
        <v>Douglas-fir Beetle</v>
      </c>
      <c r="D6541" s="26">
        <v>43</v>
      </c>
      <c r="E6541" s="26" t="s">
        <v>20</v>
      </c>
      <c r="F6541" s="26">
        <v>0</v>
      </c>
      <c r="G6541" s="26">
        <v>0</v>
      </c>
      <c r="H6541" s="26"/>
      <c r="N6541" s="26"/>
    </row>
    <row r="6542" spans="1:14" x14ac:dyDescent="0.25">
      <c r="A6542" s="26">
        <v>2016</v>
      </c>
      <c r="B6542" s="26" t="s">
        <v>184</v>
      </c>
      <c r="C6542" s="26" t="str">
        <f>VLOOKUP(B6542,'FHF LUT'!$A$5:$H$80,2,FALSE)</f>
        <v>Douglas-fir Beetle</v>
      </c>
      <c r="D6542" s="26">
        <v>39</v>
      </c>
      <c r="E6542" s="26" t="s">
        <v>36</v>
      </c>
      <c r="F6542" s="26">
        <v>1715</v>
      </c>
      <c r="G6542" s="26">
        <v>1715</v>
      </c>
      <c r="H6542" s="26"/>
      <c r="N6542" s="26"/>
    </row>
    <row r="6543" spans="1:14" x14ac:dyDescent="0.25">
      <c r="A6543" s="26">
        <v>2016</v>
      </c>
      <c r="B6543" s="26" t="s">
        <v>184</v>
      </c>
      <c r="C6543" s="26" t="str">
        <f>VLOOKUP(B6543,'FHF LUT'!$A$5:$H$80,2,FALSE)</f>
        <v>Douglas-fir Beetle</v>
      </c>
      <c r="D6543" s="26">
        <v>4</v>
      </c>
      <c r="E6543" s="26" t="s">
        <v>28</v>
      </c>
      <c r="F6543" s="26">
        <v>0</v>
      </c>
      <c r="G6543" s="26">
        <v>0</v>
      </c>
      <c r="H6543" s="26"/>
      <c r="N6543" s="26"/>
    </row>
    <row r="6544" spans="1:14" x14ac:dyDescent="0.25">
      <c r="A6544" s="26">
        <v>2016</v>
      </c>
      <c r="B6544" s="26" t="s">
        <v>184</v>
      </c>
      <c r="C6544" s="26" t="str">
        <f>VLOOKUP(B6544,'FHF LUT'!$A$5:$H$80,2,FALSE)</f>
        <v>Douglas-fir Beetle</v>
      </c>
      <c r="D6544" s="26">
        <v>8</v>
      </c>
      <c r="E6544" s="26" t="s">
        <v>29</v>
      </c>
      <c r="F6544" s="26">
        <v>0</v>
      </c>
      <c r="G6544" s="26">
        <v>0</v>
      </c>
      <c r="H6544" s="26"/>
      <c r="N6544" s="26"/>
    </row>
    <row r="6545" spans="1:14" x14ac:dyDescent="0.25">
      <c r="A6545" s="26">
        <v>2016</v>
      </c>
      <c r="B6545" s="26" t="s">
        <v>184</v>
      </c>
      <c r="C6545" s="26" t="str">
        <f>VLOOKUP(B6545,'FHF LUT'!$A$5:$H$80,2,FALSE)</f>
        <v>Douglas-fir Beetle</v>
      </c>
      <c r="D6545" s="26">
        <v>7</v>
      </c>
      <c r="E6545" s="26" t="s">
        <v>25</v>
      </c>
      <c r="F6545" s="26">
        <v>6257</v>
      </c>
      <c r="G6545" s="26">
        <v>6257</v>
      </c>
      <c r="H6545" s="26"/>
      <c r="N6545" s="26"/>
    </row>
    <row r="6546" spans="1:14" x14ac:dyDescent="0.25">
      <c r="A6546" s="26">
        <v>2016</v>
      </c>
      <c r="B6546" s="26" t="s">
        <v>184</v>
      </c>
      <c r="C6546" s="26" t="str">
        <f>VLOOKUP(B6546,'FHF LUT'!$A$5:$H$80,2,FALSE)</f>
        <v>Douglas-fir Beetle</v>
      </c>
      <c r="D6546" s="26">
        <v>27</v>
      </c>
      <c r="E6546" s="26" t="s">
        <v>21</v>
      </c>
      <c r="F6546" s="26">
        <v>3882</v>
      </c>
      <c r="G6546" s="26">
        <v>3824</v>
      </c>
      <c r="H6546" s="26"/>
      <c r="N6546" s="26"/>
    </row>
    <row r="6547" spans="1:14" x14ac:dyDescent="0.25">
      <c r="A6547" s="26">
        <v>2016</v>
      </c>
      <c r="B6547" s="26" t="s">
        <v>184</v>
      </c>
      <c r="C6547" s="26" t="str">
        <f>VLOOKUP(B6547,'FHF LUT'!$A$5:$H$80,2,FALSE)</f>
        <v>Douglas-fir Beetle</v>
      </c>
      <c r="D6547" s="26">
        <v>47</v>
      </c>
      <c r="E6547" s="26" t="s">
        <v>238</v>
      </c>
      <c r="F6547" s="26">
        <v>0</v>
      </c>
      <c r="G6547" s="26">
        <v>0</v>
      </c>
      <c r="H6547" s="26"/>
      <c r="N6547" s="26"/>
    </row>
    <row r="6548" spans="1:14" x14ac:dyDescent="0.25">
      <c r="A6548" s="26">
        <v>2016</v>
      </c>
      <c r="B6548" s="26" t="s">
        <v>184</v>
      </c>
      <c r="C6548" s="26" t="str">
        <f>VLOOKUP(B6548,'FHF LUT'!$A$5:$H$80,2,FALSE)</f>
        <v>Douglas-fir Beetle</v>
      </c>
      <c r="D6548" s="26">
        <v>46</v>
      </c>
      <c r="E6548" s="26" t="s">
        <v>239</v>
      </c>
      <c r="F6548" s="26">
        <v>217</v>
      </c>
      <c r="G6548" s="26">
        <v>217</v>
      </c>
      <c r="H6548" s="26"/>
      <c r="N6548" s="26"/>
    </row>
    <row r="6549" spans="1:14" x14ac:dyDescent="0.25">
      <c r="A6549" s="26">
        <v>2016</v>
      </c>
      <c r="B6549" s="26" t="s">
        <v>184</v>
      </c>
      <c r="C6549" s="26" t="str">
        <f>VLOOKUP(B6549,'FHF LUT'!$A$5:$H$80,2,FALSE)</f>
        <v>Douglas-fir Beetle</v>
      </c>
      <c r="D6549" s="26">
        <v>48</v>
      </c>
      <c r="E6549" s="26" t="s">
        <v>240</v>
      </c>
      <c r="F6549" s="26">
        <v>640</v>
      </c>
      <c r="G6549" s="26">
        <v>640</v>
      </c>
      <c r="H6549" s="26"/>
      <c r="N6549" s="26"/>
    </row>
    <row r="6550" spans="1:14" x14ac:dyDescent="0.25">
      <c r="A6550" s="26">
        <v>2016</v>
      </c>
      <c r="B6550" s="26" t="s">
        <v>184</v>
      </c>
      <c r="C6550" s="26" t="str">
        <f>VLOOKUP(B6550,'FHF LUT'!$A$5:$H$80,2,FALSE)</f>
        <v>Douglas-fir Beetle</v>
      </c>
      <c r="D6550" s="26">
        <v>1</v>
      </c>
      <c r="E6550" s="26" t="s">
        <v>10</v>
      </c>
      <c r="F6550" s="26">
        <v>10639</v>
      </c>
      <c r="G6550" s="26">
        <v>10601</v>
      </c>
      <c r="H6550" s="26"/>
      <c r="N6550" s="26"/>
    </row>
    <row r="6551" spans="1:14" x14ac:dyDescent="0.25">
      <c r="A6551" s="26">
        <v>2016</v>
      </c>
      <c r="B6551" s="26" t="s">
        <v>195</v>
      </c>
      <c r="C6551" s="26" t="str">
        <f>VLOOKUP(B6551,'FHF LUT'!$A$5:$H$80,2,FALSE)</f>
        <v>Lodgepole Pine Beetle</v>
      </c>
      <c r="D6551" s="26">
        <v>24</v>
      </c>
      <c r="E6551" s="26" t="s">
        <v>17</v>
      </c>
      <c r="F6551" s="26">
        <v>0</v>
      </c>
      <c r="G6551" s="26">
        <v>0</v>
      </c>
      <c r="H6551" s="26"/>
      <c r="N6551" s="26"/>
    </row>
    <row r="6552" spans="1:14" x14ac:dyDescent="0.25">
      <c r="A6552" s="26">
        <v>2016</v>
      </c>
      <c r="B6552" s="26" t="s">
        <v>195</v>
      </c>
      <c r="C6552" s="26" t="str">
        <f>VLOOKUP(B6552,'FHF LUT'!$A$5:$H$80,2,FALSE)</f>
        <v>Lodgepole Pine Beetle</v>
      </c>
      <c r="D6552" s="26">
        <v>44</v>
      </c>
      <c r="E6552" s="26" t="s">
        <v>3</v>
      </c>
      <c r="F6552" s="26">
        <v>0</v>
      </c>
      <c r="G6552" s="26">
        <v>0</v>
      </c>
      <c r="H6552" s="26"/>
      <c r="N6552" s="26"/>
    </row>
    <row r="6553" spans="1:14" x14ac:dyDescent="0.25">
      <c r="A6553" s="26">
        <v>2016</v>
      </c>
      <c r="B6553" s="26" t="s">
        <v>195</v>
      </c>
      <c r="C6553" s="26" t="str">
        <f>VLOOKUP(B6553,'FHF LUT'!$A$5:$H$80,2,FALSE)</f>
        <v>Lodgepole Pine Beetle</v>
      </c>
      <c r="D6553" s="26">
        <v>10</v>
      </c>
      <c r="E6553" s="26" t="s">
        <v>18</v>
      </c>
      <c r="F6553" s="26">
        <v>0</v>
      </c>
      <c r="G6553" s="26">
        <v>0</v>
      </c>
      <c r="H6553" s="26"/>
      <c r="N6553" s="26"/>
    </row>
    <row r="6554" spans="1:14" x14ac:dyDescent="0.25">
      <c r="A6554" s="26">
        <v>2016</v>
      </c>
      <c r="B6554" s="26" t="s">
        <v>195</v>
      </c>
      <c r="C6554" s="26" t="str">
        <f>VLOOKUP(B6554,'FHF LUT'!$A$5:$H$80,2,FALSE)</f>
        <v>Lodgepole Pine Beetle</v>
      </c>
      <c r="D6554" s="26">
        <v>12</v>
      </c>
      <c r="E6554" s="26" t="s">
        <v>11</v>
      </c>
      <c r="F6554" s="26">
        <v>0</v>
      </c>
      <c r="G6554" s="26">
        <v>0</v>
      </c>
      <c r="H6554" s="26"/>
      <c r="N6554" s="26"/>
    </row>
    <row r="6555" spans="1:14" x14ac:dyDescent="0.25">
      <c r="A6555" s="26">
        <v>2016</v>
      </c>
      <c r="B6555" s="26" t="s">
        <v>195</v>
      </c>
      <c r="C6555" s="26" t="str">
        <f>VLOOKUP(B6555,'FHF LUT'!$A$5:$H$80,2,FALSE)</f>
        <v>Lodgepole Pine Beetle</v>
      </c>
      <c r="D6555" s="26">
        <v>22</v>
      </c>
      <c r="E6555" s="26" t="s">
        <v>19</v>
      </c>
      <c r="F6555" s="26">
        <v>0</v>
      </c>
      <c r="G6555" s="26">
        <v>0</v>
      </c>
      <c r="H6555" s="26"/>
      <c r="N6555" s="26"/>
    </row>
    <row r="6556" spans="1:14" x14ac:dyDescent="0.25">
      <c r="A6556" s="26">
        <v>2016</v>
      </c>
      <c r="B6556" s="26" t="s">
        <v>195</v>
      </c>
      <c r="C6556" s="26" t="str">
        <f>VLOOKUP(B6556,'FHF LUT'!$A$5:$H$80,2,FALSE)</f>
        <v>Lodgepole Pine Beetle</v>
      </c>
      <c r="D6556" s="26">
        <v>29</v>
      </c>
      <c r="E6556" s="26" t="s">
        <v>9</v>
      </c>
      <c r="F6556" s="26">
        <v>0</v>
      </c>
      <c r="G6556" s="26">
        <v>0</v>
      </c>
      <c r="H6556" s="26"/>
      <c r="N6556" s="26"/>
    </row>
    <row r="6557" spans="1:14" x14ac:dyDescent="0.25">
      <c r="A6557" s="26">
        <v>2016</v>
      </c>
      <c r="B6557" s="26" t="s">
        <v>195</v>
      </c>
      <c r="C6557" s="26" t="str">
        <f>VLOOKUP(B6557,'FHF LUT'!$A$5:$H$80,2,FALSE)</f>
        <v>Lodgepole Pine Beetle</v>
      </c>
      <c r="D6557" s="26">
        <v>11</v>
      </c>
      <c r="E6557" s="26" t="s">
        <v>4</v>
      </c>
      <c r="F6557" s="26">
        <v>0</v>
      </c>
      <c r="G6557" s="26">
        <v>0</v>
      </c>
      <c r="H6557" s="26"/>
      <c r="N6557" s="26"/>
    </row>
    <row r="6558" spans="1:14" x14ac:dyDescent="0.25">
      <c r="A6558" s="26">
        <v>2016</v>
      </c>
      <c r="B6558" s="26" t="s">
        <v>195</v>
      </c>
      <c r="C6558" s="26" t="str">
        <f>VLOOKUP(B6558,'FHF LUT'!$A$5:$H$80,2,FALSE)</f>
        <v>Lodgepole Pine Beetle</v>
      </c>
      <c r="D6558" s="26">
        <v>45</v>
      </c>
      <c r="E6558" s="26" t="s">
        <v>5</v>
      </c>
      <c r="F6558" s="26">
        <v>0</v>
      </c>
      <c r="G6558" s="26">
        <v>0</v>
      </c>
      <c r="H6558" s="26"/>
      <c r="N6558" s="26"/>
    </row>
    <row r="6559" spans="1:14" x14ac:dyDescent="0.25">
      <c r="A6559" s="26">
        <v>2016</v>
      </c>
      <c r="B6559" s="26" t="s">
        <v>195</v>
      </c>
      <c r="C6559" s="26" t="str">
        <f>VLOOKUP(B6559,'FHF LUT'!$A$5:$H$80,2,FALSE)</f>
        <v>Lodgepole Pine Beetle</v>
      </c>
      <c r="D6559" s="26">
        <v>38</v>
      </c>
      <c r="E6559" s="26" t="s">
        <v>8</v>
      </c>
      <c r="F6559" s="26">
        <v>0</v>
      </c>
      <c r="G6559" s="26">
        <v>0</v>
      </c>
      <c r="H6559" s="26"/>
      <c r="N6559" s="26"/>
    </row>
    <row r="6560" spans="1:14" x14ac:dyDescent="0.25">
      <c r="A6560" s="26">
        <v>2016</v>
      </c>
      <c r="B6560" s="26" t="s">
        <v>195</v>
      </c>
      <c r="C6560" s="26" t="str">
        <f>VLOOKUP(B6560,'FHF LUT'!$A$5:$H$80,2,FALSE)</f>
        <v>Lodgepole Pine Beetle</v>
      </c>
      <c r="D6560" s="26">
        <v>13</v>
      </c>
      <c r="E6560" s="26" t="s">
        <v>24</v>
      </c>
      <c r="F6560" s="26">
        <v>0</v>
      </c>
      <c r="G6560" s="26">
        <v>0</v>
      </c>
      <c r="H6560" s="26"/>
      <c r="N6560" s="26"/>
    </row>
    <row r="6561" spans="1:14" x14ac:dyDescent="0.25">
      <c r="A6561" s="26">
        <v>2016</v>
      </c>
      <c r="B6561" s="26" t="s">
        <v>195</v>
      </c>
      <c r="C6561" s="26" t="str">
        <f>VLOOKUP(B6561,'FHF LUT'!$A$5:$H$80,2,FALSE)</f>
        <v>Lodgepole Pine Beetle</v>
      </c>
      <c r="D6561" s="26">
        <v>18</v>
      </c>
      <c r="E6561" s="26" t="s">
        <v>15</v>
      </c>
      <c r="F6561" s="26">
        <v>0</v>
      </c>
      <c r="G6561" s="26">
        <v>0</v>
      </c>
      <c r="H6561" s="26"/>
      <c r="N6561" s="26"/>
    </row>
    <row r="6562" spans="1:14" x14ac:dyDescent="0.25">
      <c r="A6562" s="26">
        <v>2016</v>
      </c>
      <c r="B6562" s="26" t="s">
        <v>195</v>
      </c>
      <c r="C6562" s="26" t="str">
        <f>VLOOKUP(B6562,'FHF LUT'!$A$5:$H$80,2,FALSE)</f>
        <v>Lodgepole Pine Beetle</v>
      </c>
      <c r="D6562" s="26">
        <v>15</v>
      </c>
      <c r="E6562" s="26" t="s">
        <v>33</v>
      </c>
      <c r="F6562" s="26">
        <v>0</v>
      </c>
      <c r="G6562" s="26">
        <v>0</v>
      </c>
      <c r="H6562" s="26"/>
      <c r="N6562" s="26"/>
    </row>
    <row r="6563" spans="1:14" x14ac:dyDescent="0.25">
      <c r="A6563" s="26">
        <v>2016</v>
      </c>
      <c r="B6563" s="26" t="s">
        <v>195</v>
      </c>
      <c r="C6563" s="26" t="str">
        <f>VLOOKUP(B6563,'FHF LUT'!$A$5:$H$80,2,FALSE)</f>
        <v>Lodgepole Pine Beetle</v>
      </c>
      <c r="D6563" s="26">
        <v>5</v>
      </c>
      <c r="E6563" s="26" t="s">
        <v>16</v>
      </c>
      <c r="F6563" s="26">
        <v>0</v>
      </c>
      <c r="G6563" s="26">
        <v>0</v>
      </c>
      <c r="H6563" s="26"/>
      <c r="N6563" s="26"/>
    </row>
    <row r="6564" spans="1:14" x14ac:dyDescent="0.25">
      <c r="A6564" s="26">
        <v>2016</v>
      </c>
      <c r="B6564" s="26" t="s">
        <v>195</v>
      </c>
      <c r="C6564" s="26" t="str">
        <f>VLOOKUP(B6564,'FHF LUT'!$A$5:$H$80,2,FALSE)</f>
        <v>Lodgepole Pine Beetle</v>
      </c>
      <c r="D6564" s="26">
        <v>2</v>
      </c>
      <c r="E6564" s="26" t="s">
        <v>22</v>
      </c>
      <c r="F6564" s="26">
        <v>0</v>
      </c>
      <c r="G6564" s="26">
        <v>0</v>
      </c>
      <c r="H6564" s="26"/>
      <c r="N6564" s="26"/>
    </row>
    <row r="6565" spans="1:14" x14ac:dyDescent="0.25">
      <c r="A6565" s="26">
        <v>2016</v>
      </c>
      <c r="B6565" s="26" t="s">
        <v>195</v>
      </c>
      <c r="C6565" s="26" t="str">
        <f>VLOOKUP(B6565,'FHF LUT'!$A$5:$H$80,2,FALSE)</f>
        <v>Lodgepole Pine Beetle</v>
      </c>
      <c r="D6565" s="26">
        <v>25</v>
      </c>
      <c r="E6565" s="26" t="s">
        <v>23</v>
      </c>
      <c r="F6565" s="26">
        <v>0</v>
      </c>
      <c r="G6565" s="26">
        <v>0</v>
      </c>
      <c r="H6565" s="26"/>
      <c r="N6565" s="26"/>
    </row>
    <row r="6566" spans="1:14" x14ac:dyDescent="0.25">
      <c r="A6566" s="26">
        <v>2016</v>
      </c>
      <c r="B6566" s="26" t="s">
        <v>195</v>
      </c>
      <c r="C6566" s="26" t="str">
        <f>VLOOKUP(B6566,'FHF LUT'!$A$5:$H$80,2,FALSE)</f>
        <v>Lodgepole Pine Beetle</v>
      </c>
      <c r="D6566" s="26">
        <v>14</v>
      </c>
      <c r="E6566" s="26" t="s">
        <v>30</v>
      </c>
      <c r="F6566" s="26">
        <v>0</v>
      </c>
      <c r="G6566" s="26">
        <v>0</v>
      </c>
      <c r="H6566" s="26"/>
      <c r="N6566" s="26"/>
    </row>
    <row r="6567" spans="1:14" x14ac:dyDescent="0.25">
      <c r="A6567" s="26">
        <v>2016</v>
      </c>
      <c r="B6567" s="26" t="s">
        <v>195</v>
      </c>
      <c r="C6567" s="26" t="str">
        <f>VLOOKUP(B6567,'FHF LUT'!$A$5:$H$80,2,FALSE)</f>
        <v>Lodgepole Pine Beetle</v>
      </c>
      <c r="D6567" s="26">
        <v>16</v>
      </c>
      <c r="E6567" s="26" t="s">
        <v>12</v>
      </c>
      <c r="F6567" s="26">
        <v>0</v>
      </c>
      <c r="G6567" s="26">
        <v>0</v>
      </c>
      <c r="H6567" s="26"/>
      <c r="N6567" s="26"/>
    </row>
    <row r="6568" spans="1:14" x14ac:dyDescent="0.25">
      <c r="A6568" s="26">
        <v>2016</v>
      </c>
      <c r="B6568" s="26" t="s">
        <v>195</v>
      </c>
      <c r="C6568" s="26" t="str">
        <f>VLOOKUP(B6568,'FHF LUT'!$A$5:$H$80,2,FALSE)</f>
        <v>Lodgepole Pine Beetle</v>
      </c>
      <c r="D6568" s="26">
        <v>40</v>
      </c>
      <c r="E6568" s="26" t="s">
        <v>31</v>
      </c>
      <c r="F6568" s="26">
        <v>0</v>
      </c>
      <c r="G6568" s="26">
        <v>0</v>
      </c>
      <c r="H6568" s="26"/>
      <c r="N6568" s="26"/>
    </row>
    <row r="6569" spans="1:14" x14ac:dyDescent="0.25">
      <c r="A6569" s="26">
        <v>2016</v>
      </c>
      <c r="B6569" s="26" t="s">
        <v>195</v>
      </c>
      <c r="C6569" s="26" t="str">
        <f>VLOOKUP(B6569,'FHF LUT'!$A$5:$H$80,2,FALSE)</f>
        <v>Lodgepole Pine Beetle</v>
      </c>
      <c r="D6569" s="26">
        <v>20</v>
      </c>
      <c r="E6569" s="26" t="s">
        <v>6</v>
      </c>
      <c r="F6569" s="26">
        <v>0</v>
      </c>
      <c r="G6569" s="26">
        <v>0</v>
      </c>
      <c r="H6569" s="26"/>
      <c r="N6569" s="26"/>
    </row>
    <row r="6570" spans="1:14" x14ac:dyDescent="0.25">
      <c r="A6570" s="26">
        <v>2016</v>
      </c>
      <c r="B6570" s="26" t="s">
        <v>195</v>
      </c>
      <c r="C6570" s="26" t="str">
        <f>VLOOKUP(B6570,'FHF LUT'!$A$5:$H$80,2,FALSE)</f>
        <v>Lodgepole Pine Beetle</v>
      </c>
      <c r="D6570" s="26">
        <v>31</v>
      </c>
      <c r="E6570" s="26" t="s">
        <v>34</v>
      </c>
      <c r="F6570" s="26">
        <v>0</v>
      </c>
      <c r="G6570" s="26">
        <v>0</v>
      </c>
      <c r="H6570" s="26"/>
      <c r="N6570" s="26"/>
    </row>
    <row r="6571" spans="1:14" x14ac:dyDescent="0.25">
      <c r="A6571" s="26">
        <v>2016</v>
      </c>
      <c r="B6571" s="26" t="s">
        <v>195</v>
      </c>
      <c r="C6571" s="26" t="str">
        <f>VLOOKUP(B6571,'FHF LUT'!$A$5:$H$80,2,FALSE)</f>
        <v>Lodgepole Pine Beetle</v>
      </c>
      <c r="D6571" s="26">
        <v>3</v>
      </c>
      <c r="E6571" s="26" t="s">
        <v>13</v>
      </c>
      <c r="F6571" s="26">
        <v>0</v>
      </c>
      <c r="G6571" s="26">
        <v>0</v>
      </c>
      <c r="H6571" s="26"/>
      <c r="N6571" s="26"/>
    </row>
    <row r="6572" spans="1:14" x14ac:dyDescent="0.25">
      <c r="A6572" s="26">
        <v>2016</v>
      </c>
      <c r="B6572" s="26" t="s">
        <v>195</v>
      </c>
      <c r="C6572" s="26" t="str">
        <f>VLOOKUP(B6572,'FHF LUT'!$A$5:$H$80,2,FALSE)</f>
        <v>Lodgepole Pine Beetle</v>
      </c>
      <c r="D6572" s="26">
        <v>26</v>
      </c>
      <c r="E6572" s="26" t="s">
        <v>14</v>
      </c>
      <c r="F6572" s="26">
        <v>0</v>
      </c>
      <c r="G6572" s="26">
        <v>0</v>
      </c>
      <c r="H6572" s="26"/>
      <c r="N6572" s="26"/>
    </row>
    <row r="6573" spans="1:14" x14ac:dyDescent="0.25">
      <c r="A6573" s="26">
        <v>2016</v>
      </c>
      <c r="B6573" s="26" t="s">
        <v>195</v>
      </c>
      <c r="C6573" s="26" t="str">
        <f>VLOOKUP(B6573,'FHF LUT'!$A$5:$H$80,2,FALSE)</f>
        <v>Lodgepole Pine Beetle</v>
      </c>
      <c r="D6573" s="26">
        <v>41</v>
      </c>
      <c r="E6573" s="26" t="s">
        <v>26</v>
      </c>
      <c r="F6573" s="26">
        <v>0</v>
      </c>
      <c r="G6573" s="26">
        <v>0</v>
      </c>
      <c r="H6573" s="26"/>
      <c r="N6573" s="26"/>
    </row>
    <row r="6574" spans="1:14" x14ac:dyDescent="0.25">
      <c r="A6574" s="26">
        <v>2016</v>
      </c>
      <c r="B6574" s="26" t="s">
        <v>195</v>
      </c>
      <c r="C6574" s="26" t="str">
        <f>VLOOKUP(B6574,'FHF LUT'!$A$5:$H$80,2,FALSE)</f>
        <v>Lodgepole Pine Beetle</v>
      </c>
      <c r="D6574" s="26">
        <v>23</v>
      </c>
      <c r="E6574" s="26" t="s">
        <v>27</v>
      </c>
      <c r="F6574" s="26">
        <v>0</v>
      </c>
      <c r="G6574" s="26">
        <v>0</v>
      </c>
      <c r="H6574" s="26"/>
      <c r="N6574" s="26"/>
    </row>
    <row r="6575" spans="1:14" x14ac:dyDescent="0.25">
      <c r="A6575" s="26">
        <v>2016</v>
      </c>
      <c r="B6575" s="26" t="s">
        <v>195</v>
      </c>
      <c r="C6575" s="26" t="str">
        <f>VLOOKUP(B6575,'FHF LUT'!$A$5:$H$80,2,FALSE)</f>
        <v>Lodgepole Pine Beetle</v>
      </c>
      <c r="D6575" s="26">
        <v>17</v>
      </c>
      <c r="E6575" s="26" t="s">
        <v>32</v>
      </c>
      <c r="F6575" s="26">
        <v>0</v>
      </c>
      <c r="G6575" s="26">
        <v>0</v>
      </c>
      <c r="H6575" s="26"/>
      <c r="N6575" s="26"/>
    </row>
    <row r="6576" spans="1:14" x14ac:dyDescent="0.25">
      <c r="A6576" s="26">
        <v>2016</v>
      </c>
      <c r="B6576" s="26" t="s">
        <v>195</v>
      </c>
      <c r="C6576" s="26" t="str">
        <f>VLOOKUP(B6576,'FHF LUT'!$A$5:$H$80,2,FALSE)</f>
        <v>Lodgepole Pine Beetle</v>
      </c>
      <c r="D6576" s="26">
        <v>30</v>
      </c>
      <c r="E6576" s="26" t="s">
        <v>35</v>
      </c>
      <c r="F6576" s="26">
        <v>0</v>
      </c>
      <c r="G6576" s="26">
        <v>0</v>
      </c>
      <c r="H6576" s="26"/>
      <c r="N6576" s="26"/>
    </row>
    <row r="6577" spans="1:14" x14ac:dyDescent="0.25">
      <c r="A6577" s="26">
        <v>2016</v>
      </c>
      <c r="B6577" s="26" t="s">
        <v>195</v>
      </c>
      <c r="C6577" s="26" t="str">
        <f>VLOOKUP(B6577,'FHF LUT'!$A$5:$H$80,2,FALSE)</f>
        <v>Lodgepole Pine Beetle</v>
      </c>
      <c r="D6577" s="26">
        <v>9</v>
      </c>
      <c r="E6577" s="26" t="s">
        <v>7</v>
      </c>
      <c r="F6577" s="26">
        <v>0</v>
      </c>
      <c r="G6577" s="26">
        <v>0</v>
      </c>
      <c r="H6577" s="26"/>
      <c r="N6577" s="26"/>
    </row>
    <row r="6578" spans="1:14" x14ac:dyDescent="0.25">
      <c r="A6578" s="26">
        <v>2016</v>
      </c>
      <c r="B6578" s="26" t="s">
        <v>195</v>
      </c>
      <c r="C6578" s="26" t="str">
        <f>VLOOKUP(B6578,'FHF LUT'!$A$5:$H$80,2,FALSE)</f>
        <v>Lodgepole Pine Beetle</v>
      </c>
      <c r="D6578" s="26">
        <v>43</v>
      </c>
      <c r="E6578" s="26" t="s">
        <v>20</v>
      </c>
      <c r="F6578" s="26">
        <v>0</v>
      </c>
      <c r="G6578" s="26">
        <v>0</v>
      </c>
      <c r="H6578" s="26"/>
      <c r="N6578" s="26"/>
    </row>
    <row r="6579" spans="1:14" x14ac:dyDescent="0.25">
      <c r="A6579" s="26">
        <v>2016</v>
      </c>
      <c r="B6579" s="26" t="s">
        <v>195</v>
      </c>
      <c r="C6579" s="26" t="str">
        <f>VLOOKUP(B6579,'FHF LUT'!$A$5:$H$80,2,FALSE)</f>
        <v>Lodgepole Pine Beetle</v>
      </c>
      <c r="D6579" s="26">
        <v>39</v>
      </c>
      <c r="E6579" s="26" t="s">
        <v>36</v>
      </c>
      <c r="F6579" s="26">
        <v>0</v>
      </c>
      <c r="G6579" s="26">
        <v>0</v>
      </c>
      <c r="H6579" s="26"/>
      <c r="N6579" s="26"/>
    </row>
    <row r="6580" spans="1:14" x14ac:dyDescent="0.25">
      <c r="A6580" s="26">
        <v>2016</v>
      </c>
      <c r="B6580" s="26" t="s">
        <v>195</v>
      </c>
      <c r="C6580" s="26" t="str">
        <f>VLOOKUP(B6580,'FHF LUT'!$A$5:$H$80,2,FALSE)</f>
        <v>Lodgepole Pine Beetle</v>
      </c>
      <c r="D6580" s="26">
        <v>4</v>
      </c>
      <c r="E6580" s="26" t="s">
        <v>28</v>
      </c>
      <c r="F6580" s="26">
        <v>131</v>
      </c>
      <c r="G6580" s="26">
        <v>131</v>
      </c>
      <c r="H6580" s="26"/>
      <c r="N6580" s="26"/>
    </row>
    <row r="6581" spans="1:14" x14ac:dyDescent="0.25">
      <c r="A6581" s="26">
        <v>2016</v>
      </c>
      <c r="B6581" s="26" t="s">
        <v>195</v>
      </c>
      <c r="C6581" s="26" t="str">
        <f>VLOOKUP(B6581,'FHF LUT'!$A$5:$H$80,2,FALSE)</f>
        <v>Lodgepole Pine Beetle</v>
      </c>
      <c r="D6581" s="26">
        <v>8</v>
      </c>
      <c r="E6581" s="26" t="s">
        <v>29</v>
      </c>
      <c r="F6581" s="26">
        <v>0</v>
      </c>
      <c r="G6581" s="26">
        <v>0</v>
      </c>
      <c r="H6581" s="26"/>
      <c r="N6581" s="26"/>
    </row>
    <row r="6582" spans="1:14" x14ac:dyDescent="0.25">
      <c r="A6582" s="26">
        <v>2016</v>
      </c>
      <c r="B6582" s="26" t="s">
        <v>195</v>
      </c>
      <c r="C6582" s="26" t="str">
        <f>VLOOKUP(B6582,'FHF LUT'!$A$5:$H$80,2,FALSE)</f>
        <v>Lodgepole Pine Beetle</v>
      </c>
      <c r="D6582" s="26">
        <v>7</v>
      </c>
      <c r="E6582" s="26" t="s">
        <v>25</v>
      </c>
      <c r="F6582" s="26">
        <v>0</v>
      </c>
      <c r="G6582" s="26">
        <v>0</v>
      </c>
      <c r="H6582" s="26"/>
      <c r="N6582" s="26"/>
    </row>
    <row r="6583" spans="1:14" x14ac:dyDescent="0.25">
      <c r="A6583" s="26">
        <v>2016</v>
      </c>
      <c r="B6583" s="26" t="s">
        <v>195</v>
      </c>
      <c r="C6583" s="26" t="str">
        <f>VLOOKUP(B6583,'FHF LUT'!$A$5:$H$80,2,FALSE)</f>
        <v>Lodgepole Pine Beetle</v>
      </c>
      <c r="D6583" s="26">
        <v>27</v>
      </c>
      <c r="E6583" s="26" t="s">
        <v>21</v>
      </c>
      <c r="F6583" s="26">
        <v>0</v>
      </c>
      <c r="G6583" s="26">
        <v>0</v>
      </c>
      <c r="H6583" s="26"/>
      <c r="N6583" s="26"/>
    </row>
    <row r="6584" spans="1:14" x14ac:dyDescent="0.25">
      <c r="A6584" s="26">
        <v>2016</v>
      </c>
      <c r="B6584" s="26" t="s">
        <v>195</v>
      </c>
      <c r="C6584" s="26" t="str">
        <f>VLOOKUP(B6584,'FHF LUT'!$A$5:$H$80,2,FALSE)</f>
        <v>Lodgepole Pine Beetle</v>
      </c>
      <c r="D6584" s="26">
        <v>47</v>
      </c>
      <c r="E6584" s="26" t="s">
        <v>238</v>
      </c>
      <c r="F6584" s="26">
        <v>0</v>
      </c>
      <c r="G6584" s="26">
        <v>0</v>
      </c>
      <c r="H6584" s="26"/>
      <c r="N6584" s="26"/>
    </row>
    <row r="6585" spans="1:14" x14ac:dyDescent="0.25">
      <c r="A6585" s="26">
        <v>2016</v>
      </c>
      <c r="B6585" s="26" t="s">
        <v>195</v>
      </c>
      <c r="C6585" s="26" t="str">
        <f>VLOOKUP(B6585,'FHF LUT'!$A$5:$H$80,2,FALSE)</f>
        <v>Lodgepole Pine Beetle</v>
      </c>
      <c r="D6585" s="26">
        <v>46</v>
      </c>
      <c r="E6585" s="26" t="s">
        <v>239</v>
      </c>
      <c r="F6585" s="26">
        <v>0</v>
      </c>
      <c r="G6585" s="26">
        <v>0</v>
      </c>
      <c r="H6585" s="26"/>
      <c r="N6585" s="26"/>
    </row>
    <row r="6586" spans="1:14" x14ac:dyDescent="0.25">
      <c r="A6586" s="26">
        <v>2016</v>
      </c>
      <c r="B6586" s="26" t="s">
        <v>195</v>
      </c>
      <c r="C6586" s="26" t="str">
        <f>VLOOKUP(B6586,'FHF LUT'!$A$5:$H$80,2,FALSE)</f>
        <v>Lodgepole Pine Beetle</v>
      </c>
      <c r="D6586" s="26">
        <v>48</v>
      </c>
      <c r="E6586" s="26" t="s">
        <v>240</v>
      </c>
      <c r="F6586" s="26">
        <v>0</v>
      </c>
      <c r="G6586" s="26">
        <v>0</v>
      </c>
      <c r="H6586" s="26"/>
      <c r="N6586" s="26"/>
    </row>
    <row r="6587" spans="1:14" x14ac:dyDescent="0.25">
      <c r="A6587" s="26">
        <v>2016</v>
      </c>
      <c r="B6587" s="26" t="s">
        <v>195</v>
      </c>
      <c r="C6587" s="26" t="str">
        <f>VLOOKUP(B6587,'FHF LUT'!$A$5:$H$80,2,FALSE)</f>
        <v>Lodgepole Pine Beetle</v>
      </c>
      <c r="D6587" s="26">
        <v>1</v>
      </c>
      <c r="E6587" s="26" t="s">
        <v>10</v>
      </c>
      <c r="F6587" s="26">
        <v>0</v>
      </c>
      <c r="G6587" s="26">
        <v>0</v>
      </c>
      <c r="H6587" s="26"/>
      <c r="N6587" s="26"/>
    </row>
    <row r="6588" spans="1:14" x14ac:dyDescent="0.25">
      <c r="A6588" s="26">
        <v>2016</v>
      </c>
      <c r="B6588" s="26" t="s">
        <v>186</v>
      </c>
      <c r="C6588" s="26" t="str">
        <f>VLOOKUP(B6588,'FHF LUT'!$A$5:$H$80,2,FALSE)</f>
        <v>Mountain Pine Beetle</v>
      </c>
      <c r="D6588" s="26">
        <v>24</v>
      </c>
      <c r="E6588" s="26" t="s">
        <v>17</v>
      </c>
      <c r="F6588" s="26">
        <v>42037</v>
      </c>
      <c r="G6588" s="26">
        <v>40316</v>
      </c>
      <c r="H6588" s="26"/>
      <c r="N6588" s="26"/>
    </row>
    <row r="6589" spans="1:14" x14ac:dyDescent="0.25">
      <c r="A6589" s="26">
        <v>2016</v>
      </c>
      <c r="B6589" s="26" t="s">
        <v>186</v>
      </c>
      <c r="C6589" s="26" t="str">
        <f>VLOOKUP(B6589,'FHF LUT'!$A$5:$H$80,2,FALSE)</f>
        <v>Mountain Pine Beetle</v>
      </c>
      <c r="D6589" s="26">
        <v>44</v>
      </c>
      <c r="E6589" s="26" t="s">
        <v>3</v>
      </c>
      <c r="F6589" s="26">
        <v>0</v>
      </c>
      <c r="G6589" s="26">
        <v>0</v>
      </c>
      <c r="H6589" s="26"/>
      <c r="N6589" s="26"/>
    </row>
    <row r="6590" spans="1:14" x14ac:dyDescent="0.25">
      <c r="A6590" s="26">
        <v>2016</v>
      </c>
      <c r="B6590" s="26" t="s">
        <v>186</v>
      </c>
      <c r="C6590" s="26" t="str">
        <f>VLOOKUP(B6590,'FHF LUT'!$A$5:$H$80,2,FALSE)</f>
        <v>Mountain Pine Beetle</v>
      </c>
      <c r="D6590" s="26">
        <v>10</v>
      </c>
      <c r="E6590" s="26" t="s">
        <v>18</v>
      </c>
      <c r="F6590" s="26">
        <v>0</v>
      </c>
      <c r="G6590" s="26">
        <v>0</v>
      </c>
      <c r="H6590" s="26"/>
      <c r="N6590" s="26"/>
    </row>
    <row r="6591" spans="1:14" x14ac:dyDescent="0.25">
      <c r="A6591" s="26">
        <v>2016</v>
      </c>
      <c r="B6591" s="26" t="s">
        <v>186</v>
      </c>
      <c r="C6591" s="26" t="str">
        <f>VLOOKUP(B6591,'FHF LUT'!$A$5:$H$80,2,FALSE)</f>
        <v>Mountain Pine Beetle</v>
      </c>
      <c r="D6591" s="26">
        <v>12</v>
      </c>
      <c r="E6591" s="26" t="s">
        <v>11</v>
      </c>
      <c r="F6591" s="26">
        <v>368</v>
      </c>
      <c r="G6591" s="26">
        <v>368</v>
      </c>
      <c r="H6591" s="26"/>
      <c r="N6591" s="26"/>
    </row>
    <row r="6592" spans="1:14" x14ac:dyDescent="0.25">
      <c r="A6592" s="26">
        <v>2016</v>
      </c>
      <c r="B6592" s="26" t="s">
        <v>186</v>
      </c>
      <c r="C6592" s="26" t="str">
        <f>VLOOKUP(B6592,'FHF LUT'!$A$5:$H$80,2,FALSE)</f>
        <v>Mountain Pine Beetle</v>
      </c>
      <c r="D6592" s="26">
        <v>22</v>
      </c>
      <c r="E6592" s="26" t="s">
        <v>19</v>
      </c>
      <c r="F6592" s="26">
        <v>17055</v>
      </c>
      <c r="G6592" s="26">
        <v>15658</v>
      </c>
      <c r="H6592" s="26"/>
      <c r="N6592" s="26"/>
    </row>
    <row r="6593" spans="1:14" x14ac:dyDescent="0.25">
      <c r="A6593" s="26">
        <v>2016</v>
      </c>
      <c r="B6593" s="26" t="s">
        <v>186</v>
      </c>
      <c r="C6593" s="26" t="str">
        <f>VLOOKUP(B6593,'FHF LUT'!$A$5:$H$80,2,FALSE)</f>
        <v>Mountain Pine Beetle</v>
      </c>
      <c r="D6593" s="26">
        <v>29</v>
      </c>
      <c r="E6593" s="26" t="s">
        <v>9</v>
      </c>
      <c r="F6593" s="26">
        <v>73769</v>
      </c>
      <c r="G6593" s="26">
        <v>73766</v>
      </c>
      <c r="H6593" s="26"/>
      <c r="N6593" s="26"/>
    </row>
    <row r="6594" spans="1:14" x14ac:dyDescent="0.25">
      <c r="A6594" s="26">
        <v>2016</v>
      </c>
      <c r="B6594" s="26" t="s">
        <v>186</v>
      </c>
      <c r="C6594" s="26" t="str">
        <f>VLOOKUP(B6594,'FHF LUT'!$A$5:$H$80,2,FALSE)</f>
        <v>Mountain Pine Beetle</v>
      </c>
      <c r="D6594" s="26">
        <v>11</v>
      </c>
      <c r="E6594" s="26" t="s">
        <v>4</v>
      </c>
      <c r="F6594" s="26">
        <v>2896</v>
      </c>
      <c r="G6594" s="26">
        <v>2896</v>
      </c>
      <c r="H6594" s="26"/>
      <c r="N6594" s="26"/>
    </row>
    <row r="6595" spans="1:14" x14ac:dyDescent="0.25">
      <c r="A6595" s="26">
        <v>2016</v>
      </c>
      <c r="B6595" s="26" t="s">
        <v>186</v>
      </c>
      <c r="C6595" s="26" t="str">
        <f>VLOOKUP(B6595,'FHF LUT'!$A$5:$H$80,2,FALSE)</f>
        <v>Mountain Pine Beetle</v>
      </c>
      <c r="D6595" s="26">
        <v>45</v>
      </c>
      <c r="E6595" s="26" t="s">
        <v>5</v>
      </c>
      <c r="F6595" s="26">
        <v>3284</v>
      </c>
      <c r="G6595" s="26">
        <v>2707</v>
      </c>
      <c r="H6595" s="26"/>
      <c r="N6595" s="26"/>
    </row>
    <row r="6596" spans="1:14" x14ac:dyDescent="0.25">
      <c r="A6596" s="26">
        <v>2016</v>
      </c>
      <c r="B6596" s="26" t="s">
        <v>186</v>
      </c>
      <c r="C6596" s="26" t="str">
        <f>VLOOKUP(B6596,'FHF LUT'!$A$5:$H$80,2,FALSE)</f>
        <v>Mountain Pine Beetle</v>
      </c>
      <c r="D6596" s="26">
        <v>38</v>
      </c>
      <c r="E6596" s="26" t="s">
        <v>8</v>
      </c>
      <c r="F6596" s="26">
        <v>2544</v>
      </c>
      <c r="G6596" s="26">
        <v>2477</v>
      </c>
      <c r="H6596" s="26"/>
      <c r="N6596" s="26"/>
    </row>
    <row r="6597" spans="1:14" x14ac:dyDescent="0.25">
      <c r="A6597" s="26">
        <v>2016</v>
      </c>
      <c r="B6597" s="26" t="s">
        <v>186</v>
      </c>
      <c r="C6597" s="26" t="str">
        <f>VLOOKUP(B6597,'FHF LUT'!$A$5:$H$80,2,FALSE)</f>
        <v>Mountain Pine Beetle</v>
      </c>
      <c r="D6597" s="26">
        <v>13</v>
      </c>
      <c r="E6597" s="26" t="s">
        <v>24</v>
      </c>
      <c r="F6597" s="26">
        <v>95890</v>
      </c>
      <c r="G6597" s="26">
        <v>93961</v>
      </c>
      <c r="H6597" s="26"/>
      <c r="N6597" s="26"/>
    </row>
    <row r="6598" spans="1:14" x14ac:dyDescent="0.25">
      <c r="A6598" s="26">
        <v>2016</v>
      </c>
      <c r="B6598" s="26" t="s">
        <v>186</v>
      </c>
      <c r="C6598" s="26" t="str">
        <f>VLOOKUP(B6598,'FHF LUT'!$A$5:$H$80,2,FALSE)</f>
        <v>Mountain Pine Beetle</v>
      </c>
      <c r="D6598" s="26">
        <v>18</v>
      </c>
      <c r="E6598" s="26" t="s">
        <v>15</v>
      </c>
      <c r="F6598" s="26">
        <v>8462</v>
      </c>
      <c r="G6598" s="26">
        <v>7310</v>
      </c>
      <c r="H6598" s="26"/>
      <c r="N6598" s="26"/>
    </row>
    <row r="6599" spans="1:14" x14ac:dyDescent="0.25">
      <c r="A6599" s="26">
        <v>2016</v>
      </c>
      <c r="B6599" s="26" t="s">
        <v>186</v>
      </c>
      <c r="C6599" s="26" t="str">
        <f>VLOOKUP(B6599,'FHF LUT'!$A$5:$H$80,2,FALSE)</f>
        <v>Mountain Pine Beetle</v>
      </c>
      <c r="D6599" s="26">
        <v>15</v>
      </c>
      <c r="E6599" s="26" t="s">
        <v>33</v>
      </c>
      <c r="F6599" s="26">
        <v>205290</v>
      </c>
      <c r="G6599" s="26">
        <v>202846</v>
      </c>
      <c r="H6599" s="26"/>
      <c r="N6599" s="26"/>
    </row>
    <row r="6600" spans="1:14" x14ac:dyDescent="0.25">
      <c r="A6600" s="26">
        <v>2016</v>
      </c>
      <c r="B6600" s="26" t="s">
        <v>186</v>
      </c>
      <c r="C6600" s="26" t="str">
        <f>VLOOKUP(B6600,'FHF LUT'!$A$5:$H$80,2,FALSE)</f>
        <v>Mountain Pine Beetle</v>
      </c>
      <c r="D6600" s="26">
        <v>5</v>
      </c>
      <c r="E6600" s="26" t="s">
        <v>16</v>
      </c>
      <c r="F6600" s="26">
        <v>35083</v>
      </c>
      <c r="G6600" s="26">
        <v>30562</v>
      </c>
      <c r="H6600" s="26"/>
      <c r="N6600" s="26"/>
    </row>
    <row r="6601" spans="1:14" x14ac:dyDescent="0.25">
      <c r="A6601" s="26">
        <v>2016</v>
      </c>
      <c r="B6601" s="26" t="s">
        <v>186</v>
      </c>
      <c r="C6601" s="26" t="str">
        <f>VLOOKUP(B6601,'FHF LUT'!$A$5:$H$80,2,FALSE)</f>
        <v>Mountain Pine Beetle</v>
      </c>
      <c r="D6601" s="26">
        <v>2</v>
      </c>
      <c r="E6601" s="26" t="s">
        <v>22</v>
      </c>
      <c r="F6601" s="26">
        <v>66832</v>
      </c>
      <c r="G6601" s="26">
        <v>65440</v>
      </c>
      <c r="H6601" s="26"/>
      <c r="N6601" s="26"/>
    </row>
    <row r="6602" spans="1:14" x14ac:dyDescent="0.25">
      <c r="A6602" s="26">
        <v>2016</v>
      </c>
      <c r="B6602" s="26" t="s">
        <v>186</v>
      </c>
      <c r="C6602" s="26" t="str">
        <f>VLOOKUP(B6602,'FHF LUT'!$A$5:$H$80,2,FALSE)</f>
        <v>Mountain Pine Beetle</v>
      </c>
      <c r="D6602" s="26">
        <v>25</v>
      </c>
      <c r="E6602" s="26" t="s">
        <v>23</v>
      </c>
      <c r="F6602" s="26">
        <v>0</v>
      </c>
      <c r="G6602" s="26">
        <v>0</v>
      </c>
      <c r="H6602" s="26"/>
      <c r="N6602" s="26"/>
    </row>
    <row r="6603" spans="1:14" x14ac:dyDescent="0.25">
      <c r="A6603" s="26">
        <v>2016</v>
      </c>
      <c r="B6603" s="26" t="s">
        <v>186</v>
      </c>
      <c r="C6603" s="26" t="str">
        <f>VLOOKUP(B6603,'FHF LUT'!$A$5:$H$80,2,FALSE)</f>
        <v>Mountain Pine Beetle</v>
      </c>
      <c r="D6603" s="26">
        <v>14</v>
      </c>
      <c r="E6603" s="26" t="s">
        <v>30</v>
      </c>
      <c r="F6603" s="26">
        <v>960</v>
      </c>
      <c r="G6603" s="26">
        <v>960</v>
      </c>
      <c r="H6603" s="26"/>
      <c r="N6603" s="26"/>
    </row>
    <row r="6604" spans="1:14" x14ac:dyDescent="0.25">
      <c r="A6604" s="26">
        <v>2016</v>
      </c>
      <c r="B6604" s="26" t="s">
        <v>186</v>
      </c>
      <c r="C6604" s="26" t="str">
        <f>VLOOKUP(B6604,'FHF LUT'!$A$5:$H$80,2,FALSE)</f>
        <v>Mountain Pine Beetle</v>
      </c>
      <c r="D6604" s="26">
        <v>16</v>
      </c>
      <c r="E6604" s="26" t="s">
        <v>12</v>
      </c>
      <c r="F6604" s="26">
        <v>250279</v>
      </c>
      <c r="G6604" s="26">
        <v>249660</v>
      </c>
      <c r="H6604" s="26"/>
      <c r="N6604" s="26"/>
    </row>
    <row r="6605" spans="1:14" x14ac:dyDescent="0.25">
      <c r="A6605" s="26">
        <v>2016</v>
      </c>
      <c r="B6605" s="26" t="s">
        <v>186</v>
      </c>
      <c r="C6605" s="26" t="str">
        <f>VLOOKUP(B6605,'FHF LUT'!$A$5:$H$80,2,FALSE)</f>
        <v>Mountain Pine Beetle</v>
      </c>
      <c r="D6605" s="26">
        <v>40</v>
      </c>
      <c r="E6605" s="26" t="s">
        <v>31</v>
      </c>
      <c r="F6605" s="26">
        <v>33872</v>
      </c>
      <c r="G6605" s="26">
        <v>33867</v>
      </c>
      <c r="H6605" s="26"/>
      <c r="N6605" s="26"/>
    </row>
    <row r="6606" spans="1:14" x14ac:dyDescent="0.25">
      <c r="A6606" s="26">
        <v>2016</v>
      </c>
      <c r="B6606" s="26" t="s">
        <v>186</v>
      </c>
      <c r="C6606" s="26" t="str">
        <f>VLOOKUP(B6606,'FHF LUT'!$A$5:$H$80,2,FALSE)</f>
        <v>Mountain Pine Beetle</v>
      </c>
      <c r="D6606" s="26">
        <v>20</v>
      </c>
      <c r="E6606" s="26" t="s">
        <v>6</v>
      </c>
      <c r="F6606" s="26">
        <v>3916</v>
      </c>
      <c r="G6606" s="26">
        <v>3700</v>
      </c>
      <c r="H6606" s="26"/>
      <c r="N6606" s="26"/>
    </row>
    <row r="6607" spans="1:14" x14ac:dyDescent="0.25">
      <c r="A6607" s="26">
        <v>2016</v>
      </c>
      <c r="B6607" s="26" t="s">
        <v>186</v>
      </c>
      <c r="C6607" s="26" t="str">
        <f>VLOOKUP(B6607,'FHF LUT'!$A$5:$H$80,2,FALSE)</f>
        <v>Mountain Pine Beetle</v>
      </c>
      <c r="D6607" s="26">
        <v>31</v>
      </c>
      <c r="E6607" s="26" t="s">
        <v>34</v>
      </c>
      <c r="F6607" s="26">
        <v>1968</v>
      </c>
      <c r="G6607" s="26">
        <v>1968</v>
      </c>
      <c r="H6607" s="26"/>
      <c r="N6607" s="26"/>
    </row>
    <row r="6608" spans="1:14" x14ac:dyDescent="0.25">
      <c r="A6608" s="26">
        <v>2016</v>
      </c>
      <c r="B6608" s="26" t="s">
        <v>186</v>
      </c>
      <c r="C6608" s="26" t="str">
        <f>VLOOKUP(B6608,'FHF LUT'!$A$5:$H$80,2,FALSE)</f>
        <v>Mountain Pine Beetle</v>
      </c>
      <c r="D6608" s="26">
        <v>3</v>
      </c>
      <c r="E6608" s="26" t="s">
        <v>13</v>
      </c>
      <c r="F6608" s="26">
        <v>33149</v>
      </c>
      <c r="G6608" s="26">
        <v>31150</v>
      </c>
      <c r="H6608" s="26"/>
      <c r="N6608" s="26"/>
    </row>
    <row r="6609" spans="1:14" x14ac:dyDescent="0.25">
      <c r="A6609" s="26">
        <v>2016</v>
      </c>
      <c r="B6609" s="26" t="s">
        <v>186</v>
      </c>
      <c r="C6609" s="26" t="str">
        <f>VLOOKUP(B6609,'FHF LUT'!$A$5:$H$80,2,FALSE)</f>
        <v>Mountain Pine Beetle</v>
      </c>
      <c r="D6609" s="26">
        <v>26</v>
      </c>
      <c r="E6609" s="26" t="s">
        <v>14</v>
      </c>
      <c r="F6609" s="26">
        <v>16</v>
      </c>
      <c r="G6609" s="26">
        <v>7</v>
      </c>
      <c r="H6609" s="26"/>
      <c r="N6609" s="26"/>
    </row>
    <row r="6610" spans="1:14" x14ac:dyDescent="0.25">
      <c r="A6610" s="26">
        <v>2016</v>
      </c>
      <c r="B6610" s="26" t="s">
        <v>186</v>
      </c>
      <c r="C6610" s="26" t="str">
        <f>VLOOKUP(B6610,'FHF LUT'!$A$5:$H$80,2,FALSE)</f>
        <v>Mountain Pine Beetle</v>
      </c>
      <c r="D6610" s="26">
        <v>41</v>
      </c>
      <c r="E6610" s="26" t="s">
        <v>26</v>
      </c>
      <c r="F6610" s="26">
        <v>172079</v>
      </c>
      <c r="G6610" s="26">
        <v>170300</v>
      </c>
      <c r="H6610" s="26"/>
      <c r="N6610" s="26"/>
    </row>
    <row r="6611" spans="1:14" x14ac:dyDescent="0.25">
      <c r="A6611" s="26">
        <v>2016</v>
      </c>
      <c r="B6611" s="26" t="s">
        <v>186</v>
      </c>
      <c r="C6611" s="26" t="str">
        <f>VLOOKUP(B6611,'FHF LUT'!$A$5:$H$80,2,FALSE)</f>
        <v>Mountain Pine Beetle</v>
      </c>
      <c r="D6611" s="26">
        <v>23</v>
      </c>
      <c r="E6611" s="26" t="s">
        <v>27</v>
      </c>
      <c r="F6611" s="26">
        <v>112</v>
      </c>
      <c r="G6611" s="26">
        <v>112</v>
      </c>
      <c r="H6611" s="26"/>
      <c r="N6611" s="26"/>
    </row>
    <row r="6612" spans="1:14" x14ac:dyDescent="0.25">
      <c r="A6612" s="26">
        <v>2016</v>
      </c>
      <c r="B6612" s="26" t="s">
        <v>186</v>
      </c>
      <c r="C6612" s="26" t="str">
        <f>VLOOKUP(B6612,'FHF LUT'!$A$5:$H$80,2,FALSE)</f>
        <v>Mountain Pine Beetle</v>
      </c>
      <c r="D6612" s="26">
        <v>17</v>
      </c>
      <c r="E6612" s="26" t="s">
        <v>32</v>
      </c>
      <c r="F6612" s="26">
        <v>608170</v>
      </c>
      <c r="G6612" s="26">
        <v>603208</v>
      </c>
      <c r="H6612" s="26"/>
      <c r="N6612" s="26"/>
    </row>
    <row r="6613" spans="1:14" x14ac:dyDescent="0.25">
      <c r="A6613" s="26">
        <v>2016</v>
      </c>
      <c r="B6613" s="26" t="s">
        <v>186</v>
      </c>
      <c r="C6613" s="26" t="str">
        <f>VLOOKUP(B6613,'FHF LUT'!$A$5:$H$80,2,FALSE)</f>
        <v>Mountain Pine Beetle</v>
      </c>
      <c r="D6613" s="26">
        <v>30</v>
      </c>
      <c r="E6613" s="26" t="s">
        <v>35</v>
      </c>
      <c r="F6613" s="26">
        <v>432</v>
      </c>
      <c r="G6613" s="26">
        <v>432</v>
      </c>
      <c r="H6613" s="26"/>
      <c r="N6613" s="26"/>
    </row>
    <row r="6614" spans="1:14" x14ac:dyDescent="0.25">
      <c r="A6614" s="26">
        <v>2016</v>
      </c>
      <c r="B6614" s="26" t="s">
        <v>186</v>
      </c>
      <c r="C6614" s="26" t="str">
        <f>VLOOKUP(B6614,'FHF LUT'!$A$5:$H$80,2,FALSE)</f>
        <v>Mountain Pine Beetle</v>
      </c>
      <c r="D6614" s="26">
        <v>9</v>
      </c>
      <c r="E6614" s="26" t="s">
        <v>7</v>
      </c>
      <c r="F6614" s="26">
        <v>75879</v>
      </c>
      <c r="G6614" s="26">
        <v>71387</v>
      </c>
      <c r="H6614" s="26"/>
      <c r="N6614" s="26"/>
    </row>
    <row r="6615" spans="1:14" x14ac:dyDescent="0.25">
      <c r="A6615" s="26">
        <v>2016</v>
      </c>
      <c r="B6615" s="26" t="s">
        <v>186</v>
      </c>
      <c r="C6615" s="26" t="str">
        <f>VLOOKUP(B6615,'FHF LUT'!$A$5:$H$80,2,FALSE)</f>
        <v>Mountain Pine Beetle</v>
      </c>
      <c r="D6615" s="26">
        <v>43</v>
      </c>
      <c r="E6615" s="26" t="s">
        <v>20</v>
      </c>
      <c r="F6615" s="26">
        <v>0</v>
      </c>
      <c r="G6615" s="26">
        <v>0</v>
      </c>
      <c r="H6615" s="26"/>
      <c r="N6615" s="26"/>
    </row>
    <row r="6616" spans="1:14" x14ac:dyDescent="0.25">
      <c r="A6616" s="26">
        <v>2016</v>
      </c>
      <c r="B6616" s="26" t="s">
        <v>186</v>
      </c>
      <c r="C6616" s="26" t="str">
        <f>VLOOKUP(B6616,'FHF LUT'!$A$5:$H$80,2,FALSE)</f>
        <v>Mountain Pine Beetle</v>
      </c>
      <c r="D6616" s="26">
        <v>39</v>
      </c>
      <c r="E6616" s="26" t="s">
        <v>36</v>
      </c>
      <c r="F6616" s="26">
        <v>28528</v>
      </c>
      <c r="G6616" s="26">
        <v>28528</v>
      </c>
      <c r="H6616" s="26"/>
      <c r="N6616" s="26"/>
    </row>
    <row r="6617" spans="1:14" x14ac:dyDescent="0.25">
      <c r="A6617" s="26">
        <v>2016</v>
      </c>
      <c r="B6617" s="26" t="s">
        <v>186</v>
      </c>
      <c r="C6617" s="26" t="str">
        <f>VLOOKUP(B6617,'FHF LUT'!$A$5:$H$80,2,FALSE)</f>
        <v>Mountain Pine Beetle</v>
      </c>
      <c r="D6617" s="26">
        <v>4</v>
      </c>
      <c r="E6617" s="26" t="s">
        <v>28</v>
      </c>
      <c r="F6617" s="26">
        <v>976</v>
      </c>
      <c r="G6617" s="26">
        <v>976</v>
      </c>
      <c r="H6617" s="26"/>
      <c r="N6617" s="26"/>
    </row>
    <row r="6618" spans="1:14" x14ac:dyDescent="0.25">
      <c r="A6618" s="26">
        <v>2016</v>
      </c>
      <c r="B6618" s="26" t="s">
        <v>186</v>
      </c>
      <c r="C6618" s="26" t="str">
        <f>VLOOKUP(B6618,'FHF LUT'!$A$5:$H$80,2,FALSE)</f>
        <v>Mountain Pine Beetle</v>
      </c>
      <c r="D6618" s="26">
        <v>8</v>
      </c>
      <c r="E6618" s="26" t="s">
        <v>29</v>
      </c>
      <c r="F6618" s="26">
        <v>50071</v>
      </c>
      <c r="G6618" s="26">
        <v>50053</v>
      </c>
      <c r="H6618" s="26"/>
      <c r="N6618" s="26"/>
    </row>
    <row r="6619" spans="1:14" x14ac:dyDescent="0.25">
      <c r="A6619" s="26">
        <v>2016</v>
      </c>
      <c r="B6619" s="26" t="s">
        <v>186</v>
      </c>
      <c r="C6619" s="26" t="str">
        <f>VLOOKUP(B6619,'FHF LUT'!$A$5:$H$80,2,FALSE)</f>
        <v>Mountain Pine Beetle</v>
      </c>
      <c r="D6619" s="26">
        <v>7</v>
      </c>
      <c r="E6619" s="26" t="s">
        <v>25</v>
      </c>
      <c r="F6619" s="26">
        <v>24548</v>
      </c>
      <c r="G6619" s="26">
        <v>24283</v>
      </c>
      <c r="H6619" s="26"/>
      <c r="N6619" s="26"/>
    </row>
    <row r="6620" spans="1:14" x14ac:dyDescent="0.25">
      <c r="A6620" s="26">
        <v>2016</v>
      </c>
      <c r="B6620" s="26" t="s">
        <v>186</v>
      </c>
      <c r="C6620" s="26" t="str">
        <f>VLOOKUP(B6620,'FHF LUT'!$A$5:$H$80,2,FALSE)</f>
        <v>Mountain Pine Beetle</v>
      </c>
      <c r="D6620" s="26">
        <v>27</v>
      </c>
      <c r="E6620" s="26" t="s">
        <v>21</v>
      </c>
      <c r="F6620" s="26">
        <v>2976</v>
      </c>
      <c r="G6620" s="26">
        <v>2976</v>
      </c>
      <c r="H6620" s="26"/>
      <c r="N6620" s="26"/>
    </row>
    <row r="6621" spans="1:14" x14ac:dyDescent="0.25">
      <c r="A6621" s="26">
        <v>2016</v>
      </c>
      <c r="B6621" s="26" t="s">
        <v>186</v>
      </c>
      <c r="C6621" s="26" t="str">
        <f>VLOOKUP(B6621,'FHF LUT'!$A$5:$H$80,2,FALSE)</f>
        <v>Mountain Pine Beetle</v>
      </c>
      <c r="D6621" s="26">
        <v>47</v>
      </c>
      <c r="E6621" s="26" t="s">
        <v>238</v>
      </c>
      <c r="F6621" s="26">
        <v>0</v>
      </c>
      <c r="G6621" s="26">
        <v>0</v>
      </c>
      <c r="H6621" s="26"/>
      <c r="N6621" s="26"/>
    </row>
    <row r="6622" spans="1:14" x14ac:dyDescent="0.25">
      <c r="A6622" s="26">
        <v>2016</v>
      </c>
      <c r="B6622" s="26" t="s">
        <v>186</v>
      </c>
      <c r="C6622" s="26" t="str">
        <f>VLOOKUP(B6622,'FHF LUT'!$A$5:$H$80,2,FALSE)</f>
        <v>Mountain Pine Beetle</v>
      </c>
      <c r="D6622" s="26">
        <v>46</v>
      </c>
      <c r="E6622" s="26" t="s">
        <v>239</v>
      </c>
      <c r="F6622" s="26">
        <v>1419</v>
      </c>
      <c r="G6622" s="26">
        <v>1419</v>
      </c>
      <c r="H6622" s="26"/>
      <c r="N6622" s="26"/>
    </row>
    <row r="6623" spans="1:14" x14ac:dyDescent="0.25">
      <c r="A6623" s="26">
        <v>2016</v>
      </c>
      <c r="B6623" s="26" t="s">
        <v>186</v>
      </c>
      <c r="C6623" s="26" t="str">
        <f>VLOOKUP(B6623,'FHF LUT'!$A$5:$H$80,2,FALSE)</f>
        <v>Mountain Pine Beetle</v>
      </c>
      <c r="D6623" s="26">
        <v>48</v>
      </c>
      <c r="E6623" s="26" t="s">
        <v>240</v>
      </c>
      <c r="F6623" s="26">
        <v>0</v>
      </c>
      <c r="G6623" s="26">
        <v>0</v>
      </c>
      <c r="H6623" s="26"/>
      <c r="N6623" s="26"/>
    </row>
    <row r="6624" spans="1:14" x14ac:dyDescent="0.25">
      <c r="A6624" s="26">
        <v>2016</v>
      </c>
      <c r="B6624" s="26" t="s">
        <v>186</v>
      </c>
      <c r="C6624" s="26" t="str">
        <f>VLOOKUP(B6624,'FHF LUT'!$A$5:$H$80,2,FALSE)</f>
        <v>Mountain Pine Beetle</v>
      </c>
      <c r="D6624" s="26">
        <v>1</v>
      </c>
      <c r="E6624" s="26" t="s">
        <v>10</v>
      </c>
      <c r="F6624" s="26">
        <v>15159</v>
      </c>
      <c r="G6624" s="26">
        <v>14645</v>
      </c>
      <c r="H6624" s="26"/>
      <c r="N6624" s="26"/>
    </row>
    <row r="6625" spans="1:14" x14ac:dyDescent="0.25">
      <c r="A6625" s="26">
        <v>2016</v>
      </c>
      <c r="B6625" s="26" t="s">
        <v>187</v>
      </c>
      <c r="C6625" s="26" t="str">
        <f>VLOOKUP(B6625,'FHF LUT'!$A$5:$H$80,2,FALSE)</f>
        <v>Spruce Beetle</v>
      </c>
      <c r="D6625" s="26">
        <v>24</v>
      </c>
      <c r="E6625" s="26" t="s">
        <v>17</v>
      </c>
      <c r="F6625" s="26">
        <v>1661520</v>
      </c>
      <c r="G6625" s="26">
        <v>1585581</v>
      </c>
      <c r="H6625" s="26"/>
      <c r="N6625" s="26"/>
    </row>
    <row r="6626" spans="1:14" x14ac:dyDescent="0.25">
      <c r="A6626" s="26">
        <v>2016</v>
      </c>
      <c r="B6626" s="26" t="s">
        <v>187</v>
      </c>
      <c r="C6626" s="26" t="str">
        <f>VLOOKUP(B6626,'FHF LUT'!$A$5:$H$80,2,FALSE)</f>
        <v>Spruce Beetle</v>
      </c>
      <c r="D6626" s="26">
        <v>44</v>
      </c>
      <c r="E6626" s="26" t="s">
        <v>3</v>
      </c>
      <c r="F6626" s="26">
        <v>2855</v>
      </c>
      <c r="G6626" s="26">
        <v>2855</v>
      </c>
      <c r="H6626" s="26"/>
      <c r="N6626" s="26"/>
    </row>
    <row r="6627" spans="1:14" x14ac:dyDescent="0.25">
      <c r="A6627" s="26">
        <v>2016</v>
      </c>
      <c r="B6627" s="26" t="s">
        <v>187</v>
      </c>
      <c r="C6627" s="26" t="str">
        <f>VLOOKUP(B6627,'FHF LUT'!$A$5:$H$80,2,FALSE)</f>
        <v>Spruce Beetle</v>
      </c>
      <c r="D6627" s="26">
        <v>10</v>
      </c>
      <c r="E6627" s="26" t="s">
        <v>18</v>
      </c>
      <c r="F6627" s="26">
        <v>24438</v>
      </c>
      <c r="G6627" s="26">
        <v>24438</v>
      </c>
      <c r="H6627" s="26"/>
      <c r="N6627" s="26"/>
    </row>
    <row r="6628" spans="1:14" x14ac:dyDescent="0.25">
      <c r="A6628" s="26">
        <v>2016</v>
      </c>
      <c r="B6628" s="26" t="s">
        <v>187</v>
      </c>
      <c r="C6628" s="26" t="str">
        <f>VLOOKUP(B6628,'FHF LUT'!$A$5:$H$80,2,FALSE)</f>
        <v>Spruce Beetle</v>
      </c>
      <c r="D6628" s="26">
        <v>12</v>
      </c>
      <c r="E6628" s="26" t="s">
        <v>11</v>
      </c>
      <c r="F6628" s="26">
        <v>3431</v>
      </c>
      <c r="G6628" s="26">
        <v>3431</v>
      </c>
      <c r="H6628" s="26"/>
      <c r="N6628" s="26"/>
    </row>
    <row r="6629" spans="1:14" x14ac:dyDescent="0.25">
      <c r="A6629" s="26">
        <v>2016</v>
      </c>
      <c r="B6629" s="26" t="s">
        <v>187</v>
      </c>
      <c r="C6629" s="26" t="str">
        <f>VLOOKUP(B6629,'FHF LUT'!$A$5:$H$80,2,FALSE)</f>
        <v>Spruce Beetle</v>
      </c>
      <c r="D6629" s="26">
        <v>22</v>
      </c>
      <c r="E6629" s="26" t="s">
        <v>19</v>
      </c>
      <c r="F6629" s="26">
        <v>1219</v>
      </c>
      <c r="G6629" s="26">
        <v>1219</v>
      </c>
      <c r="H6629" s="26"/>
      <c r="N6629" s="26"/>
    </row>
    <row r="6630" spans="1:14" x14ac:dyDescent="0.25">
      <c r="A6630" s="26">
        <v>2016</v>
      </c>
      <c r="B6630" s="26" t="s">
        <v>187</v>
      </c>
      <c r="C6630" s="26" t="str">
        <f>VLOOKUP(B6630,'FHF LUT'!$A$5:$H$80,2,FALSE)</f>
        <v>Spruce Beetle</v>
      </c>
      <c r="D6630" s="26">
        <v>29</v>
      </c>
      <c r="E6630" s="26" t="s">
        <v>9</v>
      </c>
      <c r="F6630" s="26">
        <v>161254</v>
      </c>
      <c r="G6630" s="26">
        <v>160383</v>
      </c>
      <c r="H6630" s="26"/>
      <c r="N6630" s="26"/>
    </row>
    <row r="6631" spans="1:14" x14ac:dyDescent="0.25">
      <c r="A6631" s="26">
        <v>2016</v>
      </c>
      <c r="B6631" s="26" t="s">
        <v>187</v>
      </c>
      <c r="C6631" s="26" t="str">
        <f>VLOOKUP(B6631,'FHF LUT'!$A$5:$H$80,2,FALSE)</f>
        <v>Spruce Beetle</v>
      </c>
      <c r="D6631" s="26">
        <v>11</v>
      </c>
      <c r="E6631" s="26" t="s">
        <v>4</v>
      </c>
      <c r="F6631" s="26">
        <v>117813</v>
      </c>
      <c r="G6631" s="26">
        <v>117813</v>
      </c>
      <c r="H6631" s="26"/>
      <c r="N6631" s="26"/>
    </row>
    <row r="6632" spans="1:14" x14ac:dyDescent="0.25">
      <c r="A6632" s="26">
        <v>2016</v>
      </c>
      <c r="B6632" s="26" t="s">
        <v>187</v>
      </c>
      <c r="C6632" s="26" t="str">
        <f>VLOOKUP(B6632,'FHF LUT'!$A$5:$H$80,2,FALSE)</f>
        <v>Spruce Beetle</v>
      </c>
      <c r="D6632" s="26">
        <v>45</v>
      </c>
      <c r="E6632" s="26" t="s">
        <v>5</v>
      </c>
      <c r="F6632" s="26">
        <v>75</v>
      </c>
      <c r="G6632" s="26">
        <v>75</v>
      </c>
      <c r="H6632" s="26"/>
      <c r="N6632" s="26"/>
    </row>
    <row r="6633" spans="1:14" x14ac:dyDescent="0.25">
      <c r="A6633" s="26">
        <v>2016</v>
      </c>
      <c r="B6633" s="26" t="s">
        <v>187</v>
      </c>
      <c r="C6633" s="26" t="str">
        <f>VLOOKUP(B6633,'FHF LUT'!$A$5:$H$80,2,FALSE)</f>
        <v>Spruce Beetle</v>
      </c>
      <c r="D6633" s="26">
        <v>38</v>
      </c>
      <c r="E6633" s="26" t="s">
        <v>8</v>
      </c>
      <c r="F6633" s="26">
        <v>0</v>
      </c>
      <c r="G6633" s="26">
        <v>0</v>
      </c>
      <c r="H6633" s="26"/>
      <c r="N6633" s="26"/>
    </row>
    <row r="6634" spans="1:14" x14ac:dyDescent="0.25">
      <c r="A6634" s="26">
        <v>2016</v>
      </c>
      <c r="B6634" s="26" t="s">
        <v>187</v>
      </c>
      <c r="C6634" s="26" t="str">
        <f>VLOOKUP(B6634,'FHF LUT'!$A$5:$H$80,2,FALSE)</f>
        <v>Spruce Beetle</v>
      </c>
      <c r="D6634" s="26">
        <v>13</v>
      </c>
      <c r="E6634" s="26" t="s">
        <v>24</v>
      </c>
      <c r="F6634" s="26">
        <v>42545</v>
      </c>
      <c r="G6634" s="26">
        <v>42535</v>
      </c>
      <c r="H6634" s="26"/>
      <c r="N6634" s="26"/>
    </row>
    <row r="6635" spans="1:14" x14ac:dyDescent="0.25">
      <c r="A6635" s="26">
        <v>2016</v>
      </c>
      <c r="B6635" s="26" t="s">
        <v>187</v>
      </c>
      <c r="C6635" s="26" t="str">
        <f>VLOOKUP(B6635,'FHF LUT'!$A$5:$H$80,2,FALSE)</f>
        <v>Spruce Beetle</v>
      </c>
      <c r="D6635" s="26">
        <v>18</v>
      </c>
      <c r="E6635" s="26" t="s">
        <v>15</v>
      </c>
      <c r="F6635" s="26">
        <v>5390</v>
      </c>
      <c r="G6635" s="26">
        <v>4440</v>
      </c>
      <c r="H6635" s="26"/>
      <c r="N6635" s="26"/>
    </row>
    <row r="6636" spans="1:14" x14ac:dyDescent="0.25">
      <c r="A6636" s="26">
        <v>2016</v>
      </c>
      <c r="B6636" s="26" t="s">
        <v>187</v>
      </c>
      <c r="C6636" s="26" t="str">
        <f>VLOOKUP(B6636,'FHF LUT'!$A$5:$H$80,2,FALSE)</f>
        <v>Spruce Beetle</v>
      </c>
      <c r="D6636" s="26">
        <v>15</v>
      </c>
      <c r="E6636" s="26" t="s">
        <v>33</v>
      </c>
      <c r="F6636" s="26">
        <v>62285</v>
      </c>
      <c r="G6636" s="26">
        <v>61400</v>
      </c>
      <c r="H6636" s="26"/>
      <c r="N6636" s="26"/>
    </row>
    <row r="6637" spans="1:14" x14ac:dyDescent="0.25">
      <c r="A6637" s="26">
        <v>2016</v>
      </c>
      <c r="B6637" s="26" t="s">
        <v>187</v>
      </c>
      <c r="C6637" s="26" t="str">
        <f>VLOOKUP(B6637,'FHF LUT'!$A$5:$H$80,2,FALSE)</f>
        <v>Spruce Beetle</v>
      </c>
      <c r="D6637" s="26">
        <v>5</v>
      </c>
      <c r="E6637" s="26" t="s">
        <v>16</v>
      </c>
      <c r="F6637" s="26">
        <v>42477</v>
      </c>
      <c r="G6637" s="26">
        <v>42477</v>
      </c>
      <c r="H6637" s="26"/>
      <c r="N6637" s="26"/>
    </row>
    <row r="6638" spans="1:14" x14ac:dyDescent="0.25">
      <c r="A6638" s="26">
        <v>2016</v>
      </c>
      <c r="B6638" s="26" t="s">
        <v>187</v>
      </c>
      <c r="C6638" s="26" t="str">
        <f>VLOOKUP(B6638,'FHF LUT'!$A$5:$H$80,2,FALSE)</f>
        <v>Spruce Beetle</v>
      </c>
      <c r="D6638" s="26">
        <v>2</v>
      </c>
      <c r="E6638" s="26" t="s">
        <v>22</v>
      </c>
      <c r="F6638" s="26">
        <v>0</v>
      </c>
      <c r="G6638" s="26">
        <v>0</v>
      </c>
      <c r="H6638" s="26"/>
      <c r="N6638" s="26"/>
    </row>
    <row r="6639" spans="1:14" x14ac:dyDescent="0.25">
      <c r="A6639" s="26">
        <v>2016</v>
      </c>
      <c r="B6639" s="26" t="s">
        <v>187</v>
      </c>
      <c r="C6639" s="26" t="str">
        <f>VLOOKUP(B6639,'FHF LUT'!$A$5:$H$80,2,FALSE)</f>
        <v>Spruce Beetle</v>
      </c>
      <c r="D6639" s="26">
        <v>25</v>
      </c>
      <c r="E6639" s="26" t="s">
        <v>23</v>
      </c>
      <c r="F6639" s="26">
        <v>94</v>
      </c>
      <c r="G6639" s="26">
        <v>94</v>
      </c>
      <c r="H6639" s="26"/>
      <c r="N6639" s="26"/>
    </row>
    <row r="6640" spans="1:14" x14ac:dyDescent="0.25">
      <c r="A6640" s="26">
        <v>2016</v>
      </c>
      <c r="B6640" s="26" t="s">
        <v>187</v>
      </c>
      <c r="C6640" s="26" t="str">
        <f>VLOOKUP(B6640,'FHF LUT'!$A$5:$H$80,2,FALSE)</f>
        <v>Spruce Beetle</v>
      </c>
      <c r="D6640" s="26">
        <v>14</v>
      </c>
      <c r="E6640" s="26" t="s">
        <v>30</v>
      </c>
      <c r="F6640" s="26">
        <v>1441</v>
      </c>
      <c r="G6640" s="26">
        <v>1441</v>
      </c>
      <c r="H6640" s="26"/>
      <c r="N6640" s="26"/>
    </row>
    <row r="6641" spans="1:14" x14ac:dyDescent="0.25">
      <c r="A6641" s="26">
        <v>2016</v>
      </c>
      <c r="B6641" s="26" t="s">
        <v>187</v>
      </c>
      <c r="C6641" s="26" t="str">
        <f>VLOOKUP(B6641,'FHF LUT'!$A$5:$H$80,2,FALSE)</f>
        <v>Spruce Beetle</v>
      </c>
      <c r="D6641" s="26">
        <v>16</v>
      </c>
      <c r="E6641" s="26" t="s">
        <v>12</v>
      </c>
      <c r="F6641" s="26">
        <v>925649</v>
      </c>
      <c r="G6641" s="26">
        <v>915491</v>
      </c>
      <c r="H6641" s="26"/>
      <c r="N6641" s="26"/>
    </row>
    <row r="6642" spans="1:14" x14ac:dyDescent="0.25">
      <c r="A6642" s="26">
        <v>2016</v>
      </c>
      <c r="B6642" s="26" t="s">
        <v>187</v>
      </c>
      <c r="C6642" s="26" t="str">
        <f>VLOOKUP(B6642,'FHF LUT'!$A$5:$H$80,2,FALSE)</f>
        <v>Spruce Beetle</v>
      </c>
      <c r="D6642" s="26">
        <v>40</v>
      </c>
      <c r="E6642" s="26" t="s">
        <v>31</v>
      </c>
      <c r="F6642" s="26">
        <v>4940</v>
      </c>
      <c r="G6642" s="26">
        <v>4940</v>
      </c>
      <c r="H6642" s="26"/>
      <c r="N6642" s="26"/>
    </row>
    <row r="6643" spans="1:14" x14ac:dyDescent="0.25">
      <c r="A6643" s="26">
        <v>2016</v>
      </c>
      <c r="B6643" s="26" t="s">
        <v>187</v>
      </c>
      <c r="C6643" s="26" t="str">
        <f>VLOOKUP(B6643,'FHF LUT'!$A$5:$H$80,2,FALSE)</f>
        <v>Spruce Beetle</v>
      </c>
      <c r="D6643" s="26">
        <v>20</v>
      </c>
      <c r="E6643" s="26" t="s">
        <v>6</v>
      </c>
      <c r="F6643" s="26">
        <v>12233</v>
      </c>
      <c r="G6643" s="26">
        <v>12079</v>
      </c>
      <c r="H6643" s="26"/>
      <c r="N6643" s="26"/>
    </row>
    <row r="6644" spans="1:14" x14ac:dyDescent="0.25">
      <c r="A6644" s="26">
        <v>2016</v>
      </c>
      <c r="B6644" s="26" t="s">
        <v>187</v>
      </c>
      <c r="C6644" s="26" t="str">
        <f>VLOOKUP(B6644,'FHF LUT'!$A$5:$H$80,2,FALSE)</f>
        <v>Spruce Beetle</v>
      </c>
      <c r="D6644" s="26">
        <v>31</v>
      </c>
      <c r="E6644" s="26" t="s">
        <v>34</v>
      </c>
      <c r="F6644" s="26">
        <v>1384</v>
      </c>
      <c r="G6644" s="26">
        <v>1384</v>
      </c>
      <c r="H6644" s="26"/>
      <c r="N6644" s="26"/>
    </row>
    <row r="6645" spans="1:14" x14ac:dyDescent="0.25">
      <c r="A6645" s="26">
        <v>2016</v>
      </c>
      <c r="B6645" s="26" t="s">
        <v>187</v>
      </c>
      <c r="C6645" s="26" t="str">
        <f>VLOOKUP(B6645,'FHF LUT'!$A$5:$H$80,2,FALSE)</f>
        <v>Spruce Beetle</v>
      </c>
      <c r="D6645" s="26">
        <v>3</v>
      </c>
      <c r="E6645" s="26" t="s">
        <v>13</v>
      </c>
      <c r="F6645" s="26">
        <v>69994</v>
      </c>
      <c r="G6645" s="26">
        <v>69559</v>
      </c>
      <c r="H6645" s="26"/>
      <c r="N6645" s="26"/>
    </row>
    <row r="6646" spans="1:14" x14ac:dyDescent="0.25">
      <c r="A6646" s="26">
        <v>2016</v>
      </c>
      <c r="B6646" s="26" t="s">
        <v>187</v>
      </c>
      <c r="C6646" s="26" t="str">
        <f>VLOOKUP(B6646,'FHF LUT'!$A$5:$H$80,2,FALSE)</f>
        <v>Spruce Beetle</v>
      </c>
      <c r="D6646" s="26">
        <v>26</v>
      </c>
      <c r="E6646" s="26" t="s">
        <v>14</v>
      </c>
      <c r="F6646" s="26">
        <v>5787</v>
      </c>
      <c r="G6646" s="26">
        <v>5779</v>
      </c>
      <c r="H6646" s="26"/>
      <c r="N6646" s="26"/>
    </row>
    <row r="6647" spans="1:14" x14ac:dyDescent="0.25">
      <c r="A6647" s="26">
        <v>2016</v>
      </c>
      <c r="B6647" s="26" t="s">
        <v>187</v>
      </c>
      <c r="C6647" s="26" t="str">
        <f>VLOOKUP(B6647,'FHF LUT'!$A$5:$H$80,2,FALSE)</f>
        <v>Spruce Beetle</v>
      </c>
      <c r="D6647" s="26">
        <v>41</v>
      </c>
      <c r="E6647" s="26" t="s">
        <v>26</v>
      </c>
      <c r="F6647" s="26">
        <v>16666</v>
      </c>
      <c r="G6647" s="26">
        <v>16650</v>
      </c>
      <c r="H6647" s="26"/>
      <c r="N6647" s="26"/>
    </row>
    <row r="6648" spans="1:14" x14ac:dyDescent="0.25">
      <c r="A6648" s="26">
        <v>2016</v>
      </c>
      <c r="B6648" s="26" t="s">
        <v>187</v>
      </c>
      <c r="C6648" s="26" t="str">
        <f>VLOOKUP(B6648,'FHF LUT'!$A$5:$H$80,2,FALSE)</f>
        <v>Spruce Beetle</v>
      </c>
      <c r="D6648" s="26">
        <v>23</v>
      </c>
      <c r="E6648" s="26" t="s">
        <v>27</v>
      </c>
      <c r="F6648" s="26">
        <v>56</v>
      </c>
      <c r="G6648" s="26">
        <v>56</v>
      </c>
      <c r="H6648" s="26"/>
      <c r="N6648" s="26"/>
    </row>
    <row r="6649" spans="1:14" x14ac:dyDescent="0.25">
      <c r="A6649" s="26">
        <v>2016</v>
      </c>
      <c r="B6649" s="26" t="s">
        <v>187</v>
      </c>
      <c r="C6649" s="26" t="str">
        <f>VLOOKUP(B6649,'FHF LUT'!$A$5:$H$80,2,FALSE)</f>
        <v>Spruce Beetle</v>
      </c>
      <c r="D6649" s="26">
        <v>17</v>
      </c>
      <c r="E6649" s="26" t="s">
        <v>32</v>
      </c>
      <c r="F6649" s="26">
        <v>35649</v>
      </c>
      <c r="G6649" s="26">
        <v>35639</v>
      </c>
      <c r="H6649" s="26"/>
      <c r="N6649" s="26"/>
    </row>
    <row r="6650" spans="1:14" x14ac:dyDescent="0.25">
      <c r="A6650" s="26">
        <v>2016</v>
      </c>
      <c r="B6650" s="26" t="s">
        <v>187</v>
      </c>
      <c r="C6650" s="26" t="str">
        <f>VLOOKUP(B6650,'FHF LUT'!$A$5:$H$80,2,FALSE)</f>
        <v>Spruce Beetle</v>
      </c>
      <c r="D6650" s="26">
        <v>30</v>
      </c>
      <c r="E6650" s="26" t="s">
        <v>35</v>
      </c>
      <c r="F6650" s="26">
        <v>17486</v>
      </c>
      <c r="G6650" s="26">
        <v>17486</v>
      </c>
      <c r="H6650" s="26"/>
      <c r="N6650" s="26"/>
    </row>
    <row r="6651" spans="1:14" x14ac:dyDescent="0.25">
      <c r="A6651" s="26">
        <v>2016</v>
      </c>
      <c r="B6651" s="26" t="s">
        <v>187</v>
      </c>
      <c r="C6651" s="26" t="str">
        <f>VLOOKUP(B6651,'FHF LUT'!$A$5:$H$80,2,FALSE)</f>
        <v>Spruce Beetle</v>
      </c>
      <c r="D6651" s="26">
        <v>9</v>
      </c>
      <c r="E6651" s="26" t="s">
        <v>7</v>
      </c>
      <c r="F6651" s="26">
        <v>214884</v>
      </c>
      <c r="G6651" s="26">
        <v>209590</v>
      </c>
      <c r="H6651" s="26"/>
      <c r="N6651" s="26"/>
    </row>
    <row r="6652" spans="1:14" x14ac:dyDescent="0.25">
      <c r="A6652" s="26">
        <v>2016</v>
      </c>
      <c r="B6652" s="26" t="s">
        <v>187</v>
      </c>
      <c r="C6652" s="26" t="str">
        <f>VLOOKUP(B6652,'FHF LUT'!$A$5:$H$80,2,FALSE)</f>
        <v>Spruce Beetle</v>
      </c>
      <c r="D6652" s="26">
        <v>43</v>
      </c>
      <c r="E6652" s="26" t="s">
        <v>20</v>
      </c>
      <c r="F6652" s="26">
        <v>3206</v>
      </c>
      <c r="G6652" s="26">
        <v>3206</v>
      </c>
      <c r="H6652" s="26"/>
      <c r="N6652" s="26"/>
    </row>
    <row r="6653" spans="1:14" x14ac:dyDescent="0.25">
      <c r="A6653" s="26">
        <v>2016</v>
      </c>
      <c r="B6653" s="26" t="s">
        <v>187</v>
      </c>
      <c r="C6653" s="26" t="str">
        <f>VLOOKUP(B6653,'FHF LUT'!$A$5:$H$80,2,FALSE)</f>
        <v>Spruce Beetle</v>
      </c>
      <c r="D6653" s="26">
        <v>39</v>
      </c>
      <c r="E6653" s="26" t="s">
        <v>36</v>
      </c>
      <c r="F6653" s="26">
        <v>112</v>
      </c>
      <c r="G6653" s="26">
        <v>112</v>
      </c>
      <c r="H6653" s="26"/>
      <c r="N6653" s="26"/>
    </row>
    <row r="6654" spans="1:14" x14ac:dyDescent="0.25">
      <c r="A6654" s="26">
        <v>2016</v>
      </c>
      <c r="B6654" s="26" t="s">
        <v>187</v>
      </c>
      <c r="C6654" s="26" t="str">
        <f>VLOOKUP(B6654,'FHF LUT'!$A$5:$H$80,2,FALSE)</f>
        <v>Spruce Beetle</v>
      </c>
      <c r="D6654" s="26">
        <v>4</v>
      </c>
      <c r="E6654" s="26" t="s">
        <v>28</v>
      </c>
      <c r="F6654" s="26">
        <v>0</v>
      </c>
      <c r="G6654" s="26">
        <v>0</v>
      </c>
      <c r="H6654" s="26"/>
      <c r="N6654" s="26"/>
    </row>
    <row r="6655" spans="1:14" x14ac:dyDescent="0.25">
      <c r="A6655" s="26">
        <v>2016</v>
      </c>
      <c r="B6655" s="26" t="s">
        <v>187</v>
      </c>
      <c r="C6655" s="26" t="str">
        <f>VLOOKUP(B6655,'FHF LUT'!$A$5:$H$80,2,FALSE)</f>
        <v>Spruce Beetle</v>
      </c>
      <c r="D6655" s="26">
        <v>8</v>
      </c>
      <c r="E6655" s="26" t="s">
        <v>29</v>
      </c>
      <c r="F6655" s="26">
        <v>28678</v>
      </c>
      <c r="G6655" s="26">
        <v>28678</v>
      </c>
      <c r="H6655" s="26"/>
      <c r="N6655" s="26"/>
    </row>
    <row r="6656" spans="1:14" x14ac:dyDescent="0.25">
      <c r="A6656" s="26">
        <v>2016</v>
      </c>
      <c r="B6656" s="26" t="s">
        <v>187</v>
      </c>
      <c r="C6656" s="26" t="str">
        <f>VLOOKUP(B6656,'FHF LUT'!$A$5:$H$80,2,FALSE)</f>
        <v>Spruce Beetle</v>
      </c>
      <c r="D6656" s="26">
        <v>7</v>
      </c>
      <c r="E6656" s="26" t="s">
        <v>25</v>
      </c>
      <c r="F6656" s="26">
        <v>34218</v>
      </c>
      <c r="G6656" s="26">
        <v>34215</v>
      </c>
      <c r="H6656" s="26"/>
      <c r="N6656" s="26"/>
    </row>
    <row r="6657" spans="1:14" x14ac:dyDescent="0.25">
      <c r="A6657" s="26">
        <v>2016</v>
      </c>
      <c r="B6657" s="26" t="s">
        <v>187</v>
      </c>
      <c r="C6657" s="26" t="str">
        <f>VLOOKUP(B6657,'FHF LUT'!$A$5:$H$80,2,FALSE)</f>
        <v>Spruce Beetle</v>
      </c>
      <c r="D6657" s="26">
        <v>27</v>
      </c>
      <c r="E6657" s="26" t="s">
        <v>21</v>
      </c>
      <c r="F6657" s="26">
        <v>7355</v>
      </c>
      <c r="G6657" s="26">
        <v>7355</v>
      </c>
      <c r="H6657" s="26"/>
      <c r="N6657" s="26"/>
    </row>
    <row r="6658" spans="1:14" x14ac:dyDescent="0.25">
      <c r="A6658" s="26">
        <v>2016</v>
      </c>
      <c r="B6658" s="26" t="s">
        <v>187</v>
      </c>
      <c r="C6658" s="26" t="str">
        <f>VLOOKUP(B6658,'FHF LUT'!$A$5:$H$80,2,FALSE)</f>
        <v>Spruce Beetle</v>
      </c>
      <c r="D6658" s="26">
        <v>47</v>
      </c>
      <c r="E6658" s="26" t="s">
        <v>238</v>
      </c>
      <c r="F6658" s="26">
        <v>0</v>
      </c>
      <c r="G6658" s="26">
        <v>0</v>
      </c>
      <c r="H6658" s="26"/>
      <c r="N6658" s="26"/>
    </row>
    <row r="6659" spans="1:14" x14ac:dyDescent="0.25">
      <c r="A6659" s="26">
        <v>2016</v>
      </c>
      <c r="B6659" s="26" t="s">
        <v>187</v>
      </c>
      <c r="C6659" s="26" t="str">
        <f>VLOOKUP(B6659,'FHF LUT'!$A$5:$H$80,2,FALSE)</f>
        <v>Spruce Beetle</v>
      </c>
      <c r="D6659" s="26">
        <v>46</v>
      </c>
      <c r="E6659" s="26" t="s">
        <v>239</v>
      </c>
      <c r="F6659" s="26">
        <v>6448</v>
      </c>
      <c r="G6659" s="26">
        <v>6448</v>
      </c>
      <c r="H6659" s="26"/>
      <c r="N6659" s="26"/>
    </row>
    <row r="6660" spans="1:14" x14ac:dyDescent="0.25">
      <c r="A6660" s="26">
        <v>2016</v>
      </c>
      <c r="B6660" s="26" t="s">
        <v>187</v>
      </c>
      <c r="C6660" s="26" t="str">
        <f>VLOOKUP(B6660,'FHF LUT'!$A$5:$H$80,2,FALSE)</f>
        <v>Spruce Beetle</v>
      </c>
      <c r="D6660" s="26">
        <v>48</v>
      </c>
      <c r="E6660" s="26" t="s">
        <v>240</v>
      </c>
      <c r="F6660" s="26">
        <v>0</v>
      </c>
      <c r="G6660" s="26">
        <v>0</v>
      </c>
      <c r="H6660" s="26"/>
      <c r="N6660" s="26"/>
    </row>
    <row r="6661" spans="1:14" x14ac:dyDescent="0.25">
      <c r="A6661" s="26">
        <v>2016</v>
      </c>
      <c r="B6661" s="26" t="s">
        <v>187</v>
      </c>
      <c r="C6661" s="26" t="str">
        <f>VLOOKUP(B6661,'FHF LUT'!$A$5:$H$80,2,FALSE)</f>
        <v>Spruce Beetle</v>
      </c>
      <c r="D6661" s="26">
        <v>1</v>
      </c>
      <c r="E6661" s="26" t="s">
        <v>10</v>
      </c>
      <c r="F6661" s="26">
        <v>3700</v>
      </c>
      <c r="G6661" s="26">
        <v>3700</v>
      </c>
      <c r="H6661" s="26"/>
      <c r="N6661" s="26"/>
    </row>
    <row r="6662" spans="1:14" x14ac:dyDescent="0.25">
      <c r="A6662" s="26">
        <v>2016</v>
      </c>
      <c r="B6662" s="26" t="s">
        <v>188</v>
      </c>
      <c r="C6662" s="26" t="str">
        <f>VLOOKUP(B6662,'FHF LUT'!$A$5:$H$80,2,FALSE)</f>
        <v>Western Pine Beetle</v>
      </c>
      <c r="D6662" s="26">
        <v>24</v>
      </c>
      <c r="E6662" s="26" t="s">
        <v>17</v>
      </c>
      <c r="F6662" s="26">
        <v>0</v>
      </c>
      <c r="G6662" s="26">
        <v>0</v>
      </c>
      <c r="H6662" s="26"/>
      <c r="N6662" s="26"/>
    </row>
    <row r="6663" spans="1:14" x14ac:dyDescent="0.25">
      <c r="A6663" s="26">
        <v>2016</v>
      </c>
      <c r="B6663" s="26" t="s">
        <v>188</v>
      </c>
      <c r="C6663" s="26" t="str">
        <f>VLOOKUP(B6663,'FHF LUT'!$A$5:$H$80,2,FALSE)</f>
        <v>Western Pine Beetle</v>
      </c>
      <c r="D6663" s="26">
        <v>44</v>
      </c>
      <c r="E6663" s="26" t="s">
        <v>3</v>
      </c>
      <c r="F6663" s="26">
        <v>0</v>
      </c>
      <c r="G6663" s="26">
        <v>0</v>
      </c>
      <c r="H6663" s="26"/>
      <c r="N6663" s="26"/>
    </row>
    <row r="6664" spans="1:14" x14ac:dyDescent="0.25">
      <c r="A6664" s="26">
        <v>2016</v>
      </c>
      <c r="B6664" s="26" t="s">
        <v>188</v>
      </c>
      <c r="C6664" s="26" t="str">
        <f>VLOOKUP(B6664,'FHF LUT'!$A$5:$H$80,2,FALSE)</f>
        <v>Western Pine Beetle</v>
      </c>
      <c r="D6664" s="26">
        <v>10</v>
      </c>
      <c r="E6664" s="26" t="s">
        <v>18</v>
      </c>
      <c r="F6664" s="26">
        <v>0</v>
      </c>
      <c r="G6664" s="26">
        <v>0</v>
      </c>
      <c r="H6664" s="26"/>
      <c r="N6664" s="26"/>
    </row>
    <row r="6665" spans="1:14" x14ac:dyDescent="0.25">
      <c r="A6665" s="26">
        <v>2016</v>
      </c>
      <c r="B6665" s="26" t="s">
        <v>188</v>
      </c>
      <c r="C6665" s="26" t="str">
        <f>VLOOKUP(B6665,'FHF LUT'!$A$5:$H$80,2,FALSE)</f>
        <v>Western Pine Beetle</v>
      </c>
      <c r="D6665" s="26">
        <v>12</v>
      </c>
      <c r="E6665" s="26" t="s">
        <v>11</v>
      </c>
      <c r="F6665" s="26">
        <v>0</v>
      </c>
      <c r="G6665" s="26">
        <v>0</v>
      </c>
      <c r="H6665" s="26"/>
      <c r="N6665" s="26"/>
    </row>
    <row r="6666" spans="1:14" x14ac:dyDescent="0.25">
      <c r="A6666" s="26">
        <v>2016</v>
      </c>
      <c r="B6666" s="26" t="s">
        <v>188</v>
      </c>
      <c r="C6666" s="26" t="str">
        <f>VLOOKUP(B6666,'FHF LUT'!$A$5:$H$80,2,FALSE)</f>
        <v>Western Pine Beetle</v>
      </c>
      <c r="D6666" s="26">
        <v>22</v>
      </c>
      <c r="E6666" s="26" t="s">
        <v>19</v>
      </c>
      <c r="F6666" s="26">
        <v>0</v>
      </c>
      <c r="G6666" s="26">
        <v>0</v>
      </c>
      <c r="H6666" s="26"/>
      <c r="N6666" s="26"/>
    </row>
    <row r="6667" spans="1:14" x14ac:dyDescent="0.25">
      <c r="A6667" s="26">
        <v>2016</v>
      </c>
      <c r="B6667" s="26" t="s">
        <v>188</v>
      </c>
      <c r="C6667" s="26" t="str">
        <f>VLOOKUP(B6667,'FHF LUT'!$A$5:$H$80,2,FALSE)</f>
        <v>Western Pine Beetle</v>
      </c>
      <c r="D6667" s="26">
        <v>29</v>
      </c>
      <c r="E6667" s="26" t="s">
        <v>9</v>
      </c>
      <c r="F6667" s="26">
        <v>0</v>
      </c>
      <c r="G6667" s="26">
        <v>0</v>
      </c>
      <c r="H6667" s="26"/>
      <c r="N6667" s="26"/>
    </row>
    <row r="6668" spans="1:14" x14ac:dyDescent="0.25">
      <c r="A6668" s="26">
        <v>2016</v>
      </c>
      <c r="B6668" s="26" t="s">
        <v>188</v>
      </c>
      <c r="C6668" s="26" t="str">
        <f>VLOOKUP(B6668,'FHF LUT'!$A$5:$H$80,2,FALSE)</f>
        <v>Western Pine Beetle</v>
      </c>
      <c r="D6668" s="26">
        <v>11</v>
      </c>
      <c r="E6668" s="26" t="s">
        <v>4</v>
      </c>
      <c r="F6668" s="26">
        <v>0</v>
      </c>
      <c r="G6668" s="26">
        <v>0</v>
      </c>
      <c r="H6668" s="26"/>
      <c r="N6668" s="26"/>
    </row>
    <row r="6669" spans="1:14" x14ac:dyDescent="0.25">
      <c r="A6669" s="26">
        <v>2016</v>
      </c>
      <c r="B6669" s="26" t="s">
        <v>188</v>
      </c>
      <c r="C6669" s="26" t="str">
        <f>VLOOKUP(B6669,'FHF LUT'!$A$5:$H$80,2,FALSE)</f>
        <v>Western Pine Beetle</v>
      </c>
      <c r="D6669" s="26">
        <v>45</v>
      </c>
      <c r="E6669" s="26" t="s">
        <v>5</v>
      </c>
      <c r="F6669" s="26">
        <v>0</v>
      </c>
      <c r="G6669" s="26">
        <v>0</v>
      </c>
      <c r="H6669" s="26"/>
      <c r="N6669" s="26"/>
    </row>
    <row r="6670" spans="1:14" x14ac:dyDescent="0.25">
      <c r="A6670" s="26">
        <v>2016</v>
      </c>
      <c r="B6670" s="26" t="s">
        <v>188</v>
      </c>
      <c r="C6670" s="26" t="str">
        <f>VLOOKUP(B6670,'FHF LUT'!$A$5:$H$80,2,FALSE)</f>
        <v>Western Pine Beetle</v>
      </c>
      <c r="D6670" s="26">
        <v>38</v>
      </c>
      <c r="E6670" s="26" t="s">
        <v>8</v>
      </c>
      <c r="F6670" s="26">
        <v>0</v>
      </c>
      <c r="G6670" s="26">
        <v>0</v>
      </c>
      <c r="H6670" s="26"/>
      <c r="N6670" s="26"/>
    </row>
    <row r="6671" spans="1:14" x14ac:dyDescent="0.25">
      <c r="A6671" s="26">
        <v>2016</v>
      </c>
      <c r="B6671" s="26" t="s">
        <v>188</v>
      </c>
      <c r="C6671" s="26" t="str">
        <f>VLOOKUP(B6671,'FHF LUT'!$A$5:$H$80,2,FALSE)</f>
        <v>Western Pine Beetle</v>
      </c>
      <c r="D6671" s="26">
        <v>13</v>
      </c>
      <c r="E6671" s="26" t="s">
        <v>24</v>
      </c>
      <c r="F6671" s="26">
        <v>148</v>
      </c>
      <c r="G6671" s="26">
        <v>148</v>
      </c>
      <c r="H6671" s="26"/>
      <c r="N6671" s="26"/>
    </row>
    <row r="6672" spans="1:14" x14ac:dyDescent="0.25">
      <c r="A6672" s="26">
        <v>2016</v>
      </c>
      <c r="B6672" s="26" t="s">
        <v>188</v>
      </c>
      <c r="C6672" s="26" t="str">
        <f>VLOOKUP(B6672,'FHF LUT'!$A$5:$H$80,2,FALSE)</f>
        <v>Western Pine Beetle</v>
      </c>
      <c r="D6672" s="26">
        <v>18</v>
      </c>
      <c r="E6672" s="26" t="s">
        <v>15</v>
      </c>
      <c r="F6672" s="26">
        <v>0</v>
      </c>
      <c r="G6672" s="26">
        <v>0</v>
      </c>
      <c r="H6672" s="26"/>
      <c r="N6672" s="26"/>
    </row>
    <row r="6673" spans="1:14" x14ac:dyDescent="0.25">
      <c r="A6673" s="26">
        <v>2016</v>
      </c>
      <c r="B6673" s="26" t="s">
        <v>188</v>
      </c>
      <c r="C6673" s="26" t="str">
        <f>VLOOKUP(B6673,'FHF LUT'!$A$5:$H$80,2,FALSE)</f>
        <v>Western Pine Beetle</v>
      </c>
      <c r="D6673" s="26">
        <v>15</v>
      </c>
      <c r="E6673" s="26" t="s">
        <v>33</v>
      </c>
      <c r="F6673" s="26">
        <v>0</v>
      </c>
      <c r="G6673" s="26">
        <v>0</v>
      </c>
      <c r="H6673" s="26"/>
      <c r="N6673" s="26"/>
    </row>
    <row r="6674" spans="1:14" x14ac:dyDescent="0.25">
      <c r="A6674" s="26">
        <v>2016</v>
      </c>
      <c r="B6674" s="26" t="s">
        <v>188</v>
      </c>
      <c r="C6674" s="26" t="str">
        <f>VLOOKUP(B6674,'FHF LUT'!$A$5:$H$80,2,FALSE)</f>
        <v>Western Pine Beetle</v>
      </c>
      <c r="D6674" s="26">
        <v>5</v>
      </c>
      <c r="E6674" s="26" t="s">
        <v>16</v>
      </c>
      <c r="F6674" s="26">
        <v>55</v>
      </c>
      <c r="G6674" s="26">
        <v>55</v>
      </c>
      <c r="H6674" s="26"/>
      <c r="N6674" s="26"/>
    </row>
    <row r="6675" spans="1:14" x14ac:dyDescent="0.25">
      <c r="A6675" s="26">
        <v>2016</v>
      </c>
      <c r="B6675" s="26" t="s">
        <v>188</v>
      </c>
      <c r="C6675" s="26" t="str">
        <f>VLOOKUP(B6675,'FHF LUT'!$A$5:$H$80,2,FALSE)</f>
        <v>Western Pine Beetle</v>
      </c>
      <c r="D6675" s="26">
        <v>2</v>
      </c>
      <c r="E6675" s="26" t="s">
        <v>22</v>
      </c>
      <c r="F6675" s="26">
        <v>0</v>
      </c>
      <c r="G6675" s="26">
        <v>0</v>
      </c>
      <c r="H6675" s="26"/>
      <c r="N6675" s="26"/>
    </row>
    <row r="6676" spans="1:14" x14ac:dyDescent="0.25">
      <c r="A6676" s="26">
        <v>2016</v>
      </c>
      <c r="B6676" s="26" t="s">
        <v>188</v>
      </c>
      <c r="C6676" s="26" t="str">
        <f>VLOOKUP(B6676,'FHF LUT'!$A$5:$H$80,2,FALSE)</f>
        <v>Western Pine Beetle</v>
      </c>
      <c r="D6676" s="26">
        <v>25</v>
      </c>
      <c r="E6676" s="26" t="s">
        <v>23</v>
      </c>
      <c r="F6676" s="26">
        <v>0</v>
      </c>
      <c r="G6676" s="26">
        <v>0</v>
      </c>
      <c r="H6676" s="26"/>
      <c r="N6676" s="26"/>
    </row>
    <row r="6677" spans="1:14" x14ac:dyDescent="0.25">
      <c r="A6677" s="26">
        <v>2016</v>
      </c>
      <c r="B6677" s="26" t="s">
        <v>188</v>
      </c>
      <c r="C6677" s="26" t="str">
        <f>VLOOKUP(B6677,'FHF LUT'!$A$5:$H$80,2,FALSE)</f>
        <v>Western Pine Beetle</v>
      </c>
      <c r="D6677" s="26">
        <v>14</v>
      </c>
      <c r="E6677" s="26" t="s">
        <v>30</v>
      </c>
      <c r="F6677" s="26">
        <v>0</v>
      </c>
      <c r="G6677" s="26">
        <v>0</v>
      </c>
      <c r="H6677" s="26"/>
      <c r="N6677" s="26"/>
    </row>
    <row r="6678" spans="1:14" x14ac:dyDescent="0.25">
      <c r="A6678" s="26">
        <v>2016</v>
      </c>
      <c r="B6678" s="26" t="s">
        <v>188</v>
      </c>
      <c r="C6678" s="26" t="str">
        <f>VLOOKUP(B6678,'FHF LUT'!$A$5:$H$80,2,FALSE)</f>
        <v>Western Pine Beetle</v>
      </c>
      <c r="D6678" s="26">
        <v>16</v>
      </c>
      <c r="E6678" s="26" t="s">
        <v>12</v>
      </c>
      <c r="F6678" s="26">
        <v>0</v>
      </c>
      <c r="G6678" s="26">
        <v>0</v>
      </c>
      <c r="H6678" s="26"/>
      <c r="N6678" s="26"/>
    </row>
    <row r="6679" spans="1:14" x14ac:dyDescent="0.25">
      <c r="A6679" s="26">
        <v>2016</v>
      </c>
      <c r="B6679" s="26" t="s">
        <v>188</v>
      </c>
      <c r="C6679" s="26" t="str">
        <f>VLOOKUP(B6679,'FHF LUT'!$A$5:$H$80,2,FALSE)</f>
        <v>Western Pine Beetle</v>
      </c>
      <c r="D6679" s="26">
        <v>40</v>
      </c>
      <c r="E6679" s="26" t="s">
        <v>31</v>
      </c>
      <c r="F6679" s="26">
        <v>0</v>
      </c>
      <c r="G6679" s="26">
        <v>0</v>
      </c>
      <c r="H6679" s="26"/>
      <c r="N6679" s="26"/>
    </row>
    <row r="6680" spans="1:14" x14ac:dyDescent="0.25">
      <c r="A6680" s="26">
        <v>2016</v>
      </c>
      <c r="B6680" s="26" t="s">
        <v>188</v>
      </c>
      <c r="C6680" s="26" t="str">
        <f>VLOOKUP(B6680,'FHF LUT'!$A$5:$H$80,2,FALSE)</f>
        <v>Western Pine Beetle</v>
      </c>
      <c r="D6680" s="26">
        <v>20</v>
      </c>
      <c r="E6680" s="26" t="s">
        <v>6</v>
      </c>
      <c r="F6680" s="26">
        <v>0</v>
      </c>
      <c r="G6680" s="26">
        <v>0</v>
      </c>
      <c r="H6680" s="26"/>
      <c r="N6680" s="26"/>
    </row>
    <row r="6681" spans="1:14" x14ac:dyDescent="0.25">
      <c r="A6681" s="26">
        <v>2016</v>
      </c>
      <c r="B6681" s="26" t="s">
        <v>188</v>
      </c>
      <c r="C6681" s="26" t="str">
        <f>VLOOKUP(B6681,'FHF LUT'!$A$5:$H$80,2,FALSE)</f>
        <v>Western Pine Beetle</v>
      </c>
      <c r="D6681" s="26">
        <v>31</v>
      </c>
      <c r="E6681" s="26" t="s">
        <v>34</v>
      </c>
      <c r="F6681" s="26">
        <v>0</v>
      </c>
      <c r="G6681" s="26">
        <v>0</v>
      </c>
      <c r="H6681" s="26"/>
      <c r="N6681" s="26"/>
    </row>
    <row r="6682" spans="1:14" x14ac:dyDescent="0.25">
      <c r="A6682" s="26">
        <v>2016</v>
      </c>
      <c r="B6682" s="26" t="s">
        <v>188</v>
      </c>
      <c r="C6682" s="26" t="str">
        <f>VLOOKUP(B6682,'FHF LUT'!$A$5:$H$80,2,FALSE)</f>
        <v>Western Pine Beetle</v>
      </c>
      <c r="D6682" s="26">
        <v>3</v>
      </c>
      <c r="E6682" s="26" t="s">
        <v>13</v>
      </c>
      <c r="F6682" s="26">
        <v>0</v>
      </c>
      <c r="G6682" s="26">
        <v>0</v>
      </c>
      <c r="H6682" s="26"/>
      <c r="N6682" s="26"/>
    </row>
    <row r="6683" spans="1:14" x14ac:dyDescent="0.25">
      <c r="A6683" s="26">
        <v>2016</v>
      </c>
      <c r="B6683" s="26" t="s">
        <v>188</v>
      </c>
      <c r="C6683" s="26" t="str">
        <f>VLOOKUP(B6683,'FHF LUT'!$A$5:$H$80,2,FALSE)</f>
        <v>Western Pine Beetle</v>
      </c>
      <c r="D6683" s="26">
        <v>26</v>
      </c>
      <c r="E6683" s="26" t="s">
        <v>14</v>
      </c>
      <c r="F6683" s="26">
        <v>0</v>
      </c>
      <c r="G6683" s="26">
        <v>0</v>
      </c>
      <c r="H6683" s="26"/>
      <c r="N6683" s="26"/>
    </row>
    <row r="6684" spans="1:14" x14ac:dyDescent="0.25">
      <c r="A6684" s="26">
        <v>2016</v>
      </c>
      <c r="B6684" s="26" t="s">
        <v>188</v>
      </c>
      <c r="C6684" s="26" t="str">
        <f>VLOOKUP(B6684,'FHF LUT'!$A$5:$H$80,2,FALSE)</f>
        <v>Western Pine Beetle</v>
      </c>
      <c r="D6684" s="26">
        <v>41</v>
      </c>
      <c r="E6684" s="26" t="s">
        <v>26</v>
      </c>
      <c r="F6684" s="26">
        <v>0</v>
      </c>
      <c r="G6684" s="26">
        <v>0</v>
      </c>
      <c r="H6684" s="26"/>
      <c r="N6684" s="26"/>
    </row>
    <row r="6685" spans="1:14" x14ac:dyDescent="0.25">
      <c r="A6685" s="26">
        <v>2016</v>
      </c>
      <c r="B6685" s="26" t="s">
        <v>188</v>
      </c>
      <c r="C6685" s="26" t="str">
        <f>VLOOKUP(B6685,'FHF LUT'!$A$5:$H$80,2,FALSE)</f>
        <v>Western Pine Beetle</v>
      </c>
      <c r="D6685" s="26">
        <v>23</v>
      </c>
      <c r="E6685" s="26" t="s">
        <v>27</v>
      </c>
      <c r="F6685" s="26">
        <v>0</v>
      </c>
      <c r="G6685" s="26">
        <v>0</v>
      </c>
      <c r="H6685" s="26"/>
      <c r="N6685" s="26"/>
    </row>
    <row r="6686" spans="1:14" x14ac:dyDescent="0.25">
      <c r="A6686" s="26">
        <v>2016</v>
      </c>
      <c r="B6686" s="26" t="s">
        <v>188</v>
      </c>
      <c r="C6686" s="26" t="str">
        <f>VLOOKUP(B6686,'FHF LUT'!$A$5:$H$80,2,FALSE)</f>
        <v>Western Pine Beetle</v>
      </c>
      <c r="D6686" s="26">
        <v>17</v>
      </c>
      <c r="E6686" s="26" t="s">
        <v>32</v>
      </c>
      <c r="F6686" s="26">
        <v>0</v>
      </c>
      <c r="G6686" s="26">
        <v>0</v>
      </c>
      <c r="H6686" s="26"/>
      <c r="N6686" s="26"/>
    </row>
    <row r="6687" spans="1:14" x14ac:dyDescent="0.25">
      <c r="A6687" s="26">
        <v>2016</v>
      </c>
      <c r="B6687" s="26" t="s">
        <v>188</v>
      </c>
      <c r="C6687" s="26" t="str">
        <f>VLOOKUP(B6687,'FHF LUT'!$A$5:$H$80,2,FALSE)</f>
        <v>Western Pine Beetle</v>
      </c>
      <c r="D6687" s="26">
        <v>30</v>
      </c>
      <c r="E6687" s="26" t="s">
        <v>35</v>
      </c>
      <c r="F6687" s="26">
        <v>0</v>
      </c>
      <c r="G6687" s="26">
        <v>0</v>
      </c>
      <c r="H6687" s="26"/>
      <c r="N6687" s="26"/>
    </row>
    <row r="6688" spans="1:14" x14ac:dyDescent="0.25">
      <c r="A6688" s="26">
        <v>2016</v>
      </c>
      <c r="B6688" s="26" t="s">
        <v>188</v>
      </c>
      <c r="C6688" s="26" t="str">
        <f>VLOOKUP(B6688,'FHF LUT'!$A$5:$H$80,2,FALSE)</f>
        <v>Western Pine Beetle</v>
      </c>
      <c r="D6688" s="26">
        <v>9</v>
      </c>
      <c r="E6688" s="26" t="s">
        <v>7</v>
      </c>
      <c r="F6688" s="26">
        <v>0</v>
      </c>
      <c r="G6688" s="26">
        <v>0</v>
      </c>
      <c r="H6688" s="26"/>
      <c r="N6688" s="26"/>
    </row>
    <row r="6689" spans="1:14" x14ac:dyDescent="0.25">
      <c r="A6689" s="26">
        <v>2016</v>
      </c>
      <c r="B6689" s="26" t="s">
        <v>188</v>
      </c>
      <c r="C6689" s="26" t="str">
        <f>VLOOKUP(B6689,'FHF LUT'!$A$5:$H$80,2,FALSE)</f>
        <v>Western Pine Beetle</v>
      </c>
      <c r="D6689" s="26">
        <v>43</v>
      </c>
      <c r="E6689" s="26" t="s">
        <v>20</v>
      </c>
      <c r="F6689" s="26">
        <v>0</v>
      </c>
      <c r="G6689" s="26">
        <v>0</v>
      </c>
      <c r="H6689" s="26"/>
      <c r="N6689" s="26"/>
    </row>
    <row r="6690" spans="1:14" x14ac:dyDescent="0.25">
      <c r="A6690" s="26">
        <v>2016</v>
      </c>
      <c r="B6690" s="26" t="s">
        <v>188</v>
      </c>
      <c r="C6690" s="26" t="str">
        <f>VLOOKUP(B6690,'FHF LUT'!$A$5:$H$80,2,FALSE)</f>
        <v>Western Pine Beetle</v>
      </c>
      <c r="D6690" s="26">
        <v>39</v>
      </c>
      <c r="E6690" s="26" t="s">
        <v>36</v>
      </c>
      <c r="F6690" s="26">
        <v>0</v>
      </c>
      <c r="G6690" s="26">
        <v>0</v>
      </c>
      <c r="H6690" s="26"/>
      <c r="N6690" s="26"/>
    </row>
    <row r="6691" spans="1:14" x14ac:dyDescent="0.25">
      <c r="A6691" s="26">
        <v>2016</v>
      </c>
      <c r="B6691" s="26" t="s">
        <v>188</v>
      </c>
      <c r="C6691" s="26" t="str">
        <f>VLOOKUP(B6691,'FHF LUT'!$A$5:$H$80,2,FALSE)</f>
        <v>Western Pine Beetle</v>
      </c>
      <c r="D6691" s="26">
        <v>4</v>
      </c>
      <c r="E6691" s="26" t="s">
        <v>28</v>
      </c>
      <c r="F6691" s="26">
        <v>0</v>
      </c>
      <c r="G6691" s="26">
        <v>0</v>
      </c>
      <c r="H6691" s="26"/>
      <c r="N6691" s="26"/>
    </row>
    <row r="6692" spans="1:14" x14ac:dyDescent="0.25">
      <c r="A6692" s="26">
        <v>2016</v>
      </c>
      <c r="B6692" s="26" t="s">
        <v>188</v>
      </c>
      <c r="C6692" s="26" t="str">
        <f>VLOOKUP(B6692,'FHF LUT'!$A$5:$H$80,2,FALSE)</f>
        <v>Western Pine Beetle</v>
      </c>
      <c r="D6692" s="26">
        <v>8</v>
      </c>
      <c r="E6692" s="26" t="s">
        <v>29</v>
      </c>
      <c r="F6692" s="26">
        <v>0</v>
      </c>
      <c r="G6692" s="26">
        <v>0</v>
      </c>
      <c r="H6692" s="26"/>
      <c r="N6692" s="26"/>
    </row>
    <row r="6693" spans="1:14" x14ac:dyDescent="0.25">
      <c r="A6693" s="26">
        <v>2016</v>
      </c>
      <c r="B6693" s="26" t="s">
        <v>188</v>
      </c>
      <c r="C6693" s="26" t="str">
        <f>VLOOKUP(B6693,'FHF LUT'!$A$5:$H$80,2,FALSE)</f>
        <v>Western Pine Beetle</v>
      </c>
      <c r="D6693" s="26">
        <v>7</v>
      </c>
      <c r="E6693" s="26" t="s">
        <v>25</v>
      </c>
      <c r="F6693" s="26">
        <v>0</v>
      </c>
      <c r="G6693" s="26">
        <v>0</v>
      </c>
      <c r="H6693" s="26"/>
      <c r="N6693" s="26"/>
    </row>
    <row r="6694" spans="1:14" x14ac:dyDescent="0.25">
      <c r="A6694" s="26">
        <v>2016</v>
      </c>
      <c r="B6694" s="26" t="s">
        <v>188</v>
      </c>
      <c r="C6694" s="26" t="str">
        <f>VLOOKUP(B6694,'FHF LUT'!$A$5:$H$80,2,FALSE)</f>
        <v>Western Pine Beetle</v>
      </c>
      <c r="D6694" s="26">
        <v>27</v>
      </c>
      <c r="E6694" s="26" t="s">
        <v>21</v>
      </c>
      <c r="F6694" s="26">
        <v>0</v>
      </c>
      <c r="G6694" s="26">
        <v>0</v>
      </c>
      <c r="H6694" s="26"/>
      <c r="N6694" s="26"/>
    </row>
    <row r="6695" spans="1:14" x14ac:dyDescent="0.25">
      <c r="A6695" s="26">
        <v>2016</v>
      </c>
      <c r="B6695" s="26" t="s">
        <v>188</v>
      </c>
      <c r="C6695" s="26" t="str">
        <f>VLOOKUP(B6695,'FHF LUT'!$A$5:$H$80,2,FALSE)</f>
        <v>Western Pine Beetle</v>
      </c>
      <c r="D6695" s="26">
        <v>47</v>
      </c>
      <c r="E6695" s="26" t="s">
        <v>238</v>
      </c>
      <c r="F6695" s="26">
        <v>0</v>
      </c>
      <c r="G6695" s="26">
        <v>0</v>
      </c>
      <c r="H6695" s="26"/>
      <c r="N6695" s="26"/>
    </row>
    <row r="6696" spans="1:14" x14ac:dyDescent="0.25">
      <c r="A6696" s="26">
        <v>2016</v>
      </c>
      <c r="B6696" s="26" t="s">
        <v>188</v>
      </c>
      <c r="C6696" s="26" t="str">
        <f>VLOOKUP(B6696,'FHF LUT'!$A$5:$H$80,2,FALSE)</f>
        <v>Western Pine Beetle</v>
      </c>
      <c r="D6696" s="26">
        <v>46</v>
      </c>
      <c r="E6696" s="26" t="s">
        <v>239</v>
      </c>
      <c r="F6696" s="26">
        <v>0</v>
      </c>
      <c r="G6696" s="26">
        <v>0</v>
      </c>
      <c r="H6696" s="26"/>
      <c r="N6696" s="26"/>
    </row>
    <row r="6697" spans="1:14" x14ac:dyDescent="0.25">
      <c r="A6697" s="26">
        <v>2016</v>
      </c>
      <c r="B6697" s="26" t="s">
        <v>188</v>
      </c>
      <c r="C6697" s="26" t="str">
        <f>VLOOKUP(B6697,'FHF LUT'!$A$5:$H$80,2,FALSE)</f>
        <v>Western Pine Beetle</v>
      </c>
      <c r="D6697" s="26">
        <v>48</v>
      </c>
      <c r="E6697" s="26" t="s">
        <v>240</v>
      </c>
      <c r="F6697" s="26">
        <v>0</v>
      </c>
      <c r="G6697" s="26">
        <v>0</v>
      </c>
      <c r="H6697" s="26"/>
      <c r="N6697" s="26"/>
    </row>
    <row r="6698" spans="1:14" x14ac:dyDescent="0.25">
      <c r="A6698" s="26">
        <v>2016</v>
      </c>
      <c r="B6698" s="26" t="s">
        <v>188</v>
      </c>
      <c r="C6698" s="26" t="str">
        <f>VLOOKUP(B6698,'FHF LUT'!$A$5:$H$80,2,FALSE)</f>
        <v>Western Pine Beetle</v>
      </c>
      <c r="D6698" s="26">
        <v>1</v>
      </c>
      <c r="E6698" s="26" t="s">
        <v>10</v>
      </c>
      <c r="F6698" s="26">
        <v>27</v>
      </c>
      <c r="G6698" s="26">
        <v>27</v>
      </c>
      <c r="H6698" s="26"/>
      <c r="N6698" s="26"/>
    </row>
    <row r="6699" spans="1:14" x14ac:dyDescent="0.25">
      <c r="A6699" s="26">
        <v>2016</v>
      </c>
      <c r="B6699" s="26" t="s">
        <v>189</v>
      </c>
      <c r="C6699" s="26" t="str">
        <f>VLOOKUP(B6699,'FHF LUT'!$A$5:$H$80,2,FALSE)</f>
        <v>Fire</v>
      </c>
      <c r="D6699" s="26">
        <v>24</v>
      </c>
      <c r="E6699" s="26" t="s">
        <v>17</v>
      </c>
      <c r="F6699" s="26">
        <v>534</v>
      </c>
      <c r="G6699" s="26">
        <v>534</v>
      </c>
      <c r="H6699" s="26"/>
      <c r="N6699" s="26"/>
    </row>
    <row r="6700" spans="1:14" x14ac:dyDescent="0.25">
      <c r="A6700" s="26">
        <v>2016</v>
      </c>
      <c r="B6700" s="26" t="s">
        <v>189</v>
      </c>
      <c r="C6700" s="26" t="str">
        <f>VLOOKUP(B6700,'FHF LUT'!$A$5:$H$80,2,FALSE)</f>
        <v>Fire</v>
      </c>
      <c r="D6700" s="26">
        <v>44</v>
      </c>
      <c r="E6700" s="26" t="s">
        <v>3</v>
      </c>
      <c r="F6700" s="26">
        <v>0</v>
      </c>
      <c r="G6700" s="26">
        <v>0</v>
      </c>
      <c r="H6700" s="26"/>
      <c r="N6700" s="26"/>
    </row>
    <row r="6701" spans="1:14" x14ac:dyDescent="0.25">
      <c r="A6701" s="26">
        <v>2016</v>
      </c>
      <c r="B6701" s="26" t="s">
        <v>189</v>
      </c>
      <c r="C6701" s="26" t="str">
        <f>VLOOKUP(B6701,'FHF LUT'!$A$5:$H$80,2,FALSE)</f>
        <v>Fire</v>
      </c>
      <c r="D6701" s="26">
        <v>10</v>
      </c>
      <c r="E6701" s="26" t="s">
        <v>18</v>
      </c>
      <c r="F6701" s="26">
        <v>0</v>
      </c>
      <c r="G6701" s="26">
        <v>0</v>
      </c>
      <c r="H6701" s="26"/>
      <c r="N6701" s="26"/>
    </row>
    <row r="6702" spans="1:14" x14ac:dyDescent="0.25">
      <c r="A6702" s="26">
        <v>2016</v>
      </c>
      <c r="B6702" s="26" t="s">
        <v>189</v>
      </c>
      <c r="C6702" s="26" t="str">
        <f>VLOOKUP(B6702,'FHF LUT'!$A$5:$H$80,2,FALSE)</f>
        <v>Fire</v>
      </c>
      <c r="D6702" s="26">
        <v>12</v>
      </c>
      <c r="E6702" s="26" t="s">
        <v>11</v>
      </c>
      <c r="F6702" s="26">
        <v>0</v>
      </c>
      <c r="G6702" s="26">
        <v>0</v>
      </c>
      <c r="H6702" s="26"/>
      <c r="N6702" s="26"/>
    </row>
    <row r="6703" spans="1:14" x14ac:dyDescent="0.25">
      <c r="A6703" s="26">
        <v>2016</v>
      </c>
      <c r="B6703" s="26" t="s">
        <v>189</v>
      </c>
      <c r="C6703" s="26" t="str">
        <f>VLOOKUP(B6703,'FHF LUT'!$A$5:$H$80,2,FALSE)</f>
        <v>Fire</v>
      </c>
      <c r="D6703" s="26">
        <v>22</v>
      </c>
      <c r="E6703" s="26" t="s">
        <v>19</v>
      </c>
      <c r="F6703" s="26">
        <v>560</v>
      </c>
      <c r="G6703" s="26">
        <v>465</v>
      </c>
      <c r="H6703" s="26"/>
      <c r="N6703" s="26"/>
    </row>
    <row r="6704" spans="1:14" x14ac:dyDescent="0.25">
      <c r="A6704" s="26">
        <v>2016</v>
      </c>
      <c r="B6704" s="26" t="s">
        <v>189</v>
      </c>
      <c r="C6704" s="26" t="str">
        <f>VLOOKUP(B6704,'FHF LUT'!$A$5:$H$80,2,FALSE)</f>
        <v>Fire</v>
      </c>
      <c r="D6704" s="26">
        <v>29</v>
      </c>
      <c r="E6704" s="26" t="s">
        <v>9</v>
      </c>
      <c r="F6704" s="26">
        <v>3581</v>
      </c>
      <c r="G6704" s="26">
        <v>3581</v>
      </c>
      <c r="H6704" s="26"/>
      <c r="N6704" s="26"/>
    </row>
    <row r="6705" spans="1:14" x14ac:dyDescent="0.25">
      <c r="A6705" s="26">
        <v>2016</v>
      </c>
      <c r="B6705" s="26" t="s">
        <v>189</v>
      </c>
      <c r="C6705" s="26" t="str">
        <f>VLOOKUP(B6705,'FHF LUT'!$A$5:$H$80,2,FALSE)</f>
        <v>Fire</v>
      </c>
      <c r="D6705" s="26">
        <v>11</v>
      </c>
      <c r="E6705" s="26" t="s">
        <v>4</v>
      </c>
      <c r="F6705" s="26">
        <v>3040</v>
      </c>
      <c r="G6705" s="26">
        <v>3040</v>
      </c>
      <c r="H6705" s="26"/>
      <c r="N6705" s="26"/>
    </row>
    <row r="6706" spans="1:14" x14ac:dyDescent="0.25">
      <c r="A6706" s="26">
        <v>2016</v>
      </c>
      <c r="B6706" s="26" t="s">
        <v>189</v>
      </c>
      <c r="C6706" s="26" t="str">
        <f>VLOOKUP(B6706,'FHF LUT'!$A$5:$H$80,2,FALSE)</f>
        <v>Fire</v>
      </c>
      <c r="D6706" s="26">
        <v>45</v>
      </c>
      <c r="E6706" s="26" t="s">
        <v>5</v>
      </c>
      <c r="F6706" s="26">
        <v>1088</v>
      </c>
      <c r="G6706" s="26">
        <v>1088</v>
      </c>
      <c r="H6706" s="26"/>
      <c r="N6706" s="26"/>
    </row>
    <row r="6707" spans="1:14" x14ac:dyDescent="0.25">
      <c r="A6707" s="26">
        <v>2016</v>
      </c>
      <c r="B6707" s="26" t="s">
        <v>189</v>
      </c>
      <c r="C6707" s="26" t="str">
        <f>VLOOKUP(B6707,'FHF LUT'!$A$5:$H$80,2,FALSE)</f>
        <v>Fire</v>
      </c>
      <c r="D6707" s="26">
        <v>38</v>
      </c>
      <c r="E6707" s="26" t="s">
        <v>8</v>
      </c>
      <c r="F6707" s="26">
        <v>0</v>
      </c>
      <c r="G6707" s="26">
        <v>0</v>
      </c>
      <c r="H6707" s="26"/>
      <c r="N6707" s="26"/>
    </row>
    <row r="6708" spans="1:14" x14ac:dyDescent="0.25">
      <c r="A6708" s="26">
        <v>2016</v>
      </c>
      <c r="B6708" s="26" t="s">
        <v>189</v>
      </c>
      <c r="C6708" s="26" t="str">
        <f>VLOOKUP(B6708,'FHF LUT'!$A$5:$H$80,2,FALSE)</f>
        <v>Fire</v>
      </c>
      <c r="D6708" s="26">
        <v>13</v>
      </c>
      <c r="E6708" s="26" t="s">
        <v>24</v>
      </c>
      <c r="F6708" s="26">
        <v>531</v>
      </c>
      <c r="G6708" s="26">
        <v>531</v>
      </c>
      <c r="H6708" s="26"/>
      <c r="N6708" s="26"/>
    </row>
    <row r="6709" spans="1:14" x14ac:dyDescent="0.25">
      <c r="A6709" s="26">
        <v>2016</v>
      </c>
      <c r="B6709" s="26" t="s">
        <v>189</v>
      </c>
      <c r="C6709" s="26" t="str">
        <f>VLOOKUP(B6709,'FHF LUT'!$A$5:$H$80,2,FALSE)</f>
        <v>Fire</v>
      </c>
      <c r="D6709" s="26">
        <v>18</v>
      </c>
      <c r="E6709" s="26" t="s">
        <v>15</v>
      </c>
      <c r="F6709" s="26">
        <v>1458</v>
      </c>
      <c r="G6709" s="26">
        <v>984</v>
      </c>
      <c r="H6709" s="26"/>
      <c r="N6709" s="26"/>
    </row>
    <row r="6710" spans="1:14" x14ac:dyDescent="0.25">
      <c r="A6710" s="26">
        <v>2016</v>
      </c>
      <c r="B6710" s="26" t="s">
        <v>189</v>
      </c>
      <c r="C6710" s="26" t="str">
        <f>VLOOKUP(B6710,'FHF LUT'!$A$5:$H$80,2,FALSE)</f>
        <v>Fire</v>
      </c>
      <c r="D6710" s="26">
        <v>15</v>
      </c>
      <c r="E6710" s="26" t="s">
        <v>33</v>
      </c>
      <c r="F6710" s="26">
        <v>4604</v>
      </c>
      <c r="G6710" s="26">
        <v>4604</v>
      </c>
      <c r="H6710" s="26"/>
      <c r="N6710" s="26"/>
    </row>
    <row r="6711" spans="1:14" x14ac:dyDescent="0.25">
      <c r="A6711" s="26">
        <v>2016</v>
      </c>
      <c r="B6711" s="26" t="s">
        <v>189</v>
      </c>
      <c r="C6711" s="26" t="str">
        <f>VLOOKUP(B6711,'FHF LUT'!$A$5:$H$80,2,FALSE)</f>
        <v>Fire</v>
      </c>
      <c r="D6711" s="26">
        <v>5</v>
      </c>
      <c r="E6711" s="26" t="s">
        <v>16</v>
      </c>
      <c r="F6711" s="26">
        <v>1533</v>
      </c>
      <c r="G6711" s="26">
        <v>1533</v>
      </c>
      <c r="H6711" s="26"/>
      <c r="N6711" s="26"/>
    </row>
    <row r="6712" spans="1:14" x14ac:dyDescent="0.25">
      <c r="A6712" s="26">
        <v>2016</v>
      </c>
      <c r="B6712" s="26" t="s">
        <v>189</v>
      </c>
      <c r="C6712" s="26" t="str">
        <f>VLOOKUP(B6712,'FHF LUT'!$A$5:$H$80,2,FALSE)</f>
        <v>Fire</v>
      </c>
      <c r="D6712" s="26">
        <v>2</v>
      </c>
      <c r="E6712" s="26" t="s">
        <v>22</v>
      </c>
      <c r="F6712" s="26">
        <v>5741</v>
      </c>
      <c r="G6712" s="26">
        <v>5741</v>
      </c>
      <c r="H6712" s="26"/>
      <c r="N6712" s="26"/>
    </row>
    <row r="6713" spans="1:14" x14ac:dyDescent="0.25">
      <c r="A6713" s="26">
        <v>2016</v>
      </c>
      <c r="B6713" s="26" t="s">
        <v>189</v>
      </c>
      <c r="C6713" s="26" t="str">
        <f>VLOOKUP(B6713,'FHF LUT'!$A$5:$H$80,2,FALSE)</f>
        <v>Fire</v>
      </c>
      <c r="D6713" s="26">
        <v>25</v>
      </c>
      <c r="E6713" s="26" t="s">
        <v>23</v>
      </c>
      <c r="F6713" s="26">
        <v>0</v>
      </c>
      <c r="G6713" s="26">
        <v>0</v>
      </c>
      <c r="H6713" s="26"/>
      <c r="N6713" s="26"/>
    </row>
    <row r="6714" spans="1:14" x14ac:dyDescent="0.25">
      <c r="A6714" s="26">
        <v>2016</v>
      </c>
      <c r="B6714" s="26" t="s">
        <v>189</v>
      </c>
      <c r="C6714" s="26" t="str">
        <f>VLOOKUP(B6714,'FHF LUT'!$A$5:$H$80,2,FALSE)</f>
        <v>Fire</v>
      </c>
      <c r="D6714" s="26">
        <v>14</v>
      </c>
      <c r="E6714" s="26" t="s">
        <v>30</v>
      </c>
      <c r="F6714" s="26">
        <v>69843</v>
      </c>
      <c r="G6714" s="26">
        <v>69843</v>
      </c>
      <c r="H6714" s="26"/>
      <c r="N6714" s="26"/>
    </row>
    <row r="6715" spans="1:14" x14ac:dyDescent="0.25">
      <c r="A6715" s="26">
        <v>2016</v>
      </c>
      <c r="B6715" s="26" t="s">
        <v>189</v>
      </c>
      <c r="C6715" s="26" t="str">
        <f>VLOOKUP(B6715,'FHF LUT'!$A$5:$H$80,2,FALSE)</f>
        <v>Fire</v>
      </c>
      <c r="D6715" s="26">
        <v>16</v>
      </c>
      <c r="E6715" s="26" t="s">
        <v>12</v>
      </c>
      <c r="F6715" s="26">
        <v>0</v>
      </c>
      <c r="G6715" s="26">
        <v>0</v>
      </c>
      <c r="H6715" s="26"/>
      <c r="N6715" s="26"/>
    </row>
    <row r="6716" spans="1:14" x14ac:dyDescent="0.25">
      <c r="A6716" s="26">
        <v>2016</v>
      </c>
      <c r="B6716" s="26" t="s">
        <v>189</v>
      </c>
      <c r="C6716" s="26" t="str">
        <f>VLOOKUP(B6716,'FHF LUT'!$A$5:$H$80,2,FALSE)</f>
        <v>Fire</v>
      </c>
      <c r="D6716" s="26">
        <v>40</v>
      </c>
      <c r="E6716" s="26" t="s">
        <v>31</v>
      </c>
      <c r="F6716" s="26">
        <v>1741617</v>
      </c>
      <c r="G6716" s="26">
        <v>1586691</v>
      </c>
      <c r="H6716" s="26"/>
      <c r="N6716" s="26"/>
    </row>
    <row r="6717" spans="1:14" x14ac:dyDescent="0.25">
      <c r="A6717" s="26">
        <v>2016</v>
      </c>
      <c r="B6717" s="26" t="s">
        <v>189</v>
      </c>
      <c r="C6717" s="26" t="str">
        <f>VLOOKUP(B6717,'FHF LUT'!$A$5:$H$80,2,FALSE)</f>
        <v>Fire</v>
      </c>
      <c r="D6717" s="26">
        <v>20</v>
      </c>
      <c r="E6717" s="26" t="s">
        <v>6</v>
      </c>
      <c r="F6717" s="26">
        <v>160</v>
      </c>
      <c r="G6717" s="26">
        <v>160</v>
      </c>
      <c r="H6717" s="26"/>
      <c r="N6717" s="26"/>
    </row>
    <row r="6718" spans="1:14" x14ac:dyDescent="0.25">
      <c r="A6718" s="26">
        <v>2016</v>
      </c>
      <c r="B6718" s="26" t="s">
        <v>189</v>
      </c>
      <c r="C6718" s="26" t="str">
        <f>VLOOKUP(B6718,'FHF LUT'!$A$5:$H$80,2,FALSE)</f>
        <v>Fire</v>
      </c>
      <c r="D6718" s="26">
        <v>31</v>
      </c>
      <c r="E6718" s="26" t="s">
        <v>34</v>
      </c>
      <c r="F6718" s="26">
        <v>13952</v>
      </c>
      <c r="G6718" s="26">
        <v>13688</v>
      </c>
      <c r="H6718" s="26"/>
      <c r="N6718" s="26"/>
    </row>
    <row r="6719" spans="1:14" x14ac:dyDescent="0.25">
      <c r="A6719" s="26">
        <v>2016</v>
      </c>
      <c r="B6719" s="26" t="s">
        <v>189</v>
      </c>
      <c r="C6719" s="26" t="str">
        <f>VLOOKUP(B6719,'FHF LUT'!$A$5:$H$80,2,FALSE)</f>
        <v>Fire</v>
      </c>
      <c r="D6719" s="26">
        <v>3</v>
      </c>
      <c r="E6719" s="26" t="s">
        <v>13</v>
      </c>
      <c r="F6719" s="26">
        <v>0</v>
      </c>
      <c r="G6719" s="26">
        <v>0</v>
      </c>
      <c r="H6719" s="26"/>
      <c r="N6719" s="26"/>
    </row>
    <row r="6720" spans="1:14" x14ac:dyDescent="0.25">
      <c r="A6720" s="26">
        <v>2016</v>
      </c>
      <c r="B6720" s="26" t="s">
        <v>189</v>
      </c>
      <c r="C6720" s="26" t="str">
        <f>VLOOKUP(B6720,'FHF LUT'!$A$5:$H$80,2,FALSE)</f>
        <v>Fire</v>
      </c>
      <c r="D6720" s="26">
        <v>26</v>
      </c>
      <c r="E6720" s="26" t="s">
        <v>14</v>
      </c>
      <c r="F6720" s="26">
        <v>3554</v>
      </c>
      <c r="G6720" s="26">
        <v>3434</v>
      </c>
      <c r="H6720" s="26"/>
      <c r="N6720" s="26"/>
    </row>
    <row r="6721" spans="1:14" x14ac:dyDescent="0.25">
      <c r="A6721" s="26">
        <v>2016</v>
      </c>
      <c r="B6721" s="26" t="s">
        <v>189</v>
      </c>
      <c r="C6721" s="26" t="str">
        <f>VLOOKUP(B6721,'FHF LUT'!$A$5:$H$80,2,FALSE)</f>
        <v>Fire</v>
      </c>
      <c r="D6721" s="26">
        <v>41</v>
      </c>
      <c r="E6721" s="26" t="s">
        <v>26</v>
      </c>
      <c r="F6721" s="26">
        <v>40891</v>
      </c>
      <c r="G6721" s="26">
        <v>40151</v>
      </c>
      <c r="H6721" s="26"/>
      <c r="N6721" s="26"/>
    </row>
    <row r="6722" spans="1:14" x14ac:dyDescent="0.25">
      <c r="A6722" s="26">
        <v>2016</v>
      </c>
      <c r="B6722" s="26" t="s">
        <v>189</v>
      </c>
      <c r="C6722" s="26" t="str">
        <f>VLOOKUP(B6722,'FHF LUT'!$A$5:$H$80,2,FALSE)</f>
        <v>Fire</v>
      </c>
      <c r="D6722" s="26">
        <v>23</v>
      </c>
      <c r="E6722" s="26" t="s">
        <v>27</v>
      </c>
      <c r="F6722" s="26">
        <v>350</v>
      </c>
      <c r="G6722" s="26">
        <v>350</v>
      </c>
      <c r="H6722" s="26"/>
      <c r="N6722" s="26"/>
    </row>
    <row r="6723" spans="1:14" x14ac:dyDescent="0.25">
      <c r="A6723" s="26">
        <v>2016</v>
      </c>
      <c r="B6723" s="26" t="s">
        <v>189</v>
      </c>
      <c r="C6723" s="26" t="str">
        <f>VLOOKUP(B6723,'FHF LUT'!$A$5:$H$80,2,FALSE)</f>
        <v>Fire</v>
      </c>
      <c r="D6723" s="26">
        <v>17</v>
      </c>
      <c r="E6723" s="26" t="s">
        <v>32</v>
      </c>
      <c r="F6723" s="26">
        <v>1947</v>
      </c>
      <c r="G6723" s="26">
        <v>1947</v>
      </c>
      <c r="H6723" s="26"/>
      <c r="N6723" s="26"/>
    </row>
    <row r="6724" spans="1:14" x14ac:dyDescent="0.25">
      <c r="A6724" s="26">
        <v>2016</v>
      </c>
      <c r="B6724" s="26" t="s">
        <v>189</v>
      </c>
      <c r="C6724" s="26" t="str">
        <f>VLOOKUP(B6724,'FHF LUT'!$A$5:$H$80,2,FALSE)</f>
        <v>Fire</v>
      </c>
      <c r="D6724" s="26">
        <v>30</v>
      </c>
      <c r="E6724" s="26" t="s">
        <v>35</v>
      </c>
      <c r="F6724" s="26">
        <v>2236</v>
      </c>
      <c r="G6724" s="26">
        <v>2236</v>
      </c>
      <c r="H6724" s="26"/>
      <c r="N6724" s="26"/>
    </row>
    <row r="6725" spans="1:14" x14ac:dyDescent="0.25">
      <c r="A6725" s="26">
        <v>2016</v>
      </c>
      <c r="B6725" s="26" t="s">
        <v>189</v>
      </c>
      <c r="C6725" s="26" t="str">
        <f>VLOOKUP(B6725,'FHF LUT'!$A$5:$H$80,2,FALSE)</f>
        <v>Fire</v>
      </c>
      <c r="D6725" s="26">
        <v>9</v>
      </c>
      <c r="E6725" s="26" t="s">
        <v>7</v>
      </c>
      <c r="F6725" s="26">
        <v>60</v>
      </c>
      <c r="G6725" s="26">
        <v>51</v>
      </c>
      <c r="H6725" s="26"/>
      <c r="N6725" s="26"/>
    </row>
    <row r="6726" spans="1:14" x14ac:dyDescent="0.25">
      <c r="A6726" s="26">
        <v>2016</v>
      </c>
      <c r="B6726" s="26" t="s">
        <v>189</v>
      </c>
      <c r="C6726" s="26" t="str">
        <f>VLOOKUP(B6726,'FHF LUT'!$A$5:$H$80,2,FALSE)</f>
        <v>Fire</v>
      </c>
      <c r="D6726" s="26">
        <v>43</v>
      </c>
      <c r="E6726" s="26" t="s">
        <v>20</v>
      </c>
      <c r="F6726" s="26">
        <v>0</v>
      </c>
      <c r="G6726" s="26">
        <v>0</v>
      </c>
      <c r="H6726" s="26"/>
      <c r="N6726" s="26"/>
    </row>
    <row r="6727" spans="1:14" x14ac:dyDescent="0.25">
      <c r="A6727" s="26">
        <v>2016</v>
      </c>
      <c r="B6727" s="26" t="s">
        <v>189</v>
      </c>
      <c r="C6727" s="26" t="str">
        <f>VLOOKUP(B6727,'FHF LUT'!$A$5:$H$80,2,FALSE)</f>
        <v>Fire</v>
      </c>
      <c r="D6727" s="26">
        <v>39</v>
      </c>
      <c r="E6727" s="26" t="s">
        <v>36</v>
      </c>
      <c r="F6727" s="26">
        <v>320</v>
      </c>
      <c r="G6727" s="26">
        <v>320</v>
      </c>
      <c r="H6727" s="26"/>
      <c r="N6727" s="26"/>
    </row>
    <row r="6728" spans="1:14" x14ac:dyDescent="0.25">
      <c r="A6728" s="26">
        <v>2016</v>
      </c>
      <c r="B6728" s="26" t="s">
        <v>189</v>
      </c>
      <c r="C6728" s="26" t="str">
        <f>VLOOKUP(B6728,'FHF LUT'!$A$5:$H$80,2,FALSE)</f>
        <v>Fire</v>
      </c>
      <c r="D6728" s="26">
        <v>4</v>
      </c>
      <c r="E6728" s="26" t="s">
        <v>28</v>
      </c>
      <c r="F6728" s="26">
        <v>130282</v>
      </c>
      <c r="G6728" s="26">
        <v>130282</v>
      </c>
      <c r="H6728" s="26"/>
      <c r="N6728" s="26"/>
    </row>
    <row r="6729" spans="1:14" x14ac:dyDescent="0.25">
      <c r="A6729" s="26">
        <v>2016</v>
      </c>
      <c r="B6729" s="26" t="s">
        <v>189</v>
      </c>
      <c r="C6729" s="26" t="str">
        <f>VLOOKUP(B6729,'FHF LUT'!$A$5:$H$80,2,FALSE)</f>
        <v>Fire</v>
      </c>
      <c r="D6729" s="26">
        <v>8</v>
      </c>
      <c r="E6729" s="26" t="s">
        <v>29</v>
      </c>
      <c r="F6729" s="26">
        <v>18984</v>
      </c>
      <c r="G6729" s="26">
        <v>18984</v>
      </c>
      <c r="H6729" s="26"/>
      <c r="N6729" s="26"/>
    </row>
    <row r="6730" spans="1:14" x14ac:dyDescent="0.25">
      <c r="A6730" s="26">
        <v>2016</v>
      </c>
      <c r="B6730" s="26" t="s">
        <v>189</v>
      </c>
      <c r="C6730" s="26" t="str">
        <f>VLOOKUP(B6730,'FHF LUT'!$A$5:$H$80,2,FALSE)</f>
        <v>Fire</v>
      </c>
      <c r="D6730" s="26">
        <v>7</v>
      </c>
      <c r="E6730" s="26" t="s">
        <v>25</v>
      </c>
      <c r="F6730" s="26">
        <v>0</v>
      </c>
      <c r="G6730" s="26">
        <v>0</v>
      </c>
      <c r="H6730" s="26"/>
      <c r="N6730" s="26"/>
    </row>
    <row r="6731" spans="1:14" x14ac:dyDescent="0.25">
      <c r="A6731" s="26">
        <v>2016</v>
      </c>
      <c r="B6731" s="26" t="s">
        <v>189</v>
      </c>
      <c r="C6731" s="26" t="str">
        <f>VLOOKUP(B6731,'FHF LUT'!$A$5:$H$80,2,FALSE)</f>
        <v>Fire</v>
      </c>
      <c r="D6731" s="26">
        <v>27</v>
      </c>
      <c r="E6731" s="26" t="s">
        <v>21</v>
      </c>
      <c r="F6731" s="26">
        <v>0</v>
      </c>
      <c r="G6731" s="26">
        <v>0</v>
      </c>
      <c r="H6731" s="26"/>
      <c r="N6731" s="26"/>
    </row>
    <row r="6732" spans="1:14" x14ac:dyDescent="0.25">
      <c r="A6732" s="26">
        <v>2016</v>
      </c>
      <c r="B6732" s="26" t="s">
        <v>189</v>
      </c>
      <c r="C6732" s="26" t="str">
        <f>VLOOKUP(B6732,'FHF LUT'!$A$5:$H$80,2,FALSE)</f>
        <v>Fire</v>
      </c>
      <c r="D6732" s="26">
        <v>47</v>
      </c>
      <c r="E6732" s="26" t="s">
        <v>238</v>
      </c>
      <c r="F6732" s="26">
        <v>1632</v>
      </c>
      <c r="G6732" s="26">
        <v>1632</v>
      </c>
      <c r="H6732" s="26"/>
      <c r="N6732" s="26"/>
    </row>
    <row r="6733" spans="1:14" x14ac:dyDescent="0.25">
      <c r="A6733" s="26">
        <v>2016</v>
      </c>
      <c r="B6733" s="26" t="s">
        <v>189</v>
      </c>
      <c r="C6733" s="26" t="str">
        <f>VLOOKUP(B6733,'FHF LUT'!$A$5:$H$80,2,FALSE)</f>
        <v>Fire</v>
      </c>
      <c r="D6733" s="26">
        <v>46</v>
      </c>
      <c r="E6733" s="26" t="s">
        <v>239</v>
      </c>
      <c r="F6733" s="26">
        <v>308</v>
      </c>
      <c r="G6733" s="26">
        <v>308</v>
      </c>
      <c r="H6733" s="26"/>
      <c r="N6733" s="26"/>
    </row>
    <row r="6734" spans="1:14" x14ac:dyDescent="0.25">
      <c r="A6734" s="26">
        <v>2016</v>
      </c>
      <c r="B6734" s="26" t="s">
        <v>189</v>
      </c>
      <c r="C6734" s="26" t="str">
        <f>VLOOKUP(B6734,'FHF LUT'!$A$5:$H$80,2,FALSE)</f>
        <v>Fire</v>
      </c>
      <c r="D6734" s="26">
        <v>48</v>
      </c>
      <c r="E6734" s="26" t="s">
        <v>240</v>
      </c>
      <c r="F6734" s="26">
        <v>996</v>
      </c>
      <c r="G6734" s="26">
        <v>166</v>
      </c>
      <c r="H6734" s="26"/>
      <c r="N6734" s="26"/>
    </row>
    <row r="6735" spans="1:14" x14ac:dyDescent="0.25">
      <c r="A6735" s="26">
        <v>2016</v>
      </c>
      <c r="B6735" s="26" t="s">
        <v>189</v>
      </c>
      <c r="C6735" s="26" t="str">
        <f>VLOOKUP(B6735,'FHF LUT'!$A$5:$H$80,2,FALSE)</f>
        <v>Fire</v>
      </c>
      <c r="D6735" s="26">
        <v>1</v>
      </c>
      <c r="E6735" s="26" t="s">
        <v>10</v>
      </c>
      <c r="F6735" s="26">
        <v>1552</v>
      </c>
      <c r="G6735" s="26">
        <v>1552</v>
      </c>
      <c r="H6735" s="26"/>
      <c r="N6735" s="26"/>
    </row>
    <row r="6736" spans="1:14" x14ac:dyDescent="0.25">
      <c r="A6736" s="26">
        <v>2016</v>
      </c>
      <c r="B6736" s="26" t="s">
        <v>197</v>
      </c>
      <c r="C6736" s="26" t="str">
        <f>VLOOKUP(B6736,'FHF LUT'!$A$5:$H$80,2,FALSE)</f>
        <v>Yellow cedar decline</v>
      </c>
      <c r="D6736" s="26">
        <v>24</v>
      </c>
      <c r="E6736" s="26" t="s">
        <v>17</v>
      </c>
      <c r="F6736" s="26">
        <v>0</v>
      </c>
      <c r="G6736" s="26">
        <v>0</v>
      </c>
      <c r="H6736" s="26"/>
      <c r="N6736" s="26"/>
    </row>
    <row r="6737" spans="1:14" x14ac:dyDescent="0.25">
      <c r="A6737" s="26">
        <v>2016</v>
      </c>
      <c r="B6737" s="26" t="s">
        <v>197</v>
      </c>
      <c r="C6737" s="26" t="str">
        <f>VLOOKUP(B6737,'FHF LUT'!$A$5:$H$80,2,FALSE)</f>
        <v>Yellow cedar decline</v>
      </c>
      <c r="D6737" s="26">
        <v>44</v>
      </c>
      <c r="E6737" s="26" t="s">
        <v>3</v>
      </c>
      <c r="F6737" s="26">
        <v>17192</v>
      </c>
      <c r="G6737" s="26">
        <v>17080</v>
      </c>
      <c r="H6737" s="26"/>
      <c r="N6737" s="26"/>
    </row>
    <row r="6738" spans="1:14" x14ac:dyDescent="0.25">
      <c r="A6738" s="26">
        <v>2016</v>
      </c>
      <c r="B6738" s="26" t="s">
        <v>197</v>
      </c>
      <c r="C6738" s="26" t="str">
        <f>VLOOKUP(B6738,'FHF LUT'!$A$5:$H$80,2,FALSE)</f>
        <v>Yellow cedar decline</v>
      </c>
      <c r="D6738" s="26">
        <v>10</v>
      </c>
      <c r="E6738" s="26" t="s">
        <v>18</v>
      </c>
      <c r="F6738" s="26">
        <v>1211</v>
      </c>
      <c r="G6738" s="26">
        <v>1211</v>
      </c>
      <c r="H6738" s="26"/>
      <c r="N6738" s="26"/>
    </row>
    <row r="6739" spans="1:14" x14ac:dyDescent="0.25">
      <c r="A6739" s="26">
        <v>2016</v>
      </c>
      <c r="B6739" s="26" t="s">
        <v>197</v>
      </c>
      <c r="C6739" s="26" t="str">
        <f>VLOOKUP(B6739,'FHF LUT'!$A$5:$H$80,2,FALSE)</f>
        <v>Yellow cedar decline</v>
      </c>
      <c r="D6739" s="26">
        <v>12</v>
      </c>
      <c r="E6739" s="26" t="s">
        <v>11</v>
      </c>
      <c r="F6739" s="26">
        <v>0</v>
      </c>
      <c r="G6739" s="26">
        <v>0</v>
      </c>
      <c r="H6739" s="26"/>
      <c r="N6739" s="26"/>
    </row>
    <row r="6740" spans="1:14" x14ac:dyDescent="0.25">
      <c r="A6740" s="26">
        <v>2016</v>
      </c>
      <c r="B6740" s="26" t="s">
        <v>197</v>
      </c>
      <c r="C6740" s="26" t="str">
        <f>VLOOKUP(B6740,'FHF LUT'!$A$5:$H$80,2,FALSE)</f>
        <v>Yellow cedar decline</v>
      </c>
      <c r="D6740" s="26">
        <v>22</v>
      </c>
      <c r="E6740" s="26" t="s">
        <v>19</v>
      </c>
      <c r="F6740" s="26">
        <v>0</v>
      </c>
      <c r="G6740" s="26">
        <v>0</v>
      </c>
      <c r="H6740" s="26"/>
      <c r="N6740" s="26"/>
    </row>
    <row r="6741" spans="1:14" x14ac:dyDescent="0.25">
      <c r="A6741" s="26">
        <v>2016</v>
      </c>
      <c r="B6741" s="26" t="s">
        <v>197</v>
      </c>
      <c r="C6741" s="26" t="str">
        <f>VLOOKUP(B6741,'FHF LUT'!$A$5:$H$80,2,FALSE)</f>
        <v>Yellow cedar decline</v>
      </c>
      <c r="D6741" s="26">
        <v>29</v>
      </c>
      <c r="E6741" s="26" t="s">
        <v>9</v>
      </c>
      <c r="F6741" s="26">
        <v>0</v>
      </c>
      <c r="G6741" s="26">
        <v>0</v>
      </c>
      <c r="H6741" s="26"/>
      <c r="N6741" s="26"/>
    </row>
    <row r="6742" spans="1:14" x14ac:dyDescent="0.25">
      <c r="A6742" s="26">
        <v>2016</v>
      </c>
      <c r="B6742" s="26" t="s">
        <v>197</v>
      </c>
      <c r="C6742" s="26" t="str">
        <f>VLOOKUP(B6742,'FHF LUT'!$A$5:$H$80,2,FALSE)</f>
        <v>Yellow cedar decline</v>
      </c>
      <c r="D6742" s="26">
        <v>11</v>
      </c>
      <c r="E6742" s="26" t="s">
        <v>4</v>
      </c>
      <c r="F6742" s="26">
        <v>0</v>
      </c>
      <c r="G6742" s="26">
        <v>0</v>
      </c>
      <c r="H6742" s="26"/>
      <c r="N6742" s="26"/>
    </row>
    <row r="6743" spans="1:14" x14ac:dyDescent="0.25">
      <c r="A6743" s="26">
        <v>2016</v>
      </c>
      <c r="B6743" s="26" t="s">
        <v>197</v>
      </c>
      <c r="C6743" s="26" t="str">
        <f>VLOOKUP(B6743,'FHF LUT'!$A$5:$H$80,2,FALSE)</f>
        <v>Yellow cedar decline</v>
      </c>
      <c r="D6743" s="26">
        <v>45</v>
      </c>
      <c r="E6743" s="26" t="s">
        <v>5</v>
      </c>
      <c r="F6743" s="26">
        <v>0</v>
      </c>
      <c r="G6743" s="26">
        <v>0</v>
      </c>
      <c r="H6743" s="26"/>
      <c r="N6743" s="26"/>
    </row>
    <row r="6744" spans="1:14" x14ac:dyDescent="0.25">
      <c r="A6744" s="26">
        <v>2016</v>
      </c>
      <c r="B6744" s="26" t="s">
        <v>197</v>
      </c>
      <c r="C6744" s="26" t="str">
        <f>VLOOKUP(B6744,'FHF LUT'!$A$5:$H$80,2,FALSE)</f>
        <v>Yellow cedar decline</v>
      </c>
      <c r="D6744" s="26">
        <v>38</v>
      </c>
      <c r="E6744" s="26" t="s">
        <v>8</v>
      </c>
      <c r="F6744" s="26">
        <v>0</v>
      </c>
      <c r="G6744" s="26">
        <v>0</v>
      </c>
      <c r="H6744" s="26"/>
      <c r="N6744" s="26"/>
    </row>
    <row r="6745" spans="1:14" x14ac:dyDescent="0.25">
      <c r="A6745" s="26">
        <v>2016</v>
      </c>
      <c r="B6745" s="26" t="s">
        <v>197</v>
      </c>
      <c r="C6745" s="26" t="str">
        <f>VLOOKUP(B6745,'FHF LUT'!$A$5:$H$80,2,FALSE)</f>
        <v>Yellow cedar decline</v>
      </c>
      <c r="D6745" s="26">
        <v>13</v>
      </c>
      <c r="E6745" s="26" t="s">
        <v>24</v>
      </c>
      <c r="F6745" s="26">
        <v>0</v>
      </c>
      <c r="G6745" s="26">
        <v>0</v>
      </c>
      <c r="H6745" s="26"/>
      <c r="N6745" s="26"/>
    </row>
    <row r="6746" spans="1:14" x14ac:dyDescent="0.25">
      <c r="A6746" s="26">
        <v>2016</v>
      </c>
      <c r="B6746" s="26" t="s">
        <v>197</v>
      </c>
      <c r="C6746" s="26" t="str">
        <f>VLOOKUP(B6746,'FHF LUT'!$A$5:$H$80,2,FALSE)</f>
        <v>Yellow cedar decline</v>
      </c>
      <c r="D6746" s="26">
        <v>18</v>
      </c>
      <c r="E6746" s="26" t="s">
        <v>15</v>
      </c>
      <c r="F6746" s="26">
        <v>0</v>
      </c>
      <c r="G6746" s="26">
        <v>0</v>
      </c>
      <c r="H6746" s="26"/>
      <c r="N6746" s="26"/>
    </row>
    <row r="6747" spans="1:14" x14ac:dyDescent="0.25">
      <c r="A6747" s="26">
        <v>2016</v>
      </c>
      <c r="B6747" s="26" t="s">
        <v>197</v>
      </c>
      <c r="C6747" s="26" t="str">
        <f>VLOOKUP(B6747,'FHF LUT'!$A$5:$H$80,2,FALSE)</f>
        <v>Yellow cedar decline</v>
      </c>
      <c r="D6747" s="26">
        <v>15</v>
      </c>
      <c r="E6747" s="26" t="s">
        <v>33</v>
      </c>
      <c r="F6747" s="26">
        <v>0</v>
      </c>
      <c r="G6747" s="26">
        <v>0</v>
      </c>
      <c r="H6747" s="26"/>
      <c r="N6747" s="26"/>
    </row>
    <row r="6748" spans="1:14" x14ac:dyDescent="0.25">
      <c r="A6748" s="26">
        <v>2016</v>
      </c>
      <c r="B6748" s="26" t="s">
        <v>197</v>
      </c>
      <c r="C6748" s="26" t="str">
        <f>VLOOKUP(B6748,'FHF LUT'!$A$5:$H$80,2,FALSE)</f>
        <v>Yellow cedar decline</v>
      </c>
      <c r="D6748" s="26">
        <v>5</v>
      </c>
      <c r="E6748" s="26" t="s">
        <v>16</v>
      </c>
      <c r="F6748" s="26">
        <v>0</v>
      </c>
      <c r="G6748" s="26">
        <v>0</v>
      </c>
      <c r="H6748" s="26"/>
      <c r="N6748" s="26"/>
    </row>
    <row r="6749" spans="1:14" x14ac:dyDescent="0.25">
      <c r="A6749" s="26">
        <v>2016</v>
      </c>
      <c r="B6749" s="26" t="s">
        <v>197</v>
      </c>
      <c r="C6749" s="26" t="str">
        <f>VLOOKUP(B6749,'FHF LUT'!$A$5:$H$80,2,FALSE)</f>
        <v>Yellow cedar decline</v>
      </c>
      <c r="D6749" s="26">
        <v>2</v>
      </c>
      <c r="E6749" s="26" t="s">
        <v>22</v>
      </c>
      <c r="F6749" s="26">
        <v>0</v>
      </c>
      <c r="G6749" s="26">
        <v>0</v>
      </c>
      <c r="H6749" s="26"/>
      <c r="N6749" s="26"/>
    </row>
    <row r="6750" spans="1:14" x14ac:dyDescent="0.25">
      <c r="A6750" s="26">
        <v>2016</v>
      </c>
      <c r="B6750" s="26" t="s">
        <v>197</v>
      </c>
      <c r="C6750" s="26" t="str">
        <f>VLOOKUP(B6750,'FHF LUT'!$A$5:$H$80,2,FALSE)</f>
        <v>Yellow cedar decline</v>
      </c>
      <c r="D6750" s="26">
        <v>25</v>
      </c>
      <c r="E6750" s="26" t="s">
        <v>23</v>
      </c>
      <c r="F6750" s="26">
        <v>3320</v>
      </c>
      <c r="G6750" s="26">
        <v>3320</v>
      </c>
      <c r="H6750" s="26"/>
      <c r="N6750" s="26"/>
    </row>
    <row r="6751" spans="1:14" x14ac:dyDescent="0.25">
      <c r="A6751" s="26">
        <v>2016</v>
      </c>
      <c r="B6751" s="26" t="s">
        <v>197</v>
      </c>
      <c r="C6751" s="26" t="str">
        <f>VLOOKUP(B6751,'FHF LUT'!$A$5:$H$80,2,FALSE)</f>
        <v>Yellow cedar decline</v>
      </c>
      <c r="D6751" s="26">
        <v>14</v>
      </c>
      <c r="E6751" s="26" t="s">
        <v>30</v>
      </c>
      <c r="F6751" s="26">
        <v>0</v>
      </c>
      <c r="G6751" s="26">
        <v>0</v>
      </c>
      <c r="H6751" s="26"/>
      <c r="N6751" s="26"/>
    </row>
    <row r="6752" spans="1:14" x14ac:dyDescent="0.25">
      <c r="A6752" s="26">
        <v>2016</v>
      </c>
      <c r="B6752" s="26" t="s">
        <v>197</v>
      </c>
      <c r="C6752" s="26" t="str">
        <f>VLOOKUP(B6752,'FHF LUT'!$A$5:$H$80,2,FALSE)</f>
        <v>Yellow cedar decline</v>
      </c>
      <c r="D6752" s="26">
        <v>16</v>
      </c>
      <c r="E6752" s="26" t="s">
        <v>12</v>
      </c>
      <c r="F6752" s="26">
        <v>0</v>
      </c>
      <c r="G6752" s="26">
        <v>0</v>
      </c>
      <c r="H6752" s="26"/>
      <c r="N6752" s="26"/>
    </row>
    <row r="6753" spans="1:14" x14ac:dyDescent="0.25">
      <c r="A6753" s="26">
        <v>2016</v>
      </c>
      <c r="B6753" s="26" t="s">
        <v>197</v>
      </c>
      <c r="C6753" s="26" t="str">
        <f>VLOOKUP(B6753,'FHF LUT'!$A$5:$H$80,2,FALSE)</f>
        <v>Yellow cedar decline</v>
      </c>
      <c r="D6753" s="26">
        <v>40</v>
      </c>
      <c r="E6753" s="26" t="s">
        <v>31</v>
      </c>
      <c r="F6753" s="26">
        <v>0</v>
      </c>
      <c r="G6753" s="26">
        <v>0</v>
      </c>
      <c r="H6753" s="26"/>
      <c r="N6753" s="26"/>
    </row>
    <row r="6754" spans="1:14" x14ac:dyDescent="0.25">
      <c r="A6754" s="26">
        <v>2016</v>
      </c>
      <c r="B6754" s="26" t="s">
        <v>197</v>
      </c>
      <c r="C6754" s="26" t="str">
        <f>VLOOKUP(B6754,'FHF LUT'!$A$5:$H$80,2,FALSE)</f>
        <v>Yellow cedar decline</v>
      </c>
      <c r="D6754" s="26">
        <v>20</v>
      </c>
      <c r="E6754" s="26" t="s">
        <v>6</v>
      </c>
      <c r="F6754" s="26">
        <v>0</v>
      </c>
      <c r="G6754" s="26">
        <v>0</v>
      </c>
      <c r="H6754" s="26"/>
      <c r="N6754" s="26"/>
    </row>
    <row r="6755" spans="1:14" x14ac:dyDescent="0.25">
      <c r="A6755" s="26">
        <v>2016</v>
      </c>
      <c r="B6755" s="26" t="s">
        <v>197</v>
      </c>
      <c r="C6755" s="26" t="str">
        <f>VLOOKUP(B6755,'FHF LUT'!$A$5:$H$80,2,FALSE)</f>
        <v>Yellow cedar decline</v>
      </c>
      <c r="D6755" s="26">
        <v>31</v>
      </c>
      <c r="E6755" s="26" t="s">
        <v>34</v>
      </c>
      <c r="F6755" s="26">
        <v>0</v>
      </c>
      <c r="G6755" s="26">
        <v>0</v>
      </c>
      <c r="H6755" s="26"/>
      <c r="N6755" s="26"/>
    </row>
    <row r="6756" spans="1:14" x14ac:dyDescent="0.25">
      <c r="A6756" s="26">
        <v>2016</v>
      </c>
      <c r="B6756" s="26" t="s">
        <v>197</v>
      </c>
      <c r="C6756" s="26" t="str">
        <f>VLOOKUP(B6756,'FHF LUT'!$A$5:$H$80,2,FALSE)</f>
        <v>Yellow cedar decline</v>
      </c>
      <c r="D6756" s="26">
        <v>3</v>
      </c>
      <c r="E6756" s="26" t="s">
        <v>13</v>
      </c>
      <c r="F6756" s="26">
        <v>0</v>
      </c>
      <c r="G6756" s="26">
        <v>0</v>
      </c>
      <c r="H6756" s="26"/>
      <c r="N6756" s="26"/>
    </row>
    <row r="6757" spans="1:14" x14ac:dyDescent="0.25">
      <c r="A6757" s="26">
        <v>2016</v>
      </c>
      <c r="B6757" s="26" t="s">
        <v>197</v>
      </c>
      <c r="C6757" s="26" t="str">
        <f>VLOOKUP(B6757,'FHF LUT'!$A$5:$H$80,2,FALSE)</f>
        <v>Yellow cedar decline</v>
      </c>
      <c r="D6757" s="26">
        <v>26</v>
      </c>
      <c r="E6757" s="26" t="s">
        <v>14</v>
      </c>
      <c r="F6757" s="26">
        <v>0</v>
      </c>
      <c r="G6757" s="26">
        <v>0</v>
      </c>
      <c r="H6757" s="26"/>
      <c r="N6757" s="26"/>
    </row>
    <row r="6758" spans="1:14" x14ac:dyDescent="0.25">
      <c r="A6758" s="26">
        <v>2016</v>
      </c>
      <c r="B6758" s="26" t="s">
        <v>197</v>
      </c>
      <c r="C6758" s="26" t="str">
        <f>VLOOKUP(B6758,'FHF LUT'!$A$5:$H$80,2,FALSE)</f>
        <v>Yellow cedar decline</v>
      </c>
      <c r="D6758" s="26">
        <v>41</v>
      </c>
      <c r="E6758" s="26" t="s">
        <v>26</v>
      </c>
      <c r="F6758" s="26">
        <v>0</v>
      </c>
      <c r="G6758" s="26">
        <v>0</v>
      </c>
      <c r="H6758" s="26"/>
      <c r="N6758" s="26"/>
    </row>
    <row r="6759" spans="1:14" x14ac:dyDescent="0.25">
      <c r="A6759" s="26">
        <v>2016</v>
      </c>
      <c r="B6759" s="26" t="s">
        <v>197</v>
      </c>
      <c r="C6759" s="26" t="str">
        <f>VLOOKUP(B6759,'FHF LUT'!$A$5:$H$80,2,FALSE)</f>
        <v>Yellow cedar decline</v>
      </c>
      <c r="D6759" s="26">
        <v>23</v>
      </c>
      <c r="E6759" s="26" t="s">
        <v>27</v>
      </c>
      <c r="F6759" s="26">
        <v>0</v>
      </c>
      <c r="G6759" s="26">
        <v>0</v>
      </c>
      <c r="H6759" s="26"/>
      <c r="N6759" s="26"/>
    </row>
    <row r="6760" spans="1:14" x14ac:dyDescent="0.25">
      <c r="A6760" s="26">
        <v>2016</v>
      </c>
      <c r="B6760" s="26" t="s">
        <v>197</v>
      </c>
      <c r="C6760" s="26" t="str">
        <f>VLOOKUP(B6760,'FHF LUT'!$A$5:$H$80,2,FALSE)</f>
        <v>Yellow cedar decline</v>
      </c>
      <c r="D6760" s="26">
        <v>17</v>
      </c>
      <c r="E6760" s="26" t="s">
        <v>32</v>
      </c>
      <c r="F6760" s="26">
        <v>0</v>
      </c>
      <c r="G6760" s="26">
        <v>0</v>
      </c>
      <c r="H6760" s="26"/>
      <c r="N6760" s="26"/>
    </row>
    <row r="6761" spans="1:14" x14ac:dyDescent="0.25">
      <c r="A6761" s="26">
        <v>2016</v>
      </c>
      <c r="B6761" s="26" t="s">
        <v>197</v>
      </c>
      <c r="C6761" s="26" t="str">
        <f>VLOOKUP(B6761,'FHF LUT'!$A$5:$H$80,2,FALSE)</f>
        <v>Yellow cedar decline</v>
      </c>
      <c r="D6761" s="26">
        <v>30</v>
      </c>
      <c r="E6761" s="26" t="s">
        <v>35</v>
      </c>
      <c r="F6761" s="26">
        <v>0</v>
      </c>
      <c r="G6761" s="26">
        <v>0</v>
      </c>
      <c r="H6761" s="26"/>
      <c r="N6761" s="26"/>
    </row>
    <row r="6762" spans="1:14" x14ac:dyDescent="0.25">
      <c r="A6762" s="26">
        <v>2016</v>
      </c>
      <c r="B6762" s="26" t="s">
        <v>197</v>
      </c>
      <c r="C6762" s="26" t="str">
        <f>VLOOKUP(B6762,'FHF LUT'!$A$5:$H$80,2,FALSE)</f>
        <v>Yellow cedar decline</v>
      </c>
      <c r="D6762" s="26">
        <v>9</v>
      </c>
      <c r="E6762" s="26" t="s">
        <v>7</v>
      </c>
      <c r="F6762" s="26">
        <v>0</v>
      </c>
      <c r="G6762" s="26">
        <v>0</v>
      </c>
      <c r="H6762" s="26"/>
      <c r="N6762" s="26"/>
    </row>
    <row r="6763" spans="1:14" x14ac:dyDescent="0.25">
      <c r="A6763" s="26">
        <v>2016</v>
      </c>
      <c r="B6763" s="26" t="s">
        <v>197</v>
      </c>
      <c r="C6763" s="26" t="str">
        <f>VLOOKUP(B6763,'FHF LUT'!$A$5:$H$80,2,FALSE)</f>
        <v>Yellow cedar decline</v>
      </c>
      <c r="D6763" s="26">
        <v>43</v>
      </c>
      <c r="E6763" s="26" t="s">
        <v>20</v>
      </c>
      <c r="F6763" s="26">
        <v>0</v>
      </c>
      <c r="G6763" s="26">
        <v>0</v>
      </c>
      <c r="H6763" s="26"/>
      <c r="N6763" s="26"/>
    </row>
    <row r="6764" spans="1:14" x14ac:dyDescent="0.25">
      <c r="A6764" s="26">
        <v>2016</v>
      </c>
      <c r="B6764" s="26" t="s">
        <v>197</v>
      </c>
      <c r="C6764" s="26" t="str">
        <f>VLOOKUP(B6764,'FHF LUT'!$A$5:$H$80,2,FALSE)</f>
        <v>Yellow cedar decline</v>
      </c>
      <c r="D6764" s="26">
        <v>39</v>
      </c>
      <c r="E6764" s="26" t="s">
        <v>36</v>
      </c>
      <c r="F6764" s="26">
        <v>0</v>
      </c>
      <c r="G6764" s="26">
        <v>0</v>
      </c>
      <c r="H6764" s="26"/>
      <c r="N6764" s="26"/>
    </row>
    <row r="6765" spans="1:14" x14ac:dyDescent="0.25">
      <c r="A6765" s="26">
        <v>2016</v>
      </c>
      <c r="B6765" s="26" t="s">
        <v>197</v>
      </c>
      <c r="C6765" s="26" t="str">
        <f>VLOOKUP(B6765,'FHF LUT'!$A$5:$H$80,2,FALSE)</f>
        <v>Yellow cedar decline</v>
      </c>
      <c r="D6765" s="26">
        <v>4</v>
      </c>
      <c r="E6765" s="26" t="s">
        <v>28</v>
      </c>
      <c r="F6765" s="26">
        <v>0</v>
      </c>
      <c r="G6765" s="26">
        <v>0</v>
      </c>
      <c r="H6765" s="26"/>
      <c r="N6765" s="26"/>
    </row>
    <row r="6766" spans="1:14" x14ac:dyDescent="0.25">
      <c r="A6766" s="26">
        <v>2016</v>
      </c>
      <c r="B6766" s="26" t="s">
        <v>197</v>
      </c>
      <c r="C6766" s="26" t="str">
        <f>VLOOKUP(B6766,'FHF LUT'!$A$5:$H$80,2,FALSE)</f>
        <v>Yellow cedar decline</v>
      </c>
      <c r="D6766" s="26">
        <v>8</v>
      </c>
      <c r="E6766" s="26" t="s">
        <v>29</v>
      </c>
      <c r="F6766" s="26">
        <v>0</v>
      </c>
      <c r="G6766" s="26">
        <v>0</v>
      </c>
      <c r="H6766" s="26"/>
      <c r="N6766" s="26"/>
    </row>
    <row r="6767" spans="1:14" x14ac:dyDescent="0.25">
      <c r="A6767" s="26">
        <v>2016</v>
      </c>
      <c r="B6767" s="26" t="s">
        <v>197</v>
      </c>
      <c r="C6767" s="26" t="str">
        <f>VLOOKUP(B6767,'FHF LUT'!$A$5:$H$80,2,FALSE)</f>
        <v>Yellow cedar decline</v>
      </c>
      <c r="D6767" s="26">
        <v>7</v>
      </c>
      <c r="E6767" s="26" t="s">
        <v>25</v>
      </c>
      <c r="F6767" s="26">
        <v>0</v>
      </c>
      <c r="G6767" s="26">
        <v>0</v>
      </c>
      <c r="H6767" s="26"/>
      <c r="N6767" s="26"/>
    </row>
    <row r="6768" spans="1:14" x14ac:dyDescent="0.25">
      <c r="A6768" s="26">
        <v>2016</v>
      </c>
      <c r="B6768" s="26" t="s">
        <v>197</v>
      </c>
      <c r="C6768" s="26" t="str">
        <f>VLOOKUP(B6768,'FHF LUT'!$A$5:$H$80,2,FALSE)</f>
        <v>Yellow cedar decline</v>
      </c>
      <c r="D6768" s="26">
        <v>27</v>
      </c>
      <c r="E6768" s="26" t="s">
        <v>21</v>
      </c>
      <c r="F6768" s="26">
        <v>0</v>
      </c>
      <c r="G6768" s="26">
        <v>0</v>
      </c>
      <c r="H6768" s="26"/>
      <c r="N6768" s="26"/>
    </row>
    <row r="6769" spans="1:14" x14ac:dyDescent="0.25">
      <c r="A6769" s="26">
        <v>2016</v>
      </c>
      <c r="B6769" s="26" t="s">
        <v>197</v>
      </c>
      <c r="C6769" s="26" t="str">
        <f>VLOOKUP(B6769,'FHF LUT'!$A$5:$H$80,2,FALSE)</f>
        <v>Yellow cedar decline</v>
      </c>
      <c r="D6769" s="26">
        <v>47</v>
      </c>
      <c r="E6769" s="26" t="s">
        <v>238</v>
      </c>
      <c r="F6769" s="26">
        <v>23183</v>
      </c>
      <c r="G6769" s="26">
        <v>23180</v>
      </c>
      <c r="H6769" s="26"/>
      <c r="N6769" s="26"/>
    </row>
    <row r="6770" spans="1:14" x14ac:dyDescent="0.25">
      <c r="A6770" s="26">
        <v>2016</v>
      </c>
      <c r="B6770" s="26" t="s">
        <v>197</v>
      </c>
      <c r="C6770" s="26" t="str">
        <f>VLOOKUP(B6770,'FHF LUT'!$A$5:$H$80,2,FALSE)</f>
        <v>Yellow cedar decline</v>
      </c>
      <c r="D6770" s="26">
        <v>46</v>
      </c>
      <c r="E6770" s="26" t="s">
        <v>239</v>
      </c>
      <c r="F6770" s="26">
        <v>131042</v>
      </c>
      <c r="G6770" s="26">
        <v>130925</v>
      </c>
      <c r="H6770" s="26"/>
      <c r="N6770" s="26"/>
    </row>
    <row r="6771" spans="1:14" x14ac:dyDescent="0.25">
      <c r="A6771" s="26">
        <v>2016</v>
      </c>
      <c r="B6771" s="26" t="s">
        <v>197</v>
      </c>
      <c r="C6771" s="26" t="str">
        <f>VLOOKUP(B6771,'FHF LUT'!$A$5:$H$80,2,FALSE)</f>
        <v>Yellow cedar decline</v>
      </c>
      <c r="D6771" s="26">
        <v>48</v>
      </c>
      <c r="E6771" s="26" t="s">
        <v>240</v>
      </c>
      <c r="F6771" s="26">
        <v>0</v>
      </c>
      <c r="G6771" s="26">
        <v>0</v>
      </c>
      <c r="H6771" s="26"/>
      <c r="N6771" s="26"/>
    </row>
    <row r="6772" spans="1:14" x14ac:dyDescent="0.25">
      <c r="A6772" s="26">
        <v>2016</v>
      </c>
      <c r="B6772" s="26" t="s">
        <v>197</v>
      </c>
      <c r="C6772" s="26" t="str">
        <f>VLOOKUP(B6772,'FHF LUT'!$A$5:$H$80,2,FALSE)</f>
        <v>Yellow cedar decline</v>
      </c>
      <c r="D6772" s="26">
        <v>1</v>
      </c>
      <c r="E6772" s="26" t="s">
        <v>10</v>
      </c>
      <c r="F6772" s="26">
        <v>0</v>
      </c>
      <c r="G6772" s="26">
        <v>0</v>
      </c>
      <c r="H6772" s="26"/>
      <c r="N6772" s="26"/>
    </row>
    <row r="6773" spans="1:14" x14ac:dyDescent="0.25">
      <c r="A6773" s="26">
        <v>2016</v>
      </c>
      <c r="B6773" s="26" t="s">
        <v>190</v>
      </c>
      <c r="C6773" s="26" t="str">
        <f>VLOOKUP(B6773,'FHF LUT'!$A$5:$H$80,2,FALSE)</f>
        <v>Drought</v>
      </c>
      <c r="D6773" s="26">
        <v>24</v>
      </c>
      <c r="E6773" s="26" t="s">
        <v>17</v>
      </c>
      <c r="F6773" s="26">
        <v>6725</v>
      </c>
      <c r="G6773" s="26">
        <v>6583</v>
      </c>
      <c r="H6773" s="26"/>
      <c r="N6773" s="26"/>
    </row>
    <row r="6774" spans="1:14" x14ac:dyDescent="0.25">
      <c r="A6774" s="26">
        <v>2016</v>
      </c>
      <c r="B6774" s="26" t="s">
        <v>190</v>
      </c>
      <c r="C6774" s="26" t="str">
        <f>VLOOKUP(B6774,'FHF LUT'!$A$5:$H$80,2,FALSE)</f>
        <v>Drought</v>
      </c>
      <c r="D6774" s="26">
        <v>44</v>
      </c>
      <c r="E6774" s="26" t="s">
        <v>3</v>
      </c>
      <c r="F6774" s="26">
        <v>28417</v>
      </c>
      <c r="G6774" s="26">
        <v>28417</v>
      </c>
      <c r="H6774" s="26"/>
      <c r="N6774" s="26"/>
    </row>
    <row r="6775" spans="1:14" x14ac:dyDescent="0.25">
      <c r="A6775" s="26">
        <v>2016</v>
      </c>
      <c r="B6775" s="26" t="s">
        <v>190</v>
      </c>
      <c r="C6775" s="26" t="str">
        <f>VLOOKUP(B6775,'FHF LUT'!$A$5:$H$80,2,FALSE)</f>
        <v>Drought</v>
      </c>
      <c r="D6775" s="26">
        <v>10</v>
      </c>
      <c r="E6775" s="26" t="s">
        <v>18</v>
      </c>
      <c r="F6775" s="26">
        <v>4714</v>
      </c>
      <c r="G6775" s="26">
        <v>4714</v>
      </c>
      <c r="H6775" s="26"/>
      <c r="N6775" s="26"/>
    </row>
    <row r="6776" spans="1:14" x14ac:dyDescent="0.25">
      <c r="A6776" s="26">
        <v>2016</v>
      </c>
      <c r="B6776" s="26" t="s">
        <v>190</v>
      </c>
      <c r="C6776" s="26" t="str">
        <f>VLOOKUP(B6776,'FHF LUT'!$A$5:$H$80,2,FALSE)</f>
        <v>Drought</v>
      </c>
      <c r="D6776" s="26">
        <v>12</v>
      </c>
      <c r="E6776" s="26" t="s">
        <v>11</v>
      </c>
      <c r="F6776" s="26">
        <v>0</v>
      </c>
      <c r="G6776" s="26">
        <v>0</v>
      </c>
      <c r="H6776" s="26"/>
      <c r="N6776" s="26"/>
    </row>
    <row r="6777" spans="1:14" x14ac:dyDescent="0.25">
      <c r="A6777" s="26">
        <v>2016</v>
      </c>
      <c r="B6777" s="26" t="s">
        <v>190</v>
      </c>
      <c r="C6777" s="26" t="str">
        <f>VLOOKUP(B6777,'FHF LUT'!$A$5:$H$80,2,FALSE)</f>
        <v>Drought</v>
      </c>
      <c r="D6777" s="26">
        <v>22</v>
      </c>
      <c r="E6777" s="26" t="s">
        <v>19</v>
      </c>
      <c r="F6777" s="26">
        <v>4655</v>
      </c>
      <c r="G6777" s="26">
        <v>4655</v>
      </c>
      <c r="H6777" s="26"/>
      <c r="N6777" s="26"/>
    </row>
    <row r="6778" spans="1:14" x14ac:dyDescent="0.25">
      <c r="A6778" s="26">
        <v>2016</v>
      </c>
      <c r="B6778" s="26" t="s">
        <v>190</v>
      </c>
      <c r="C6778" s="26" t="str">
        <f>VLOOKUP(B6778,'FHF LUT'!$A$5:$H$80,2,FALSE)</f>
        <v>Drought</v>
      </c>
      <c r="D6778" s="26">
        <v>29</v>
      </c>
      <c r="E6778" s="26" t="s">
        <v>9</v>
      </c>
      <c r="F6778" s="26">
        <v>15513</v>
      </c>
      <c r="G6778" s="26">
        <v>15465</v>
      </c>
      <c r="H6778" s="26"/>
      <c r="N6778" s="26"/>
    </row>
    <row r="6779" spans="1:14" x14ac:dyDescent="0.25">
      <c r="A6779" s="26">
        <v>2016</v>
      </c>
      <c r="B6779" s="26" t="s">
        <v>190</v>
      </c>
      <c r="C6779" s="26" t="str">
        <f>VLOOKUP(B6779,'FHF LUT'!$A$5:$H$80,2,FALSE)</f>
        <v>Drought</v>
      </c>
      <c r="D6779" s="26">
        <v>11</v>
      </c>
      <c r="E6779" s="26" t="s">
        <v>4</v>
      </c>
      <c r="F6779" s="26">
        <v>2778</v>
      </c>
      <c r="G6779" s="26">
        <v>2778</v>
      </c>
      <c r="H6779" s="26"/>
      <c r="N6779" s="26"/>
    </row>
    <row r="6780" spans="1:14" x14ac:dyDescent="0.25">
      <c r="A6780" s="26">
        <v>2016</v>
      </c>
      <c r="B6780" s="26" t="s">
        <v>190</v>
      </c>
      <c r="C6780" s="26" t="str">
        <f>VLOOKUP(B6780,'FHF LUT'!$A$5:$H$80,2,FALSE)</f>
        <v>Drought</v>
      </c>
      <c r="D6780" s="26">
        <v>45</v>
      </c>
      <c r="E6780" s="26" t="s">
        <v>5</v>
      </c>
      <c r="F6780" s="26">
        <v>7160</v>
      </c>
      <c r="G6780" s="26">
        <v>7007</v>
      </c>
      <c r="H6780" s="26"/>
      <c r="N6780" s="26"/>
    </row>
    <row r="6781" spans="1:14" x14ac:dyDescent="0.25">
      <c r="A6781" s="26">
        <v>2016</v>
      </c>
      <c r="B6781" s="26" t="s">
        <v>190</v>
      </c>
      <c r="C6781" s="26" t="str">
        <f>VLOOKUP(B6781,'FHF LUT'!$A$5:$H$80,2,FALSE)</f>
        <v>Drought</v>
      </c>
      <c r="D6781" s="26">
        <v>38</v>
      </c>
      <c r="E6781" s="26" t="s">
        <v>8</v>
      </c>
      <c r="F6781" s="26">
        <v>5773</v>
      </c>
      <c r="G6781" s="26">
        <v>5700</v>
      </c>
      <c r="H6781" s="26"/>
      <c r="N6781" s="26"/>
    </row>
    <row r="6782" spans="1:14" x14ac:dyDescent="0.25">
      <c r="A6782" s="26">
        <v>2016</v>
      </c>
      <c r="B6782" s="26" t="s">
        <v>190</v>
      </c>
      <c r="C6782" s="26" t="str">
        <f>VLOOKUP(B6782,'FHF LUT'!$A$5:$H$80,2,FALSE)</f>
        <v>Drought</v>
      </c>
      <c r="D6782" s="26">
        <v>13</v>
      </c>
      <c r="E6782" s="26" t="s">
        <v>24</v>
      </c>
      <c r="F6782" s="26">
        <v>0</v>
      </c>
      <c r="G6782" s="26">
        <v>0</v>
      </c>
      <c r="H6782" s="26"/>
      <c r="N6782" s="26"/>
    </row>
    <row r="6783" spans="1:14" x14ac:dyDescent="0.25">
      <c r="A6783" s="26">
        <v>2016</v>
      </c>
      <c r="B6783" s="26" t="s">
        <v>190</v>
      </c>
      <c r="C6783" s="26" t="str">
        <f>VLOOKUP(B6783,'FHF LUT'!$A$5:$H$80,2,FALSE)</f>
        <v>Drought</v>
      </c>
      <c r="D6783" s="26">
        <v>18</v>
      </c>
      <c r="E6783" s="26" t="s">
        <v>15</v>
      </c>
      <c r="F6783" s="26">
        <v>897</v>
      </c>
      <c r="G6783" s="26">
        <v>897</v>
      </c>
      <c r="H6783" s="26"/>
      <c r="N6783" s="26"/>
    </row>
    <row r="6784" spans="1:14" x14ac:dyDescent="0.25">
      <c r="A6784" s="26">
        <v>2016</v>
      </c>
      <c r="B6784" s="26" t="s">
        <v>190</v>
      </c>
      <c r="C6784" s="26" t="str">
        <f>VLOOKUP(B6784,'FHF LUT'!$A$5:$H$80,2,FALSE)</f>
        <v>Drought</v>
      </c>
      <c r="D6784" s="26">
        <v>15</v>
      </c>
      <c r="E6784" s="26" t="s">
        <v>33</v>
      </c>
      <c r="F6784" s="26">
        <v>0</v>
      </c>
      <c r="G6784" s="26">
        <v>0</v>
      </c>
      <c r="H6784" s="26"/>
      <c r="N6784" s="26"/>
    </row>
    <row r="6785" spans="1:14" x14ac:dyDescent="0.25">
      <c r="A6785" s="26">
        <v>2016</v>
      </c>
      <c r="B6785" s="26" t="s">
        <v>190</v>
      </c>
      <c r="C6785" s="26" t="str">
        <f>VLOOKUP(B6785,'FHF LUT'!$A$5:$H$80,2,FALSE)</f>
        <v>Drought</v>
      </c>
      <c r="D6785" s="26">
        <v>5</v>
      </c>
      <c r="E6785" s="26" t="s">
        <v>16</v>
      </c>
      <c r="F6785" s="26">
        <v>0</v>
      </c>
      <c r="G6785" s="26">
        <v>0</v>
      </c>
      <c r="H6785" s="26"/>
      <c r="N6785" s="26"/>
    </row>
    <row r="6786" spans="1:14" x14ac:dyDescent="0.25">
      <c r="A6786" s="26">
        <v>2016</v>
      </c>
      <c r="B6786" s="26" t="s">
        <v>190</v>
      </c>
      <c r="C6786" s="26" t="str">
        <f>VLOOKUP(B6786,'FHF LUT'!$A$5:$H$80,2,FALSE)</f>
        <v>Drought</v>
      </c>
      <c r="D6786" s="26">
        <v>2</v>
      </c>
      <c r="E6786" s="26" t="s">
        <v>22</v>
      </c>
      <c r="F6786" s="26">
        <v>0</v>
      </c>
      <c r="G6786" s="26">
        <v>0</v>
      </c>
      <c r="H6786" s="26"/>
      <c r="N6786" s="26"/>
    </row>
    <row r="6787" spans="1:14" x14ac:dyDescent="0.25">
      <c r="A6787" s="26">
        <v>2016</v>
      </c>
      <c r="B6787" s="26" t="s">
        <v>190</v>
      </c>
      <c r="C6787" s="26" t="str">
        <f>VLOOKUP(B6787,'FHF LUT'!$A$5:$H$80,2,FALSE)</f>
        <v>Drought</v>
      </c>
      <c r="D6787" s="26">
        <v>25</v>
      </c>
      <c r="E6787" s="26" t="s">
        <v>23</v>
      </c>
      <c r="F6787" s="26">
        <v>90</v>
      </c>
      <c r="G6787" s="26">
        <v>90</v>
      </c>
      <c r="H6787" s="26"/>
      <c r="N6787" s="26"/>
    </row>
    <row r="6788" spans="1:14" x14ac:dyDescent="0.25">
      <c r="A6788" s="26">
        <v>2016</v>
      </c>
      <c r="B6788" s="26" t="s">
        <v>190</v>
      </c>
      <c r="C6788" s="26" t="str">
        <f>VLOOKUP(B6788,'FHF LUT'!$A$5:$H$80,2,FALSE)</f>
        <v>Drought</v>
      </c>
      <c r="D6788" s="26">
        <v>14</v>
      </c>
      <c r="E6788" s="26" t="s">
        <v>30</v>
      </c>
      <c r="F6788" s="26">
        <v>0</v>
      </c>
      <c r="G6788" s="26">
        <v>0</v>
      </c>
      <c r="H6788" s="26"/>
      <c r="N6788" s="26"/>
    </row>
    <row r="6789" spans="1:14" x14ac:dyDescent="0.25">
      <c r="A6789" s="26">
        <v>2016</v>
      </c>
      <c r="B6789" s="26" t="s">
        <v>190</v>
      </c>
      <c r="C6789" s="26" t="str">
        <f>VLOOKUP(B6789,'FHF LUT'!$A$5:$H$80,2,FALSE)</f>
        <v>Drought</v>
      </c>
      <c r="D6789" s="26">
        <v>16</v>
      </c>
      <c r="E6789" s="26" t="s">
        <v>12</v>
      </c>
      <c r="F6789" s="26">
        <v>0</v>
      </c>
      <c r="G6789" s="26">
        <v>0</v>
      </c>
      <c r="H6789" s="26"/>
      <c r="N6789" s="26"/>
    </row>
    <row r="6790" spans="1:14" x14ac:dyDescent="0.25">
      <c r="A6790" s="26">
        <v>2016</v>
      </c>
      <c r="B6790" s="26" t="s">
        <v>190</v>
      </c>
      <c r="C6790" s="26" t="str">
        <f>VLOOKUP(B6790,'FHF LUT'!$A$5:$H$80,2,FALSE)</f>
        <v>Drought</v>
      </c>
      <c r="D6790" s="26">
        <v>40</v>
      </c>
      <c r="E6790" s="26" t="s">
        <v>31</v>
      </c>
      <c r="F6790" s="26">
        <v>0</v>
      </c>
      <c r="G6790" s="26">
        <v>0</v>
      </c>
      <c r="H6790" s="26"/>
      <c r="N6790" s="26"/>
    </row>
    <row r="6791" spans="1:14" x14ac:dyDescent="0.25">
      <c r="A6791" s="26">
        <v>2016</v>
      </c>
      <c r="B6791" s="26" t="s">
        <v>190</v>
      </c>
      <c r="C6791" s="26" t="str">
        <f>VLOOKUP(B6791,'FHF LUT'!$A$5:$H$80,2,FALSE)</f>
        <v>Drought</v>
      </c>
      <c r="D6791" s="26">
        <v>20</v>
      </c>
      <c r="E6791" s="26" t="s">
        <v>6</v>
      </c>
      <c r="F6791" s="26">
        <v>4492</v>
      </c>
      <c r="G6791" s="26">
        <v>4492</v>
      </c>
      <c r="H6791" s="26"/>
      <c r="N6791" s="26"/>
    </row>
    <row r="6792" spans="1:14" x14ac:dyDescent="0.25">
      <c r="A6792" s="26">
        <v>2016</v>
      </c>
      <c r="B6792" s="26" t="s">
        <v>190</v>
      </c>
      <c r="C6792" s="26" t="str">
        <f>VLOOKUP(B6792,'FHF LUT'!$A$5:$H$80,2,FALSE)</f>
        <v>Drought</v>
      </c>
      <c r="D6792" s="26">
        <v>31</v>
      </c>
      <c r="E6792" s="26" t="s">
        <v>34</v>
      </c>
      <c r="F6792" s="26">
        <v>1099</v>
      </c>
      <c r="G6792" s="26">
        <v>1099</v>
      </c>
      <c r="H6792" s="26"/>
      <c r="N6792" s="26"/>
    </row>
    <row r="6793" spans="1:14" x14ac:dyDescent="0.25">
      <c r="A6793" s="26">
        <v>2016</v>
      </c>
      <c r="B6793" s="26" t="s">
        <v>190</v>
      </c>
      <c r="C6793" s="26" t="str">
        <f>VLOOKUP(B6793,'FHF LUT'!$A$5:$H$80,2,FALSE)</f>
        <v>Drought</v>
      </c>
      <c r="D6793" s="26">
        <v>3</v>
      </c>
      <c r="E6793" s="26" t="s">
        <v>13</v>
      </c>
      <c r="F6793" s="26">
        <v>1259</v>
      </c>
      <c r="G6793" s="26">
        <v>1259</v>
      </c>
      <c r="H6793" s="26"/>
      <c r="N6793" s="26"/>
    </row>
    <row r="6794" spans="1:14" x14ac:dyDescent="0.25">
      <c r="A6794" s="26">
        <v>2016</v>
      </c>
      <c r="B6794" s="26" t="s">
        <v>190</v>
      </c>
      <c r="C6794" s="26" t="str">
        <f>VLOOKUP(B6794,'FHF LUT'!$A$5:$H$80,2,FALSE)</f>
        <v>Drought</v>
      </c>
      <c r="D6794" s="26">
        <v>26</v>
      </c>
      <c r="E6794" s="26" t="s">
        <v>14</v>
      </c>
      <c r="F6794" s="26">
        <v>0</v>
      </c>
      <c r="G6794" s="26">
        <v>0</v>
      </c>
      <c r="H6794" s="26"/>
      <c r="N6794" s="26"/>
    </row>
    <row r="6795" spans="1:14" x14ac:dyDescent="0.25">
      <c r="A6795" s="26">
        <v>2016</v>
      </c>
      <c r="B6795" s="26" t="s">
        <v>190</v>
      </c>
      <c r="C6795" s="26" t="str">
        <f>VLOOKUP(B6795,'FHF LUT'!$A$5:$H$80,2,FALSE)</f>
        <v>Drought</v>
      </c>
      <c r="D6795" s="26">
        <v>41</v>
      </c>
      <c r="E6795" s="26" t="s">
        <v>26</v>
      </c>
      <c r="F6795" s="26">
        <v>0</v>
      </c>
      <c r="G6795" s="26">
        <v>0</v>
      </c>
      <c r="H6795" s="26"/>
      <c r="N6795" s="26"/>
    </row>
    <row r="6796" spans="1:14" x14ac:dyDescent="0.25">
      <c r="A6796" s="26">
        <v>2016</v>
      </c>
      <c r="B6796" s="26" t="s">
        <v>190</v>
      </c>
      <c r="C6796" s="26" t="str">
        <f>VLOOKUP(B6796,'FHF LUT'!$A$5:$H$80,2,FALSE)</f>
        <v>Drought</v>
      </c>
      <c r="D6796" s="26">
        <v>23</v>
      </c>
      <c r="E6796" s="26" t="s">
        <v>27</v>
      </c>
      <c r="F6796" s="26">
        <v>1107</v>
      </c>
      <c r="G6796" s="26">
        <v>1107</v>
      </c>
      <c r="H6796" s="26"/>
      <c r="N6796" s="26"/>
    </row>
    <row r="6797" spans="1:14" x14ac:dyDescent="0.25">
      <c r="A6797" s="26">
        <v>2016</v>
      </c>
      <c r="B6797" s="26" t="s">
        <v>190</v>
      </c>
      <c r="C6797" s="26" t="str">
        <f>VLOOKUP(B6797,'FHF LUT'!$A$5:$H$80,2,FALSE)</f>
        <v>Drought</v>
      </c>
      <c r="D6797" s="26">
        <v>17</v>
      </c>
      <c r="E6797" s="26" t="s">
        <v>32</v>
      </c>
      <c r="F6797" s="26">
        <v>0</v>
      </c>
      <c r="G6797" s="26">
        <v>0</v>
      </c>
      <c r="H6797" s="26"/>
      <c r="N6797" s="26"/>
    </row>
    <row r="6798" spans="1:14" x14ac:dyDescent="0.25">
      <c r="A6798" s="26">
        <v>2016</v>
      </c>
      <c r="B6798" s="26" t="s">
        <v>190</v>
      </c>
      <c r="C6798" s="26" t="str">
        <f>VLOOKUP(B6798,'FHF LUT'!$A$5:$H$80,2,FALSE)</f>
        <v>Drought</v>
      </c>
      <c r="D6798" s="26">
        <v>30</v>
      </c>
      <c r="E6798" s="26" t="s">
        <v>35</v>
      </c>
      <c r="F6798" s="26">
        <v>7458</v>
      </c>
      <c r="G6798" s="26">
        <v>7239</v>
      </c>
      <c r="H6798" s="26"/>
      <c r="N6798" s="26"/>
    </row>
    <row r="6799" spans="1:14" x14ac:dyDescent="0.25">
      <c r="A6799" s="26">
        <v>2016</v>
      </c>
      <c r="B6799" s="26" t="s">
        <v>190</v>
      </c>
      <c r="C6799" s="26" t="str">
        <f>VLOOKUP(B6799,'FHF LUT'!$A$5:$H$80,2,FALSE)</f>
        <v>Drought</v>
      </c>
      <c r="D6799" s="26">
        <v>9</v>
      </c>
      <c r="E6799" s="26" t="s">
        <v>7</v>
      </c>
      <c r="F6799" s="26">
        <v>0</v>
      </c>
      <c r="G6799" s="26">
        <v>0</v>
      </c>
      <c r="H6799" s="26"/>
      <c r="N6799" s="26"/>
    </row>
    <row r="6800" spans="1:14" x14ac:dyDescent="0.25">
      <c r="A6800" s="26">
        <v>2016</v>
      </c>
      <c r="B6800" s="26" t="s">
        <v>190</v>
      </c>
      <c r="C6800" s="26" t="str">
        <f>VLOOKUP(B6800,'FHF LUT'!$A$5:$H$80,2,FALSE)</f>
        <v>Drought</v>
      </c>
      <c r="D6800" s="26">
        <v>43</v>
      </c>
      <c r="E6800" s="26" t="s">
        <v>20</v>
      </c>
      <c r="F6800" s="26">
        <v>4353</v>
      </c>
      <c r="G6800" s="26">
        <v>4353</v>
      </c>
      <c r="H6800" s="26"/>
      <c r="N6800" s="26"/>
    </row>
    <row r="6801" spans="1:14" x14ac:dyDescent="0.25">
      <c r="A6801" s="26">
        <v>2016</v>
      </c>
      <c r="B6801" s="26" t="s">
        <v>190</v>
      </c>
      <c r="C6801" s="26" t="str">
        <f>VLOOKUP(B6801,'FHF LUT'!$A$5:$H$80,2,FALSE)</f>
        <v>Drought</v>
      </c>
      <c r="D6801" s="26">
        <v>39</v>
      </c>
      <c r="E6801" s="26" t="s">
        <v>36</v>
      </c>
      <c r="F6801" s="26">
        <v>4854</v>
      </c>
      <c r="G6801" s="26">
        <v>4854</v>
      </c>
      <c r="H6801" s="26"/>
      <c r="N6801" s="26"/>
    </row>
    <row r="6802" spans="1:14" x14ac:dyDescent="0.25">
      <c r="A6802" s="26">
        <v>2016</v>
      </c>
      <c r="B6802" s="26" t="s">
        <v>190</v>
      </c>
      <c r="C6802" s="26" t="str">
        <f>VLOOKUP(B6802,'FHF LUT'!$A$5:$H$80,2,FALSE)</f>
        <v>Drought</v>
      </c>
      <c r="D6802" s="26">
        <v>4</v>
      </c>
      <c r="E6802" s="26" t="s">
        <v>28</v>
      </c>
      <c r="F6802" s="26">
        <v>0</v>
      </c>
      <c r="G6802" s="26">
        <v>0</v>
      </c>
      <c r="H6802" s="26"/>
      <c r="N6802" s="26"/>
    </row>
    <row r="6803" spans="1:14" x14ac:dyDescent="0.25">
      <c r="A6803" s="26">
        <v>2016</v>
      </c>
      <c r="B6803" s="26" t="s">
        <v>190</v>
      </c>
      <c r="C6803" s="26" t="str">
        <f>VLOOKUP(B6803,'FHF LUT'!$A$5:$H$80,2,FALSE)</f>
        <v>Drought</v>
      </c>
      <c r="D6803" s="26">
        <v>8</v>
      </c>
      <c r="E6803" s="26" t="s">
        <v>29</v>
      </c>
      <c r="F6803" s="26">
        <v>0</v>
      </c>
      <c r="G6803" s="26">
        <v>0</v>
      </c>
      <c r="H6803" s="26"/>
      <c r="N6803" s="26"/>
    </row>
    <row r="6804" spans="1:14" x14ac:dyDescent="0.25">
      <c r="A6804" s="26">
        <v>2016</v>
      </c>
      <c r="B6804" s="26" t="s">
        <v>190</v>
      </c>
      <c r="C6804" s="26" t="str">
        <f>VLOOKUP(B6804,'FHF LUT'!$A$5:$H$80,2,FALSE)</f>
        <v>Drought</v>
      </c>
      <c r="D6804" s="26">
        <v>7</v>
      </c>
      <c r="E6804" s="26" t="s">
        <v>25</v>
      </c>
      <c r="F6804" s="26">
        <v>0</v>
      </c>
      <c r="G6804" s="26">
        <v>0</v>
      </c>
      <c r="H6804" s="26"/>
      <c r="N6804" s="26"/>
    </row>
    <row r="6805" spans="1:14" x14ac:dyDescent="0.25">
      <c r="A6805" s="26">
        <v>2016</v>
      </c>
      <c r="B6805" s="26" t="s">
        <v>190</v>
      </c>
      <c r="C6805" s="26" t="str">
        <f>VLOOKUP(B6805,'FHF LUT'!$A$5:$H$80,2,FALSE)</f>
        <v>Drought</v>
      </c>
      <c r="D6805" s="26">
        <v>27</v>
      </c>
      <c r="E6805" s="26" t="s">
        <v>21</v>
      </c>
      <c r="F6805" s="26">
        <v>0</v>
      </c>
      <c r="G6805" s="26">
        <v>0</v>
      </c>
      <c r="H6805" s="26"/>
      <c r="N6805" s="26"/>
    </row>
    <row r="6806" spans="1:14" x14ac:dyDescent="0.25">
      <c r="A6806" s="26">
        <v>2016</v>
      </c>
      <c r="B6806" s="26" t="s">
        <v>190</v>
      </c>
      <c r="C6806" s="26" t="str">
        <f>VLOOKUP(B6806,'FHF LUT'!$A$5:$H$80,2,FALSE)</f>
        <v>Drought</v>
      </c>
      <c r="D6806" s="26">
        <v>47</v>
      </c>
      <c r="E6806" s="26" t="s">
        <v>238</v>
      </c>
      <c r="F6806" s="26">
        <v>470</v>
      </c>
      <c r="G6806" s="26">
        <v>470</v>
      </c>
      <c r="H6806" s="26"/>
      <c r="N6806" s="26"/>
    </row>
    <row r="6807" spans="1:14" x14ac:dyDescent="0.25">
      <c r="A6807" s="26">
        <v>2016</v>
      </c>
      <c r="B6807" s="26" t="s">
        <v>190</v>
      </c>
      <c r="C6807" s="26" t="str">
        <f>VLOOKUP(B6807,'FHF LUT'!$A$5:$H$80,2,FALSE)</f>
        <v>Drought</v>
      </c>
      <c r="D6807" s="26">
        <v>46</v>
      </c>
      <c r="E6807" s="26" t="s">
        <v>239</v>
      </c>
      <c r="F6807" s="26">
        <v>4206</v>
      </c>
      <c r="G6807" s="26">
        <v>4206</v>
      </c>
      <c r="H6807" s="26"/>
      <c r="N6807" s="26"/>
    </row>
    <row r="6808" spans="1:14" x14ac:dyDescent="0.25">
      <c r="A6808" s="26">
        <v>2016</v>
      </c>
      <c r="B6808" s="26" t="s">
        <v>190</v>
      </c>
      <c r="C6808" s="26" t="str">
        <f>VLOOKUP(B6808,'FHF LUT'!$A$5:$H$80,2,FALSE)</f>
        <v>Drought</v>
      </c>
      <c r="D6808" s="26">
        <v>48</v>
      </c>
      <c r="E6808" s="26" t="s">
        <v>240</v>
      </c>
      <c r="F6808" s="26">
        <v>144</v>
      </c>
      <c r="G6808" s="26">
        <v>144</v>
      </c>
      <c r="H6808" s="26"/>
      <c r="N6808" s="26"/>
    </row>
    <row r="6809" spans="1:14" x14ac:dyDescent="0.25">
      <c r="A6809" s="26">
        <v>2016</v>
      </c>
      <c r="B6809" s="26" t="s">
        <v>190</v>
      </c>
      <c r="C6809" s="26" t="str">
        <f>VLOOKUP(B6809,'FHF LUT'!$A$5:$H$80,2,FALSE)</f>
        <v>Drought</v>
      </c>
      <c r="D6809" s="26">
        <v>1</v>
      </c>
      <c r="E6809" s="26" t="s">
        <v>10</v>
      </c>
      <c r="F6809" s="26">
        <v>0</v>
      </c>
      <c r="G6809" s="26">
        <v>0</v>
      </c>
      <c r="H6809" s="26"/>
      <c r="N6809" s="26"/>
    </row>
    <row r="6810" spans="1:14" x14ac:dyDescent="0.25">
      <c r="A6810" s="26">
        <v>2016</v>
      </c>
      <c r="B6810" s="26" t="s">
        <v>191</v>
      </c>
      <c r="C6810" s="26" t="str">
        <f>VLOOKUP(B6810,'FHF LUT'!$A$5:$H$80,2,FALSE)</f>
        <v>Flooding</v>
      </c>
      <c r="D6810" s="26">
        <v>24</v>
      </c>
      <c r="E6810" s="26" t="s">
        <v>17</v>
      </c>
      <c r="F6810" s="26">
        <v>17458</v>
      </c>
      <c r="G6810" s="26">
        <v>17453</v>
      </c>
      <c r="H6810" s="26"/>
      <c r="N6810" s="26"/>
    </row>
    <row r="6811" spans="1:14" x14ac:dyDescent="0.25">
      <c r="A6811" s="26">
        <v>2016</v>
      </c>
      <c r="B6811" s="26" t="s">
        <v>191</v>
      </c>
      <c r="C6811" s="26" t="str">
        <f>VLOOKUP(B6811,'FHF LUT'!$A$5:$H$80,2,FALSE)</f>
        <v>Flooding</v>
      </c>
      <c r="D6811" s="26">
        <v>44</v>
      </c>
      <c r="E6811" s="26" t="s">
        <v>3</v>
      </c>
      <c r="F6811" s="26">
        <v>4024</v>
      </c>
      <c r="G6811" s="26">
        <v>3868</v>
      </c>
      <c r="H6811" s="26"/>
      <c r="N6811" s="26"/>
    </row>
    <row r="6812" spans="1:14" x14ac:dyDescent="0.25">
      <c r="A6812" s="26">
        <v>2016</v>
      </c>
      <c r="B6812" s="26" t="s">
        <v>191</v>
      </c>
      <c r="C6812" s="26" t="str">
        <f>VLOOKUP(B6812,'FHF LUT'!$A$5:$H$80,2,FALSE)</f>
        <v>Flooding</v>
      </c>
      <c r="D6812" s="26">
        <v>10</v>
      </c>
      <c r="E6812" s="26" t="s">
        <v>18</v>
      </c>
      <c r="F6812" s="26">
        <v>4207</v>
      </c>
      <c r="G6812" s="26">
        <v>4207</v>
      </c>
      <c r="H6812" s="26"/>
      <c r="N6812" s="26"/>
    </row>
    <row r="6813" spans="1:14" x14ac:dyDescent="0.25">
      <c r="A6813" s="26">
        <v>2016</v>
      </c>
      <c r="B6813" s="26" t="s">
        <v>191</v>
      </c>
      <c r="C6813" s="26" t="str">
        <f>VLOOKUP(B6813,'FHF LUT'!$A$5:$H$80,2,FALSE)</f>
        <v>Flooding</v>
      </c>
      <c r="D6813" s="26">
        <v>12</v>
      </c>
      <c r="E6813" s="26" t="s">
        <v>11</v>
      </c>
      <c r="F6813" s="26">
        <v>0</v>
      </c>
      <c r="G6813" s="26">
        <v>0</v>
      </c>
      <c r="H6813" s="26"/>
      <c r="N6813" s="26"/>
    </row>
    <row r="6814" spans="1:14" x14ac:dyDescent="0.25">
      <c r="A6814" s="26">
        <v>2016</v>
      </c>
      <c r="B6814" s="26" t="s">
        <v>191</v>
      </c>
      <c r="C6814" s="26" t="str">
        <f>VLOOKUP(B6814,'FHF LUT'!$A$5:$H$80,2,FALSE)</f>
        <v>Flooding</v>
      </c>
      <c r="D6814" s="26">
        <v>22</v>
      </c>
      <c r="E6814" s="26" t="s">
        <v>19</v>
      </c>
      <c r="F6814" s="26">
        <v>0</v>
      </c>
      <c r="G6814" s="26">
        <v>0</v>
      </c>
      <c r="H6814" s="26"/>
      <c r="N6814" s="26"/>
    </row>
    <row r="6815" spans="1:14" x14ac:dyDescent="0.25">
      <c r="A6815" s="26">
        <v>2016</v>
      </c>
      <c r="B6815" s="26" t="s">
        <v>191</v>
      </c>
      <c r="C6815" s="26" t="str">
        <f>VLOOKUP(B6815,'FHF LUT'!$A$5:$H$80,2,FALSE)</f>
        <v>Flooding</v>
      </c>
      <c r="D6815" s="26">
        <v>29</v>
      </c>
      <c r="E6815" s="26" t="s">
        <v>9</v>
      </c>
      <c r="F6815" s="26">
        <v>2402</v>
      </c>
      <c r="G6815" s="26">
        <v>2278</v>
      </c>
      <c r="H6815" s="26"/>
      <c r="N6815" s="26"/>
    </row>
    <row r="6816" spans="1:14" x14ac:dyDescent="0.25">
      <c r="A6816" s="26">
        <v>2016</v>
      </c>
      <c r="B6816" s="26" t="s">
        <v>191</v>
      </c>
      <c r="C6816" s="26" t="str">
        <f>VLOOKUP(B6816,'FHF LUT'!$A$5:$H$80,2,FALSE)</f>
        <v>Flooding</v>
      </c>
      <c r="D6816" s="26">
        <v>11</v>
      </c>
      <c r="E6816" s="26" t="s">
        <v>4</v>
      </c>
      <c r="F6816" s="26">
        <v>676</v>
      </c>
      <c r="G6816" s="26">
        <v>676</v>
      </c>
      <c r="H6816" s="26"/>
      <c r="N6816" s="26"/>
    </row>
    <row r="6817" spans="1:14" x14ac:dyDescent="0.25">
      <c r="A6817" s="26">
        <v>2016</v>
      </c>
      <c r="B6817" s="26" t="s">
        <v>191</v>
      </c>
      <c r="C6817" s="26" t="str">
        <f>VLOOKUP(B6817,'FHF LUT'!$A$5:$H$80,2,FALSE)</f>
        <v>Flooding</v>
      </c>
      <c r="D6817" s="26">
        <v>45</v>
      </c>
      <c r="E6817" s="26" t="s">
        <v>5</v>
      </c>
      <c r="F6817" s="26">
        <v>1325</v>
      </c>
      <c r="G6817" s="26">
        <v>1325</v>
      </c>
      <c r="H6817" s="26"/>
      <c r="N6817" s="26"/>
    </row>
    <row r="6818" spans="1:14" x14ac:dyDescent="0.25">
      <c r="A6818" s="26">
        <v>2016</v>
      </c>
      <c r="B6818" s="26" t="s">
        <v>191</v>
      </c>
      <c r="C6818" s="26" t="str">
        <f>VLOOKUP(B6818,'FHF LUT'!$A$5:$H$80,2,FALSE)</f>
        <v>Flooding</v>
      </c>
      <c r="D6818" s="26">
        <v>38</v>
      </c>
      <c r="E6818" s="26" t="s">
        <v>8</v>
      </c>
      <c r="F6818" s="26">
        <v>0</v>
      </c>
      <c r="G6818" s="26">
        <v>0</v>
      </c>
      <c r="H6818" s="26"/>
      <c r="N6818" s="26"/>
    </row>
    <row r="6819" spans="1:14" x14ac:dyDescent="0.25">
      <c r="A6819" s="26">
        <v>2016</v>
      </c>
      <c r="B6819" s="26" t="s">
        <v>191</v>
      </c>
      <c r="C6819" s="26" t="str">
        <f>VLOOKUP(B6819,'FHF LUT'!$A$5:$H$80,2,FALSE)</f>
        <v>Flooding</v>
      </c>
      <c r="D6819" s="26">
        <v>13</v>
      </c>
      <c r="E6819" s="26" t="s">
        <v>24</v>
      </c>
      <c r="F6819" s="26">
        <v>41</v>
      </c>
      <c r="G6819" s="26">
        <v>41</v>
      </c>
      <c r="H6819" s="26"/>
      <c r="N6819" s="26"/>
    </row>
    <row r="6820" spans="1:14" x14ac:dyDescent="0.25">
      <c r="A6820" s="26">
        <v>2016</v>
      </c>
      <c r="B6820" s="26" t="s">
        <v>191</v>
      </c>
      <c r="C6820" s="26" t="str">
        <f>VLOOKUP(B6820,'FHF LUT'!$A$5:$H$80,2,FALSE)</f>
        <v>Flooding</v>
      </c>
      <c r="D6820" s="26">
        <v>18</v>
      </c>
      <c r="E6820" s="26" t="s">
        <v>15</v>
      </c>
      <c r="F6820" s="26">
        <v>0</v>
      </c>
      <c r="G6820" s="26">
        <v>0</v>
      </c>
      <c r="H6820" s="26"/>
      <c r="N6820" s="26"/>
    </row>
    <row r="6821" spans="1:14" x14ac:dyDescent="0.25">
      <c r="A6821" s="26">
        <v>2016</v>
      </c>
      <c r="B6821" s="26" t="s">
        <v>191</v>
      </c>
      <c r="C6821" s="26" t="str">
        <f>VLOOKUP(B6821,'FHF LUT'!$A$5:$H$80,2,FALSE)</f>
        <v>Flooding</v>
      </c>
      <c r="D6821" s="26">
        <v>15</v>
      </c>
      <c r="E6821" s="26" t="s">
        <v>33</v>
      </c>
      <c r="F6821" s="26">
        <v>0</v>
      </c>
      <c r="G6821" s="26">
        <v>0</v>
      </c>
      <c r="H6821" s="26"/>
      <c r="N6821" s="26"/>
    </row>
    <row r="6822" spans="1:14" x14ac:dyDescent="0.25">
      <c r="A6822" s="26">
        <v>2016</v>
      </c>
      <c r="B6822" s="26" t="s">
        <v>191</v>
      </c>
      <c r="C6822" s="26" t="str">
        <f>VLOOKUP(B6822,'FHF LUT'!$A$5:$H$80,2,FALSE)</f>
        <v>Flooding</v>
      </c>
      <c r="D6822" s="26">
        <v>5</v>
      </c>
      <c r="E6822" s="26" t="s">
        <v>16</v>
      </c>
      <c r="F6822" s="26">
        <v>197</v>
      </c>
      <c r="G6822" s="26">
        <v>197</v>
      </c>
      <c r="H6822" s="26"/>
      <c r="N6822" s="26"/>
    </row>
    <row r="6823" spans="1:14" x14ac:dyDescent="0.25">
      <c r="A6823" s="26">
        <v>2016</v>
      </c>
      <c r="B6823" s="26" t="s">
        <v>191</v>
      </c>
      <c r="C6823" s="26" t="str">
        <f>VLOOKUP(B6823,'FHF LUT'!$A$5:$H$80,2,FALSE)</f>
        <v>Flooding</v>
      </c>
      <c r="D6823" s="26">
        <v>2</v>
      </c>
      <c r="E6823" s="26" t="s">
        <v>22</v>
      </c>
      <c r="F6823" s="26">
        <v>0</v>
      </c>
      <c r="G6823" s="26">
        <v>0</v>
      </c>
      <c r="H6823" s="26"/>
      <c r="N6823" s="26"/>
    </row>
    <row r="6824" spans="1:14" x14ac:dyDescent="0.25">
      <c r="A6824" s="26">
        <v>2016</v>
      </c>
      <c r="B6824" s="26" t="s">
        <v>191</v>
      </c>
      <c r="C6824" s="26" t="str">
        <f>VLOOKUP(B6824,'FHF LUT'!$A$5:$H$80,2,FALSE)</f>
        <v>Flooding</v>
      </c>
      <c r="D6824" s="26">
        <v>25</v>
      </c>
      <c r="E6824" s="26" t="s">
        <v>23</v>
      </c>
      <c r="F6824" s="26">
        <v>29524</v>
      </c>
      <c r="G6824" s="26">
        <v>29524</v>
      </c>
      <c r="H6824" s="26"/>
      <c r="N6824" s="26"/>
    </row>
    <row r="6825" spans="1:14" x14ac:dyDescent="0.25">
      <c r="A6825" s="26">
        <v>2016</v>
      </c>
      <c r="B6825" s="26" t="s">
        <v>191</v>
      </c>
      <c r="C6825" s="26" t="str">
        <f>VLOOKUP(B6825,'FHF LUT'!$A$5:$H$80,2,FALSE)</f>
        <v>Flooding</v>
      </c>
      <c r="D6825" s="26">
        <v>14</v>
      </c>
      <c r="E6825" s="26" t="s">
        <v>30</v>
      </c>
      <c r="F6825" s="26">
        <v>9642</v>
      </c>
      <c r="G6825" s="26">
        <v>9471</v>
      </c>
      <c r="H6825" s="26"/>
      <c r="N6825" s="26"/>
    </row>
    <row r="6826" spans="1:14" x14ac:dyDescent="0.25">
      <c r="A6826" s="26">
        <v>2016</v>
      </c>
      <c r="B6826" s="26" t="s">
        <v>191</v>
      </c>
      <c r="C6826" s="26" t="str">
        <f>VLOOKUP(B6826,'FHF LUT'!$A$5:$H$80,2,FALSE)</f>
        <v>Flooding</v>
      </c>
      <c r="D6826" s="26">
        <v>16</v>
      </c>
      <c r="E6826" s="26" t="s">
        <v>12</v>
      </c>
      <c r="F6826" s="26">
        <v>1169</v>
      </c>
      <c r="G6826" s="26">
        <v>1169</v>
      </c>
      <c r="H6826" s="26"/>
      <c r="N6826" s="26"/>
    </row>
    <row r="6827" spans="1:14" x14ac:dyDescent="0.25">
      <c r="A6827" s="26">
        <v>2016</v>
      </c>
      <c r="B6827" s="26" t="s">
        <v>191</v>
      </c>
      <c r="C6827" s="26" t="str">
        <f>VLOOKUP(B6827,'FHF LUT'!$A$5:$H$80,2,FALSE)</f>
        <v>Flooding</v>
      </c>
      <c r="D6827" s="26">
        <v>40</v>
      </c>
      <c r="E6827" s="26" t="s">
        <v>31</v>
      </c>
      <c r="F6827" s="26">
        <v>8802</v>
      </c>
      <c r="G6827" s="26">
        <v>8802</v>
      </c>
      <c r="H6827" s="26"/>
      <c r="N6827" s="26"/>
    </row>
    <row r="6828" spans="1:14" x14ac:dyDescent="0.25">
      <c r="A6828" s="26">
        <v>2016</v>
      </c>
      <c r="B6828" s="26" t="s">
        <v>191</v>
      </c>
      <c r="C6828" s="26" t="str">
        <f>VLOOKUP(B6828,'FHF LUT'!$A$5:$H$80,2,FALSE)</f>
        <v>Flooding</v>
      </c>
      <c r="D6828" s="26">
        <v>20</v>
      </c>
      <c r="E6828" s="26" t="s">
        <v>6</v>
      </c>
      <c r="F6828" s="26">
        <v>479</v>
      </c>
      <c r="G6828" s="26">
        <v>479</v>
      </c>
      <c r="H6828" s="26"/>
      <c r="N6828" s="26"/>
    </row>
    <row r="6829" spans="1:14" x14ac:dyDescent="0.25">
      <c r="A6829" s="26">
        <v>2016</v>
      </c>
      <c r="B6829" s="26" t="s">
        <v>191</v>
      </c>
      <c r="C6829" s="26" t="str">
        <f>VLOOKUP(B6829,'FHF LUT'!$A$5:$H$80,2,FALSE)</f>
        <v>Flooding</v>
      </c>
      <c r="D6829" s="26">
        <v>31</v>
      </c>
      <c r="E6829" s="26" t="s">
        <v>34</v>
      </c>
      <c r="F6829" s="26">
        <v>1132</v>
      </c>
      <c r="G6829" s="26">
        <v>1132</v>
      </c>
      <c r="H6829" s="26"/>
      <c r="N6829" s="26"/>
    </row>
    <row r="6830" spans="1:14" x14ac:dyDescent="0.25">
      <c r="A6830" s="26">
        <v>2016</v>
      </c>
      <c r="B6830" s="26" t="s">
        <v>191</v>
      </c>
      <c r="C6830" s="26" t="str">
        <f>VLOOKUP(B6830,'FHF LUT'!$A$5:$H$80,2,FALSE)</f>
        <v>Flooding</v>
      </c>
      <c r="D6830" s="26">
        <v>3</v>
      </c>
      <c r="E6830" s="26" t="s">
        <v>13</v>
      </c>
      <c r="F6830" s="26">
        <v>0</v>
      </c>
      <c r="G6830" s="26">
        <v>0</v>
      </c>
      <c r="H6830" s="26"/>
      <c r="N6830" s="26"/>
    </row>
    <row r="6831" spans="1:14" x14ac:dyDescent="0.25">
      <c r="A6831" s="26">
        <v>2016</v>
      </c>
      <c r="B6831" s="26" t="s">
        <v>191</v>
      </c>
      <c r="C6831" s="26" t="str">
        <f>VLOOKUP(B6831,'FHF LUT'!$A$5:$H$80,2,FALSE)</f>
        <v>Flooding</v>
      </c>
      <c r="D6831" s="26">
        <v>26</v>
      </c>
      <c r="E6831" s="26" t="s">
        <v>14</v>
      </c>
      <c r="F6831" s="26">
        <v>263</v>
      </c>
      <c r="G6831" s="26">
        <v>261</v>
      </c>
      <c r="H6831" s="26"/>
      <c r="N6831" s="26"/>
    </row>
    <row r="6832" spans="1:14" x14ac:dyDescent="0.25">
      <c r="A6832" s="26">
        <v>2016</v>
      </c>
      <c r="B6832" s="26" t="s">
        <v>191</v>
      </c>
      <c r="C6832" s="26" t="str">
        <f>VLOOKUP(B6832,'FHF LUT'!$A$5:$H$80,2,FALSE)</f>
        <v>Flooding</v>
      </c>
      <c r="D6832" s="26">
        <v>41</v>
      </c>
      <c r="E6832" s="26" t="s">
        <v>26</v>
      </c>
      <c r="F6832" s="26">
        <v>35465</v>
      </c>
      <c r="G6832" s="26">
        <v>35371</v>
      </c>
      <c r="H6832" s="26"/>
      <c r="N6832" s="26"/>
    </row>
    <row r="6833" spans="1:14" x14ac:dyDescent="0.25">
      <c r="A6833" s="26">
        <v>2016</v>
      </c>
      <c r="B6833" s="26" t="s">
        <v>191</v>
      </c>
      <c r="C6833" s="26" t="str">
        <f>VLOOKUP(B6833,'FHF LUT'!$A$5:$H$80,2,FALSE)</f>
        <v>Flooding</v>
      </c>
      <c r="D6833" s="26">
        <v>23</v>
      </c>
      <c r="E6833" s="26" t="s">
        <v>27</v>
      </c>
      <c r="F6833" s="26">
        <v>1134</v>
      </c>
      <c r="G6833" s="26">
        <v>1061</v>
      </c>
      <c r="H6833" s="26"/>
      <c r="N6833" s="26"/>
    </row>
    <row r="6834" spans="1:14" x14ac:dyDescent="0.25">
      <c r="A6834" s="26">
        <v>2016</v>
      </c>
      <c r="B6834" s="26" t="s">
        <v>191</v>
      </c>
      <c r="C6834" s="26" t="str">
        <f>VLOOKUP(B6834,'FHF LUT'!$A$5:$H$80,2,FALSE)</f>
        <v>Flooding</v>
      </c>
      <c r="D6834" s="26">
        <v>17</v>
      </c>
      <c r="E6834" s="26" t="s">
        <v>32</v>
      </c>
      <c r="F6834" s="26">
        <v>0</v>
      </c>
      <c r="G6834" s="26">
        <v>0</v>
      </c>
      <c r="H6834" s="26"/>
      <c r="N6834" s="26"/>
    </row>
    <row r="6835" spans="1:14" x14ac:dyDescent="0.25">
      <c r="A6835" s="26">
        <v>2016</v>
      </c>
      <c r="B6835" s="26" t="s">
        <v>191</v>
      </c>
      <c r="C6835" s="26" t="str">
        <f>VLOOKUP(B6835,'FHF LUT'!$A$5:$H$80,2,FALSE)</f>
        <v>Flooding</v>
      </c>
      <c r="D6835" s="26">
        <v>30</v>
      </c>
      <c r="E6835" s="26" t="s">
        <v>35</v>
      </c>
      <c r="F6835" s="26">
        <v>0</v>
      </c>
      <c r="G6835" s="26">
        <v>0</v>
      </c>
      <c r="H6835" s="26"/>
      <c r="N6835" s="26"/>
    </row>
    <row r="6836" spans="1:14" x14ac:dyDescent="0.25">
      <c r="A6836" s="26">
        <v>2016</v>
      </c>
      <c r="B6836" s="26" t="s">
        <v>191</v>
      </c>
      <c r="C6836" s="26" t="str">
        <f>VLOOKUP(B6836,'FHF LUT'!$A$5:$H$80,2,FALSE)</f>
        <v>Flooding</v>
      </c>
      <c r="D6836" s="26">
        <v>9</v>
      </c>
      <c r="E6836" s="26" t="s">
        <v>7</v>
      </c>
      <c r="F6836" s="26">
        <v>99</v>
      </c>
      <c r="G6836" s="26">
        <v>99</v>
      </c>
      <c r="H6836" s="26"/>
      <c r="N6836" s="26"/>
    </row>
    <row r="6837" spans="1:14" x14ac:dyDescent="0.25">
      <c r="A6837" s="26">
        <v>2016</v>
      </c>
      <c r="B6837" s="26" t="s">
        <v>191</v>
      </c>
      <c r="C6837" s="26" t="str">
        <f>VLOOKUP(B6837,'FHF LUT'!$A$5:$H$80,2,FALSE)</f>
        <v>Flooding</v>
      </c>
      <c r="D6837" s="26">
        <v>43</v>
      </c>
      <c r="E6837" s="26" t="s">
        <v>20</v>
      </c>
      <c r="F6837" s="26">
        <v>2739</v>
      </c>
      <c r="G6837" s="26">
        <v>2739</v>
      </c>
      <c r="H6837" s="26"/>
      <c r="N6837" s="26"/>
    </row>
    <row r="6838" spans="1:14" x14ac:dyDescent="0.25">
      <c r="A6838" s="26">
        <v>2016</v>
      </c>
      <c r="B6838" s="26" t="s">
        <v>191</v>
      </c>
      <c r="C6838" s="26" t="str">
        <f>VLOOKUP(B6838,'FHF LUT'!$A$5:$H$80,2,FALSE)</f>
        <v>Flooding</v>
      </c>
      <c r="D6838" s="26">
        <v>39</v>
      </c>
      <c r="E6838" s="26" t="s">
        <v>36</v>
      </c>
      <c r="F6838" s="26">
        <v>0</v>
      </c>
      <c r="G6838" s="26">
        <v>0</v>
      </c>
      <c r="H6838" s="26"/>
      <c r="N6838" s="26"/>
    </row>
    <row r="6839" spans="1:14" x14ac:dyDescent="0.25">
      <c r="A6839" s="26">
        <v>2016</v>
      </c>
      <c r="B6839" s="26" t="s">
        <v>191</v>
      </c>
      <c r="C6839" s="26" t="str">
        <f>VLOOKUP(B6839,'FHF LUT'!$A$5:$H$80,2,FALSE)</f>
        <v>Flooding</v>
      </c>
      <c r="D6839" s="26">
        <v>4</v>
      </c>
      <c r="E6839" s="26" t="s">
        <v>28</v>
      </c>
      <c r="F6839" s="26">
        <v>1871</v>
      </c>
      <c r="G6839" s="26">
        <v>1871</v>
      </c>
      <c r="H6839" s="26"/>
      <c r="N6839" s="26"/>
    </row>
    <row r="6840" spans="1:14" x14ac:dyDescent="0.25">
      <c r="A6840" s="26">
        <v>2016</v>
      </c>
      <c r="B6840" s="26" t="s">
        <v>191</v>
      </c>
      <c r="C6840" s="26" t="str">
        <f>VLOOKUP(B6840,'FHF LUT'!$A$5:$H$80,2,FALSE)</f>
        <v>Flooding</v>
      </c>
      <c r="D6840" s="26">
        <v>8</v>
      </c>
      <c r="E6840" s="26" t="s">
        <v>29</v>
      </c>
      <c r="F6840" s="26">
        <v>194291</v>
      </c>
      <c r="G6840" s="26">
        <v>194291</v>
      </c>
      <c r="H6840" s="26"/>
      <c r="N6840" s="26"/>
    </row>
    <row r="6841" spans="1:14" x14ac:dyDescent="0.25">
      <c r="A6841" s="26">
        <v>2016</v>
      </c>
      <c r="B6841" s="26" t="s">
        <v>191</v>
      </c>
      <c r="C6841" s="26" t="str">
        <f>VLOOKUP(B6841,'FHF LUT'!$A$5:$H$80,2,FALSE)</f>
        <v>Flooding</v>
      </c>
      <c r="D6841" s="26">
        <v>7</v>
      </c>
      <c r="E6841" s="26" t="s">
        <v>25</v>
      </c>
      <c r="F6841" s="26">
        <v>0</v>
      </c>
      <c r="G6841" s="26">
        <v>0</v>
      </c>
      <c r="H6841" s="26"/>
      <c r="N6841" s="26"/>
    </row>
    <row r="6842" spans="1:14" x14ac:dyDescent="0.25">
      <c r="A6842" s="26">
        <v>2016</v>
      </c>
      <c r="B6842" s="26" t="s">
        <v>191</v>
      </c>
      <c r="C6842" s="26" t="str">
        <f>VLOOKUP(B6842,'FHF LUT'!$A$5:$H$80,2,FALSE)</f>
        <v>Flooding</v>
      </c>
      <c r="D6842" s="26">
        <v>27</v>
      </c>
      <c r="E6842" s="26" t="s">
        <v>21</v>
      </c>
      <c r="F6842" s="26">
        <v>4551</v>
      </c>
      <c r="G6842" s="26">
        <v>4551</v>
      </c>
      <c r="H6842" s="26"/>
      <c r="N6842" s="26"/>
    </row>
    <row r="6843" spans="1:14" x14ac:dyDescent="0.25">
      <c r="A6843" s="26">
        <v>2016</v>
      </c>
      <c r="B6843" s="26" t="s">
        <v>191</v>
      </c>
      <c r="C6843" s="26" t="str">
        <f>VLOOKUP(B6843,'FHF LUT'!$A$5:$H$80,2,FALSE)</f>
        <v>Flooding</v>
      </c>
      <c r="D6843" s="26">
        <v>47</v>
      </c>
      <c r="E6843" s="26" t="s">
        <v>238</v>
      </c>
      <c r="F6843" s="26">
        <v>701</v>
      </c>
      <c r="G6843" s="26">
        <v>701</v>
      </c>
      <c r="H6843" s="26"/>
      <c r="N6843" s="26"/>
    </row>
    <row r="6844" spans="1:14" x14ac:dyDescent="0.25">
      <c r="A6844" s="26">
        <v>2016</v>
      </c>
      <c r="B6844" s="26" t="s">
        <v>191</v>
      </c>
      <c r="C6844" s="26" t="str">
        <f>VLOOKUP(B6844,'FHF LUT'!$A$5:$H$80,2,FALSE)</f>
        <v>Flooding</v>
      </c>
      <c r="D6844" s="26">
        <v>46</v>
      </c>
      <c r="E6844" s="26" t="s">
        <v>239</v>
      </c>
      <c r="F6844" s="26">
        <v>14217</v>
      </c>
      <c r="G6844" s="26">
        <v>14217</v>
      </c>
      <c r="H6844" s="26"/>
      <c r="N6844" s="26"/>
    </row>
    <row r="6845" spans="1:14" x14ac:dyDescent="0.25">
      <c r="A6845" s="26">
        <v>2016</v>
      </c>
      <c r="B6845" s="26" t="s">
        <v>191</v>
      </c>
      <c r="C6845" s="26" t="str">
        <f>VLOOKUP(B6845,'FHF LUT'!$A$5:$H$80,2,FALSE)</f>
        <v>Flooding</v>
      </c>
      <c r="D6845" s="26">
        <v>48</v>
      </c>
      <c r="E6845" s="26" t="s">
        <v>240</v>
      </c>
      <c r="F6845" s="26">
        <v>0</v>
      </c>
      <c r="G6845" s="26">
        <v>0</v>
      </c>
      <c r="H6845" s="26"/>
      <c r="N6845" s="26"/>
    </row>
    <row r="6846" spans="1:14" x14ac:dyDescent="0.25">
      <c r="A6846" s="26">
        <v>2016</v>
      </c>
      <c r="B6846" s="26" t="s">
        <v>191</v>
      </c>
      <c r="C6846" s="26" t="str">
        <f>VLOOKUP(B6846,'FHF LUT'!$A$5:$H$80,2,FALSE)</f>
        <v>Flooding</v>
      </c>
      <c r="D6846" s="26">
        <v>1</v>
      </c>
      <c r="E6846" s="26" t="s">
        <v>10</v>
      </c>
      <c r="F6846" s="26">
        <v>0</v>
      </c>
      <c r="G6846" s="26">
        <v>0</v>
      </c>
      <c r="H6846" s="26"/>
      <c r="N6846" s="26"/>
    </row>
    <row r="6847" spans="1:14" x14ac:dyDescent="0.25">
      <c r="A6847" s="26">
        <v>2017</v>
      </c>
      <c r="B6847" s="26" t="s">
        <v>183</v>
      </c>
      <c r="C6847" s="26" t="str">
        <f>VLOOKUP(B6847,'FHF LUT'!$A$5:$H$80,2,FALSE)</f>
        <v>Western Balsam Bark Beetle</v>
      </c>
      <c r="D6847" s="26">
        <v>24</v>
      </c>
      <c r="E6847" s="26" t="s">
        <v>17</v>
      </c>
      <c r="F6847" s="26">
        <v>2123268</v>
      </c>
      <c r="G6847" s="26">
        <v>2101933</v>
      </c>
      <c r="H6847" s="26"/>
      <c r="N6847" s="26"/>
    </row>
    <row r="6848" spans="1:14" x14ac:dyDescent="0.25">
      <c r="A6848" s="26">
        <v>2017</v>
      </c>
      <c r="B6848" s="26" t="s">
        <v>183</v>
      </c>
      <c r="C6848" s="26" t="str">
        <f>VLOOKUP(B6848,'FHF LUT'!$A$5:$H$80,2,FALSE)</f>
        <v>Western Balsam Bark Beetle</v>
      </c>
      <c r="D6848" s="26">
        <v>44</v>
      </c>
      <c r="E6848" s="26" t="s">
        <v>3</v>
      </c>
      <c r="F6848" s="26">
        <v>0</v>
      </c>
      <c r="G6848" s="26">
        <v>0</v>
      </c>
      <c r="H6848" s="26"/>
      <c r="N6848" s="26"/>
    </row>
    <row r="6849" spans="1:14" x14ac:dyDescent="0.25">
      <c r="A6849" s="26">
        <v>2017</v>
      </c>
      <c r="B6849" s="26" t="s">
        <v>183</v>
      </c>
      <c r="C6849" s="26" t="str">
        <f>VLOOKUP(B6849,'FHF LUT'!$A$5:$H$80,2,FALSE)</f>
        <v>Western Balsam Bark Beetle</v>
      </c>
      <c r="D6849" s="26">
        <v>10</v>
      </c>
      <c r="E6849" s="26" t="s">
        <v>18</v>
      </c>
      <c r="F6849" s="26">
        <v>371</v>
      </c>
      <c r="G6849" s="26">
        <v>371</v>
      </c>
      <c r="H6849" s="26"/>
      <c r="N6849" s="26"/>
    </row>
    <row r="6850" spans="1:14" x14ac:dyDescent="0.25">
      <c r="A6850" s="26">
        <v>2017</v>
      </c>
      <c r="B6850" s="26" t="s">
        <v>183</v>
      </c>
      <c r="C6850" s="26" t="str">
        <f>VLOOKUP(B6850,'FHF LUT'!$A$5:$H$80,2,FALSE)</f>
        <v>Western Balsam Bark Beetle</v>
      </c>
      <c r="D6850" s="26">
        <v>12</v>
      </c>
      <c r="E6850" s="26" t="s">
        <v>11</v>
      </c>
      <c r="F6850" s="26">
        <v>166334</v>
      </c>
      <c r="G6850" s="26">
        <v>166061</v>
      </c>
      <c r="H6850" s="26"/>
      <c r="N6850" s="26"/>
    </row>
    <row r="6851" spans="1:14" x14ac:dyDescent="0.25">
      <c r="A6851" s="26">
        <v>2017</v>
      </c>
      <c r="B6851" s="26" t="s">
        <v>183</v>
      </c>
      <c r="C6851" s="26" t="str">
        <f>VLOOKUP(B6851,'FHF LUT'!$A$5:$H$80,2,FALSE)</f>
        <v>Western Balsam Bark Beetle</v>
      </c>
      <c r="D6851" s="26">
        <v>22</v>
      </c>
      <c r="E6851" s="26" t="s">
        <v>19</v>
      </c>
      <c r="F6851" s="26">
        <v>2083</v>
      </c>
      <c r="G6851" s="26">
        <v>2057</v>
      </c>
      <c r="H6851" s="26"/>
      <c r="N6851" s="26"/>
    </row>
    <row r="6852" spans="1:14" x14ac:dyDescent="0.25">
      <c r="A6852" s="26">
        <v>2017</v>
      </c>
      <c r="B6852" s="26" t="s">
        <v>183</v>
      </c>
      <c r="C6852" s="26" t="str">
        <f>VLOOKUP(B6852,'FHF LUT'!$A$5:$H$80,2,FALSE)</f>
        <v>Western Balsam Bark Beetle</v>
      </c>
      <c r="D6852" s="26">
        <v>29</v>
      </c>
      <c r="E6852" s="26" t="s">
        <v>9</v>
      </c>
      <c r="F6852" s="26">
        <v>13874</v>
      </c>
      <c r="G6852" s="26">
        <v>13853</v>
      </c>
      <c r="H6852" s="26"/>
      <c r="N6852" s="26"/>
    </row>
    <row r="6853" spans="1:14" x14ac:dyDescent="0.25">
      <c r="A6853" s="26">
        <v>2017</v>
      </c>
      <c r="B6853" s="26" t="s">
        <v>183</v>
      </c>
      <c r="C6853" s="26" t="str">
        <f>VLOOKUP(B6853,'FHF LUT'!$A$5:$H$80,2,FALSE)</f>
        <v>Western Balsam Bark Beetle</v>
      </c>
      <c r="D6853" s="26">
        <v>11</v>
      </c>
      <c r="E6853" s="26" t="s">
        <v>4</v>
      </c>
      <c r="F6853" s="26">
        <v>14890</v>
      </c>
      <c r="G6853" s="26">
        <v>14879</v>
      </c>
      <c r="H6853" s="26"/>
      <c r="N6853" s="26"/>
    </row>
    <row r="6854" spans="1:14" x14ac:dyDescent="0.25">
      <c r="A6854" s="26">
        <v>2017</v>
      </c>
      <c r="B6854" s="26" t="s">
        <v>183</v>
      </c>
      <c r="C6854" s="26" t="str">
        <f>VLOOKUP(B6854,'FHF LUT'!$A$5:$H$80,2,FALSE)</f>
        <v>Western Balsam Bark Beetle</v>
      </c>
      <c r="D6854" s="26">
        <v>45</v>
      </c>
      <c r="E6854" s="26" t="s">
        <v>5</v>
      </c>
      <c r="F6854" s="26">
        <v>20202</v>
      </c>
      <c r="G6854" s="26">
        <v>20183</v>
      </c>
      <c r="H6854" s="26"/>
      <c r="N6854" s="26"/>
    </row>
    <row r="6855" spans="1:14" x14ac:dyDescent="0.25">
      <c r="A6855" s="26">
        <v>2017</v>
      </c>
      <c r="B6855" s="26" t="s">
        <v>183</v>
      </c>
      <c r="C6855" s="26" t="str">
        <f>VLOOKUP(B6855,'FHF LUT'!$A$5:$H$80,2,FALSE)</f>
        <v>Western Balsam Bark Beetle</v>
      </c>
      <c r="D6855" s="26">
        <v>38</v>
      </c>
      <c r="E6855" s="26" t="s">
        <v>8</v>
      </c>
      <c r="F6855" s="26">
        <v>0</v>
      </c>
      <c r="G6855" s="26">
        <v>0</v>
      </c>
      <c r="H6855" s="26"/>
      <c r="N6855" s="26"/>
    </row>
    <row r="6856" spans="1:14" x14ac:dyDescent="0.25">
      <c r="A6856" s="26">
        <v>2017</v>
      </c>
      <c r="B6856" s="26" t="s">
        <v>183</v>
      </c>
      <c r="C6856" s="26" t="str">
        <f>VLOOKUP(B6856,'FHF LUT'!$A$5:$H$80,2,FALSE)</f>
        <v>Western Balsam Bark Beetle</v>
      </c>
      <c r="D6856" s="26">
        <v>13</v>
      </c>
      <c r="E6856" s="26" t="s">
        <v>24</v>
      </c>
      <c r="F6856" s="26">
        <v>76</v>
      </c>
      <c r="G6856" s="26">
        <v>76</v>
      </c>
      <c r="H6856" s="26"/>
      <c r="N6856" s="26"/>
    </row>
    <row r="6857" spans="1:14" x14ac:dyDescent="0.25">
      <c r="A6857" s="26">
        <v>2017</v>
      </c>
      <c r="B6857" s="26" t="s">
        <v>183</v>
      </c>
      <c r="C6857" s="26" t="str">
        <f>VLOOKUP(B6857,'FHF LUT'!$A$5:$H$80,2,FALSE)</f>
        <v>Western Balsam Bark Beetle</v>
      </c>
      <c r="D6857" s="26">
        <v>18</v>
      </c>
      <c r="E6857" s="26" t="s">
        <v>15</v>
      </c>
      <c r="F6857" s="26">
        <v>779</v>
      </c>
      <c r="G6857" s="26">
        <v>775</v>
      </c>
      <c r="H6857" s="26"/>
      <c r="N6857" s="26"/>
    </row>
    <row r="6858" spans="1:14" x14ac:dyDescent="0.25">
      <c r="A6858" s="26">
        <v>2017</v>
      </c>
      <c r="B6858" s="26" t="s">
        <v>183</v>
      </c>
      <c r="C6858" s="26" t="str">
        <f>VLOOKUP(B6858,'FHF LUT'!$A$5:$H$80,2,FALSE)</f>
        <v>Western Balsam Bark Beetle</v>
      </c>
      <c r="D6858" s="26">
        <v>15</v>
      </c>
      <c r="E6858" s="26" t="s">
        <v>33</v>
      </c>
      <c r="F6858" s="26">
        <v>10891</v>
      </c>
      <c r="G6858" s="26">
        <v>10871</v>
      </c>
      <c r="H6858" s="26"/>
      <c r="N6858" s="26"/>
    </row>
    <row r="6859" spans="1:14" x14ac:dyDescent="0.25">
      <c r="A6859" s="26">
        <v>2017</v>
      </c>
      <c r="B6859" s="26" t="s">
        <v>183</v>
      </c>
      <c r="C6859" s="26" t="str">
        <f>VLOOKUP(B6859,'FHF LUT'!$A$5:$H$80,2,FALSE)</f>
        <v>Western Balsam Bark Beetle</v>
      </c>
      <c r="D6859" s="26">
        <v>5</v>
      </c>
      <c r="E6859" s="26" t="s">
        <v>16</v>
      </c>
      <c r="F6859" s="26">
        <v>7901</v>
      </c>
      <c r="G6859" s="26">
        <v>7901</v>
      </c>
      <c r="H6859" s="26"/>
      <c r="N6859" s="26"/>
    </row>
    <row r="6860" spans="1:14" x14ac:dyDescent="0.25">
      <c r="A6860" s="26">
        <v>2017</v>
      </c>
      <c r="B6860" s="26" t="s">
        <v>183</v>
      </c>
      <c r="C6860" s="26" t="str">
        <f>VLOOKUP(B6860,'FHF LUT'!$A$5:$H$80,2,FALSE)</f>
        <v>Western Balsam Bark Beetle</v>
      </c>
      <c r="D6860" s="26">
        <v>2</v>
      </c>
      <c r="E6860" s="26" t="s">
        <v>22</v>
      </c>
      <c r="F6860" s="26">
        <v>128</v>
      </c>
      <c r="G6860" s="26">
        <v>128</v>
      </c>
      <c r="H6860" s="26"/>
      <c r="N6860" s="26"/>
    </row>
    <row r="6861" spans="1:14" x14ac:dyDescent="0.25">
      <c r="A6861" s="26">
        <v>2017</v>
      </c>
      <c r="B6861" s="26" t="s">
        <v>183</v>
      </c>
      <c r="C6861" s="26" t="str">
        <f>VLOOKUP(B6861,'FHF LUT'!$A$5:$H$80,2,FALSE)</f>
        <v>Western Balsam Bark Beetle</v>
      </c>
      <c r="D6861" s="26">
        <v>25</v>
      </c>
      <c r="E6861" s="26" t="s">
        <v>23</v>
      </c>
      <c r="F6861" s="26">
        <v>0</v>
      </c>
      <c r="G6861" s="26">
        <v>0</v>
      </c>
      <c r="H6861" s="26"/>
      <c r="N6861" s="26"/>
    </row>
    <row r="6862" spans="1:14" x14ac:dyDescent="0.25">
      <c r="A6862" s="26">
        <v>2017</v>
      </c>
      <c r="B6862" s="26" t="s">
        <v>183</v>
      </c>
      <c r="C6862" s="26" t="str">
        <f>VLOOKUP(B6862,'FHF LUT'!$A$5:$H$80,2,FALSE)</f>
        <v>Western Balsam Bark Beetle</v>
      </c>
      <c r="D6862" s="26">
        <v>14</v>
      </c>
      <c r="E6862" s="26" t="s">
        <v>30</v>
      </c>
      <c r="F6862" s="26">
        <v>51189</v>
      </c>
      <c r="G6862" s="26">
        <v>51139</v>
      </c>
      <c r="H6862" s="26"/>
      <c r="N6862" s="26"/>
    </row>
    <row r="6863" spans="1:14" x14ac:dyDescent="0.25">
      <c r="A6863" s="26">
        <v>2017</v>
      </c>
      <c r="B6863" s="26" t="s">
        <v>183</v>
      </c>
      <c r="C6863" s="26" t="str">
        <f>VLOOKUP(B6863,'FHF LUT'!$A$5:$H$80,2,FALSE)</f>
        <v>Western Balsam Bark Beetle</v>
      </c>
      <c r="D6863" s="26">
        <v>16</v>
      </c>
      <c r="E6863" s="26" t="s">
        <v>12</v>
      </c>
      <c r="F6863" s="26">
        <v>1385221</v>
      </c>
      <c r="G6863" s="26">
        <v>1382632</v>
      </c>
      <c r="H6863" s="26"/>
      <c r="N6863" s="26"/>
    </row>
    <row r="6864" spans="1:14" x14ac:dyDescent="0.25">
      <c r="A6864" s="26">
        <v>2017</v>
      </c>
      <c r="B6864" s="26" t="s">
        <v>183</v>
      </c>
      <c r="C6864" s="26" t="str">
        <f>VLOOKUP(B6864,'FHF LUT'!$A$5:$H$80,2,FALSE)</f>
        <v>Western Balsam Bark Beetle</v>
      </c>
      <c r="D6864" s="26">
        <v>40</v>
      </c>
      <c r="E6864" s="26" t="s">
        <v>31</v>
      </c>
      <c r="F6864" s="26">
        <v>3230</v>
      </c>
      <c r="G6864" s="26">
        <v>3228</v>
      </c>
      <c r="H6864" s="26"/>
      <c r="N6864" s="26"/>
    </row>
    <row r="6865" spans="1:14" x14ac:dyDescent="0.25">
      <c r="A6865" s="26">
        <v>2017</v>
      </c>
      <c r="B6865" s="26" t="s">
        <v>183</v>
      </c>
      <c r="C6865" s="26" t="str">
        <f>VLOOKUP(B6865,'FHF LUT'!$A$5:$H$80,2,FALSE)</f>
        <v>Western Balsam Bark Beetle</v>
      </c>
      <c r="D6865" s="26">
        <v>20</v>
      </c>
      <c r="E6865" s="26" t="s">
        <v>6</v>
      </c>
      <c r="F6865" s="26">
        <v>134914</v>
      </c>
      <c r="G6865" s="26">
        <v>132955</v>
      </c>
      <c r="H6865" s="26"/>
      <c r="N6865" s="26"/>
    </row>
    <row r="6866" spans="1:14" x14ac:dyDescent="0.25">
      <c r="A6866" s="26">
        <v>2017</v>
      </c>
      <c r="B6866" s="26" t="s">
        <v>183</v>
      </c>
      <c r="C6866" s="26" t="str">
        <f>VLOOKUP(B6866,'FHF LUT'!$A$5:$H$80,2,FALSE)</f>
        <v>Western Balsam Bark Beetle</v>
      </c>
      <c r="D6866" s="26">
        <v>31</v>
      </c>
      <c r="E6866" s="26" t="s">
        <v>34</v>
      </c>
      <c r="F6866" s="26">
        <v>15142</v>
      </c>
      <c r="G6866" s="26">
        <v>15114</v>
      </c>
      <c r="H6866" s="26"/>
      <c r="N6866" s="26"/>
    </row>
    <row r="6867" spans="1:14" x14ac:dyDescent="0.25">
      <c r="A6867" s="26">
        <v>2017</v>
      </c>
      <c r="B6867" s="26" t="s">
        <v>183</v>
      </c>
      <c r="C6867" s="26" t="str">
        <f>VLOOKUP(B6867,'FHF LUT'!$A$5:$H$80,2,FALSE)</f>
        <v>Western Balsam Bark Beetle</v>
      </c>
      <c r="D6867" s="26">
        <v>3</v>
      </c>
      <c r="E6867" s="26" t="s">
        <v>13</v>
      </c>
      <c r="F6867" s="26">
        <v>80607</v>
      </c>
      <c r="G6867" s="26">
        <v>80088</v>
      </c>
      <c r="H6867" s="26"/>
      <c r="N6867" s="26"/>
    </row>
    <row r="6868" spans="1:14" x14ac:dyDescent="0.25">
      <c r="A6868" s="26">
        <v>2017</v>
      </c>
      <c r="B6868" s="26" t="s">
        <v>183</v>
      </c>
      <c r="C6868" s="26" t="str">
        <f>VLOOKUP(B6868,'FHF LUT'!$A$5:$H$80,2,FALSE)</f>
        <v>Western Balsam Bark Beetle</v>
      </c>
      <c r="D6868" s="26">
        <v>26</v>
      </c>
      <c r="E6868" s="26" t="s">
        <v>14</v>
      </c>
      <c r="F6868" s="26">
        <v>24187</v>
      </c>
      <c r="G6868" s="26">
        <v>24174</v>
      </c>
      <c r="H6868" s="26"/>
      <c r="N6868" s="26"/>
    </row>
    <row r="6869" spans="1:14" x14ac:dyDescent="0.25">
      <c r="A6869" s="26">
        <v>2017</v>
      </c>
      <c r="B6869" s="26" t="s">
        <v>183</v>
      </c>
      <c r="C6869" s="26" t="str">
        <f>VLOOKUP(B6869,'FHF LUT'!$A$5:$H$80,2,FALSE)</f>
        <v>Western Balsam Bark Beetle</v>
      </c>
      <c r="D6869" s="26">
        <v>41</v>
      </c>
      <c r="E6869" s="26" t="s">
        <v>26</v>
      </c>
      <c r="F6869" s="26">
        <v>159826</v>
      </c>
      <c r="G6869" s="26">
        <v>159722</v>
      </c>
      <c r="H6869" s="26"/>
      <c r="N6869" s="26"/>
    </row>
    <row r="6870" spans="1:14" x14ac:dyDescent="0.25">
      <c r="A6870" s="26">
        <v>2017</v>
      </c>
      <c r="B6870" s="26" t="s">
        <v>183</v>
      </c>
      <c r="C6870" s="26" t="str">
        <f>VLOOKUP(B6870,'FHF LUT'!$A$5:$H$80,2,FALSE)</f>
        <v>Western Balsam Bark Beetle</v>
      </c>
      <c r="D6870" s="26">
        <v>23</v>
      </c>
      <c r="E6870" s="26" t="s">
        <v>27</v>
      </c>
      <c r="F6870" s="26">
        <v>55</v>
      </c>
      <c r="G6870" s="26">
        <v>55</v>
      </c>
      <c r="H6870" s="26"/>
      <c r="N6870" s="26"/>
    </row>
    <row r="6871" spans="1:14" x14ac:dyDescent="0.25">
      <c r="A6871" s="26">
        <v>2017</v>
      </c>
      <c r="B6871" s="26" t="s">
        <v>183</v>
      </c>
      <c r="C6871" s="26" t="str">
        <f>VLOOKUP(B6871,'FHF LUT'!$A$5:$H$80,2,FALSE)</f>
        <v>Western Balsam Bark Beetle</v>
      </c>
      <c r="D6871" s="26">
        <v>17</v>
      </c>
      <c r="E6871" s="26" t="s">
        <v>32</v>
      </c>
      <c r="F6871" s="26">
        <v>130229</v>
      </c>
      <c r="G6871" s="26">
        <v>129872</v>
      </c>
      <c r="H6871" s="26"/>
      <c r="N6871" s="26"/>
    </row>
    <row r="6872" spans="1:14" x14ac:dyDescent="0.25">
      <c r="A6872" s="26">
        <v>2017</v>
      </c>
      <c r="B6872" s="26" t="s">
        <v>183</v>
      </c>
      <c r="C6872" s="26" t="str">
        <f>VLOOKUP(B6872,'FHF LUT'!$A$5:$H$80,2,FALSE)</f>
        <v>Western Balsam Bark Beetle</v>
      </c>
      <c r="D6872" s="26">
        <v>30</v>
      </c>
      <c r="E6872" s="26" t="s">
        <v>35</v>
      </c>
      <c r="F6872" s="26">
        <v>13903</v>
      </c>
      <c r="G6872" s="26">
        <v>13903</v>
      </c>
      <c r="H6872" s="26"/>
      <c r="N6872" s="26"/>
    </row>
    <row r="6873" spans="1:14" x14ac:dyDescent="0.25">
      <c r="A6873" s="26">
        <v>2017</v>
      </c>
      <c r="B6873" s="26" t="s">
        <v>183</v>
      </c>
      <c r="C6873" s="26" t="str">
        <f>VLOOKUP(B6873,'FHF LUT'!$A$5:$H$80,2,FALSE)</f>
        <v>Western Balsam Bark Beetle</v>
      </c>
      <c r="D6873" s="26">
        <v>9</v>
      </c>
      <c r="E6873" s="26" t="s">
        <v>7</v>
      </c>
      <c r="F6873" s="26">
        <v>3810</v>
      </c>
      <c r="G6873" s="26">
        <v>3797</v>
      </c>
      <c r="H6873" s="26"/>
      <c r="N6873" s="26"/>
    </row>
    <row r="6874" spans="1:14" x14ac:dyDescent="0.25">
      <c r="A6874" s="26">
        <v>2017</v>
      </c>
      <c r="B6874" s="26" t="s">
        <v>183</v>
      </c>
      <c r="C6874" s="26" t="str">
        <f>VLOOKUP(B6874,'FHF LUT'!$A$5:$H$80,2,FALSE)</f>
        <v>Western Balsam Bark Beetle</v>
      </c>
      <c r="D6874" s="26">
        <v>43</v>
      </c>
      <c r="E6874" s="26" t="s">
        <v>20</v>
      </c>
      <c r="F6874" s="26">
        <v>55799</v>
      </c>
      <c r="G6874" s="26">
        <v>55656</v>
      </c>
      <c r="H6874" s="26"/>
      <c r="N6874" s="26"/>
    </row>
    <row r="6875" spans="1:14" x14ac:dyDescent="0.25">
      <c r="A6875" s="26">
        <v>2017</v>
      </c>
      <c r="B6875" s="26" t="s">
        <v>183</v>
      </c>
      <c r="C6875" s="26" t="str">
        <f>VLOOKUP(B6875,'FHF LUT'!$A$5:$H$80,2,FALSE)</f>
        <v>Western Balsam Bark Beetle</v>
      </c>
      <c r="D6875" s="26">
        <v>39</v>
      </c>
      <c r="E6875" s="26" t="s">
        <v>36</v>
      </c>
      <c r="F6875" s="26">
        <v>152</v>
      </c>
      <c r="G6875" s="26">
        <v>152</v>
      </c>
      <c r="H6875" s="26"/>
      <c r="N6875" s="26"/>
    </row>
    <row r="6876" spans="1:14" x14ac:dyDescent="0.25">
      <c r="A6876" s="26">
        <v>2017</v>
      </c>
      <c r="B6876" s="26" t="s">
        <v>183</v>
      </c>
      <c r="C6876" s="26" t="str">
        <f>VLOOKUP(B6876,'FHF LUT'!$A$5:$H$80,2,FALSE)</f>
        <v>Western Balsam Bark Beetle</v>
      </c>
      <c r="D6876" s="26">
        <v>4</v>
      </c>
      <c r="E6876" s="26" t="s">
        <v>28</v>
      </c>
      <c r="F6876" s="26">
        <v>13921</v>
      </c>
      <c r="G6876" s="26">
        <v>13919</v>
      </c>
      <c r="H6876" s="26"/>
      <c r="N6876" s="26"/>
    </row>
    <row r="6877" spans="1:14" x14ac:dyDescent="0.25">
      <c r="A6877" s="26">
        <v>2017</v>
      </c>
      <c r="B6877" s="26" t="s">
        <v>183</v>
      </c>
      <c r="C6877" s="26" t="str">
        <f>VLOOKUP(B6877,'FHF LUT'!$A$5:$H$80,2,FALSE)</f>
        <v>Western Balsam Bark Beetle</v>
      </c>
      <c r="D6877" s="26">
        <v>8</v>
      </c>
      <c r="E6877" s="26" t="s">
        <v>29</v>
      </c>
      <c r="F6877" s="26">
        <v>2599</v>
      </c>
      <c r="G6877" s="26">
        <v>2599</v>
      </c>
      <c r="H6877" s="26"/>
      <c r="N6877" s="26"/>
    </row>
    <row r="6878" spans="1:14" x14ac:dyDescent="0.25">
      <c r="A6878" s="26">
        <v>2017</v>
      </c>
      <c r="B6878" s="26" t="s">
        <v>183</v>
      </c>
      <c r="C6878" s="26" t="str">
        <f>VLOOKUP(B6878,'FHF LUT'!$A$5:$H$80,2,FALSE)</f>
        <v>Western Balsam Bark Beetle</v>
      </c>
      <c r="D6878" s="26">
        <v>7</v>
      </c>
      <c r="E6878" s="26" t="s">
        <v>25</v>
      </c>
      <c r="F6878" s="26">
        <v>13390</v>
      </c>
      <c r="G6878" s="26">
        <v>13390</v>
      </c>
      <c r="H6878" s="26"/>
      <c r="N6878" s="26"/>
    </row>
    <row r="6879" spans="1:14" x14ac:dyDescent="0.25">
      <c r="A6879" s="26">
        <v>2017</v>
      </c>
      <c r="B6879" s="26" t="s">
        <v>183</v>
      </c>
      <c r="C6879" s="26" t="str">
        <f>VLOOKUP(B6879,'FHF LUT'!$A$5:$H$80,2,FALSE)</f>
        <v>Western Balsam Bark Beetle</v>
      </c>
      <c r="D6879" s="26">
        <v>27</v>
      </c>
      <c r="E6879" s="26" t="s">
        <v>21</v>
      </c>
      <c r="F6879" s="26">
        <v>1762</v>
      </c>
      <c r="G6879" s="26">
        <v>1762</v>
      </c>
      <c r="H6879" s="26"/>
      <c r="N6879" s="26"/>
    </row>
    <row r="6880" spans="1:14" x14ac:dyDescent="0.25">
      <c r="A6880" s="26">
        <v>2017</v>
      </c>
      <c r="B6880" s="26" t="s">
        <v>183</v>
      </c>
      <c r="C6880" s="26" t="str">
        <f>VLOOKUP(B6880,'FHF LUT'!$A$5:$H$80,2,FALSE)</f>
        <v>Western Balsam Bark Beetle</v>
      </c>
      <c r="D6880" s="26">
        <v>47</v>
      </c>
      <c r="E6880" s="26" t="s">
        <v>238</v>
      </c>
      <c r="F6880" s="26">
        <v>0</v>
      </c>
      <c r="G6880" s="26">
        <v>0</v>
      </c>
      <c r="H6880" s="26"/>
      <c r="N6880" s="26"/>
    </row>
    <row r="6881" spans="1:14" x14ac:dyDescent="0.25">
      <c r="A6881" s="26">
        <v>2017</v>
      </c>
      <c r="B6881" s="26" t="s">
        <v>183</v>
      </c>
      <c r="C6881" s="26" t="str">
        <f>VLOOKUP(B6881,'FHF LUT'!$A$5:$H$80,2,FALSE)</f>
        <v>Western Balsam Bark Beetle</v>
      </c>
      <c r="D6881" s="26">
        <v>46</v>
      </c>
      <c r="E6881" s="26" t="s">
        <v>239</v>
      </c>
      <c r="F6881" s="26">
        <v>124</v>
      </c>
      <c r="G6881" s="26">
        <v>124</v>
      </c>
      <c r="H6881" s="26"/>
      <c r="N6881" s="26"/>
    </row>
    <row r="6882" spans="1:14" x14ac:dyDescent="0.25">
      <c r="A6882" s="26">
        <v>2017</v>
      </c>
      <c r="B6882" s="26" t="s">
        <v>183</v>
      </c>
      <c r="C6882" s="26" t="str">
        <f>VLOOKUP(B6882,'FHF LUT'!$A$5:$H$80,2,FALSE)</f>
        <v>Western Balsam Bark Beetle</v>
      </c>
      <c r="D6882" s="26">
        <v>48</v>
      </c>
      <c r="E6882" s="26" t="s">
        <v>240</v>
      </c>
      <c r="F6882" s="26">
        <v>0</v>
      </c>
      <c r="G6882" s="26">
        <v>0</v>
      </c>
      <c r="H6882" s="26"/>
      <c r="N6882" s="26"/>
    </row>
    <row r="6883" spans="1:14" x14ac:dyDescent="0.25">
      <c r="A6883" s="26">
        <v>2017</v>
      </c>
      <c r="B6883" s="26" t="s">
        <v>183</v>
      </c>
      <c r="C6883" s="26" t="str">
        <f>VLOOKUP(B6883,'FHF LUT'!$A$5:$H$80,2,FALSE)</f>
        <v>Western Balsam Bark Beetle</v>
      </c>
      <c r="D6883" s="26">
        <v>1</v>
      </c>
      <c r="E6883" s="26" t="s">
        <v>10</v>
      </c>
      <c r="F6883" s="26">
        <v>1797</v>
      </c>
      <c r="G6883" s="26">
        <v>1678</v>
      </c>
      <c r="H6883" s="26"/>
      <c r="N6883" s="26"/>
    </row>
    <row r="6884" spans="1:14" x14ac:dyDescent="0.25">
      <c r="A6884" s="26">
        <v>2017</v>
      </c>
      <c r="B6884" s="26" t="s">
        <v>184</v>
      </c>
      <c r="C6884" s="26" t="str">
        <f>VLOOKUP(B6884,'FHF LUT'!$A$5:$H$80,2,FALSE)</f>
        <v>Douglas-fir Beetle</v>
      </c>
      <c r="D6884" s="26">
        <v>24</v>
      </c>
      <c r="E6884" s="26" t="s">
        <v>17</v>
      </c>
      <c r="F6884" s="26">
        <v>133384</v>
      </c>
      <c r="G6884" s="26">
        <v>132060</v>
      </c>
      <c r="H6884" s="26"/>
      <c r="N6884" s="26"/>
    </row>
    <row r="6885" spans="1:14" x14ac:dyDescent="0.25">
      <c r="A6885" s="26">
        <v>2017</v>
      </c>
      <c r="B6885" s="26" t="s">
        <v>184</v>
      </c>
      <c r="C6885" s="26" t="str">
        <f>VLOOKUP(B6885,'FHF LUT'!$A$5:$H$80,2,FALSE)</f>
        <v>Douglas-fir Beetle</v>
      </c>
      <c r="D6885" s="26">
        <v>44</v>
      </c>
      <c r="E6885" s="26" t="s">
        <v>3</v>
      </c>
      <c r="F6885" s="26">
        <v>0</v>
      </c>
      <c r="G6885" s="26">
        <v>0</v>
      </c>
      <c r="H6885" s="26"/>
      <c r="N6885" s="26"/>
    </row>
    <row r="6886" spans="1:14" x14ac:dyDescent="0.25">
      <c r="A6886" s="26">
        <v>2017</v>
      </c>
      <c r="B6886" s="26" t="s">
        <v>184</v>
      </c>
      <c r="C6886" s="26" t="str">
        <f>VLOOKUP(B6886,'FHF LUT'!$A$5:$H$80,2,FALSE)</f>
        <v>Douglas-fir Beetle</v>
      </c>
      <c r="D6886" s="26">
        <v>10</v>
      </c>
      <c r="E6886" s="26" t="s">
        <v>18</v>
      </c>
      <c r="F6886" s="26">
        <v>0</v>
      </c>
      <c r="G6886" s="26">
        <v>0</v>
      </c>
      <c r="H6886" s="26"/>
      <c r="N6886" s="26"/>
    </row>
    <row r="6887" spans="1:14" x14ac:dyDescent="0.25">
      <c r="A6887" s="26">
        <v>2017</v>
      </c>
      <c r="B6887" s="26" t="s">
        <v>184</v>
      </c>
      <c r="C6887" s="26" t="str">
        <f>VLOOKUP(B6887,'FHF LUT'!$A$5:$H$80,2,FALSE)</f>
        <v>Douglas-fir Beetle</v>
      </c>
      <c r="D6887" s="26">
        <v>12</v>
      </c>
      <c r="E6887" s="26" t="s">
        <v>11</v>
      </c>
      <c r="F6887" s="26">
        <v>0</v>
      </c>
      <c r="G6887" s="26">
        <v>0</v>
      </c>
      <c r="H6887" s="26"/>
      <c r="N6887" s="26"/>
    </row>
    <row r="6888" spans="1:14" x14ac:dyDescent="0.25">
      <c r="A6888" s="26">
        <v>2017</v>
      </c>
      <c r="B6888" s="26" t="s">
        <v>184</v>
      </c>
      <c r="C6888" s="26" t="str">
        <f>VLOOKUP(B6888,'FHF LUT'!$A$5:$H$80,2,FALSE)</f>
        <v>Douglas-fir Beetle</v>
      </c>
      <c r="D6888" s="26">
        <v>22</v>
      </c>
      <c r="E6888" s="26" t="s">
        <v>19</v>
      </c>
      <c r="F6888" s="26">
        <v>95189</v>
      </c>
      <c r="G6888" s="26">
        <v>94272</v>
      </c>
      <c r="H6888" s="26"/>
      <c r="N6888" s="26"/>
    </row>
    <row r="6889" spans="1:14" x14ac:dyDescent="0.25">
      <c r="A6889" s="26">
        <v>2017</v>
      </c>
      <c r="B6889" s="26" t="s">
        <v>184</v>
      </c>
      <c r="C6889" s="26" t="str">
        <f>VLOOKUP(B6889,'FHF LUT'!$A$5:$H$80,2,FALSE)</f>
        <v>Douglas-fir Beetle</v>
      </c>
      <c r="D6889" s="26">
        <v>29</v>
      </c>
      <c r="E6889" s="26" t="s">
        <v>9</v>
      </c>
      <c r="F6889" s="26">
        <v>433180</v>
      </c>
      <c r="G6889" s="26">
        <v>428952</v>
      </c>
      <c r="H6889" s="26"/>
      <c r="N6889" s="26"/>
    </row>
    <row r="6890" spans="1:14" x14ac:dyDescent="0.25">
      <c r="A6890" s="26">
        <v>2017</v>
      </c>
      <c r="B6890" s="26" t="s">
        <v>184</v>
      </c>
      <c r="C6890" s="26" t="str">
        <f>VLOOKUP(B6890,'FHF LUT'!$A$5:$H$80,2,FALSE)</f>
        <v>Douglas-fir Beetle</v>
      </c>
      <c r="D6890" s="26">
        <v>11</v>
      </c>
      <c r="E6890" s="26" t="s">
        <v>4</v>
      </c>
      <c r="F6890" s="26">
        <v>113575</v>
      </c>
      <c r="G6890" s="26">
        <v>113031</v>
      </c>
      <c r="H6890" s="26"/>
      <c r="N6890" s="26"/>
    </row>
    <row r="6891" spans="1:14" x14ac:dyDescent="0.25">
      <c r="A6891" s="26">
        <v>2017</v>
      </c>
      <c r="B6891" s="26" t="s">
        <v>184</v>
      </c>
      <c r="C6891" s="26" t="str">
        <f>VLOOKUP(B6891,'FHF LUT'!$A$5:$H$80,2,FALSE)</f>
        <v>Douglas-fir Beetle</v>
      </c>
      <c r="D6891" s="26">
        <v>45</v>
      </c>
      <c r="E6891" s="26" t="s">
        <v>5</v>
      </c>
      <c r="F6891" s="26">
        <v>11302</v>
      </c>
      <c r="G6891" s="26">
        <v>11267</v>
      </c>
      <c r="H6891" s="26"/>
      <c r="N6891" s="26"/>
    </row>
    <row r="6892" spans="1:14" x14ac:dyDescent="0.25">
      <c r="A6892" s="26">
        <v>2017</v>
      </c>
      <c r="B6892" s="26" t="s">
        <v>184</v>
      </c>
      <c r="C6892" s="26" t="str">
        <f>VLOOKUP(B6892,'FHF LUT'!$A$5:$H$80,2,FALSE)</f>
        <v>Douglas-fir Beetle</v>
      </c>
      <c r="D6892" s="26">
        <v>38</v>
      </c>
      <c r="E6892" s="26" t="s">
        <v>8</v>
      </c>
      <c r="F6892" s="26">
        <v>338</v>
      </c>
      <c r="G6892" s="26">
        <v>338</v>
      </c>
      <c r="H6892" s="26"/>
      <c r="N6892" s="26"/>
    </row>
    <row r="6893" spans="1:14" x14ac:dyDescent="0.25">
      <c r="A6893" s="26">
        <v>2017</v>
      </c>
      <c r="B6893" s="26" t="s">
        <v>184</v>
      </c>
      <c r="C6893" s="26" t="str">
        <f>VLOOKUP(B6893,'FHF LUT'!$A$5:$H$80,2,FALSE)</f>
        <v>Douglas-fir Beetle</v>
      </c>
      <c r="D6893" s="26">
        <v>13</v>
      </c>
      <c r="E6893" s="26" t="s">
        <v>24</v>
      </c>
      <c r="F6893" s="26">
        <v>10270</v>
      </c>
      <c r="G6893" s="26">
        <v>10241</v>
      </c>
      <c r="H6893" s="26"/>
      <c r="N6893" s="26"/>
    </row>
    <row r="6894" spans="1:14" x14ac:dyDescent="0.25">
      <c r="A6894" s="26">
        <v>2017</v>
      </c>
      <c r="B6894" s="26" t="s">
        <v>184</v>
      </c>
      <c r="C6894" s="26" t="str">
        <f>VLOOKUP(B6894,'FHF LUT'!$A$5:$H$80,2,FALSE)</f>
        <v>Douglas-fir Beetle</v>
      </c>
      <c r="D6894" s="26">
        <v>18</v>
      </c>
      <c r="E6894" s="26" t="s">
        <v>15</v>
      </c>
      <c r="F6894" s="26">
        <v>34376</v>
      </c>
      <c r="G6894" s="26">
        <v>33774</v>
      </c>
      <c r="H6894" s="26"/>
      <c r="N6894" s="26"/>
    </row>
    <row r="6895" spans="1:14" x14ac:dyDescent="0.25">
      <c r="A6895" s="26">
        <v>2017</v>
      </c>
      <c r="B6895" s="26" t="s">
        <v>184</v>
      </c>
      <c r="C6895" s="26" t="str">
        <f>VLOOKUP(B6895,'FHF LUT'!$A$5:$H$80,2,FALSE)</f>
        <v>Douglas-fir Beetle</v>
      </c>
      <c r="D6895" s="26">
        <v>15</v>
      </c>
      <c r="E6895" s="26" t="s">
        <v>33</v>
      </c>
      <c r="F6895" s="26">
        <v>31626</v>
      </c>
      <c r="G6895" s="26">
        <v>31537</v>
      </c>
      <c r="H6895" s="26"/>
      <c r="N6895" s="26"/>
    </row>
    <row r="6896" spans="1:14" x14ac:dyDescent="0.25">
      <c r="A6896" s="26">
        <v>2017</v>
      </c>
      <c r="B6896" s="26" t="s">
        <v>184</v>
      </c>
      <c r="C6896" s="26" t="str">
        <f>VLOOKUP(B6896,'FHF LUT'!$A$5:$H$80,2,FALSE)</f>
        <v>Douglas-fir Beetle</v>
      </c>
      <c r="D6896" s="26">
        <v>5</v>
      </c>
      <c r="E6896" s="26" t="s">
        <v>16</v>
      </c>
      <c r="F6896" s="26">
        <v>5361</v>
      </c>
      <c r="G6896" s="26">
        <v>5351</v>
      </c>
      <c r="H6896" s="26"/>
      <c r="N6896" s="26"/>
    </row>
    <row r="6897" spans="1:14" x14ac:dyDescent="0.25">
      <c r="A6897" s="26">
        <v>2017</v>
      </c>
      <c r="B6897" s="26" t="s">
        <v>184</v>
      </c>
      <c r="C6897" s="26" t="str">
        <f>VLOOKUP(B6897,'FHF LUT'!$A$5:$H$80,2,FALSE)</f>
        <v>Douglas-fir Beetle</v>
      </c>
      <c r="D6897" s="26">
        <v>2</v>
      </c>
      <c r="E6897" s="26" t="s">
        <v>22</v>
      </c>
      <c r="F6897" s="26">
        <v>2390</v>
      </c>
      <c r="G6897" s="26">
        <v>2378</v>
      </c>
      <c r="H6897" s="26"/>
      <c r="N6897" s="26"/>
    </row>
    <row r="6898" spans="1:14" x14ac:dyDescent="0.25">
      <c r="A6898" s="26">
        <v>2017</v>
      </c>
      <c r="B6898" s="26" t="s">
        <v>184</v>
      </c>
      <c r="C6898" s="26" t="str">
        <f>VLOOKUP(B6898,'FHF LUT'!$A$5:$H$80,2,FALSE)</f>
        <v>Douglas-fir Beetle</v>
      </c>
      <c r="D6898" s="26">
        <v>25</v>
      </c>
      <c r="E6898" s="26" t="s">
        <v>23</v>
      </c>
      <c r="F6898" s="26">
        <v>0</v>
      </c>
      <c r="G6898" s="26">
        <v>0</v>
      </c>
      <c r="H6898" s="26"/>
      <c r="N6898" s="26"/>
    </row>
    <row r="6899" spans="1:14" x14ac:dyDescent="0.25">
      <c r="A6899" s="26">
        <v>2017</v>
      </c>
      <c r="B6899" s="26" t="s">
        <v>184</v>
      </c>
      <c r="C6899" s="26" t="str">
        <f>VLOOKUP(B6899,'FHF LUT'!$A$5:$H$80,2,FALSE)</f>
        <v>Douglas-fir Beetle</v>
      </c>
      <c r="D6899" s="26">
        <v>14</v>
      </c>
      <c r="E6899" s="26" t="s">
        <v>30</v>
      </c>
      <c r="F6899" s="26">
        <v>3957</v>
      </c>
      <c r="G6899" s="26">
        <v>3957</v>
      </c>
      <c r="H6899" s="26"/>
      <c r="N6899" s="26"/>
    </row>
    <row r="6900" spans="1:14" x14ac:dyDescent="0.25">
      <c r="A6900" s="26">
        <v>2017</v>
      </c>
      <c r="B6900" s="26" t="s">
        <v>184</v>
      </c>
      <c r="C6900" s="26" t="str">
        <f>VLOOKUP(B6900,'FHF LUT'!$A$5:$H$80,2,FALSE)</f>
        <v>Douglas-fir Beetle</v>
      </c>
      <c r="D6900" s="26">
        <v>16</v>
      </c>
      <c r="E6900" s="26" t="s">
        <v>12</v>
      </c>
      <c r="F6900" s="26">
        <v>0</v>
      </c>
      <c r="G6900" s="26">
        <v>0</v>
      </c>
      <c r="H6900" s="26"/>
      <c r="N6900" s="26"/>
    </row>
    <row r="6901" spans="1:14" x14ac:dyDescent="0.25">
      <c r="A6901" s="26">
        <v>2017</v>
      </c>
      <c r="B6901" s="26" t="s">
        <v>184</v>
      </c>
      <c r="C6901" s="26" t="str">
        <f>VLOOKUP(B6901,'FHF LUT'!$A$5:$H$80,2,FALSE)</f>
        <v>Douglas-fir Beetle</v>
      </c>
      <c r="D6901" s="26">
        <v>40</v>
      </c>
      <c r="E6901" s="26" t="s">
        <v>31</v>
      </c>
      <c r="F6901" s="26">
        <v>0</v>
      </c>
      <c r="G6901" s="26">
        <v>0</v>
      </c>
      <c r="H6901" s="26"/>
      <c r="N6901" s="26"/>
    </row>
    <row r="6902" spans="1:14" x14ac:dyDescent="0.25">
      <c r="A6902" s="26">
        <v>2017</v>
      </c>
      <c r="B6902" s="26" t="s">
        <v>184</v>
      </c>
      <c r="C6902" s="26" t="str">
        <f>VLOOKUP(B6902,'FHF LUT'!$A$5:$H$80,2,FALSE)</f>
        <v>Douglas-fir Beetle</v>
      </c>
      <c r="D6902" s="26">
        <v>20</v>
      </c>
      <c r="E6902" s="26" t="s">
        <v>6</v>
      </c>
      <c r="F6902" s="26">
        <v>0</v>
      </c>
      <c r="G6902" s="26">
        <v>0</v>
      </c>
      <c r="H6902" s="26"/>
      <c r="N6902" s="26"/>
    </row>
    <row r="6903" spans="1:14" x14ac:dyDescent="0.25">
      <c r="A6903" s="26">
        <v>2017</v>
      </c>
      <c r="B6903" s="26" t="s">
        <v>184</v>
      </c>
      <c r="C6903" s="26" t="str">
        <f>VLOOKUP(B6903,'FHF LUT'!$A$5:$H$80,2,FALSE)</f>
        <v>Douglas-fir Beetle</v>
      </c>
      <c r="D6903" s="26">
        <v>31</v>
      </c>
      <c r="E6903" s="26" t="s">
        <v>34</v>
      </c>
      <c r="F6903" s="26">
        <v>592</v>
      </c>
      <c r="G6903" s="26">
        <v>592</v>
      </c>
      <c r="H6903" s="26"/>
      <c r="N6903" s="26"/>
    </row>
    <row r="6904" spans="1:14" x14ac:dyDescent="0.25">
      <c r="A6904" s="26">
        <v>2017</v>
      </c>
      <c r="B6904" s="26" t="s">
        <v>184</v>
      </c>
      <c r="C6904" s="26" t="str">
        <f>VLOOKUP(B6904,'FHF LUT'!$A$5:$H$80,2,FALSE)</f>
        <v>Douglas-fir Beetle</v>
      </c>
      <c r="D6904" s="26">
        <v>3</v>
      </c>
      <c r="E6904" s="26" t="s">
        <v>13</v>
      </c>
      <c r="F6904" s="26">
        <v>0</v>
      </c>
      <c r="G6904" s="26">
        <v>0</v>
      </c>
      <c r="H6904" s="26"/>
      <c r="N6904" s="26"/>
    </row>
    <row r="6905" spans="1:14" x14ac:dyDescent="0.25">
      <c r="A6905" s="26">
        <v>2017</v>
      </c>
      <c r="B6905" s="26" t="s">
        <v>184</v>
      </c>
      <c r="C6905" s="26" t="str">
        <f>VLOOKUP(B6905,'FHF LUT'!$A$5:$H$80,2,FALSE)</f>
        <v>Douglas-fir Beetle</v>
      </c>
      <c r="D6905" s="26">
        <v>26</v>
      </c>
      <c r="E6905" s="26" t="s">
        <v>14</v>
      </c>
      <c r="F6905" s="26">
        <v>121623</v>
      </c>
      <c r="G6905" s="26">
        <v>120313</v>
      </c>
      <c r="H6905" s="26"/>
      <c r="N6905" s="26"/>
    </row>
    <row r="6906" spans="1:14" x14ac:dyDescent="0.25">
      <c r="A6906" s="26">
        <v>2017</v>
      </c>
      <c r="B6906" s="26" t="s">
        <v>184</v>
      </c>
      <c r="C6906" s="26" t="str">
        <f>VLOOKUP(B6906,'FHF LUT'!$A$5:$H$80,2,FALSE)</f>
        <v>Douglas-fir Beetle</v>
      </c>
      <c r="D6906" s="26">
        <v>41</v>
      </c>
      <c r="E6906" s="26" t="s">
        <v>26</v>
      </c>
      <c r="F6906" s="26">
        <v>0</v>
      </c>
      <c r="G6906" s="26">
        <v>0</v>
      </c>
      <c r="H6906" s="26"/>
      <c r="N6906" s="26"/>
    </row>
    <row r="6907" spans="1:14" x14ac:dyDescent="0.25">
      <c r="A6907" s="26">
        <v>2017</v>
      </c>
      <c r="B6907" s="26" t="s">
        <v>184</v>
      </c>
      <c r="C6907" s="26" t="str">
        <f>VLOOKUP(B6907,'FHF LUT'!$A$5:$H$80,2,FALSE)</f>
        <v>Douglas-fir Beetle</v>
      </c>
      <c r="D6907" s="26">
        <v>23</v>
      </c>
      <c r="E6907" s="26" t="s">
        <v>27</v>
      </c>
      <c r="F6907" s="26">
        <v>98433</v>
      </c>
      <c r="G6907" s="26">
        <v>97924</v>
      </c>
      <c r="H6907" s="26"/>
      <c r="N6907" s="26"/>
    </row>
    <row r="6908" spans="1:14" x14ac:dyDescent="0.25">
      <c r="A6908" s="26">
        <v>2017</v>
      </c>
      <c r="B6908" s="26" t="s">
        <v>184</v>
      </c>
      <c r="C6908" s="26" t="str">
        <f>VLOOKUP(B6908,'FHF LUT'!$A$5:$H$80,2,FALSE)</f>
        <v>Douglas-fir Beetle</v>
      </c>
      <c r="D6908" s="26">
        <v>17</v>
      </c>
      <c r="E6908" s="26" t="s">
        <v>32</v>
      </c>
      <c r="F6908" s="26">
        <v>4702</v>
      </c>
      <c r="G6908" s="26">
        <v>4702</v>
      </c>
      <c r="H6908" s="26"/>
      <c r="N6908" s="26"/>
    </row>
    <row r="6909" spans="1:14" x14ac:dyDescent="0.25">
      <c r="A6909" s="26">
        <v>2017</v>
      </c>
      <c r="B6909" s="26" t="s">
        <v>184</v>
      </c>
      <c r="C6909" s="26" t="str">
        <f>VLOOKUP(B6909,'FHF LUT'!$A$5:$H$80,2,FALSE)</f>
        <v>Douglas-fir Beetle</v>
      </c>
      <c r="D6909" s="26">
        <v>30</v>
      </c>
      <c r="E6909" s="26" t="s">
        <v>35</v>
      </c>
      <c r="F6909" s="26">
        <v>15593</v>
      </c>
      <c r="G6909" s="26">
        <v>15498</v>
      </c>
      <c r="H6909" s="26"/>
      <c r="N6909" s="26"/>
    </row>
    <row r="6910" spans="1:14" x14ac:dyDescent="0.25">
      <c r="A6910" s="26">
        <v>2017</v>
      </c>
      <c r="B6910" s="26" t="s">
        <v>184</v>
      </c>
      <c r="C6910" s="26" t="str">
        <f>VLOOKUP(B6910,'FHF LUT'!$A$5:$H$80,2,FALSE)</f>
        <v>Douglas-fir Beetle</v>
      </c>
      <c r="D6910" s="26">
        <v>9</v>
      </c>
      <c r="E6910" s="26" t="s">
        <v>7</v>
      </c>
      <c r="F6910" s="26">
        <v>41</v>
      </c>
      <c r="G6910" s="26">
        <v>41</v>
      </c>
      <c r="H6910" s="26"/>
      <c r="N6910" s="26"/>
    </row>
    <row r="6911" spans="1:14" x14ac:dyDescent="0.25">
      <c r="A6911" s="26">
        <v>2017</v>
      </c>
      <c r="B6911" s="26" t="s">
        <v>184</v>
      </c>
      <c r="C6911" s="26" t="str">
        <f>VLOOKUP(B6911,'FHF LUT'!$A$5:$H$80,2,FALSE)</f>
        <v>Douglas-fir Beetle</v>
      </c>
      <c r="D6911" s="26">
        <v>43</v>
      </c>
      <c r="E6911" s="26" t="s">
        <v>20</v>
      </c>
      <c r="F6911" s="26">
        <v>0</v>
      </c>
      <c r="G6911" s="26">
        <v>0</v>
      </c>
      <c r="H6911" s="26"/>
      <c r="N6911" s="26"/>
    </row>
    <row r="6912" spans="1:14" x14ac:dyDescent="0.25">
      <c r="A6912" s="26">
        <v>2017</v>
      </c>
      <c r="B6912" s="26" t="s">
        <v>184</v>
      </c>
      <c r="C6912" s="26" t="str">
        <f>VLOOKUP(B6912,'FHF LUT'!$A$5:$H$80,2,FALSE)</f>
        <v>Douglas-fir Beetle</v>
      </c>
      <c r="D6912" s="26">
        <v>39</v>
      </c>
      <c r="E6912" s="26" t="s">
        <v>36</v>
      </c>
      <c r="F6912" s="26">
        <v>1302</v>
      </c>
      <c r="G6912" s="26">
        <v>1205</v>
      </c>
      <c r="H6912" s="26"/>
      <c r="N6912" s="26"/>
    </row>
    <row r="6913" spans="1:14" x14ac:dyDescent="0.25">
      <c r="A6913" s="26">
        <v>2017</v>
      </c>
      <c r="B6913" s="26" t="s">
        <v>184</v>
      </c>
      <c r="C6913" s="26" t="str">
        <f>VLOOKUP(B6913,'FHF LUT'!$A$5:$H$80,2,FALSE)</f>
        <v>Douglas-fir Beetle</v>
      </c>
      <c r="D6913" s="26">
        <v>4</v>
      </c>
      <c r="E6913" s="26" t="s">
        <v>28</v>
      </c>
      <c r="F6913" s="26">
        <v>0</v>
      </c>
      <c r="G6913" s="26">
        <v>0</v>
      </c>
      <c r="H6913" s="26"/>
      <c r="N6913" s="26"/>
    </row>
    <row r="6914" spans="1:14" x14ac:dyDescent="0.25">
      <c r="A6914" s="26">
        <v>2017</v>
      </c>
      <c r="B6914" s="26" t="s">
        <v>184</v>
      </c>
      <c r="C6914" s="26" t="str">
        <f>VLOOKUP(B6914,'FHF LUT'!$A$5:$H$80,2,FALSE)</f>
        <v>Douglas-fir Beetle</v>
      </c>
      <c r="D6914" s="26">
        <v>8</v>
      </c>
      <c r="E6914" s="26" t="s">
        <v>29</v>
      </c>
      <c r="F6914" s="26">
        <v>0</v>
      </c>
      <c r="G6914" s="26">
        <v>0</v>
      </c>
      <c r="H6914" s="26"/>
      <c r="N6914" s="26"/>
    </row>
    <row r="6915" spans="1:14" x14ac:dyDescent="0.25">
      <c r="A6915" s="26">
        <v>2017</v>
      </c>
      <c r="B6915" s="26" t="s">
        <v>184</v>
      </c>
      <c r="C6915" s="26" t="str">
        <f>VLOOKUP(B6915,'FHF LUT'!$A$5:$H$80,2,FALSE)</f>
        <v>Douglas-fir Beetle</v>
      </c>
      <c r="D6915" s="26">
        <v>7</v>
      </c>
      <c r="E6915" s="26" t="s">
        <v>25</v>
      </c>
      <c r="F6915" s="26">
        <v>6895</v>
      </c>
      <c r="G6915" s="26">
        <v>6634</v>
      </c>
      <c r="H6915" s="26"/>
      <c r="N6915" s="26"/>
    </row>
    <row r="6916" spans="1:14" x14ac:dyDescent="0.25">
      <c r="A6916" s="26">
        <v>2017</v>
      </c>
      <c r="B6916" s="26" t="s">
        <v>184</v>
      </c>
      <c r="C6916" s="26" t="str">
        <f>VLOOKUP(B6916,'FHF LUT'!$A$5:$H$80,2,FALSE)</f>
        <v>Douglas-fir Beetle</v>
      </c>
      <c r="D6916" s="26">
        <v>27</v>
      </c>
      <c r="E6916" s="26" t="s">
        <v>21</v>
      </c>
      <c r="F6916" s="26">
        <v>15359</v>
      </c>
      <c r="G6916" s="26">
        <v>15071</v>
      </c>
      <c r="H6916" s="26"/>
      <c r="N6916" s="26"/>
    </row>
    <row r="6917" spans="1:14" x14ac:dyDescent="0.25">
      <c r="A6917" s="26">
        <v>2017</v>
      </c>
      <c r="B6917" s="26" t="s">
        <v>184</v>
      </c>
      <c r="C6917" s="26" t="str">
        <f>VLOOKUP(B6917,'FHF LUT'!$A$5:$H$80,2,FALSE)</f>
        <v>Douglas-fir Beetle</v>
      </c>
      <c r="D6917" s="26">
        <v>47</v>
      </c>
      <c r="E6917" s="26" t="s">
        <v>238</v>
      </c>
      <c r="F6917" s="26">
        <v>0</v>
      </c>
      <c r="G6917" s="26">
        <v>0</v>
      </c>
      <c r="H6917" s="26"/>
      <c r="N6917" s="26"/>
    </row>
    <row r="6918" spans="1:14" x14ac:dyDescent="0.25">
      <c r="A6918" s="26">
        <v>2017</v>
      </c>
      <c r="B6918" s="26" t="s">
        <v>184</v>
      </c>
      <c r="C6918" s="26" t="str">
        <f>VLOOKUP(B6918,'FHF LUT'!$A$5:$H$80,2,FALSE)</f>
        <v>Douglas-fir Beetle</v>
      </c>
      <c r="D6918" s="26">
        <v>46</v>
      </c>
      <c r="E6918" s="26" t="s">
        <v>239</v>
      </c>
      <c r="F6918" s="26">
        <v>454</v>
      </c>
      <c r="G6918" s="26">
        <v>454</v>
      </c>
      <c r="H6918" s="26"/>
      <c r="N6918" s="26"/>
    </row>
    <row r="6919" spans="1:14" x14ac:dyDescent="0.25">
      <c r="A6919" s="26">
        <v>2017</v>
      </c>
      <c r="B6919" s="26" t="s">
        <v>184</v>
      </c>
      <c r="C6919" s="26" t="str">
        <f>VLOOKUP(B6919,'FHF LUT'!$A$5:$H$80,2,FALSE)</f>
        <v>Douglas-fir Beetle</v>
      </c>
      <c r="D6919" s="26">
        <v>48</v>
      </c>
      <c r="E6919" s="26" t="s">
        <v>240</v>
      </c>
      <c r="F6919" s="26">
        <v>623</v>
      </c>
      <c r="G6919" s="26">
        <v>623</v>
      </c>
      <c r="H6919" s="26"/>
      <c r="N6919" s="26"/>
    </row>
    <row r="6920" spans="1:14" x14ac:dyDescent="0.25">
      <c r="A6920" s="26">
        <v>2017</v>
      </c>
      <c r="B6920" s="26" t="s">
        <v>184</v>
      </c>
      <c r="C6920" s="26" t="str">
        <f>VLOOKUP(B6920,'FHF LUT'!$A$5:$H$80,2,FALSE)</f>
        <v>Douglas-fir Beetle</v>
      </c>
      <c r="D6920" s="26">
        <v>1</v>
      </c>
      <c r="E6920" s="26" t="s">
        <v>10</v>
      </c>
      <c r="F6920" s="26">
        <v>19905</v>
      </c>
      <c r="G6920" s="26">
        <v>19895</v>
      </c>
      <c r="H6920" s="26"/>
      <c r="N6920" s="26"/>
    </row>
    <row r="6921" spans="1:14" x14ac:dyDescent="0.25">
      <c r="A6921" s="26">
        <v>2017</v>
      </c>
      <c r="B6921" s="26" t="s">
        <v>185</v>
      </c>
      <c r="C6921" s="26" t="str">
        <f>VLOOKUP(B6921,'FHF LUT'!$A$5:$H$80,2,FALSE)</f>
        <v>Engraver Beetle (Ips species)</v>
      </c>
      <c r="D6921" s="26">
        <v>24</v>
      </c>
      <c r="E6921" s="26" t="s">
        <v>17</v>
      </c>
      <c r="F6921" s="26">
        <v>0</v>
      </c>
      <c r="G6921" s="26">
        <v>0</v>
      </c>
      <c r="H6921" s="26"/>
      <c r="N6921" s="26"/>
    </row>
    <row r="6922" spans="1:14" x14ac:dyDescent="0.25">
      <c r="A6922" s="26">
        <v>2017</v>
      </c>
      <c r="B6922" s="26" t="s">
        <v>185</v>
      </c>
      <c r="C6922" s="26" t="str">
        <f>VLOOKUP(B6922,'FHF LUT'!$A$5:$H$80,2,FALSE)</f>
        <v>Engraver Beetle (Ips species)</v>
      </c>
      <c r="D6922" s="26">
        <v>44</v>
      </c>
      <c r="E6922" s="26" t="s">
        <v>3</v>
      </c>
      <c r="F6922" s="26">
        <v>0</v>
      </c>
      <c r="G6922" s="26">
        <v>0</v>
      </c>
      <c r="H6922" s="26"/>
      <c r="N6922" s="26"/>
    </row>
    <row r="6923" spans="1:14" x14ac:dyDescent="0.25">
      <c r="A6923" s="26">
        <v>2017</v>
      </c>
      <c r="B6923" s="26" t="s">
        <v>185</v>
      </c>
      <c r="C6923" s="26" t="str">
        <f>VLOOKUP(B6923,'FHF LUT'!$A$5:$H$80,2,FALSE)</f>
        <v>Engraver Beetle (Ips species)</v>
      </c>
      <c r="D6923" s="26">
        <v>10</v>
      </c>
      <c r="E6923" s="26" t="s">
        <v>18</v>
      </c>
      <c r="F6923" s="26">
        <v>0</v>
      </c>
      <c r="G6923" s="26">
        <v>0</v>
      </c>
      <c r="H6923" s="26"/>
      <c r="N6923" s="26"/>
    </row>
    <row r="6924" spans="1:14" x14ac:dyDescent="0.25">
      <c r="A6924" s="26">
        <v>2017</v>
      </c>
      <c r="B6924" s="26" t="s">
        <v>185</v>
      </c>
      <c r="C6924" s="26" t="str">
        <f>VLOOKUP(B6924,'FHF LUT'!$A$5:$H$80,2,FALSE)</f>
        <v>Engraver Beetle (Ips species)</v>
      </c>
      <c r="D6924" s="26">
        <v>12</v>
      </c>
      <c r="E6924" s="26" t="s">
        <v>11</v>
      </c>
      <c r="F6924" s="26">
        <v>0</v>
      </c>
      <c r="G6924" s="26">
        <v>0</v>
      </c>
      <c r="H6924" s="26"/>
      <c r="N6924" s="26"/>
    </row>
    <row r="6925" spans="1:14" x14ac:dyDescent="0.25">
      <c r="A6925" s="26">
        <v>2017</v>
      </c>
      <c r="B6925" s="26" t="s">
        <v>185</v>
      </c>
      <c r="C6925" s="26" t="str">
        <f>VLOOKUP(B6925,'FHF LUT'!$A$5:$H$80,2,FALSE)</f>
        <v>Engraver Beetle (Ips species)</v>
      </c>
      <c r="D6925" s="26">
        <v>22</v>
      </c>
      <c r="E6925" s="26" t="s">
        <v>19</v>
      </c>
      <c r="F6925" s="26">
        <v>0</v>
      </c>
      <c r="G6925" s="26">
        <v>0</v>
      </c>
      <c r="H6925" s="26"/>
      <c r="N6925" s="26"/>
    </row>
    <row r="6926" spans="1:14" x14ac:dyDescent="0.25">
      <c r="A6926" s="26">
        <v>2017</v>
      </c>
      <c r="B6926" s="26" t="s">
        <v>185</v>
      </c>
      <c r="C6926" s="26" t="str">
        <f>VLOOKUP(B6926,'FHF LUT'!$A$5:$H$80,2,FALSE)</f>
        <v>Engraver Beetle (Ips species)</v>
      </c>
      <c r="D6926" s="26">
        <v>29</v>
      </c>
      <c r="E6926" s="26" t="s">
        <v>9</v>
      </c>
      <c r="F6926" s="26">
        <v>0</v>
      </c>
      <c r="G6926" s="26">
        <v>0</v>
      </c>
      <c r="H6926" s="26"/>
      <c r="N6926" s="26"/>
    </row>
    <row r="6927" spans="1:14" x14ac:dyDescent="0.25">
      <c r="A6927" s="26">
        <v>2017</v>
      </c>
      <c r="B6927" s="26" t="s">
        <v>185</v>
      </c>
      <c r="C6927" s="26" t="str">
        <f>VLOOKUP(B6927,'FHF LUT'!$A$5:$H$80,2,FALSE)</f>
        <v>Engraver Beetle (Ips species)</v>
      </c>
      <c r="D6927" s="26">
        <v>11</v>
      </c>
      <c r="E6927" s="26" t="s">
        <v>4</v>
      </c>
      <c r="F6927" s="26">
        <v>0</v>
      </c>
      <c r="G6927" s="26">
        <v>0</v>
      </c>
      <c r="H6927" s="26"/>
      <c r="N6927" s="26"/>
    </row>
    <row r="6928" spans="1:14" x14ac:dyDescent="0.25">
      <c r="A6928" s="26">
        <v>2017</v>
      </c>
      <c r="B6928" s="26" t="s">
        <v>185</v>
      </c>
      <c r="C6928" s="26" t="str">
        <f>VLOOKUP(B6928,'FHF LUT'!$A$5:$H$80,2,FALSE)</f>
        <v>Engraver Beetle (Ips species)</v>
      </c>
      <c r="D6928" s="26">
        <v>45</v>
      </c>
      <c r="E6928" s="26" t="s">
        <v>5</v>
      </c>
      <c r="F6928" s="26">
        <v>0</v>
      </c>
      <c r="G6928" s="26">
        <v>0</v>
      </c>
      <c r="H6928" s="26"/>
      <c r="N6928" s="26"/>
    </row>
    <row r="6929" spans="1:14" x14ac:dyDescent="0.25">
      <c r="A6929" s="26">
        <v>2017</v>
      </c>
      <c r="B6929" s="26" t="s">
        <v>185</v>
      </c>
      <c r="C6929" s="26" t="str">
        <f>VLOOKUP(B6929,'FHF LUT'!$A$5:$H$80,2,FALSE)</f>
        <v>Engraver Beetle (Ips species)</v>
      </c>
      <c r="D6929" s="26">
        <v>38</v>
      </c>
      <c r="E6929" s="26" t="s">
        <v>8</v>
      </c>
      <c r="F6929" s="26">
        <v>0</v>
      </c>
      <c r="G6929" s="26">
        <v>0</v>
      </c>
      <c r="H6929" s="26"/>
      <c r="N6929" s="26"/>
    </row>
    <row r="6930" spans="1:14" x14ac:dyDescent="0.25">
      <c r="A6930" s="26">
        <v>2017</v>
      </c>
      <c r="B6930" s="26" t="s">
        <v>185</v>
      </c>
      <c r="C6930" s="26" t="str">
        <f>VLOOKUP(B6930,'FHF LUT'!$A$5:$H$80,2,FALSE)</f>
        <v>Engraver Beetle (Ips species)</v>
      </c>
      <c r="D6930" s="26">
        <v>13</v>
      </c>
      <c r="E6930" s="26" t="s">
        <v>24</v>
      </c>
      <c r="F6930" s="26">
        <v>0</v>
      </c>
      <c r="G6930" s="26">
        <v>0</v>
      </c>
      <c r="H6930" s="26"/>
      <c r="N6930" s="26"/>
    </row>
    <row r="6931" spans="1:14" x14ac:dyDescent="0.25">
      <c r="A6931" s="26">
        <v>2017</v>
      </c>
      <c r="B6931" s="26" t="s">
        <v>185</v>
      </c>
      <c r="C6931" s="26" t="str">
        <f>VLOOKUP(B6931,'FHF LUT'!$A$5:$H$80,2,FALSE)</f>
        <v>Engraver Beetle (Ips species)</v>
      </c>
      <c r="D6931" s="26">
        <v>18</v>
      </c>
      <c r="E6931" s="26" t="s">
        <v>15</v>
      </c>
      <c r="F6931" s="26">
        <v>0</v>
      </c>
      <c r="G6931" s="26">
        <v>0</v>
      </c>
      <c r="H6931" s="26"/>
      <c r="N6931" s="26"/>
    </row>
    <row r="6932" spans="1:14" x14ac:dyDescent="0.25">
      <c r="A6932" s="26">
        <v>2017</v>
      </c>
      <c r="B6932" s="26" t="s">
        <v>185</v>
      </c>
      <c r="C6932" s="26" t="str">
        <f>VLOOKUP(B6932,'FHF LUT'!$A$5:$H$80,2,FALSE)</f>
        <v>Engraver Beetle (Ips species)</v>
      </c>
      <c r="D6932" s="26">
        <v>15</v>
      </c>
      <c r="E6932" s="26" t="s">
        <v>33</v>
      </c>
      <c r="F6932" s="26">
        <v>0</v>
      </c>
      <c r="G6932" s="26">
        <v>0</v>
      </c>
      <c r="H6932" s="26"/>
      <c r="N6932" s="26"/>
    </row>
    <row r="6933" spans="1:14" x14ac:dyDescent="0.25">
      <c r="A6933" s="26">
        <v>2017</v>
      </c>
      <c r="B6933" s="26" t="s">
        <v>185</v>
      </c>
      <c r="C6933" s="26" t="str">
        <f>VLOOKUP(B6933,'FHF LUT'!$A$5:$H$80,2,FALSE)</f>
        <v>Engraver Beetle (Ips species)</v>
      </c>
      <c r="D6933" s="26">
        <v>5</v>
      </c>
      <c r="E6933" s="26" t="s">
        <v>16</v>
      </c>
      <c r="F6933" s="26">
        <v>0</v>
      </c>
      <c r="G6933" s="26">
        <v>0</v>
      </c>
      <c r="H6933" s="26"/>
      <c r="N6933" s="26"/>
    </row>
    <row r="6934" spans="1:14" x14ac:dyDescent="0.25">
      <c r="A6934" s="26">
        <v>2017</v>
      </c>
      <c r="B6934" s="26" t="s">
        <v>185</v>
      </c>
      <c r="C6934" s="26" t="str">
        <f>VLOOKUP(B6934,'FHF LUT'!$A$5:$H$80,2,FALSE)</f>
        <v>Engraver Beetle (Ips species)</v>
      </c>
      <c r="D6934" s="26">
        <v>2</v>
      </c>
      <c r="E6934" s="26" t="s">
        <v>22</v>
      </c>
      <c r="F6934" s="26">
        <v>0</v>
      </c>
      <c r="G6934" s="26">
        <v>0</v>
      </c>
      <c r="H6934" s="26"/>
      <c r="N6934" s="26"/>
    </row>
    <row r="6935" spans="1:14" x14ac:dyDescent="0.25">
      <c r="A6935" s="26">
        <v>2017</v>
      </c>
      <c r="B6935" s="26" t="s">
        <v>185</v>
      </c>
      <c r="C6935" s="26" t="str">
        <f>VLOOKUP(B6935,'FHF LUT'!$A$5:$H$80,2,FALSE)</f>
        <v>Engraver Beetle (Ips species)</v>
      </c>
      <c r="D6935" s="26">
        <v>25</v>
      </c>
      <c r="E6935" s="26" t="s">
        <v>23</v>
      </c>
      <c r="F6935" s="26">
        <v>0</v>
      </c>
      <c r="G6935" s="26">
        <v>0</v>
      </c>
      <c r="H6935" s="26"/>
      <c r="N6935" s="26"/>
    </row>
    <row r="6936" spans="1:14" x14ac:dyDescent="0.25">
      <c r="A6936" s="26">
        <v>2017</v>
      </c>
      <c r="B6936" s="26" t="s">
        <v>185</v>
      </c>
      <c r="C6936" s="26" t="str">
        <f>VLOOKUP(B6936,'FHF LUT'!$A$5:$H$80,2,FALSE)</f>
        <v>Engraver Beetle (Ips species)</v>
      </c>
      <c r="D6936" s="26">
        <v>14</v>
      </c>
      <c r="E6936" s="26" t="s">
        <v>30</v>
      </c>
      <c r="F6936" s="26">
        <v>0</v>
      </c>
      <c r="G6936" s="26">
        <v>0</v>
      </c>
      <c r="H6936" s="26"/>
      <c r="N6936" s="26"/>
    </row>
    <row r="6937" spans="1:14" x14ac:dyDescent="0.25">
      <c r="A6937" s="26">
        <v>2017</v>
      </c>
      <c r="B6937" s="26" t="s">
        <v>185</v>
      </c>
      <c r="C6937" s="26" t="str">
        <f>VLOOKUP(B6937,'FHF LUT'!$A$5:$H$80,2,FALSE)</f>
        <v>Engraver Beetle (Ips species)</v>
      </c>
      <c r="D6937" s="26">
        <v>16</v>
      </c>
      <c r="E6937" s="26" t="s">
        <v>12</v>
      </c>
      <c r="F6937" s="26">
        <v>0</v>
      </c>
      <c r="G6937" s="26">
        <v>0</v>
      </c>
      <c r="H6937" s="26"/>
      <c r="N6937" s="26"/>
    </row>
    <row r="6938" spans="1:14" x14ac:dyDescent="0.25">
      <c r="A6938" s="26">
        <v>2017</v>
      </c>
      <c r="B6938" s="26" t="s">
        <v>185</v>
      </c>
      <c r="C6938" s="26" t="str">
        <f>VLOOKUP(B6938,'FHF LUT'!$A$5:$H$80,2,FALSE)</f>
        <v>Engraver Beetle (Ips species)</v>
      </c>
      <c r="D6938" s="26">
        <v>40</v>
      </c>
      <c r="E6938" s="26" t="s">
        <v>31</v>
      </c>
      <c r="F6938" s="26">
        <v>0</v>
      </c>
      <c r="G6938" s="26">
        <v>0</v>
      </c>
      <c r="H6938" s="26"/>
      <c r="N6938" s="26"/>
    </row>
    <row r="6939" spans="1:14" x14ac:dyDescent="0.25">
      <c r="A6939" s="26">
        <v>2017</v>
      </c>
      <c r="B6939" s="26" t="s">
        <v>185</v>
      </c>
      <c r="C6939" s="26" t="str">
        <f>VLOOKUP(B6939,'FHF LUT'!$A$5:$H$80,2,FALSE)</f>
        <v>Engraver Beetle (Ips species)</v>
      </c>
      <c r="D6939" s="26">
        <v>20</v>
      </c>
      <c r="E6939" s="26" t="s">
        <v>6</v>
      </c>
      <c r="F6939" s="26">
        <v>0</v>
      </c>
      <c r="G6939" s="26">
        <v>0</v>
      </c>
      <c r="H6939" s="26"/>
      <c r="N6939" s="26"/>
    </row>
    <row r="6940" spans="1:14" x14ac:dyDescent="0.25">
      <c r="A6940" s="26">
        <v>2017</v>
      </c>
      <c r="B6940" s="26" t="s">
        <v>185</v>
      </c>
      <c r="C6940" s="26" t="str">
        <f>VLOOKUP(B6940,'FHF LUT'!$A$5:$H$80,2,FALSE)</f>
        <v>Engraver Beetle (Ips species)</v>
      </c>
      <c r="D6940" s="26">
        <v>31</v>
      </c>
      <c r="E6940" s="26" t="s">
        <v>34</v>
      </c>
      <c r="F6940" s="26">
        <v>0</v>
      </c>
      <c r="G6940" s="26">
        <v>0</v>
      </c>
      <c r="H6940" s="26"/>
      <c r="N6940" s="26"/>
    </row>
    <row r="6941" spans="1:14" x14ac:dyDescent="0.25">
      <c r="A6941" s="26">
        <v>2017</v>
      </c>
      <c r="B6941" s="26" t="s">
        <v>185</v>
      </c>
      <c r="C6941" s="26" t="str">
        <f>VLOOKUP(B6941,'FHF LUT'!$A$5:$H$80,2,FALSE)</f>
        <v>Engraver Beetle (Ips species)</v>
      </c>
      <c r="D6941" s="26">
        <v>3</v>
      </c>
      <c r="E6941" s="26" t="s">
        <v>13</v>
      </c>
      <c r="F6941" s="26">
        <v>0</v>
      </c>
      <c r="G6941" s="26">
        <v>0</v>
      </c>
      <c r="H6941" s="26"/>
      <c r="N6941" s="26"/>
    </row>
    <row r="6942" spans="1:14" x14ac:dyDescent="0.25">
      <c r="A6942" s="26">
        <v>2017</v>
      </c>
      <c r="B6942" s="26" t="s">
        <v>185</v>
      </c>
      <c r="C6942" s="26" t="str">
        <f>VLOOKUP(B6942,'FHF LUT'!$A$5:$H$80,2,FALSE)</f>
        <v>Engraver Beetle (Ips species)</v>
      </c>
      <c r="D6942" s="26">
        <v>26</v>
      </c>
      <c r="E6942" s="26" t="s">
        <v>14</v>
      </c>
      <c r="F6942" s="26">
        <v>0</v>
      </c>
      <c r="G6942" s="26">
        <v>0</v>
      </c>
      <c r="H6942" s="26"/>
      <c r="N6942" s="26"/>
    </row>
    <row r="6943" spans="1:14" x14ac:dyDescent="0.25">
      <c r="A6943" s="26">
        <v>2017</v>
      </c>
      <c r="B6943" s="26" t="s">
        <v>185</v>
      </c>
      <c r="C6943" s="26" t="str">
        <f>VLOOKUP(B6943,'FHF LUT'!$A$5:$H$80,2,FALSE)</f>
        <v>Engraver Beetle (Ips species)</v>
      </c>
      <c r="D6943" s="26">
        <v>41</v>
      </c>
      <c r="E6943" s="26" t="s">
        <v>26</v>
      </c>
      <c r="F6943" s="26">
        <v>0</v>
      </c>
      <c r="G6943" s="26">
        <v>0</v>
      </c>
      <c r="H6943" s="26"/>
      <c r="N6943" s="26"/>
    </row>
    <row r="6944" spans="1:14" x14ac:dyDescent="0.25">
      <c r="A6944" s="26">
        <v>2017</v>
      </c>
      <c r="B6944" s="26" t="s">
        <v>185</v>
      </c>
      <c r="C6944" s="26" t="str">
        <f>VLOOKUP(B6944,'FHF LUT'!$A$5:$H$80,2,FALSE)</f>
        <v>Engraver Beetle (Ips species)</v>
      </c>
      <c r="D6944" s="26">
        <v>23</v>
      </c>
      <c r="E6944" s="26" t="s">
        <v>27</v>
      </c>
      <c r="F6944" s="26">
        <v>0</v>
      </c>
      <c r="G6944" s="26">
        <v>0</v>
      </c>
      <c r="H6944" s="26"/>
      <c r="N6944" s="26"/>
    </row>
    <row r="6945" spans="1:14" x14ac:dyDescent="0.25">
      <c r="A6945" s="26">
        <v>2017</v>
      </c>
      <c r="B6945" s="26" t="s">
        <v>185</v>
      </c>
      <c r="C6945" s="26" t="str">
        <f>VLOOKUP(B6945,'FHF LUT'!$A$5:$H$80,2,FALSE)</f>
        <v>Engraver Beetle (Ips species)</v>
      </c>
      <c r="D6945" s="26">
        <v>17</v>
      </c>
      <c r="E6945" s="26" t="s">
        <v>32</v>
      </c>
      <c r="F6945" s="26">
        <v>0</v>
      </c>
      <c r="G6945" s="26">
        <v>0</v>
      </c>
      <c r="H6945" s="26"/>
      <c r="N6945" s="26"/>
    </row>
    <row r="6946" spans="1:14" x14ac:dyDescent="0.25">
      <c r="A6946" s="26">
        <v>2017</v>
      </c>
      <c r="B6946" s="26" t="s">
        <v>185</v>
      </c>
      <c r="C6946" s="26" t="str">
        <f>VLOOKUP(B6946,'FHF LUT'!$A$5:$H$80,2,FALSE)</f>
        <v>Engraver Beetle (Ips species)</v>
      </c>
      <c r="D6946" s="26">
        <v>30</v>
      </c>
      <c r="E6946" s="26" t="s">
        <v>35</v>
      </c>
      <c r="F6946" s="26">
        <v>0</v>
      </c>
      <c r="G6946" s="26">
        <v>0</v>
      </c>
      <c r="H6946" s="26"/>
      <c r="N6946" s="26"/>
    </row>
    <row r="6947" spans="1:14" x14ac:dyDescent="0.25">
      <c r="A6947" s="26">
        <v>2017</v>
      </c>
      <c r="B6947" s="26" t="s">
        <v>185</v>
      </c>
      <c r="C6947" s="26" t="str">
        <f>VLOOKUP(B6947,'FHF LUT'!$A$5:$H$80,2,FALSE)</f>
        <v>Engraver Beetle (Ips species)</v>
      </c>
      <c r="D6947" s="26">
        <v>9</v>
      </c>
      <c r="E6947" s="26" t="s">
        <v>7</v>
      </c>
      <c r="F6947" s="26">
        <v>0</v>
      </c>
      <c r="G6947" s="26">
        <v>0</v>
      </c>
      <c r="H6947" s="26"/>
      <c r="N6947" s="26"/>
    </row>
    <row r="6948" spans="1:14" x14ac:dyDescent="0.25">
      <c r="A6948" s="26">
        <v>2017</v>
      </c>
      <c r="B6948" s="26" t="s">
        <v>185</v>
      </c>
      <c r="C6948" s="26" t="str">
        <f>VLOOKUP(B6948,'FHF LUT'!$A$5:$H$80,2,FALSE)</f>
        <v>Engraver Beetle (Ips species)</v>
      </c>
      <c r="D6948" s="26">
        <v>43</v>
      </c>
      <c r="E6948" s="26" t="s">
        <v>20</v>
      </c>
      <c r="F6948" s="26">
        <v>0</v>
      </c>
      <c r="G6948" s="26">
        <v>0</v>
      </c>
      <c r="H6948" s="26"/>
      <c r="N6948" s="26"/>
    </row>
    <row r="6949" spans="1:14" x14ac:dyDescent="0.25">
      <c r="A6949" s="26">
        <v>2017</v>
      </c>
      <c r="B6949" s="26" t="s">
        <v>185</v>
      </c>
      <c r="C6949" s="26" t="str">
        <f>VLOOKUP(B6949,'FHF LUT'!$A$5:$H$80,2,FALSE)</f>
        <v>Engraver Beetle (Ips species)</v>
      </c>
      <c r="D6949" s="26">
        <v>39</v>
      </c>
      <c r="E6949" s="26" t="s">
        <v>36</v>
      </c>
      <c r="F6949" s="26">
        <v>0</v>
      </c>
      <c r="G6949" s="26">
        <v>0</v>
      </c>
      <c r="H6949" s="26"/>
      <c r="N6949" s="26"/>
    </row>
    <row r="6950" spans="1:14" x14ac:dyDescent="0.25">
      <c r="A6950" s="26">
        <v>2017</v>
      </c>
      <c r="B6950" s="26" t="s">
        <v>185</v>
      </c>
      <c r="C6950" s="26" t="str">
        <f>VLOOKUP(B6950,'FHF LUT'!$A$5:$H$80,2,FALSE)</f>
        <v>Engraver Beetle (Ips species)</v>
      </c>
      <c r="D6950" s="26">
        <v>4</v>
      </c>
      <c r="E6950" s="26" t="s">
        <v>28</v>
      </c>
      <c r="F6950" s="26">
        <v>0</v>
      </c>
      <c r="G6950" s="26">
        <v>0</v>
      </c>
      <c r="H6950" s="26"/>
      <c r="N6950" s="26"/>
    </row>
    <row r="6951" spans="1:14" x14ac:dyDescent="0.25">
      <c r="A6951" s="26">
        <v>2017</v>
      </c>
      <c r="B6951" s="26" t="s">
        <v>185</v>
      </c>
      <c r="C6951" s="26" t="str">
        <f>VLOOKUP(B6951,'FHF LUT'!$A$5:$H$80,2,FALSE)</f>
        <v>Engraver Beetle (Ips species)</v>
      </c>
      <c r="D6951" s="26">
        <v>8</v>
      </c>
      <c r="E6951" s="26" t="s">
        <v>29</v>
      </c>
      <c r="F6951" s="26">
        <v>0</v>
      </c>
      <c r="G6951" s="26">
        <v>0</v>
      </c>
      <c r="H6951" s="26"/>
      <c r="N6951" s="26"/>
    </row>
    <row r="6952" spans="1:14" x14ac:dyDescent="0.25">
      <c r="A6952" s="26">
        <v>2017</v>
      </c>
      <c r="B6952" s="26" t="s">
        <v>185</v>
      </c>
      <c r="C6952" s="26" t="str">
        <f>VLOOKUP(B6952,'FHF LUT'!$A$5:$H$80,2,FALSE)</f>
        <v>Engraver Beetle (Ips species)</v>
      </c>
      <c r="D6952" s="26">
        <v>7</v>
      </c>
      <c r="E6952" s="26" t="s">
        <v>25</v>
      </c>
      <c r="F6952" s="26">
        <v>0</v>
      </c>
      <c r="G6952" s="26">
        <v>0</v>
      </c>
      <c r="H6952" s="26"/>
      <c r="N6952" s="26"/>
    </row>
    <row r="6953" spans="1:14" x14ac:dyDescent="0.25">
      <c r="A6953" s="26">
        <v>2017</v>
      </c>
      <c r="B6953" s="26" t="s">
        <v>185</v>
      </c>
      <c r="C6953" s="26" t="str">
        <f>VLOOKUP(B6953,'FHF LUT'!$A$5:$H$80,2,FALSE)</f>
        <v>Engraver Beetle (Ips species)</v>
      </c>
      <c r="D6953" s="26">
        <v>27</v>
      </c>
      <c r="E6953" s="26" t="s">
        <v>21</v>
      </c>
      <c r="F6953" s="26">
        <v>0</v>
      </c>
      <c r="G6953" s="26">
        <v>0</v>
      </c>
      <c r="H6953" s="26"/>
      <c r="N6953" s="26"/>
    </row>
    <row r="6954" spans="1:14" x14ac:dyDescent="0.25">
      <c r="A6954" s="26">
        <v>2017</v>
      </c>
      <c r="B6954" s="26" t="s">
        <v>185</v>
      </c>
      <c r="C6954" s="26" t="str">
        <f>VLOOKUP(B6954,'FHF LUT'!$A$5:$H$80,2,FALSE)</f>
        <v>Engraver Beetle (Ips species)</v>
      </c>
      <c r="D6954" s="26">
        <v>47</v>
      </c>
      <c r="E6954" s="26" t="s">
        <v>238</v>
      </c>
      <c r="F6954" s="26">
        <v>0</v>
      </c>
      <c r="G6954" s="26">
        <v>0</v>
      </c>
      <c r="H6954" s="26"/>
      <c r="N6954" s="26"/>
    </row>
    <row r="6955" spans="1:14" x14ac:dyDescent="0.25">
      <c r="A6955" s="26">
        <v>2017</v>
      </c>
      <c r="B6955" s="26" t="s">
        <v>185</v>
      </c>
      <c r="C6955" s="26" t="str">
        <f>VLOOKUP(B6955,'FHF LUT'!$A$5:$H$80,2,FALSE)</f>
        <v>Engraver Beetle (Ips species)</v>
      </c>
      <c r="D6955" s="26">
        <v>46</v>
      </c>
      <c r="E6955" s="26" t="s">
        <v>239</v>
      </c>
      <c r="F6955" s="26">
        <v>0</v>
      </c>
      <c r="G6955" s="26">
        <v>0</v>
      </c>
      <c r="H6955" s="26"/>
      <c r="N6955" s="26"/>
    </row>
    <row r="6956" spans="1:14" x14ac:dyDescent="0.25">
      <c r="A6956" s="26">
        <v>2017</v>
      </c>
      <c r="B6956" s="26" t="s">
        <v>185</v>
      </c>
      <c r="C6956" s="26" t="str">
        <f>VLOOKUP(B6956,'FHF LUT'!$A$5:$H$80,2,FALSE)</f>
        <v>Engraver Beetle (Ips species)</v>
      </c>
      <c r="D6956" s="26">
        <v>48</v>
      </c>
      <c r="E6956" s="26" t="s">
        <v>240</v>
      </c>
      <c r="F6956" s="26">
        <v>0</v>
      </c>
      <c r="G6956" s="26">
        <v>0</v>
      </c>
      <c r="H6956" s="26"/>
      <c r="N6956" s="26"/>
    </row>
    <row r="6957" spans="1:14" x14ac:dyDescent="0.25">
      <c r="A6957" s="26">
        <v>2017</v>
      </c>
      <c r="B6957" s="26" t="s">
        <v>185</v>
      </c>
      <c r="C6957" s="26" t="str">
        <f>VLOOKUP(B6957,'FHF LUT'!$A$5:$H$80,2,FALSE)</f>
        <v>Engraver Beetle (Ips species)</v>
      </c>
      <c r="D6957" s="26">
        <v>1</v>
      </c>
      <c r="E6957" s="26" t="s">
        <v>10</v>
      </c>
      <c r="F6957" s="26">
        <v>0</v>
      </c>
      <c r="G6957" s="26">
        <v>0</v>
      </c>
      <c r="H6957" s="26"/>
      <c r="N6957" s="26"/>
    </row>
    <row r="6958" spans="1:14" x14ac:dyDescent="0.25">
      <c r="A6958" s="26">
        <v>2017</v>
      </c>
      <c r="B6958" s="26" t="s">
        <v>195</v>
      </c>
      <c r="C6958" s="26" t="str">
        <f>VLOOKUP(B6958,'FHF LUT'!$A$5:$H$80,2,FALSE)</f>
        <v>Lodgepole Pine Beetle</v>
      </c>
      <c r="D6958" s="26">
        <v>24</v>
      </c>
      <c r="E6958" s="26" t="s">
        <v>17</v>
      </c>
      <c r="F6958" s="26">
        <v>0</v>
      </c>
      <c r="G6958" s="26">
        <v>0</v>
      </c>
      <c r="H6958" s="26"/>
      <c r="N6958" s="26"/>
    </row>
    <row r="6959" spans="1:14" x14ac:dyDescent="0.25">
      <c r="A6959" s="26">
        <v>2017</v>
      </c>
      <c r="B6959" s="26" t="s">
        <v>195</v>
      </c>
      <c r="C6959" s="26" t="str">
        <f>VLOOKUP(B6959,'FHF LUT'!$A$5:$H$80,2,FALSE)</f>
        <v>Lodgepole Pine Beetle</v>
      </c>
      <c r="D6959" s="26">
        <v>44</v>
      </c>
      <c r="E6959" s="26" t="s">
        <v>3</v>
      </c>
      <c r="F6959" s="26">
        <v>0</v>
      </c>
      <c r="G6959" s="26">
        <v>0</v>
      </c>
      <c r="H6959" s="26"/>
      <c r="N6959" s="26"/>
    </row>
    <row r="6960" spans="1:14" x14ac:dyDescent="0.25">
      <c r="A6960" s="26">
        <v>2017</v>
      </c>
      <c r="B6960" s="26" t="s">
        <v>195</v>
      </c>
      <c r="C6960" s="26" t="str">
        <f>VLOOKUP(B6960,'FHF LUT'!$A$5:$H$80,2,FALSE)</f>
        <v>Lodgepole Pine Beetle</v>
      </c>
      <c r="D6960" s="26">
        <v>10</v>
      </c>
      <c r="E6960" s="26" t="s">
        <v>18</v>
      </c>
      <c r="F6960" s="26">
        <v>0</v>
      </c>
      <c r="G6960" s="26">
        <v>0</v>
      </c>
      <c r="H6960" s="26"/>
      <c r="N6960" s="26"/>
    </row>
    <row r="6961" spans="1:14" x14ac:dyDescent="0.25">
      <c r="A6961" s="26">
        <v>2017</v>
      </c>
      <c r="B6961" s="26" t="s">
        <v>195</v>
      </c>
      <c r="C6961" s="26" t="str">
        <f>VLOOKUP(B6961,'FHF LUT'!$A$5:$H$80,2,FALSE)</f>
        <v>Lodgepole Pine Beetle</v>
      </c>
      <c r="D6961" s="26">
        <v>12</v>
      </c>
      <c r="E6961" s="26" t="s">
        <v>11</v>
      </c>
      <c r="F6961" s="26">
        <v>0</v>
      </c>
      <c r="G6961" s="26">
        <v>0</v>
      </c>
      <c r="H6961" s="26"/>
      <c r="N6961" s="26"/>
    </row>
    <row r="6962" spans="1:14" x14ac:dyDescent="0.25">
      <c r="A6962" s="26">
        <v>2017</v>
      </c>
      <c r="B6962" s="26" t="s">
        <v>195</v>
      </c>
      <c r="C6962" s="26" t="str">
        <f>VLOOKUP(B6962,'FHF LUT'!$A$5:$H$80,2,FALSE)</f>
        <v>Lodgepole Pine Beetle</v>
      </c>
      <c r="D6962" s="26">
        <v>22</v>
      </c>
      <c r="E6962" s="26" t="s">
        <v>19</v>
      </c>
      <c r="F6962" s="26">
        <v>0</v>
      </c>
      <c r="G6962" s="26">
        <v>0</v>
      </c>
      <c r="H6962" s="26"/>
      <c r="N6962" s="26"/>
    </row>
    <row r="6963" spans="1:14" x14ac:dyDescent="0.25">
      <c r="A6963" s="26">
        <v>2017</v>
      </c>
      <c r="B6963" s="26" t="s">
        <v>195</v>
      </c>
      <c r="C6963" s="26" t="str">
        <f>VLOOKUP(B6963,'FHF LUT'!$A$5:$H$80,2,FALSE)</f>
        <v>Lodgepole Pine Beetle</v>
      </c>
      <c r="D6963" s="26">
        <v>29</v>
      </c>
      <c r="E6963" s="26" t="s">
        <v>9</v>
      </c>
      <c r="F6963" s="26">
        <v>0</v>
      </c>
      <c r="G6963" s="26">
        <v>0</v>
      </c>
      <c r="H6963" s="26"/>
      <c r="N6963" s="26"/>
    </row>
    <row r="6964" spans="1:14" x14ac:dyDescent="0.25">
      <c r="A6964" s="26">
        <v>2017</v>
      </c>
      <c r="B6964" s="26" t="s">
        <v>195</v>
      </c>
      <c r="C6964" s="26" t="str">
        <f>VLOOKUP(B6964,'FHF LUT'!$A$5:$H$80,2,FALSE)</f>
        <v>Lodgepole Pine Beetle</v>
      </c>
      <c r="D6964" s="26">
        <v>11</v>
      </c>
      <c r="E6964" s="26" t="s">
        <v>4</v>
      </c>
      <c r="F6964" s="26">
        <v>0</v>
      </c>
      <c r="G6964" s="26">
        <v>0</v>
      </c>
      <c r="H6964" s="26"/>
      <c r="N6964" s="26"/>
    </row>
    <row r="6965" spans="1:14" x14ac:dyDescent="0.25">
      <c r="A6965" s="26">
        <v>2017</v>
      </c>
      <c r="B6965" s="26" t="s">
        <v>195</v>
      </c>
      <c r="C6965" s="26" t="str">
        <f>VLOOKUP(B6965,'FHF LUT'!$A$5:$H$80,2,FALSE)</f>
        <v>Lodgepole Pine Beetle</v>
      </c>
      <c r="D6965" s="26">
        <v>45</v>
      </c>
      <c r="E6965" s="26" t="s">
        <v>5</v>
      </c>
      <c r="F6965" s="26">
        <v>0</v>
      </c>
      <c r="G6965" s="26">
        <v>0</v>
      </c>
      <c r="H6965" s="26"/>
      <c r="N6965" s="26"/>
    </row>
    <row r="6966" spans="1:14" x14ac:dyDescent="0.25">
      <c r="A6966" s="26">
        <v>2017</v>
      </c>
      <c r="B6966" s="26" t="s">
        <v>195</v>
      </c>
      <c r="C6966" s="26" t="str">
        <f>VLOOKUP(B6966,'FHF LUT'!$A$5:$H$80,2,FALSE)</f>
        <v>Lodgepole Pine Beetle</v>
      </c>
      <c r="D6966" s="26">
        <v>38</v>
      </c>
      <c r="E6966" s="26" t="s">
        <v>8</v>
      </c>
      <c r="F6966" s="26">
        <v>0</v>
      </c>
      <c r="G6966" s="26">
        <v>0</v>
      </c>
      <c r="H6966" s="26"/>
      <c r="N6966" s="26"/>
    </row>
    <row r="6967" spans="1:14" x14ac:dyDescent="0.25">
      <c r="A6967" s="26">
        <v>2017</v>
      </c>
      <c r="B6967" s="26" t="s">
        <v>195</v>
      </c>
      <c r="C6967" s="26" t="str">
        <f>VLOOKUP(B6967,'FHF LUT'!$A$5:$H$80,2,FALSE)</f>
        <v>Lodgepole Pine Beetle</v>
      </c>
      <c r="D6967" s="26">
        <v>13</v>
      </c>
      <c r="E6967" s="26" t="s">
        <v>24</v>
      </c>
      <c r="F6967" s="26">
        <v>0</v>
      </c>
      <c r="G6967" s="26">
        <v>0</v>
      </c>
      <c r="H6967" s="26"/>
      <c r="N6967" s="26"/>
    </row>
    <row r="6968" spans="1:14" x14ac:dyDescent="0.25">
      <c r="A6968" s="26">
        <v>2017</v>
      </c>
      <c r="B6968" s="26" t="s">
        <v>195</v>
      </c>
      <c r="C6968" s="26" t="str">
        <f>VLOOKUP(B6968,'FHF LUT'!$A$5:$H$80,2,FALSE)</f>
        <v>Lodgepole Pine Beetle</v>
      </c>
      <c r="D6968" s="26">
        <v>18</v>
      </c>
      <c r="E6968" s="26" t="s">
        <v>15</v>
      </c>
      <c r="F6968" s="26">
        <v>0</v>
      </c>
      <c r="G6968" s="26">
        <v>0</v>
      </c>
      <c r="H6968" s="26"/>
      <c r="N6968" s="26"/>
    </row>
    <row r="6969" spans="1:14" x14ac:dyDescent="0.25">
      <c r="A6969" s="26">
        <v>2017</v>
      </c>
      <c r="B6969" s="26" t="s">
        <v>195</v>
      </c>
      <c r="C6969" s="26" t="str">
        <f>VLOOKUP(B6969,'FHF LUT'!$A$5:$H$80,2,FALSE)</f>
        <v>Lodgepole Pine Beetle</v>
      </c>
      <c r="D6969" s="26">
        <v>15</v>
      </c>
      <c r="E6969" s="26" t="s">
        <v>33</v>
      </c>
      <c r="F6969" s="26">
        <v>0</v>
      </c>
      <c r="G6969" s="26">
        <v>0</v>
      </c>
      <c r="H6969" s="26"/>
      <c r="N6969" s="26"/>
    </row>
    <row r="6970" spans="1:14" x14ac:dyDescent="0.25">
      <c r="A6970" s="26">
        <v>2017</v>
      </c>
      <c r="B6970" s="26" t="s">
        <v>195</v>
      </c>
      <c r="C6970" s="26" t="str">
        <f>VLOOKUP(B6970,'FHF LUT'!$A$5:$H$80,2,FALSE)</f>
        <v>Lodgepole Pine Beetle</v>
      </c>
      <c r="D6970" s="26">
        <v>5</v>
      </c>
      <c r="E6970" s="26" t="s">
        <v>16</v>
      </c>
      <c r="F6970" s="26">
        <v>0</v>
      </c>
      <c r="G6970" s="26">
        <v>0</v>
      </c>
      <c r="H6970" s="26"/>
      <c r="N6970" s="26"/>
    </row>
    <row r="6971" spans="1:14" x14ac:dyDescent="0.25">
      <c r="A6971" s="26">
        <v>2017</v>
      </c>
      <c r="B6971" s="26" t="s">
        <v>195</v>
      </c>
      <c r="C6971" s="26" t="str">
        <f>VLOOKUP(B6971,'FHF LUT'!$A$5:$H$80,2,FALSE)</f>
        <v>Lodgepole Pine Beetle</v>
      </c>
      <c r="D6971" s="26">
        <v>2</v>
      </c>
      <c r="E6971" s="26" t="s">
        <v>22</v>
      </c>
      <c r="F6971" s="26">
        <v>0</v>
      </c>
      <c r="G6971" s="26">
        <v>0</v>
      </c>
      <c r="H6971" s="26"/>
      <c r="N6971" s="26"/>
    </row>
    <row r="6972" spans="1:14" x14ac:dyDescent="0.25">
      <c r="A6972" s="26">
        <v>2017</v>
      </c>
      <c r="B6972" s="26" t="s">
        <v>195</v>
      </c>
      <c r="C6972" s="26" t="str">
        <f>VLOOKUP(B6972,'FHF LUT'!$A$5:$H$80,2,FALSE)</f>
        <v>Lodgepole Pine Beetle</v>
      </c>
      <c r="D6972" s="26">
        <v>25</v>
      </c>
      <c r="E6972" s="26" t="s">
        <v>23</v>
      </c>
      <c r="F6972" s="26">
        <v>0</v>
      </c>
      <c r="G6972" s="26">
        <v>0</v>
      </c>
      <c r="H6972" s="26"/>
      <c r="N6972" s="26"/>
    </row>
    <row r="6973" spans="1:14" x14ac:dyDescent="0.25">
      <c r="A6973" s="26">
        <v>2017</v>
      </c>
      <c r="B6973" s="26" t="s">
        <v>195</v>
      </c>
      <c r="C6973" s="26" t="str">
        <f>VLOOKUP(B6973,'FHF LUT'!$A$5:$H$80,2,FALSE)</f>
        <v>Lodgepole Pine Beetle</v>
      </c>
      <c r="D6973" s="26">
        <v>14</v>
      </c>
      <c r="E6973" s="26" t="s">
        <v>30</v>
      </c>
      <c r="F6973" s="26">
        <v>0</v>
      </c>
      <c r="G6973" s="26">
        <v>0</v>
      </c>
      <c r="H6973" s="26"/>
      <c r="N6973" s="26"/>
    </row>
    <row r="6974" spans="1:14" x14ac:dyDescent="0.25">
      <c r="A6974" s="26">
        <v>2017</v>
      </c>
      <c r="B6974" s="26" t="s">
        <v>195</v>
      </c>
      <c r="C6974" s="26" t="str">
        <f>VLOOKUP(B6974,'FHF LUT'!$A$5:$H$80,2,FALSE)</f>
        <v>Lodgepole Pine Beetle</v>
      </c>
      <c r="D6974" s="26">
        <v>16</v>
      </c>
      <c r="E6974" s="26" t="s">
        <v>12</v>
      </c>
      <c r="F6974" s="26">
        <v>0</v>
      </c>
      <c r="G6974" s="26">
        <v>0</v>
      </c>
      <c r="H6974" s="26"/>
      <c r="N6974" s="26"/>
    </row>
    <row r="6975" spans="1:14" x14ac:dyDescent="0.25">
      <c r="A6975" s="26">
        <v>2017</v>
      </c>
      <c r="B6975" s="26" t="s">
        <v>195</v>
      </c>
      <c r="C6975" s="26" t="str">
        <f>VLOOKUP(B6975,'FHF LUT'!$A$5:$H$80,2,FALSE)</f>
        <v>Lodgepole Pine Beetle</v>
      </c>
      <c r="D6975" s="26">
        <v>40</v>
      </c>
      <c r="E6975" s="26" t="s">
        <v>31</v>
      </c>
      <c r="F6975" s="26">
        <v>0</v>
      </c>
      <c r="G6975" s="26">
        <v>0</v>
      </c>
      <c r="H6975" s="26"/>
      <c r="N6975" s="26"/>
    </row>
    <row r="6976" spans="1:14" x14ac:dyDescent="0.25">
      <c r="A6976" s="26">
        <v>2017</v>
      </c>
      <c r="B6976" s="26" t="s">
        <v>195</v>
      </c>
      <c r="C6976" s="26" t="str">
        <f>VLOOKUP(B6976,'FHF LUT'!$A$5:$H$80,2,FALSE)</f>
        <v>Lodgepole Pine Beetle</v>
      </c>
      <c r="D6976" s="26">
        <v>20</v>
      </c>
      <c r="E6976" s="26" t="s">
        <v>6</v>
      </c>
      <c r="F6976" s="26">
        <v>0</v>
      </c>
      <c r="G6976" s="26">
        <v>0</v>
      </c>
      <c r="H6976" s="26"/>
      <c r="N6976" s="26"/>
    </row>
    <row r="6977" spans="1:14" x14ac:dyDescent="0.25">
      <c r="A6977" s="26">
        <v>2017</v>
      </c>
      <c r="B6977" s="26" t="s">
        <v>195</v>
      </c>
      <c r="C6977" s="26" t="str">
        <f>VLOOKUP(B6977,'FHF LUT'!$A$5:$H$80,2,FALSE)</f>
        <v>Lodgepole Pine Beetle</v>
      </c>
      <c r="D6977" s="26">
        <v>31</v>
      </c>
      <c r="E6977" s="26" t="s">
        <v>34</v>
      </c>
      <c r="F6977" s="26">
        <v>0</v>
      </c>
      <c r="G6977" s="26">
        <v>0</v>
      </c>
      <c r="H6977" s="26"/>
      <c r="N6977" s="26"/>
    </row>
    <row r="6978" spans="1:14" x14ac:dyDescent="0.25">
      <c r="A6978" s="26">
        <v>2017</v>
      </c>
      <c r="B6978" s="26" t="s">
        <v>195</v>
      </c>
      <c r="C6978" s="26" t="str">
        <f>VLOOKUP(B6978,'FHF LUT'!$A$5:$H$80,2,FALSE)</f>
        <v>Lodgepole Pine Beetle</v>
      </c>
      <c r="D6978" s="26">
        <v>3</v>
      </c>
      <c r="E6978" s="26" t="s">
        <v>13</v>
      </c>
      <c r="F6978" s="26">
        <v>0</v>
      </c>
      <c r="G6978" s="26">
        <v>0</v>
      </c>
      <c r="H6978" s="26"/>
      <c r="N6978" s="26"/>
    </row>
    <row r="6979" spans="1:14" x14ac:dyDescent="0.25">
      <c r="A6979" s="26">
        <v>2017</v>
      </c>
      <c r="B6979" s="26" t="s">
        <v>195</v>
      </c>
      <c r="C6979" s="26" t="str">
        <f>VLOOKUP(B6979,'FHF LUT'!$A$5:$H$80,2,FALSE)</f>
        <v>Lodgepole Pine Beetle</v>
      </c>
      <c r="D6979" s="26">
        <v>26</v>
      </c>
      <c r="E6979" s="26" t="s">
        <v>14</v>
      </c>
      <c r="F6979" s="26">
        <v>0</v>
      </c>
      <c r="G6979" s="26">
        <v>0</v>
      </c>
      <c r="H6979" s="26"/>
      <c r="N6979" s="26"/>
    </row>
    <row r="6980" spans="1:14" x14ac:dyDescent="0.25">
      <c r="A6980" s="26">
        <v>2017</v>
      </c>
      <c r="B6980" s="26" t="s">
        <v>195</v>
      </c>
      <c r="C6980" s="26" t="str">
        <f>VLOOKUP(B6980,'FHF LUT'!$A$5:$H$80,2,FALSE)</f>
        <v>Lodgepole Pine Beetle</v>
      </c>
      <c r="D6980" s="26">
        <v>41</v>
      </c>
      <c r="E6980" s="26" t="s">
        <v>26</v>
      </c>
      <c r="F6980" s="26">
        <v>0</v>
      </c>
      <c r="G6980" s="26">
        <v>0</v>
      </c>
      <c r="H6980" s="26"/>
      <c r="N6980" s="26"/>
    </row>
    <row r="6981" spans="1:14" x14ac:dyDescent="0.25">
      <c r="A6981" s="26">
        <v>2017</v>
      </c>
      <c r="B6981" s="26" t="s">
        <v>195</v>
      </c>
      <c r="C6981" s="26" t="str">
        <f>VLOOKUP(B6981,'FHF LUT'!$A$5:$H$80,2,FALSE)</f>
        <v>Lodgepole Pine Beetle</v>
      </c>
      <c r="D6981" s="26">
        <v>23</v>
      </c>
      <c r="E6981" s="26" t="s">
        <v>27</v>
      </c>
      <c r="F6981" s="26">
        <v>0</v>
      </c>
      <c r="G6981" s="26">
        <v>0</v>
      </c>
      <c r="H6981" s="26"/>
      <c r="N6981" s="26"/>
    </row>
    <row r="6982" spans="1:14" x14ac:dyDescent="0.25">
      <c r="A6982" s="26">
        <v>2017</v>
      </c>
      <c r="B6982" s="26" t="s">
        <v>195</v>
      </c>
      <c r="C6982" s="26" t="str">
        <f>VLOOKUP(B6982,'FHF LUT'!$A$5:$H$80,2,FALSE)</f>
        <v>Lodgepole Pine Beetle</v>
      </c>
      <c r="D6982" s="26">
        <v>17</v>
      </c>
      <c r="E6982" s="26" t="s">
        <v>32</v>
      </c>
      <c r="F6982" s="26">
        <v>0</v>
      </c>
      <c r="G6982" s="26">
        <v>0</v>
      </c>
      <c r="H6982" s="26"/>
      <c r="N6982" s="26"/>
    </row>
    <row r="6983" spans="1:14" x14ac:dyDescent="0.25">
      <c r="A6983" s="26">
        <v>2017</v>
      </c>
      <c r="B6983" s="26" t="s">
        <v>195</v>
      </c>
      <c r="C6983" s="26" t="str">
        <f>VLOOKUP(B6983,'FHF LUT'!$A$5:$H$80,2,FALSE)</f>
        <v>Lodgepole Pine Beetle</v>
      </c>
      <c r="D6983" s="26">
        <v>30</v>
      </c>
      <c r="E6983" s="26" t="s">
        <v>35</v>
      </c>
      <c r="F6983" s="26">
        <v>0</v>
      </c>
      <c r="G6983" s="26">
        <v>0</v>
      </c>
      <c r="H6983" s="26"/>
      <c r="N6983" s="26"/>
    </row>
    <row r="6984" spans="1:14" x14ac:dyDescent="0.25">
      <c r="A6984" s="26">
        <v>2017</v>
      </c>
      <c r="B6984" s="26" t="s">
        <v>195</v>
      </c>
      <c r="C6984" s="26" t="str">
        <f>VLOOKUP(B6984,'FHF LUT'!$A$5:$H$80,2,FALSE)</f>
        <v>Lodgepole Pine Beetle</v>
      </c>
      <c r="D6984" s="26">
        <v>9</v>
      </c>
      <c r="E6984" s="26" t="s">
        <v>7</v>
      </c>
      <c r="F6984" s="26">
        <v>0</v>
      </c>
      <c r="G6984" s="26">
        <v>0</v>
      </c>
      <c r="H6984" s="26"/>
      <c r="N6984" s="26"/>
    </row>
    <row r="6985" spans="1:14" x14ac:dyDescent="0.25">
      <c r="A6985" s="26">
        <v>2017</v>
      </c>
      <c r="B6985" s="26" t="s">
        <v>195</v>
      </c>
      <c r="C6985" s="26" t="str">
        <f>VLOOKUP(B6985,'FHF LUT'!$A$5:$H$80,2,FALSE)</f>
        <v>Lodgepole Pine Beetle</v>
      </c>
      <c r="D6985" s="26">
        <v>43</v>
      </c>
      <c r="E6985" s="26" t="s">
        <v>20</v>
      </c>
      <c r="F6985" s="26">
        <v>0</v>
      </c>
      <c r="G6985" s="26">
        <v>0</v>
      </c>
      <c r="H6985" s="26"/>
      <c r="N6985" s="26"/>
    </row>
    <row r="6986" spans="1:14" x14ac:dyDescent="0.25">
      <c r="A6986" s="26">
        <v>2017</v>
      </c>
      <c r="B6986" s="26" t="s">
        <v>195</v>
      </c>
      <c r="C6986" s="26" t="str">
        <f>VLOOKUP(B6986,'FHF LUT'!$A$5:$H$80,2,FALSE)</f>
        <v>Lodgepole Pine Beetle</v>
      </c>
      <c r="D6986" s="26">
        <v>39</v>
      </c>
      <c r="E6986" s="26" t="s">
        <v>36</v>
      </c>
      <c r="F6986" s="26">
        <v>0</v>
      </c>
      <c r="G6986" s="26">
        <v>0</v>
      </c>
      <c r="H6986" s="26"/>
      <c r="N6986" s="26"/>
    </row>
    <row r="6987" spans="1:14" x14ac:dyDescent="0.25">
      <c r="A6987" s="26">
        <v>2017</v>
      </c>
      <c r="B6987" s="26" t="s">
        <v>195</v>
      </c>
      <c r="C6987" s="26" t="str">
        <f>VLOOKUP(B6987,'FHF LUT'!$A$5:$H$80,2,FALSE)</f>
        <v>Lodgepole Pine Beetle</v>
      </c>
      <c r="D6987" s="26">
        <v>4</v>
      </c>
      <c r="E6987" s="26" t="s">
        <v>28</v>
      </c>
      <c r="F6987" s="26">
        <v>541</v>
      </c>
      <c r="G6987" s="26">
        <v>541</v>
      </c>
      <c r="H6987" s="26"/>
      <c r="N6987" s="26"/>
    </row>
    <row r="6988" spans="1:14" x14ac:dyDescent="0.25">
      <c r="A6988" s="26">
        <v>2017</v>
      </c>
      <c r="B6988" s="26" t="s">
        <v>195</v>
      </c>
      <c r="C6988" s="26" t="str">
        <f>VLOOKUP(B6988,'FHF LUT'!$A$5:$H$80,2,FALSE)</f>
        <v>Lodgepole Pine Beetle</v>
      </c>
      <c r="D6988" s="26">
        <v>8</v>
      </c>
      <c r="E6988" s="26" t="s">
        <v>29</v>
      </c>
      <c r="F6988" s="26">
        <v>82</v>
      </c>
      <c r="G6988" s="26">
        <v>82</v>
      </c>
      <c r="H6988" s="26"/>
      <c r="N6988" s="26"/>
    </row>
    <row r="6989" spans="1:14" x14ac:dyDescent="0.25">
      <c r="A6989" s="26">
        <v>2017</v>
      </c>
      <c r="B6989" s="26" t="s">
        <v>195</v>
      </c>
      <c r="C6989" s="26" t="str">
        <f>VLOOKUP(B6989,'FHF LUT'!$A$5:$H$80,2,FALSE)</f>
        <v>Lodgepole Pine Beetle</v>
      </c>
      <c r="D6989" s="26">
        <v>7</v>
      </c>
      <c r="E6989" s="26" t="s">
        <v>25</v>
      </c>
      <c r="F6989" s="26">
        <v>0</v>
      </c>
      <c r="G6989" s="26">
        <v>0</v>
      </c>
      <c r="H6989" s="26"/>
      <c r="N6989" s="26"/>
    </row>
    <row r="6990" spans="1:14" x14ac:dyDescent="0.25">
      <c r="A6990" s="26">
        <v>2017</v>
      </c>
      <c r="B6990" s="26" t="s">
        <v>195</v>
      </c>
      <c r="C6990" s="26" t="str">
        <f>VLOOKUP(B6990,'FHF LUT'!$A$5:$H$80,2,FALSE)</f>
        <v>Lodgepole Pine Beetle</v>
      </c>
      <c r="D6990" s="26">
        <v>27</v>
      </c>
      <c r="E6990" s="26" t="s">
        <v>21</v>
      </c>
      <c r="F6990" s="26">
        <v>0</v>
      </c>
      <c r="G6990" s="26">
        <v>0</v>
      </c>
      <c r="H6990" s="26"/>
      <c r="N6990" s="26"/>
    </row>
    <row r="6991" spans="1:14" x14ac:dyDescent="0.25">
      <c r="A6991" s="26">
        <v>2017</v>
      </c>
      <c r="B6991" s="26" t="s">
        <v>195</v>
      </c>
      <c r="C6991" s="26" t="str">
        <f>VLOOKUP(B6991,'FHF LUT'!$A$5:$H$80,2,FALSE)</f>
        <v>Lodgepole Pine Beetle</v>
      </c>
      <c r="D6991" s="26">
        <v>47</v>
      </c>
      <c r="E6991" s="26" t="s">
        <v>238</v>
      </c>
      <c r="F6991" s="26">
        <v>0</v>
      </c>
      <c r="G6991" s="26">
        <v>0</v>
      </c>
      <c r="H6991" s="26"/>
      <c r="N6991" s="26"/>
    </row>
    <row r="6992" spans="1:14" x14ac:dyDescent="0.25">
      <c r="A6992" s="26">
        <v>2017</v>
      </c>
      <c r="B6992" s="26" t="s">
        <v>195</v>
      </c>
      <c r="C6992" s="26" t="str">
        <f>VLOOKUP(B6992,'FHF LUT'!$A$5:$H$80,2,FALSE)</f>
        <v>Lodgepole Pine Beetle</v>
      </c>
      <c r="D6992" s="26">
        <v>46</v>
      </c>
      <c r="E6992" s="26" t="s">
        <v>239</v>
      </c>
      <c r="F6992" s="26">
        <v>0</v>
      </c>
      <c r="G6992" s="26">
        <v>0</v>
      </c>
      <c r="H6992" s="26"/>
      <c r="N6992" s="26"/>
    </row>
    <row r="6993" spans="1:14" x14ac:dyDescent="0.25">
      <c r="A6993" s="26">
        <v>2017</v>
      </c>
      <c r="B6993" s="26" t="s">
        <v>195</v>
      </c>
      <c r="C6993" s="26" t="str">
        <f>VLOOKUP(B6993,'FHF LUT'!$A$5:$H$80,2,FALSE)</f>
        <v>Lodgepole Pine Beetle</v>
      </c>
      <c r="D6993" s="26">
        <v>48</v>
      </c>
      <c r="E6993" s="26" t="s">
        <v>240</v>
      </c>
      <c r="F6993" s="26">
        <v>0</v>
      </c>
      <c r="G6993" s="26">
        <v>0</v>
      </c>
      <c r="H6993" s="26"/>
      <c r="N6993" s="26"/>
    </row>
    <row r="6994" spans="1:14" x14ac:dyDescent="0.25">
      <c r="A6994" s="26">
        <v>2017</v>
      </c>
      <c r="B6994" s="26" t="s">
        <v>195</v>
      </c>
      <c r="C6994" s="26" t="str">
        <f>VLOOKUP(B6994,'FHF LUT'!$A$5:$H$80,2,FALSE)</f>
        <v>Lodgepole Pine Beetle</v>
      </c>
      <c r="D6994" s="26">
        <v>1</v>
      </c>
      <c r="E6994" s="26" t="s">
        <v>10</v>
      </c>
      <c r="F6994" s="26">
        <v>0</v>
      </c>
      <c r="G6994" s="26">
        <v>0</v>
      </c>
      <c r="H6994" s="26"/>
      <c r="N6994" s="26"/>
    </row>
    <row r="6995" spans="1:14" x14ac:dyDescent="0.25">
      <c r="A6995" s="26">
        <v>2017</v>
      </c>
      <c r="B6995" s="26" t="s">
        <v>186</v>
      </c>
      <c r="C6995" s="26" t="str">
        <f>VLOOKUP(B6995,'FHF LUT'!$A$5:$H$80,2,FALSE)</f>
        <v>Mountain Pine Beetle</v>
      </c>
      <c r="D6995" s="26">
        <v>24</v>
      </c>
      <c r="E6995" s="26" t="s">
        <v>17</v>
      </c>
      <c r="F6995" s="26">
        <v>53678</v>
      </c>
      <c r="G6995" s="26">
        <v>51393</v>
      </c>
      <c r="H6995" s="26"/>
      <c r="N6995" s="26"/>
    </row>
    <row r="6996" spans="1:14" x14ac:dyDescent="0.25">
      <c r="A6996" s="26">
        <v>2017</v>
      </c>
      <c r="B6996" s="26" t="s">
        <v>186</v>
      </c>
      <c r="C6996" s="26" t="str">
        <f>VLOOKUP(B6996,'FHF LUT'!$A$5:$H$80,2,FALSE)</f>
        <v>Mountain Pine Beetle</v>
      </c>
      <c r="D6996" s="26">
        <v>44</v>
      </c>
      <c r="E6996" s="26" t="s">
        <v>3</v>
      </c>
      <c r="F6996" s="26">
        <v>0</v>
      </c>
      <c r="G6996" s="26">
        <v>0</v>
      </c>
      <c r="H6996" s="26"/>
      <c r="N6996" s="26"/>
    </row>
    <row r="6997" spans="1:14" x14ac:dyDescent="0.25">
      <c r="A6997" s="26">
        <v>2017</v>
      </c>
      <c r="B6997" s="26" t="s">
        <v>186</v>
      </c>
      <c r="C6997" s="26" t="str">
        <f>VLOOKUP(B6997,'FHF LUT'!$A$5:$H$80,2,FALSE)</f>
        <v>Mountain Pine Beetle</v>
      </c>
      <c r="D6997" s="26">
        <v>10</v>
      </c>
      <c r="E6997" s="26" t="s">
        <v>18</v>
      </c>
      <c r="F6997" s="26">
        <v>16</v>
      </c>
      <c r="G6997" s="26">
        <v>16</v>
      </c>
      <c r="H6997" s="26"/>
      <c r="N6997" s="26"/>
    </row>
    <row r="6998" spans="1:14" x14ac:dyDescent="0.25">
      <c r="A6998" s="26">
        <v>2017</v>
      </c>
      <c r="B6998" s="26" t="s">
        <v>186</v>
      </c>
      <c r="C6998" s="26" t="str">
        <f>VLOOKUP(B6998,'FHF LUT'!$A$5:$H$80,2,FALSE)</f>
        <v>Mountain Pine Beetle</v>
      </c>
      <c r="D6998" s="26">
        <v>12</v>
      </c>
      <c r="E6998" s="26" t="s">
        <v>11</v>
      </c>
      <c r="F6998" s="26">
        <v>5028</v>
      </c>
      <c r="G6998" s="26">
        <v>4988</v>
      </c>
      <c r="H6998" s="26"/>
      <c r="N6998" s="26"/>
    </row>
    <row r="6999" spans="1:14" x14ac:dyDescent="0.25">
      <c r="A6999" s="26">
        <v>2017</v>
      </c>
      <c r="B6999" s="26" t="s">
        <v>186</v>
      </c>
      <c r="C6999" s="26" t="str">
        <f>VLOOKUP(B6999,'FHF LUT'!$A$5:$H$80,2,FALSE)</f>
        <v>Mountain Pine Beetle</v>
      </c>
      <c r="D6999" s="26">
        <v>22</v>
      </c>
      <c r="E6999" s="26" t="s">
        <v>19</v>
      </c>
      <c r="F6999" s="26">
        <v>21322</v>
      </c>
      <c r="G6999" s="26">
        <v>20124</v>
      </c>
      <c r="H6999" s="26"/>
      <c r="N6999" s="26"/>
    </row>
    <row r="7000" spans="1:14" x14ac:dyDescent="0.25">
      <c r="A7000" s="26">
        <v>2017</v>
      </c>
      <c r="B7000" s="26" t="s">
        <v>186</v>
      </c>
      <c r="C7000" s="26" t="str">
        <f>VLOOKUP(B7000,'FHF LUT'!$A$5:$H$80,2,FALSE)</f>
        <v>Mountain Pine Beetle</v>
      </c>
      <c r="D7000" s="26">
        <v>29</v>
      </c>
      <c r="E7000" s="26" t="s">
        <v>9</v>
      </c>
      <c r="F7000" s="26">
        <v>102777</v>
      </c>
      <c r="G7000" s="26">
        <v>102154</v>
      </c>
      <c r="H7000" s="26"/>
      <c r="N7000" s="26"/>
    </row>
    <row r="7001" spans="1:14" x14ac:dyDescent="0.25">
      <c r="A7001" s="26">
        <v>2017</v>
      </c>
      <c r="B7001" s="26" t="s">
        <v>186</v>
      </c>
      <c r="C7001" s="26" t="str">
        <f>VLOOKUP(B7001,'FHF LUT'!$A$5:$H$80,2,FALSE)</f>
        <v>Mountain Pine Beetle</v>
      </c>
      <c r="D7001" s="26">
        <v>11</v>
      </c>
      <c r="E7001" s="26" t="s">
        <v>4</v>
      </c>
      <c r="F7001" s="26">
        <v>5885</v>
      </c>
      <c r="G7001" s="26">
        <v>5678</v>
      </c>
      <c r="H7001" s="26"/>
      <c r="N7001" s="26"/>
    </row>
    <row r="7002" spans="1:14" x14ac:dyDescent="0.25">
      <c r="A7002" s="26">
        <v>2017</v>
      </c>
      <c r="B7002" s="26" t="s">
        <v>186</v>
      </c>
      <c r="C7002" s="26" t="str">
        <f>VLOOKUP(B7002,'FHF LUT'!$A$5:$H$80,2,FALSE)</f>
        <v>Mountain Pine Beetle</v>
      </c>
      <c r="D7002" s="26">
        <v>45</v>
      </c>
      <c r="E7002" s="26" t="s">
        <v>5</v>
      </c>
      <c r="F7002" s="26">
        <v>6218</v>
      </c>
      <c r="G7002" s="26">
        <v>4923</v>
      </c>
      <c r="H7002" s="26"/>
      <c r="N7002" s="26"/>
    </row>
    <row r="7003" spans="1:14" x14ac:dyDescent="0.25">
      <c r="A7003" s="26">
        <v>2017</v>
      </c>
      <c r="B7003" s="26" t="s">
        <v>186</v>
      </c>
      <c r="C7003" s="26" t="str">
        <f>VLOOKUP(B7003,'FHF LUT'!$A$5:$H$80,2,FALSE)</f>
        <v>Mountain Pine Beetle</v>
      </c>
      <c r="D7003" s="26">
        <v>38</v>
      </c>
      <c r="E7003" s="26" t="s">
        <v>8</v>
      </c>
      <c r="F7003" s="26">
        <v>0</v>
      </c>
      <c r="G7003" s="26">
        <v>0</v>
      </c>
      <c r="H7003" s="26"/>
      <c r="N7003" s="26"/>
    </row>
    <row r="7004" spans="1:14" x14ac:dyDescent="0.25">
      <c r="A7004" s="26">
        <v>2017</v>
      </c>
      <c r="B7004" s="26" t="s">
        <v>186</v>
      </c>
      <c r="C7004" s="26" t="str">
        <f>VLOOKUP(B7004,'FHF LUT'!$A$5:$H$80,2,FALSE)</f>
        <v>Mountain Pine Beetle</v>
      </c>
      <c r="D7004" s="26">
        <v>13</v>
      </c>
      <c r="E7004" s="26" t="s">
        <v>24</v>
      </c>
      <c r="F7004" s="26">
        <v>24739</v>
      </c>
      <c r="G7004" s="26">
        <v>24739</v>
      </c>
      <c r="H7004" s="26"/>
      <c r="N7004" s="26"/>
    </row>
    <row r="7005" spans="1:14" x14ac:dyDescent="0.25">
      <c r="A7005" s="26">
        <v>2017</v>
      </c>
      <c r="B7005" s="26" t="s">
        <v>186</v>
      </c>
      <c r="C7005" s="26" t="str">
        <f>VLOOKUP(B7005,'FHF LUT'!$A$5:$H$80,2,FALSE)</f>
        <v>Mountain Pine Beetle</v>
      </c>
      <c r="D7005" s="26">
        <v>18</v>
      </c>
      <c r="E7005" s="26" t="s">
        <v>15</v>
      </c>
      <c r="F7005" s="26">
        <v>1021</v>
      </c>
      <c r="G7005" s="26">
        <v>849</v>
      </c>
      <c r="H7005" s="26"/>
      <c r="N7005" s="26"/>
    </row>
    <row r="7006" spans="1:14" x14ac:dyDescent="0.25">
      <c r="A7006" s="26">
        <v>2017</v>
      </c>
      <c r="B7006" s="26" t="s">
        <v>186</v>
      </c>
      <c r="C7006" s="26" t="str">
        <f>VLOOKUP(B7006,'FHF LUT'!$A$5:$H$80,2,FALSE)</f>
        <v>Mountain Pine Beetle</v>
      </c>
      <c r="D7006" s="26">
        <v>15</v>
      </c>
      <c r="E7006" s="26" t="s">
        <v>33</v>
      </c>
      <c r="F7006" s="26">
        <v>58814</v>
      </c>
      <c r="G7006" s="26">
        <v>58763</v>
      </c>
      <c r="H7006" s="26"/>
      <c r="N7006" s="26"/>
    </row>
    <row r="7007" spans="1:14" x14ac:dyDescent="0.25">
      <c r="A7007" s="26">
        <v>2017</v>
      </c>
      <c r="B7007" s="26" t="s">
        <v>186</v>
      </c>
      <c r="C7007" s="26" t="str">
        <f>VLOOKUP(B7007,'FHF LUT'!$A$5:$H$80,2,FALSE)</f>
        <v>Mountain Pine Beetle</v>
      </c>
      <c r="D7007" s="26">
        <v>5</v>
      </c>
      <c r="E7007" s="26" t="s">
        <v>16</v>
      </c>
      <c r="F7007" s="26">
        <v>660</v>
      </c>
      <c r="G7007" s="26">
        <v>660</v>
      </c>
      <c r="H7007" s="26"/>
      <c r="N7007" s="26"/>
    </row>
    <row r="7008" spans="1:14" x14ac:dyDescent="0.25">
      <c r="A7008" s="26">
        <v>2017</v>
      </c>
      <c r="B7008" s="26" t="s">
        <v>186</v>
      </c>
      <c r="C7008" s="26" t="str">
        <f>VLOOKUP(B7008,'FHF LUT'!$A$5:$H$80,2,FALSE)</f>
        <v>Mountain Pine Beetle</v>
      </c>
      <c r="D7008" s="26">
        <v>2</v>
      </c>
      <c r="E7008" s="26" t="s">
        <v>22</v>
      </c>
      <c r="F7008" s="26">
        <v>1340</v>
      </c>
      <c r="G7008" s="26">
        <v>1340</v>
      </c>
      <c r="H7008" s="26"/>
      <c r="N7008" s="26"/>
    </row>
    <row r="7009" spans="1:14" x14ac:dyDescent="0.25">
      <c r="A7009" s="26">
        <v>2017</v>
      </c>
      <c r="B7009" s="26" t="s">
        <v>186</v>
      </c>
      <c r="C7009" s="26" t="str">
        <f>VLOOKUP(B7009,'FHF LUT'!$A$5:$H$80,2,FALSE)</f>
        <v>Mountain Pine Beetle</v>
      </c>
      <c r="D7009" s="26">
        <v>25</v>
      </c>
      <c r="E7009" s="26" t="s">
        <v>23</v>
      </c>
      <c r="F7009" s="26">
        <v>0</v>
      </c>
      <c r="G7009" s="26">
        <v>0</v>
      </c>
      <c r="H7009" s="26"/>
      <c r="N7009" s="26"/>
    </row>
    <row r="7010" spans="1:14" x14ac:dyDescent="0.25">
      <c r="A7010" s="26">
        <v>2017</v>
      </c>
      <c r="B7010" s="26" t="s">
        <v>186</v>
      </c>
      <c r="C7010" s="26" t="str">
        <f>VLOOKUP(B7010,'FHF LUT'!$A$5:$H$80,2,FALSE)</f>
        <v>Mountain Pine Beetle</v>
      </c>
      <c r="D7010" s="26">
        <v>14</v>
      </c>
      <c r="E7010" s="26" t="s">
        <v>30</v>
      </c>
      <c r="F7010" s="26">
        <v>0</v>
      </c>
      <c r="G7010" s="26">
        <v>0</v>
      </c>
      <c r="H7010" s="26"/>
      <c r="N7010" s="26"/>
    </row>
    <row r="7011" spans="1:14" x14ac:dyDescent="0.25">
      <c r="A7011" s="26">
        <v>2017</v>
      </c>
      <c r="B7011" s="26" t="s">
        <v>186</v>
      </c>
      <c r="C7011" s="26" t="str">
        <f>VLOOKUP(B7011,'FHF LUT'!$A$5:$H$80,2,FALSE)</f>
        <v>Mountain Pine Beetle</v>
      </c>
      <c r="D7011" s="26">
        <v>16</v>
      </c>
      <c r="E7011" s="26" t="s">
        <v>12</v>
      </c>
      <c r="F7011" s="26">
        <v>3923</v>
      </c>
      <c r="G7011" s="26">
        <v>3923</v>
      </c>
      <c r="H7011" s="26"/>
      <c r="N7011" s="26"/>
    </row>
    <row r="7012" spans="1:14" x14ac:dyDescent="0.25">
      <c r="A7012" s="26">
        <v>2017</v>
      </c>
      <c r="B7012" s="26" t="s">
        <v>186</v>
      </c>
      <c r="C7012" s="26" t="str">
        <f>VLOOKUP(B7012,'FHF LUT'!$A$5:$H$80,2,FALSE)</f>
        <v>Mountain Pine Beetle</v>
      </c>
      <c r="D7012" s="26">
        <v>40</v>
      </c>
      <c r="E7012" s="26" t="s">
        <v>31</v>
      </c>
      <c r="F7012" s="26">
        <v>2121</v>
      </c>
      <c r="G7012" s="26">
        <v>2121</v>
      </c>
      <c r="H7012" s="26"/>
      <c r="N7012" s="26"/>
    </row>
    <row r="7013" spans="1:14" x14ac:dyDescent="0.25">
      <c r="A7013" s="26">
        <v>2017</v>
      </c>
      <c r="B7013" s="26" t="s">
        <v>186</v>
      </c>
      <c r="C7013" s="26" t="str">
        <f>VLOOKUP(B7013,'FHF LUT'!$A$5:$H$80,2,FALSE)</f>
        <v>Mountain Pine Beetle</v>
      </c>
      <c r="D7013" s="26">
        <v>20</v>
      </c>
      <c r="E7013" s="26" t="s">
        <v>6</v>
      </c>
      <c r="F7013" s="26">
        <v>6685</v>
      </c>
      <c r="G7013" s="26">
        <v>6096</v>
      </c>
      <c r="H7013" s="26"/>
      <c r="N7013" s="26"/>
    </row>
    <row r="7014" spans="1:14" x14ac:dyDescent="0.25">
      <c r="A7014" s="26">
        <v>2017</v>
      </c>
      <c r="B7014" s="26" t="s">
        <v>186</v>
      </c>
      <c r="C7014" s="26" t="str">
        <f>VLOOKUP(B7014,'FHF LUT'!$A$5:$H$80,2,FALSE)</f>
        <v>Mountain Pine Beetle</v>
      </c>
      <c r="D7014" s="26">
        <v>31</v>
      </c>
      <c r="E7014" s="26" t="s">
        <v>34</v>
      </c>
      <c r="F7014" s="26">
        <v>2697</v>
      </c>
      <c r="G7014" s="26">
        <v>2697</v>
      </c>
      <c r="H7014" s="26"/>
      <c r="N7014" s="26"/>
    </row>
    <row r="7015" spans="1:14" x14ac:dyDescent="0.25">
      <c r="A7015" s="26">
        <v>2017</v>
      </c>
      <c r="B7015" s="26" t="s">
        <v>186</v>
      </c>
      <c r="C7015" s="26" t="str">
        <f>VLOOKUP(B7015,'FHF LUT'!$A$5:$H$80,2,FALSE)</f>
        <v>Mountain Pine Beetle</v>
      </c>
      <c r="D7015" s="26">
        <v>3</v>
      </c>
      <c r="E7015" s="26" t="s">
        <v>13</v>
      </c>
      <c r="F7015" s="26">
        <v>7731</v>
      </c>
      <c r="G7015" s="26">
        <v>7604</v>
      </c>
      <c r="H7015" s="26"/>
      <c r="N7015" s="26"/>
    </row>
    <row r="7016" spans="1:14" x14ac:dyDescent="0.25">
      <c r="A7016" s="26">
        <v>2017</v>
      </c>
      <c r="B7016" s="26" t="s">
        <v>186</v>
      </c>
      <c r="C7016" s="26" t="str">
        <f>VLOOKUP(B7016,'FHF LUT'!$A$5:$H$80,2,FALSE)</f>
        <v>Mountain Pine Beetle</v>
      </c>
      <c r="D7016" s="26">
        <v>26</v>
      </c>
      <c r="E7016" s="26" t="s">
        <v>14</v>
      </c>
      <c r="F7016" s="26">
        <v>32</v>
      </c>
      <c r="G7016" s="26">
        <v>32</v>
      </c>
      <c r="H7016" s="26"/>
      <c r="N7016" s="26"/>
    </row>
    <row r="7017" spans="1:14" x14ac:dyDescent="0.25">
      <c r="A7017" s="26">
        <v>2017</v>
      </c>
      <c r="B7017" s="26" t="s">
        <v>186</v>
      </c>
      <c r="C7017" s="26" t="str">
        <f>VLOOKUP(B7017,'FHF LUT'!$A$5:$H$80,2,FALSE)</f>
        <v>Mountain Pine Beetle</v>
      </c>
      <c r="D7017" s="26">
        <v>41</v>
      </c>
      <c r="E7017" s="26" t="s">
        <v>26</v>
      </c>
      <c r="F7017" s="26">
        <v>49410</v>
      </c>
      <c r="G7017" s="26">
        <v>49309</v>
      </c>
      <c r="H7017" s="26"/>
      <c r="N7017" s="26"/>
    </row>
    <row r="7018" spans="1:14" x14ac:dyDescent="0.25">
      <c r="A7018" s="26">
        <v>2017</v>
      </c>
      <c r="B7018" s="26" t="s">
        <v>186</v>
      </c>
      <c r="C7018" s="26" t="str">
        <f>VLOOKUP(B7018,'FHF LUT'!$A$5:$H$80,2,FALSE)</f>
        <v>Mountain Pine Beetle</v>
      </c>
      <c r="D7018" s="26">
        <v>23</v>
      </c>
      <c r="E7018" s="26" t="s">
        <v>27</v>
      </c>
      <c r="F7018" s="26">
        <v>0</v>
      </c>
      <c r="G7018" s="26">
        <v>0</v>
      </c>
      <c r="H7018" s="26"/>
      <c r="N7018" s="26"/>
    </row>
    <row r="7019" spans="1:14" x14ac:dyDescent="0.25">
      <c r="A7019" s="26">
        <v>2017</v>
      </c>
      <c r="B7019" s="26" t="s">
        <v>186</v>
      </c>
      <c r="C7019" s="26" t="str">
        <f>VLOOKUP(B7019,'FHF LUT'!$A$5:$H$80,2,FALSE)</f>
        <v>Mountain Pine Beetle</v>
      </c>
      <c r="D7019" s="26">
        <v>17</v>
      </c>
      <c r="E7019" s="26" t="s">
        <v>32</v>
      </c>
      <c r="F7019" s="26">
        <v>229278</v>
      </c>
      <c r="G7019" s="26">
        <v>229238</v>
      </c>
      <c r="H7019" s="26"/>
      <c r="N7019" s="26"/>
    </row>
    <row r="7020" spans="1:14" x14ac:dyDescent="0.25">
      <c r="A7020" s="26">
        <v>2017</v>
      </c>
      <c r="B7020" s="26" t="s">
        <v>186</v>
      </c>
      <c r="C7020" s="26" t="str">
        <f>VLOOKUP(B7020,'FHF LUT'!$A$5:$H$80,2,FALSE)</f>
        <v>Mountain Pine Beetle</v>
      </c>
      <c r="D7020" s="26">
        <v>30</v>
      </c>
      <c r="E7020" s="26" t="s">
        <v>35</v>
      </c>
      <c r="F7020" s="26">
        <v>106</v>
      </c>
      <c r="G7020" s="26">
        <v>106</v>
      </c>
      <c r="H7020" s="26"/>
      <c r="N7020" s="26"/>
    </row>
    <row r="7021" spans="1:14" x14ac:dyDescent="0.25">
      <c r="A7021" s="26">
        <v>2017</v>
      </c>
      <c r="B7021" s="26" t="s">
        <v>186</v>
      </c>
      <c r="C7021" s="26" t="str">
        <f>VLOOKUP(B7021,'FHF LUT'!$A$5:$H$80,2,FALSE)</f>
        <v>Mountain Pine Beetle</v>
      </c>
      <c r="D7021" s="26">
        <v>9</v>
      </c>
      <c r="E7021" s="26" t="s">
        <v>7</v>
      </c>
      <c r="F7021" s="26">
        <v>22875</v>
      </c>
      <c r="G7021" s="26">
        <v>22867</v>
      </c>
      <c r="H7021" s="26"/>
      <c r="N7021" s="26"/>
    </row>
    <row r="7022" spans="1:14" x14ac:dyDescent="0.25">
      <c r="A7022" s="26">
        <v>2017</v>
      </c>
      <c r="B7022" s="26" t="s">
        <v>186</v>
      </c>
      <c r="C7022" s="26" t="str">
        <f>VLOOKUP(B7022,'FHF LUT'!$A$5:$H$80,2,FALSE)</f>
        <v>Mountain Pine Beetle</v>
      </c>
      <c r="D7022" s="26">
        <v>43</v>
      </c>
      <c r="E7022" s="26" t="s">
        <v>20</v>
      </c>
      <c r="F7022" s="26">
        <v>0</v>
      </c>
      <c r="G7022" s="26">
        <v>0</v>
      </c>
      <c r="H7022" s="26"/>
      <c r="N7022" s="26"/>
    </row>
    <row r="7023" spans="1:14" x14ac:dyDescent="0.25">
      <c r="A7023" s="26">
        <v>2017</v>
      </c>
      <c r="B7023" s="26" t="s">
        <v>186</v>
      </c>
      <c r="C7023" s="26" t="str">
        <f>VLOOKUP(B7023,'FHF LUT'!$A$5:$H$80,2,FALSE)</f>
        <v>Mountain Pine Beetle</v>
      </c>
      <c r="D7023" s="26">
        <v>39</v>
      </c>
      <c r="E7023" s="26" t="s">
        <v>36</v>
      </c>
      <c r="F7023" s="26">
        <v>9910</v>
      </c>
      <c r="G7023" s="26">
        <v>9910</v>
      </c>
      <c r="H7023" s="26"/>
      <c r="N7023" s="26"/>
    </row>
    <row r="7024" spans="1:14" x14ac:dyDescent="0.25">
      <c r="A7024" s="26">
        <v>2017</v>
      </c>
      <c r="B7024" s="26" t="s">
        <v>186</v>
      </c>
      <c r="C7024" s="26" t="str">
        <f>VLOOKUP(B7024,'FHF LUT'!$A$5:$H$80,2,FALSE)</f>
        <v>Mountain Pine Beetle</v>
      </c>
      <c r="D7024" s="26">
        <v>4</v>
      </c>
      <c r="E7024" s="26" t="s">
        <v>28</v>
      </c>
      <c r="F7024" s="26">
        <v>27280</v>
      </c>
      <c r="G7024" s="26">
        <v>23118</v>
      </c>
      <c r="H7024" s="26"/>
      <c r="N7024" s="26"/>
    </row>
    <row r="7025" spans="1:14" x14ac:dyDescent="0.25">
      <c r="A7025" s="26">
        <v>2017</v>
      </c>
      <c r="B7025" s="26" t="s">
        <v>186</v>
      </c>
      <c r="C7025" s="26" t="str">
        <f>VLOOKUP(B7025,'FHF LUT'!$A$5:$H$80,2,FALSE)</f>
        <v>Mountain Pine Beetle</v>
      </c>
      <c r="D7025" s="26">
        <v>8</v>
      </c>
      <c r="E7025" s="26" t="s">
        <v>29</v>
      </c>
      <c r="F7025" s="26">
        <v>9939</v>
      </c>
      <c r="G7025" s="26">
        <v>9939</v>
      </c>
      <c r="H7025" s="26"/>
      <c r="N7025" s="26"/>
    </row>
    <row r="7026" spans="1:14" x14ac:dyDescent="0.25">
      <c r="A7026" s="26">
        <v>2017</v>
      </c>
      <c r="B7026" s="26" t="s">
        <v>186</v>
      </c>
      <c r="C7026" s="26" t="str">
        <f>VLOOKUP(B7026,'FHF LUT'!$A$5:$H$80,2,FALSE)</f>
        <v>Mountain Pine Beetle</v>
      </c>
      <c r="D7026" s="26">
        <v>7</v>
      </c>
      <c r="E7026" s="26" t="s">
        <v>25</v>
      </c>
      <c r="F7026" s="26">
        <v>4953</v>
      </c>
      <c r="G7026" s="26">
        <v>4953</v>
      </c>
      <c r="H7026" s="26"/>
      <c r="N7026" s="26"/>
    </row>
    <row r="7027" spans="1:14" x14ac:dyDescent="0.25">
      <c r="A7027" s="26">
        <v>2017</v>
      </c>
      <c r="B7027" s="26" t="s">
        <v>186</v>
      </c>
      <c r="C7027" s="26" t="str">
        <f>VLOOKUP(B7027,'FHF LUT'!$A$5:$H$80,2,FALSE)</f>
        <v>Mountain Pine Beetle</v>
      </c>
      <c r="D7027" s="26">
        <v>27</v>
      </c>
      <c r="E7027" s="26" t="s">
        <v>21</v>
      </c>
      <c r="F7027" s="26">
        <v>1447</v>
      </c>
      <c r="G7027" s="26">
        <v>1447</v>
      </c>
      <c r="H7027" s="26"/>
      <c r="N7027" s="26"/>
    </row>
    <row r="7028" spans="1:14" x14ac:dyDescent="0.25">
      <c r="A7028" s="26">
        <v>2017</v>
      </c>
      <c r="B7028" s="26" t="s">
        <v>186</v>
      </c>
      <c r="C7028" s="26" t="str">
        <f>VLOOKUP(B7028,'FHF LUT'!$A$5:$H$80,2,FALSE)</f>
        <v>Mountain Pine Beetle</v>
      </c>
      <c r="D7028" s="26">
        <v>47</v>
      </c>
      <c r="E7028" s="26" t="s">
        <v>238</v>
      </c>
      <c r="F7028" s="26">
        <v>0</v>
      </c>
      <c r="G7028" s="26">
        <v>0</v>
      </c>
      <c r="H7028" s="26"/>
      <c r="N7028" s="26"/>
    </row>
    <row r="7029" spans="1:14" x14ac:dyDescent="0.25">
      <c r="A7029" s="26">
        <v>2017</v>
      </c>
      <c r="B7029" s="26" t="s">
        <v>186</v>
      </c>
      <c r="C7029" s="26" t="str">
        <f>VLOOKUP(B7029,'FHF LUT'!$A$5:$H$80,2,FALSE)</f>
        <v>Mountain Pine Beetle</v>
      </c>
      <c r="D7029" s="26">
        <v>46</v>
      </c>
      <c r="E7029" s="26" t="s">
        <v>239</v>
      </c>
      <c r="F7029" s="26">
        <v>1754</v>
      </c>
      <c r="G7029" s="26">
        <v>1754</v>
      </c>
      <c r="H7029" s="26"/>
      <c r="N7029" s="26"/>
    </row>
    <row r="7030" spans="1:14" x14ac:dyDescent="0.25">
      <c r="A7030" s="26">
        <v>2017</v>
      </c>
      <c r="B7030" s="26" t="s">
        <v>186</v>
      </c>
      <c r="C7030" s="26" t="str">
        <f>VLOOKUP(B7030,'FHF LUT'!$A$5:$H$80,2,FALSE)</f>
        <v>Mountain Pine Beetle</v>
      </c>
      <c r="D7030" s="26">
        <v>48</v>
      </c>
      <c r="E7030" s="26" t="s">
        <v>240</v>
      </c>
      <c r="F7030" s="26">
        <v>0</v>
      </c>
      <c r="G7030" s="26">
        <v>0</v>
      </c>
      <c r="H7030" s="26"/>
      <c r="N7030" s="26"/>
    </row>
    <row r="7031" spans="1:14" x14ac:dyDescent="0.25">
      <c r="A7031" s="26">
        <v>2017</v>
      </c>
      <c r="B7031" s="26" t="s">
        <v>186</v>
      </c>
      <c r="C7031" s="26" t="str">
        <f>VLOOKUP(B7031,'FHF LUT'!$A$5:$H$80,2,FALSE)</f>
        <v>Mountain Pine Beetle</v>
      </c>
      <c r="D7031" s="26">
        <v>1</v>
      </c>
      <c r="E7031" s="26" t="s">
        <v>10</v>
      </c>
      <c r="F7031" s="26">
        <v>824</v>
      </c>
      <c r="G7031" s="26">
        <v>824</v>
      </c>
      <c r="H7031" s="26"/>
      <c r="N7031" s="26"/>
    </row>
    <row r="7032" spans="1:14" x14ac:dyDescent="0.25">
      <c r="A7032" s="26">
        <v>2017</v>
      </c>
      <c r="B7032" s="26" t="s">
        <v>187</v>
      </c>
      <c r="C7032" s="26" t="str">
        <f>VLOOKUP(B7032,'FHF LUT'!$A$5:$H$80,2,FALSE)</f>
        <v>Spruce Beetle</v>
      </c>
      <c r="D7032" s="26">
        <v>24</v>
      </c>
      <c r="E7032" s="26" t="s">
        <v>17</v>
      </c>
      <c r="F7032" s="26">
        <v>2422487</v>
      </c>
      <c r="G7032" s="26">
        <v>2349747</v>
      </c>
      <c r="H7032" s="26"/>
      <c r="N7032" s="26"/>
    </row>
    <row r="7033" spans="1:14" x14ac:dyDescent="0.25">
      <c r="A7033" s="26">
        <v>2017</v>
      </c>
      <c r="B7033" s="26" t="s">
        <v>187</v>
      </c>
      <c r="C7033" s="26" t="str">
        <f>VLOOKUP(B7033,'FHF LUT'!$A$5:$H$80,2,FALSE)</f>
        <v>Spruce Beetle</v>
      </c>
      <c r="D7033" s="26">
        <v>44</v>
      </c>
      <c r="E7033" s="26" t="s">
        <v>3</v>
      </c>
      <c r="F7033" s="26">
        <v>505</v>
      </c>
      <c r="G7033" s="26">
        <v>505</v>
      </c>
      <c r="H7033" s="26"/>
      <c r="N7033" s="26"/>
    </row>
    <row r="7034" spans="1:14" x14ac:dyDescent="0.25">
      <c r="A7034" s="26">
        <v>2017</v>
      </c>
      <c r="B7034" s="26" t="s">
        <v>187</v>
      </c>
      <c r="C7034" s="26" t="str">
        <f>VLOOKUP(B7034,'FHF LUT'!$A$5:$H$80,2,FALSE)</f>
        <v>Spruce Beetle</v>
      </c>
      <c r="D7034" s="26">
        <v>10</v>
      </c>
      <c r="E7034" s="26" t="s">
        <v>18</v>
      </c>
      <c r="F7034" s="26">
        <v>183</v>
      </c>
      <c r="G7034" s="26">
        <v>183</v>
      </c>
      <c r="H7034" s="26"/>
      <c r="N7034" s="26"/>
    </row>
    <row r="7035" spans="1:14" x14ac:dyDescent="0.25">
      <c r="A7035" s="26">
        <v>2017</v>
      </c>
      <c r="B7035" s="26" t="s">
        <v>187</v>
      </c>
      <c r="C7035" s="26" t="str">
        <f>VLOOKUP(B7035,'FHF LUT'!$A$5:$H$80,2,FALSE)</f>
        <v>Spruce Beetle</v>
      </c>
      <c r="D7035" s="26">
        <v>12</v>
      </c>
      <c r="E7035" s="26" t="s">
        <v>11</v>
      </c>
      <c r="F7035" s="26">
        <v>2073</v>
      </c>
      <c r="G7035" s="26">
        <v>2073</v>
      </c>
      <c r="H7035" s="26"/>
      <c r="N7035" s="26"/>
    </row>
    <row r="7036" spans="1:14" x14ac:dyDescent="0.25">
      <c r="A7036" s="26">
        <v>2017</v>
      </c>
      <c r="B7036" s="26" t="s">
        <v>187</v>
      </c>
      <c r="C7036" s="26" t="str">
        <f>VLOOKUP(B7036,'FHF LUT'!$A$5:$H$80,2,FALSE)</f>
        <v>Spruce Beetle</v>
      </c>
      <c r="D7036" s="26">
        <v>22</v>
      </c>
      <c r="E7036" s="26" t="s">
        <v>19</v>
      </c>
      <c r="F7036" s="26">
        <v>194</v>
      </c>
      <c r="G7036" s="26">
        <v>168</v>
      </c>
      <c r="H7036" s="26"/>
      <c r="N7036" s="26"/>
    </row>
    <row r="7037" spans="1:14" x14ac:dyDescent="0.25">
      <c r="A7037" s="26">
        <v>2017</v>
      </c>
      <c r="B7037" s="26" t="s">
        <v>187</v>
      </c>
      <c r="C7037" s="26" t="str">
        <f>VLOOKUP(B7037,'FHF LUT'!$A$5:$H$80,2,FALSE)</f>
        <v>Spruce Beetle</v>
      </c>
      <c r="D7037" s="26">
        <v>29</v>
      </c>
      <c r="E7037" s="26" t="s">
        <v>9</v>
      </c>
      <c r="F7037" s="26">
        <v>290186</v>
      </c>
      <c r="G7037" s="26">
        <v>289918</v>
      </c>
      <c r="H7037" s="26"/>
      <c r="N7037" s="26"/>
    </row>
    <row r="7038" spans="1:14" x14ac:dyDescent="0.25">
      <c r="A7038" s="26">
        <v>2017</v>
      </c>
      <c r="B7038" s="26" t="s">
        <v>187</v>
      </c>
      <c r="C7038" s="26" t="str">
        <f>VLOOKUP(B7038,'FHF LUT'!$A$5:$H$80,2,FALSE)</f>
        <v>Spruce Beetle</v>
      </c>
      <c r="D7038" s="26">
        <v>11</v>
      </c>
      <c r="E7038" s="26" t="s">
        <v>4</v>
      </c>
      <c r="F7038" s="26">
        <v>442248</v>
      </c>
      <c r="G7038" s="26">
        <v>442248</v>
      </c>
      <c r="H7038" s="26"/>
      <c r="N7038" s="26"/>
    </row>
    <row r="7039" spans="1:14" x14ac:dyDescent="0.25">
      <c r="A7039" s="26">
        <v>2017</v>
      </c>
      <c r="B7039" s="26" t="s">
        <v>187</v>
      </c>
      <c r="C7039" s="26" t="str">
        <f>VLOOKUP(B7039,'FHF LUT'!$A$5:$H$80,2,FALSE)</f>
        <v>Spruce Beetle</v>
      </c>
      <c r="D7039" s="26">
        <v>45</v>
      </c>
      <c r="E7039" s="26" t="s">
        <v>5</v>
      </c>
      <c r="F7039" s="26">
        <v>0</v>
      </c>
      <c r="G7039" s="26">
        <v>0</v>
      </c>
      <c r="H7039" s="26"/>
      <c r="N7039" s="26"/>
    </row>
    <row r="7040" spans="1:14" x14ac:dyDescent="0.25">
      <c r="A7040" s="26">
        <v>2017</v>
      </c>
      <c r="B7040" s="26" t="s">
        <v>187</v>
      </c>
      <c r="C7040" s="26" t="str">
        <f>VLOOKUP(B7040,'FHF LUT'!$A$5:$H$80,2,FALSE)</f>
        <v>Spruce Beetle</v>
      </c>
      <c r="D7040" s="26">
        <v>38</v>
      </c>
      <c r="E7040" s="26" t="s">
        <v>8</v>
      </c>
      <c r="F7040" s="26">
        <v>0</v>
      </c>
      <c r="G7040" s="26">
        <v>0</v>
      </c>
      <c r="H7040" s="26"/>
      <c r="N7040" s="26"/>
    </row>
    <row r="7041" spans="1:14" x14ac:dyDescent="0.25">
      <c r="A7041" s="26">
        <v>2017</v>
      </c>
      <c r="B7041" s="26" t="s">
        <v>187</v>
      </c>
      <c r="C7041" s="26" t="str">
        <f>VLOOKUP(B7041,'FHF LUT'!$A$5:$H$80,2,FALSE)</f>
        <v>Spruce Beetle</v>
      </c>
      <c r="D7041" s="26">
        <v>13</v>
      </c>
      <c r="E7041" s="26" t="s">
        <v>24</v>
      </c>
      <c r="F7041" s="26">
        <v>6378</v>
      </c>
      <c r="G7041" s="26">
        <v>6378</v>
      </c>
      <c r="H7041" s="26"/>
      <c r="N7041" s="26"/>
    </row>
    <row r="7042" spans="1:14" x14ac:dyDescent="0.25">
      <c r="A7042" s="26">
        <v>2017</v>
      </c>
      <c r="B7042" s="26" t="s">
        <v>187</v>
      </c>
      <c r="C7042" s="26" t="str">
        <f>VLOOKUP(B7042,'FHF LUT'!$A$5:$H$80,2,FALSE)</f>
        <v>Spruce Beetle</v>
      </c>
      <c r="D7042" s="26">
        <v>18</v>
      </c>
      <c r="E7042" s="26" t="s">
        <v>15</v>
      </c>
      <c r="F7042" s="26">
        <v>996</v>
      </c>
      <c r="G7042" s="26">
        <v>996</v>
      </c>
      <c r="H7042" s="26"/>
      <c r="N7042" s="26"/>
    </row>
    <row r="7043" spans="1:14" x14ac:dyDescent="0.25">
      <c r="A7043" s="26">
        <v>2017</v>
      </c>
      <c r="B7043" s="26" t="s">
        <v>187</v>
      </c>
      <c r="C7043" s="26" t="str">
        <f>VLOOKUP(B7043,'FHF LUT'!$A$5:$H$80,2,FALSE)</f>
        <v>Spruce Beetle</v>
      </c>
      <c r="D7043" s="26">
        <v>15</v>
      </c>
      <c r="E7043" s="26" t="s">
        <v>33</v>
      </c>
      <c r="F7043" s="26">
        <v>115499</v>
      </c>
      <c r="G7043" s="26">
        <v>114456</v>
      </c>
      <c r="H7043" s="26"/>
      <c r="N7043" s="26"/>
    </row>
    <row r="7044" spans="1:14" x14ac:dyDescent="0.25">
      <c r="A7044" s="26">
        <v>2017</v>
      </c>
      <c r="B7044" s="26" t="s">
        <v>187</v>
      </c>
      <c r="C7044" s="26" t="str">
        <f>VLOOKUP(B7044,'FHF LUT'!$A$5:$H$80,2,FALSE)</f>
        <v>Spruce Beetle</v>
      </c>
      <c r="D7044" s="26">
        <v>5</v>
      </c>
      <c r="E7044" s="26" t="s">
        <v>16</v>
      </c>
      <c r="F7044" s="26">
        <v>83510</v>
      </c>
      <c r="G7044" s="26">
        <v>83397</v>
      </c>
      <c r="H7044" s="26"/>
      <c r="N7044" s="26"/>
    </row>
    <row r="7045" spans="1:14" x14ac:dyDescent="0.25">
      <c r="A7045" s="26">
        <v>2017</v>
      </c>
      <c r="B7045" s="26" t="s">
        <v>187</v>
      </c>
      <c r="C7045" s="26" t="str">
        <f>VLOOKUP(B7045,'FHF LUT'!$A$5:$H$80,2,FALSE)</f>
        <v>Spruce Beetle</v>
      </c>
      <c r="D7045" s="26">
        <v>2</v>
      </c>
      <c r="E7045" s="26" t="s">
        <v>22</v>
      </c>
      <c r="F7045" s="26">
        <v>0</v>
      </c>
      <c r="G7045" s="26">
        <v>0</v>
      </c>
      <c r="H7045" s="26"/>
      <c r="N7045" s="26"/>
    </row>
    <row r="7046" spans="1:14" x14ac:dyDescent="0.25">
      <c r="A7046" s="26">
        <v>2017</v>
      </c>
      <c r="B7046" s="26" t="s">
        <v>187</v>
      </c>
      <c r="C7046" s="26" t="str">
        <f>VLOOKUP(B7046,'FHF LUT'!$A$5:$H$80,2,FALSE)</f>
        <v>Spruce Beetle</v>
      </c>
      <c r="D7046" s="26">
        <v>25</v>
      </c>
      <c r="E7046" s="26" t="s">
        <v>23</v>
      </c>
      <c r="F7046" s="26">
        <v>139</v>
      </c>
      <c r="G7046" s="26">
        <v>139</v>
      </c>
      <c r="H7046" s="26"/>
      <c r="N7046" s="26"/>
    </row>
    <row r="7047" spans="1:14" x14ac:dyDescent="0.25">
      <c r="A7047" s="26">
        <v>2017</v>
      </c>
      <c r="B7047" s="26" t="s">
        <v>187</v>
      </c>
      <c r="C7047" s="26" t="str">
        <f>VLOOKUP(B7047,'FHF LUT'!$A$5:$H$80,2,FALSE)</f>
        <v>Spruce Beetle</v>
      </c>
      <c r="D7047" s="26">
        <v>14</v>
      </c>
      <c r="E7047" s="26" t="s">
        <v>30</v>
      </c>
      <c r="F7047" s="26">
        <v>22823</v>
      </c>
      <c r="G7047" s="26">
        <v>22810</v>
      </c>
      <c r="H7047" s="26"/>
      <c r="N7047" s="26"/>
    </row>
    <row r="7048" spans="1:14" x14ac:dyDescent="0.25">
      <c r="A7048" s="26">
        <v>2017</v>
      </c>
      <c r="B7048" s="26" t="s">
        <v>187</v>
      </c>
      <c r="C7048" s="26" t="str">
        <f>VLOOKUP(B7048,'FHF LUT'!$A$5:$H$80,2,FALSE)</f>
        <v>Spruce Beetle</v>
      </c>
      <c r="D7048" s="26">
        <v>16</v>
      </c>
      <c r="E7048" s="26" t="s">
        <v>12</v>
      </c>
      <c r="F7048" s="26">
        <v>491728</v>
      </c>
      <c r="G7048" s="26">
        <v>487665</v>
      </c>
      <c r="H7048" s="26"/>
      <c r="N7048" s="26"/>
    </row>
    <row r="7049" spans="1:14" x14ac:dyDescent="0.25">
      <c r="A7049" s="26">
        <v>2017</v>
      </c>
      <c r="B7049" s="26" t="s">
        <v>187</v>
      </c>
      <c r="C7049" s="26" t="str">
        <f>VLOOKUP(B7049,'FHF LUT'!$A$5:$H$80,2,FALSE)</f>
        <v>Spruce Beetle</v>
      </c>
      <c r="D7049" s="26">
        <v>40</v>
      </c>
      <c r="E7049" s="26" t="s">
        <v>31</v>
      </c>
      <c r="F7049" s="26">
        <v>42975</v>
      </c>
      <c r="G7049" s="26">
        <v>42889</v>
      </c>
      <c r="H7049" s="26"/>
      <c r="N7049" s="26"/>
    </row>
    <row r="7050" spans="1:14" x14ac:dyDescent="0.25">
      <c r="A7050" s="26">
        <v>2017</v>
      </c>
      <c r="B7050" s="26" t="s">
        <v>187</v>
      </c>
      <c r="C7050" s="26" t="str">
        <f>VLOOKUP(B7050,'FHF LUT'!$A$5:$H$80,2,FALSE)</f>
        <v>Spruce Beetle</v>
      </c>
      <c r="D7050" s="26">
        <v>20</v>
      </c>
      <c r="E7050" s="26" t="s">
        <v>6</v>
      </c>
      <c r="F7050" s="26">
        <v>19206</v>
      </c>
      <c r="G7050" s="26">
        <v>19175</v>
      </c>
      <c r="H7050" s="26"/>
      <c r="N7050" s="26"/>
    </row>
    <row r="7051" spans="1:14" x14ac:dyDescent="0.25">
      <c r="A7051" s="26">
        <v>2017</v>
      </c>
      <c r="B7051" s="26" t="s">
        <v>187</v>
      </c>
      <c r="C7051" s="26" t="str">
        <f>VLOOKUP(B7051,'FHF LUT'!$A$5:$H$80,2,FALSE)</f>
        <v>Spruce Beetle</v>
      </c>
      <c r="D7051" s="26">
        <v>31</v>
      </c>
      <c r="E7051" s="26" t="s">
        <v>34</v>
      </c>
      <c r="F7051" s="26">
        <v>287</v>
      </c>
      <c r="G7051" s="26">
        <v>287</v>
      </c>
      <c r="H7051" s="26"/>
      <c r="N7051" s="26"/>
    </row>
    <row r="7052" spans="1:14" x14ac:dyDescent="0.25">
      <c r="A7052" s="26">
        <v>2017</v>
      </c>
      <c r="B7052" s="26" t="s">
        <v>187</v>
      </c>
      <c r="C7052" s="26" t="str">
        <f>VLOOKUP(B7052,'FHF LUT'!$A$5:$H$80,2,FALSE)</f>
        <v>Spruce Beetle</v>
      </c>
      <c r="D7052" s="26">
        <v>3</v>
      </c>
      <c r="E7052" s="26" t="s">
        <v>13</v>
      </c>
      <c r="F7052" s="26">
        <v>32953</v>
      </c>
      <c r="G7052" s="26">
        <v>32826</v>
      </c>
      <c r="H7052" s="26"/>
      <c r="N7052" s="26"/>
    </row>
    <row r="7053" spans="1:14" x14ac:dyDescent="0.25">
      <c r="A7053" s="26">
        <v>2017</v>
      </c>
      <c r="B7053" s="26" t="s">
        <v>187</v>
      </c>
      <c r="C7053" s="26" t="str">
        <f>VLOOKUP(B7053,'FHF LUT'!$A$5:$H$80,2,FALSE)</f>
        <v>Spruce Beetle</v>
      </c>
      <c r="D7053" s="26">
        <v>26</v>
      </c>
      <c r="E7053" s="26" t="s">
        <v>14</v>
      </c>
      <c r="F7053" s="26">
        <v>42696</v>
      </c>
      <c r="G7053" s="26">
        <v>42686</v>
      </c>
      <c r="H7053" s="26"/>
      <c r="N7053" s="26"/>
    </row>
    <row r="7054" spans="1:14" x14ac:dyDescent="0.25">
      <c r="A7054" s="26">
        <v>2017</v>
      </c>
      <c r="B7054" s="26" t="s">
        <v>187</v>
      </c>
      <c r="C7054" s="26" t="str">
        <f>VLOOKUP(B7054,'FHF LUT'!$A$5:$H$80,2,FALSE)</f>
        <v>Spruce Beetle</v>
      </c>
      <c r="D7054" s="26">
        <v>41</v>
      </c>
      <c r="E7054" s="26" t="s">
        <v>26</v>
      </c>
      <c r="F7054" s="26">
        <v>116011</v>
      </c>
      <c r="G7054" s="26">
        <v>115888</v>
      </c>
      <c r="H7054" s="26"/>
      <c r="N7054" s="26"/>
    </row>
    <row r="7055" spans="1:14" x14ac:dyDescent="0.25">
      <c r="A7055" s="26">
        <v>2017</v>
      </c>
      <c r="B7055" s="26" t="s">
        <v>187</v>
      </c>
      <c r="C7055" s="26" t="str">
        <f>VLOOKUP(B7055,'FHF LUT'!$A$5:$H$80,2,FALSE)</f>
        <v>Spruce Beetle</v>
      </c>
      <c r="D7055" s="26">
        <v>23</v>
      </c>
      <c r="E7055" s="26" t="s">
        <v>27</v>
      </c>
      <c r="F7055" s="26">
        <v>985</v>
      </c>
      <c r="G7055" s="26">
        <v>985</v>
      </c>
      <c r="H7055" s="26"/>
      <c r="N7055" s="26"/>
    </row>
    <row r="7056" spans="1:14" x14ac:dyDescent="0.25">
      <c r="A7056" s="26">
        <v>2017</v>
      </c>
      <c r="B7056" s="26" t="s">
        <v>187</v>
      </c>
      <c r="C7056" s="26" t="str">
        <f>VLOOKUP(B7056,'FHF LUT'!$A$5:$H$80,2,FALSE)</f>
        <v>Spruce Beetle</v>
      </c>
      <c r="D7056" s="26">
        <v>17</v>
      </c>
      <c r="E7056" s="26" t="s">
        <v>32</v>
      </c>
      <c r="F7056" s="26">
        <v>81959</v>
      </c>
      <c r="G7056" s="26">
        <v>81959</v>
      </c>
      <c r="H7056" s="26"/>
      <c r="N7056" s="26"/>
    </row>
    <row r="7057" spans="1:14" x14ac:dyDescent="0.25">
      <c r="A7057" s="26">
        <v>2017</v>
      </c>
      <c r="B7057" s="26" t="s">
        <v>187</v>
      </c>
      <c r="C7057" s="26" t="str">
        <f>VLOOKUP(B7057,'FHF LUT'!$A$5:$H$80,2,FALSE)</f>
        <v>Spruce Beetle</v>
      </c>
      <c r="D7057" s="26">
        <v>30</v>
      </c>
      <c r="E7057" s="26" t="s">
        <v>35</v>
      </c>
      <c r="F7057" s="26">
        <v>67677</v>
      </c>
      <c r="G7057" s="26">
        <v>67677</v>
      </c>
      <c r="H7057" s="26"/>
      <c r="N7057" s="26"/>
    </row>
    <row r="7058" spans="1:14" x14ac:dyDescent="0.25">
      <c r="A7058" s="26">
        <v>2017</v>
      </c>
      <c r="B7058" s="26" t="s">
        <v>187</v>
      </c>
      <c r="C7058" s="26" t="str">
        <f>VLOOKUP(B7058,'FHF LUT'!$A$5:$H$80,2,FALSE)</f>
        <v>Spruce Beetle</v>
      </c>
      <c r="D7058" s="26">
        <v>9</v>
      </c>
      <c r="E7058" s="26" t="s">
        <v>7</v>
      </c>
      <c r="F7058" s="26">
        <v>465</v>
      </c>
      <c r="G7058" s="26">
        <v>465</v>
      </c>
      <c r="H7058" s="26"/>
      <c r="N7058" s="26"/>
    </row>
    <row r="7059" spans="1:14" x14ac:dyDescent="0.25">
      <c r="A7059" s="26">
        <v>2017</v>
      </c>
      <c r="B7059" s="26" t="s">
        <v>187</v>
      </c>
      <c r="C7059" s="26" t="str">
        <f>VLOOKUP(B7059,'FHF LUT'!$A$5:$H$80,2,FALSE)</f>
        <v>Spruce Beetle</v>
      </c>
      <c r="D7059" s="26">
        <v>43</v>
      </c>
      <c r="E7059" s="26" t="s">
        <v>20</v>
      </c>
      <c r="F7059" s="26">
        <v>17209</v>
      </c>
      <c r="G7059" s="26">
        <v>17209</v>
      </c>
      <c r="H7059" s="26"/>
      <c r="N7059" s="26"/>
    </row>
    <row r="7060" spans="1:14" x14ac:dyDescent="0.25">
      <c r="A7060" s="26">
        <v>2017</v>
      </c>
      <c r="B7060" s="26" t="s">
        <v>187</v>
      </c>
      <c r="C7060" s="26" t="str">
        <f>VLOOKUP(B7060,'FHF LUT'!$A$5:$H$80,2,FALSE)</f>
        <v>Spruce Beetle</v>
      </c>
      <c r="D7060" s="26">
        <v>39</v>
      </c>
      <c r="E7060" s="26" t="s">
        <v>36</v>
      </c>
      <c r="F7060" s="26">
        <v>4987</v>
      </c>
      <c r="G7060" s="26">
        <v>4987</v>
      </c>
      <c r="H7060" s="26"/>
      <c r="N7060" s="26"/>
    </row>
    <row r="7061" spans="1:14" x14ac:dyDescent="0.25">
      <c r="A7061" s="26">
        <v>2017</v>
      </c>
      <c r="B7061" s="26" t="s">
        <v>187</v>
      </c>
      <c r="C7061" s="26" t="str">
        <f>VLOOKUP(B7061,'FHF LUT'!$A$5:$H$80,2,FALSE)</f>
        <v>Spruce Beetle</v>
      </c>
      <c r="D7061" s="26">
        <v>4</v>
      </c>
      <c r="E7061" s="26" t="s">
        <v>28</v>
      </c>
      <c r="F7061" s="26">
        <v>2263</v>
      </c>
      <c r="G7061" s="26">
        <v>2254</v>
      </c>
      <c r="H7061" s="26"/>
      <c r="N7061" s="26"/>
    </row>
    <row r="7062" spans="1:14" x14ac:dyDescent="0.25">
      <c r="A7062" s="26">
        <v>2017</v>
      </c>
      <c r="B7062" s="26" t="s">
        <v>187</v>
      </c>
      <c r="C7062" s="26" t="str">
        <f>VLOOKUP(B7062,'FHF LUT'!$A$5:$H$80,2,FALSE)</f>
        <v>Spruce Beetle</v>
      </c>
      <c r="D7062" s="26">
        <v>8</v>
      </c>
      <c r="E7062" s="26" t="s">
        <v>29</v>
      </c>
      <c r="F7062" s="26">
        <v>14366</v>
      </c>
      <c r="G7062" s="26">
        <v>14366</v>
      </c>
      <c r="H7062" s="26"/>
      <c r="N7062" s="26"/>
    </row>
    <row r="7063" spans="1:14" x14ac:dyDescent="0.25">
      <c r="A7063" s="26">
        <v>2017</v>
      </c>
      <c r="B7063" s="26" t="s">
        <v>187</v>
      </c>
      <c r="C7063" s="26" t="str">
        <f>VLOOKUP(B7063,'FHF LUT'!$A$5:$H$80,2,FALSE)</f>
        <v>Spruce Beetle</v>
      </c>
      <c r="D7063" s="26">
        <v>7</v>
      </c>
      <c r="E7063" s="26" t="s">
        <v>25</v>
      </c>
      <c r="F7063" s="26">
        <v>51063</v>
      </c>
      <c r="G7063" s="26">
        <v>50954</v>
      </c>
      <c r="H7063" s="26"/>
      <c r="N7063" s="26"/>
    </row>
    <row r="7064" spans="1:14" x14ac:dyDescent="0.25">
      <c r="A7064" s="26">
        <v>2017</v>
      </c>
      <c r="B7064" s="26" t="s">
        <v>187</v>
      </c>
      <c r="C7064" s="26" t="str">
        <f>VLOOKUP(B7064,'FHF LUT'!$A$5:$H$80,2,FALSE)</f>
        <v>Spruce Beetle</v>
      </c>
      <c r="D7064" s="26">
        <v>27</v>
      </c>
      <c r="E7064" s="26" t="s">
        <v>21</v>
      </c>
      <c r="F7064" s="26">
        <v>6240</v>
      </c>
      <c r="G7064" s="26">
        <v>6240</v>
      </c>
      <c r="H7064" s="26"/>
      <c r="N7064" s="26"/>
    </row>
    <row r="7065" spans="1:14" x14ac:dyDescent="0.25">
      <c r="A7065" s="26">
        <v>2017</v>
      </c>
      <c r="B7065" s="26" t="s">
        <v>187</v>
      </c>
      <c r="C7065" s="26" t="str">
        <f>VLOOKUP(B7065,'FHF LUT'!$A$5:$H$80,2,FALSE)</f>
        <v>Spruce Beetle</v>
      </c>
      <c r="D7065" s="26">
        <v>47</v>
      </c>
      <c r="E7065" s="26" t="s">
        <v>238</v>
      </c>
      <c r="F7065" s="26">
        <v>0</v>
      </c>
      <c r="G7065" s="26">
        <v>0</v>
      </c>
      <c r="H7065" s="26"/>
      <c r="N7065" s="26"/>
    </row>
    <row r="7066" spans="1:14" x14ac:dyDescent="0.25">
      <c r="A7066" s="26">
        <v>2017</v>
      </c>
      <c r="B7066" s="26" t="s">
        <v>187</v>
      </c>
      <c r="C7066" s="26" t="str">
        <f>VLOOKUP(B7066,'FHF LUT'!$A$5:$H$80,2,FALSE)</f>
        <v>Spruce Beetle</v>
      </c>
      <c r="D7066" s="26">
        <v>46</v>
      </c>
      <c r="E7066" s="26" t="s">
        <v>239</v>
      </c>
      <c r="F7066" s="26">
        <v>9993</v>
      </c>
      <c r="G7066" s="26">
        <v>9993</v>
      </c>
      <c r="H7066" s="26"/>
      <c r="N7066" s="26"/>
    </row>
    <row r="7067" spans="1:14" x14ac:dyDescent="0.25">
      <c r="A7067" s="26">
        <v>2017</v>
      </c>
      <c r="B7067" s="26" t="s">
        <v>187</v>
      </c>
      <c r="C7067" s="26" t="str">
        <f>VLOOKUP(B7067,'FHF LUT'!$A$5:$H$80,2,FALSE)</f>
        <v>Spruce Beetle</v>
      </c>
      <c r="D7067" s="26">
        <v>48</v>
      </c>
      <c r="E7067" s="26" t="s">
        <v>240</v>
      </c>
      <c r="F7067" s="26">
        <v>185</v>
      </c>
      <c r="G7067" s="26">
        <v>185</v>
      </c>
      <c r="H7067" s="26"/>
      <c r="N7067" s="26"/>
    </row>
    <row r="7068" spans="1:14" x14ac:dyDescent="0.25">
      <c r="A7068" s="26">
        <v>2017</v>
      </c>
      <c r="B7068" s="26" t="s">
        <v>187</v>
      </c>
      <c r="C7068" s="26" t="str">
        <f>VLOOKUP(B7068,'FHF LUT'!$A$5:$H$80,2,FALSE)</f>
        <v>Spruce Beetle</v>
      </c>
      <c r="D7068" s="26">
        <v>1</v>
      </c>
      <c r="E7068" s="26" t="s">
        <v>10</v>
      </c>
      <c r="F7068" s="26">
        <v>8662</v>
      </c>
      <c r="G7068" s="26">
        <v>8662</v>
      </c>
      <c r="H7068" s="26"/>
      <c r="N7068" s="26"/>
    </row>
    <row r="7069" spans="1:14" x14ac:dyDescent="0.25">
      <c r="A7069" s="26">
        <v>2017</v>
      </c>
      <c r="B7069" s="26" t="s">
        <v>188</v>
      </c>
      <c r="C7069" s="26" t="str">
        <f>VLOOKUP(B7069,'FHF LUT'!$A$5:$H$80,2,FALSE)</f>
        <v>Western Pine Beetle</v>
      </c>
      <c r="D7069" s="26">
        <v>24</v>
      </c>
      <c r="E7069" s="26" t="s">
        <v>17</v>
      </c>
      <c r="F7069" s="26">
        <v>0</v>
      </c>
      <c r="G7069" s="26">
        <v>0</v>
      </c>
      <c r="H7069" s="26"/>
      <c r="N7069" s="26"/>
    </row>
    <row r="7070" spans="1:14" x14ac:dyDescent="0.25">
      <c r="A7070" s="26">
        <v>2017</v>
      </c>
      <c r="B7070" s="26" t="s">
        <v>188</v>
      </c>
      <c r="C7070" s="26" t="str">
        <f>VLOOKUP(B7070,'FHF LUT'!$A$5:$H$80,2,FALSE)</f>
        <v>Western Pine Beetle</v>
      </c>
      <c r="D7070" s="26">
        <v>44</v>
      </c>
      <c r="E7070" s="26" t="s">
        <v>3</v>
      </c>
      <c r="F7070" s="26">
        <v>0</v>
      </c>
      <c r="G7070" s="26">
        <v>0</v>
      </c>
      <c r="H7070" s="26"/>
      <c r="N7070" s="26"/>
    </row>
    <row r="7071" spans="1:14" x14ac:dyDescent="0.25">
      <c r="A7071" s="26">
        <v>2017</v>
      </c>
      <c r="B7071" s="26" t="s">
        <v>188</v>
      </c>
      <c r="C7071" s="26" t="str">
        <f>VLOOKUP(B7071,'FHF LUT'!$A$5:$H$80,2,FALSE)</f>
        <v>Western Pine Beetle</v>
      </c>
      <c r="D7071" s="26">
        <v>10</v>
      </c>
      <c r="E7071" s="26" t="s">
        <v>18</v>
      </c>
      <c r="F7071" s="26">
        <v>0</v>
      </c>
      <c r="G7071" s="26">
        <v>0</v>
      </c>
      <c r="H7071" s="26"/>
      <c r="N7071" s="26"/>
    </row>
    <row r="7072" spans="1:14" x14ac:dyDescent="0.25">
      <c r="A7072" s="26">
        <v>2017</v>
      </c>
      <c r="B7072" s="26" t="s">
        <v>188</v>
      </c>
      <c r="C7072" s="26" t="str">
        <f>VLOOKUP(B7072,'FHF LUT'!$A$5:$H$80,2,FALSE)</f>
        <v>Western Pine Beetle</v>
      </c>
      <c r="D7072" s="26">
        <v>12</v>
      </c>
      <c r="E7072" s="26" t="s">
        <v>11</v>
      </c>
      <c r="F7072" s="26">
        <v>0</v>
      </c>
      <c r="G7072" s="26">
        <v>0</v>
      </c>
      <c r="H7072" s="26"/>
      <c r="N7072" s="26"/>
    </row>
    <row r="7073" spans="1:14" x14ac:dyDescent="0.25">
      <c r="A7073" s="26">
        <v>2017</v>
      </c>
      <c r="B7073" s="26" t="s">
        <v>188</v>
      </c>
      <c r="C7073" s="26" t="str">
        <f>VLOOKUP(B7073,'FHF LUT'!$A$5:$H$80,2,FALSE)</f>
        <v>Western Pine Beetle</v>
      </c>
      <c r="D7073" s="26">
        <v>22</v>
      </c>
      <c r="E7073" s="26" t="s">
        <v>19</v>
      </c>
      <c r="F7073" s="26">
        <v>12</v>
      </c>
      <c r="G7073" s="26">
        <v>12</v>
      </c>
      <c r="H7073" s="26"/>
      <c r="N7073" s="26"/>
    </row>
    <row r="7074" spans="1:14" x14ac:dyDescent="0.25">
      <c r="A7074" s="26">
        <v>2017</v>
      </c>
      <c r="B7074" s="26" t="s">
        <v>188</v>
      </c>
      <c r="C7074" s="26" t="str">
        <f>VLOOKUP(B7074,'FHF LUT'!$A$5:$H$80,2,FALSE)</f>
        <v>Western Pine Beetle</v>
      </c>
      <c r="D7074" s="26">
        <v>29</v>
      </c>
      <c r="E7074" s="26" t="s">
        <v>9</v>
      </c>
      <c r="F7074" s="26">
        <v>0</v>
      </c>
      <c r="G7074" s="26">
        <v>0</v>
      </c>
      <c r="H7074" s="26"/>
      <c r="N7074" s="26"/>
    </row>
    <row r="7075" spans="1:14" x14ac:dyDescent="0.25">
      <c r="A7075" s="26">
        <v>2017</v>
      </c>
      <c r="B7075" s="26" t="s">
        <v>188</v>
      </c>
      <c r="C7075" s="26" t="str">
        <f>VLOOKUP(B7075,'FHF LUT'!$A$5:$H$80,2,FALSE)</f>
        <v>Western Pine Beetle</v>
      </c>
      <c r="D7075" s="26">
        <v>11</v>
      </c>
      <c r="E7075" s="26" t="s">
        <v>4</v>
      </c>
      <c r="F7075" s="26">
        <v>0</v>
      </c>
      <c r="G7075" s="26">
        <v>0</v>
      </c>
      <c r="H7075" s="26"/>
      <c r="N7075" s="26"/>
    </row>
    <row r="7076" spans="1:14" x14ac:dyDescent="0.25">
      <c r="A7076" s="26">
        <v>2017</v>
      </c>
      <c r="B7076" s="26" t="s">
        <v>188</v>
      </c>
      <c r="C7076" s="26" t="str">
        <f>VLOOKUP(B7076,'FHF LUT'!$A$5:$H$80,2,FALSE)</f>
        <v>Western Pine Beetle</v>
      </c>
      <c r="D7076" s="26">
        <v>45</v>
      </c>
      <c r="E7076" s="26" t="s">
        <v>5</v>
      </c>
      <c r="F7076" s="26">
        <v>0</v>
      </c>
      <c r="G7076" s="26">
        <v>0</v>
      </c>
      <c r="H7076" s="26"/>
      <c r="N7076" s="26"/>
    </row>
    <row r="7077" spans="1:14" x14ac:dyDescent="0.25">
      <c r="A7077" s="26">
        <v>2017</v>
      </c>
      <c r="B7077" s="26" t="s">
        <v>188</v>
      </c>
      <c r="C7077" s="26" t="str">
        <f>VLOOKUP(B7077,'FHF LUT'!$A$5:$H$80,2,FALSE)</f>
        <v>Western Pine Beetle</v>
      </c>
      <c r="D7077" s="26">
        <v>38</v>
      </c>
      <c r="E7077" s="26" t="s">
        <v>8</v>
      </c>
      <c r="F7077" s="26">
        <v>0</v>
      </c>
      <c r="G7077" s="26">
        <v>0</v>
      </c>
      <c r="H7077" s="26"/>
      <c r="N7077" s="26"/>
    </row>
    <row r="7078" spans="1:14" x14ac:dyDescent="0.25">
      <c r="A7078" s="26">
        <v>2017</v>
      </c>
      <c r="B7078" s="26" t="s">
        <v>188</v>
      </c>
      <c r="C7078" s="26" t="str">
        <f>VLOOKUP(B7078,'FHF LUT'!$A$5:$H$80,2,FALSE)</f>
        <v>Western Pine Beetle</v>
      </c>
      <c r="D7078" s="26">
        <v>13</v>
      </c>
      <c r="E7078" s="26" t="s">
        <v>24</v>
      </c>
      <c r="F7078" s="26">
        <v>0</v>
      </c>
      <c r="G7078" s="26">
        <v>0</v>
      </c>
      <c r="H7078" s="26"/>
      <c r="N7078" s="26"/>
    </row>
    <row r="7079" spans="1:14" x14ac:dyDescent="0.25">
      <c r="A7079" s="26">
        <v>2017</v>
      </c>
      <c r="B7079" s="26" t="s">
        <v>188</v>
      </c>
      <c r="C7079" s="26" t="str">
        <f>VLOOKUP(B7079,'FHF LUT'!$A$5:$H$80,2,FALSE)</f>
        <v>Western Pine Beetle</v>
      </c>
      <c r="D7079" s="26">
        <v>18</v>
      </c>
      <c r="E7079" s="26" t="s">
        <v>15</v>
      </c>
      <c r="F7079" s="26">
        <v>0</v>
      </c>
      <c r="G7079" s="26">
        <v>0</v>
      </c>
      <c r="H7079" s="26"/>
      <c r="N7079" s="26"/>
    </row>
    <row r="7080" spans="1:14" x14ac:dyDescent="0.25">
      <c r="A7080" s="26">
        <v>2017</v>
      </c>
      <c r="B7080" s="26" t="s">
        <v>188</v>
      </c>
      <c r="C7080" s="26" t="str">
        <f>VLOOKUP(B7080,'FHF LUT'!$A$5:$H$80,2,FALSE)</f>
        <v>Western Pine Beetle</v>
      </c>
      <c r="D7080" s="26">
        <v>15</v>
      </c>
      <c r="E7080" s="26" t="s">
        <v>33</v>
      </c>
      <c r="F7080" s="26">
        <v>0</v>
      </c>
      <c r="G7080" s="26">
        <v>0</v>
      </c>
      <c r="H7080" s="26"/>
      <c r="N7080" s="26"/>
    </row>
    <row r="7081" spans="1:14" x14ac:dyDescent="0.25">
      <c r="A7081" s="26">
        <v>2017</v>
      </c>
      <c r="B7081" s="26" t="s">
        <v>188</v>
      </c>
      <c r="C7081" s="26" t="str">
        <f>VLOOKUP(B7081,'FHF LUT'!$A$5:$H$80,2,FALSE)</f>
        <v>Western Pine Beetle</v>
      </c>
      <c r="D7081" s="26">
        <v>5</v>
      </c>
      <c r="E7081" s="26" t="s">
        <v>16</v>
      </c>
      <c r="F7081" s="26">
        <v>0</v>
      </c>
      <c r="G7081" s="26">
        <v>0</v>
      </c>
      <c r="H7081" s="26"/>
      <c r="N7081" s="26"/>
    </row>
    <row r="7082" spans="1:14" x14ac:dyDescent="0.25">
      <c r="A7082" s="26">
        <v>2017</v>
      </c>
      <c r="B7082" s="26" t="s">
        <v>188</v>
      </c>
      <c r="C7082" s="26" t="str">
        <f>VLOOKUP(B7082,'FHF LUT'!$A$5:$H$80,2,FALSE)</f>
        <v>Western Pine Beetle</v>
      </c>
      <c r="D7082" s="26">
        <v>2</v>
      </c>
      <c r="E7082" s="26" t="s">
        <v>22</v>
      </c>
      <c r="F7082" s="26">
        <v>0</v>
      </c>
      <c r="G7082" s="26">
        <v>0</v>
      </c>
      <c r="H7082" s="26"/>
      <c r="N7082" s="26"/>
    </row>
    <row r="7083" spans="1:14" x14ac:dyDescent="0.25">
      <c r="A7083" s="26">
        <v>2017</v>
      </c>
      <c r="B7083" s="26" t="s">
        <v>188</v>
      </c>
      <c r="C7083" s="26" t="str">
        <f>VLOOKUP(B7083,'FHF LUT'!$A$5:$H$80,2,FALSE)</f>
        <v>Western Pine Beetle</v>
      </c>
      <c r="D7083" s="26">
        <v>25</v>
      </c>
      <c r="E7083" s="26" t="s">
        <v>23</v>
      </c>
      <c r="F7083" s="26">
        <v>0</v>
      </c>
      <c r="G7083" s="26">
        <v>0</v>
      </c>
      <c r="H7083" s="26"/>
      <c r="N7083" s="26"/>
    </row>
    <row r="7084" spans="1:14" x14ac:dyDescent="0.25">
      <c r="A7084" s="26">
        <v>2017</v>
      </c>
      <c r="B7084" s="26" t="s">
        <v>188</v>
      </c>
      <c r="C7084" s="26" t="str">
        <f>VLOOKUP(B7084,'FHF LUT'!$A$5:$H$80,2,FALSE)</f>
        <v>Western Pine Beetle</v>
      </c>
      <c r="D7084" s="26">
        <v>14</v>
      </c>
      <c r="E7084" s="26" t="s">
        <v>30</v>
      </c>
      <c r="F7084" s="26">
        <v>0</v>
      </c>
      <c r="G7084" s="26">
        <v>0</v>
      </c>
      <c r="H7084" s="26"/>
      <c r="N7084" s="26"/>
    </row>
    <row r="7085" spans="1:14" x14ac:dyDescent="0.25">
      <c r="A7085" s="26">
        <v>2017</v>
      </c>
      <c r="B7085" s="26" t="s">
        <v>188</v>
      </c>
      <c r="C7085" s="26" t="str">
        <f>VLOOKUP(B7085,'FHF LUT'!$A$5:$H$80,2,FALSE)</f>
        <v>Western Pine Beetle</v>
      </c>
      <c r="D7085" s="26">
        <v>16</v>
      </c>
      <c r="E7085" s="26" t="s">
        <v>12</v>
      </c>
      <c r="F7085" s="26">
        <v>0</v>
      </c>
      <c r="G7085" s="26">
        <v>0</v>
      </c>
      <c r="H7085" s="26"/>
      <c r="N7085" s="26"/>
    </row>
    <row r="7086" spans="1:14" x14ac:dyDescent="0.25">
      <c r="A7086" s="26">
        <v>2017</v>
      </c>
      <c r="B7086" s="26" t="s">
        <v>188</v>
      </c>
      <c r="C7086" s="26" t="str">
        <f>VLOOKUP(B7086,'FHF LUT'!$A$5:$H$80,2,FALSE)</f>
        <v>Western Pine Beetle</v>
      </c>
      <c r="D7086" s="26">
        <v>40</v>
      </c>
      <c r="E7086" s="26" t="s">
        <v>31</v>
      </c>
      <c r="F7086" s="26">
        <v>0</v>
      </c>
      <c r="G7086" s="26">
        <v>0</v>
      </c>
      <c r="H7086" s="26"/>
      <c r="N7086" s="26"/>
    </row>
    <row r="7087" spans="1:14" x14ac:dyDescent="0.25">
      <c r="A7087" s="26">
        <v>2017</v>
      </c>
      <c r="B7087" s="26" t="s">
        <v>188</v>
      </c>
      <c r="C7087" s="26" t="str">
        <f>VLOOKUP(B7087,'FHF LUT'!$A$5:$H$80,2,FALSE)</f>
        <v>Western Pine Beetle</v>
      </c>
      <c r="D7087" s="26">
        <v>20</v>
      </c>
      <c r="E7087" s="26" t="s">
        <v>6</v>
      </c>
      <c r="F7087" s="26">
        <v>0</v>
      </c>
      <c r="G7087" s="26">
        <v>0</v>
      </c>
      <c r="H7087" s="26"/>
      <c r="N7087" s="26"/>
    </row>
    <row r="7088" spans="1:14" x14ac:dyDescent="0.25">
      <c r="A7088" s="26">
        <v>2017</v>
      </c>
      <c r="B7088" s="26" t="s">
        <v>188</v>
      </c>
      <c r="C7088" s="26" t="str">
        <f>VLOOKUP(B7088,'FHF LUT'!$A$5:$H$80,2,FALSE)</f>
        <v>Western Pine Beetle</v>
      </c>
      <c r="D7088" s="26">
        <v>31</v>
      </c>
      <c r="E7088" s="26" t="s">
        <v>34</v>
      </c>
      <c r="F7088" s="26">
        <v>0</v>
      </c>
      <c r="G7088" s="26">
        <v>0</v>
      </c>
      <c r="H7088" s="26"/>
      <c r="N7088" s="26"/>
    </row>
    <row r="7089" spans="1:14" x14ac:dyDescent="0.25">
      <c r="A7089" s="26">
        <v>2017</v>
      </c>
      <c r="B7089" s="26" t="s">
        <v>188</v>
      </c>
      <c r="C7089" s="26" t="str">
        <f>VLOOKUP(B7089,'FHF LUT'!$A$5:$H$80,2,FALSE)</f>
        <v>Western Pine Beetle</v>
      </c>
      <c r="D7089" s="26">
        <v>3</v>
      </c>
      <c r="E7089" s="26" t="s">
        <v>13</v>
      </c>
      <c r="F7089" s="26">
        <v>0</v>
      </c>
      <c r="G7089" s="26">
        <v>0</v>
      </c>
      <c r="H7089" s="26"/>
      <c r="N7089" s="26"/>
    </row>
    <row r="7090" spans="1:14" x14ac:dyDescent="0.25">
      <c r="A7090" s="26">
        <v>2017</v>
      </c>
      <c r="B7090" s="26" t="s">
        <v>188</v>
      </c>
      <c r="C7090" s="26" t="str">
        <f>VLOOKUP(B7090,'FHF LUT'!$A$5:$H$80,2,FALSE)</f>
        <v>Western Pine Beetle</v>
      </c>
      <c r="D7090" s="26">
        <v>26</v>
      </c>
      <c r="E7090" s="26" t="s">
        <v>14</v>
      </c>
      <c r="F7090" s="26">
        <v>0</v>
      </c>
      <c r="G7090" s="26">
        <v>0</v>
      </c>
      <c r="H7090" s="26"/>
      <c r="N7090" s="26"/>
    </row>
    <row r="7091" spans="1:14" x14ac:dyDescent="0.25">
      <c r="A7091" s="26">
        <v>2017</v>
      </c>
      <c r="B7091" s="26" t="s">
        <v>188</v>
      </c>
      <c r="C7091" s="26" t="str">
        <f>VLOOKUP(B7091,'FHF LUT'!$A$5:$H$80,2,FALSE)</f>
        <v>Western Pine Beetle</v>
      </c>
      <c r="D7091" s="26">
        <v>41</v>
      </c>
      <c r="E7091" s="26" t="s">
        <v>26</v>
      </c>
      <c r="F7091" s="26">
        <v>0</v>
      </c>
      <c r="G7091" s="26">
        <v>0</v>
      </c>
      <c r="H7091" s="26"/>
      <c r="N7091" s="26"/>
    </row>
    <row r="7092" spans="1:14" x14ac:dyDescent="0.25">
      <c r="A7092" s="26">
        <v>2017</v>
      </c>
      <c r="B7092" s="26" t="s">
        <v>188</v>
      </c>
      <c r="C7092" s="26" t="str">
        <f>VLOOKUP(B7092,'FHF LUT'!$A$5:$H$80,2,FALSE)</f>
        <v>Western Pine Beetle</v>
      </c>
      <c r="D7092" s="26">
        <v>23</v>
      </c>
      <c r="E7092" s="26" t="s">
        <v>27</v>
      </c>
      <c r="F7092" s="26">
        <v>0</v>
      </c>
      <c r="G7092" s="26">
        <v>0</v>
      </c>
      <c r="H7092" s="26"/>
      <c r="N7092" s="26"/>
    </row>
    <row r="7093" spans="1:14" x14ac:dyDescent="0.25">
      <c r="A7093" s="26">
        <v>2017</v>
      </c>
      <c r="B7093" s="26" t="s">
        <v>188</v>
      </c>
      <c r="C7093" s="26" t="str">
        <f>VLOOKUP(B7093,'FHF LUT'!$A$5:$H$80,2,FALSE)</f>
        <v>Western Pine Beetle</v>
      </c>
      <c r="D7093" s="26">
        <v>17</v>
      </c>
      <c r="E7093" s="26" t="s">
        <v>32</v>
      </c>
      <c r="F7093" s="26">
        <v>0</v>
      </c>
      <c r="G7093" s="26">
        <v>0</v>
      </c>
      <c r="H7093" s="26"/>
      <c r="N7093" s="26"/>
    </row>
    <row r="7094" spans="1:14" x14ac:dyDescent="0.25">
      <c r="A7094" s="26">
        <v>2017</v>
      </c>
      <c r="B7094" s="26" t="s">
        <v>188</v>
      </c>
      <c r="C7094" s="26" t="str">
        <f>VLOOKUP(B7094,'FHF LUT'!$A$5:$H$80,2,FALSE)</f>
        <v>Western Pine Beetle</v>
      </c>
      <c r="D7094" s="26">
        <v>30</v>
      </c>
      <c r="E7094" s="26" t="s">
        <v>35</v>
      </c>
      <c r="F7094" s="26">
        <v>0</v>
      </c>
      <c r="G7094" s="26">
        <v>0</v>
      </c>
      <c r="H7094" s="26"/>
      <c r="N7094" s="26"/>
    </row>
    <row r="7095" spans="1:14" x14ac:dyDescent="0.25">
      <c r="A7095" s="26">
        <v>2017</v>
      </c>
      <c r="B7095" s="26" t="s">
        <v>188</v>
      </c>
      <c r="C7095" s="26" t="str">
        <f>VLOOKUP(B7095,'FHF LUT'!$A$5:$H$80,2,FALSE)</f>
        <v>Western Pine Beetle</v>
      </c>
      <c r="D7095" s="26">
        <v>9</v>
      </c>
      <c r="E7095" s="26" t="s">
        <v>7</v>
      </c>
      <c r="F7095" s="26">
        <v>0</v>
      </c>
      <c r="G7095" s="26">
        <v>0</v>
      </c>
      <c r="H7095" s="26"/>
      <c r="N7095" s="26"/>
    </row>
    <row r="7096" spans="1:14" x14ac:dyDescent="0.25">
      <c r="A7096" s="26">
        <v>2017</v>
      </c>
      <c r="B7096" s="26" t="s">
        <v>188</v>
      </c>
      <c r="C7096" s="26" t="str">
        <f>VLOOKUP(B7096,'FHF LUT'!$A$5:$H$80,2,FALSE)</f>
        <v>Western Pine Beetle</v>
      </c>
      <c r="D7096" s="26">
        <v>43</v>
      </c>
      <c r="E7096" s="26" t="s">
        <v>20</v>
      </c>
      <c r="F7096" s="26">
        <v>0</v>
      </c>
      <c r="G7096" s="26">
        <v>0</v>
      </c>
      <c r="H7096" s="26"/>
      <c r="N7096" s="26"/>
    </row>
    <row r="7097" spans="1:14" x14ac:dyDescent="0.25">
      <c r="A7097" s="26">
        <v>2017</v>
      </c>
      <c r="B7097" s="26" t="s">
        <v>188</v>
      </c>
      <c r="C7097" s="26" t="str">
        <f>VLOOKUP(B7097,'FHF LUT'!$A$5:$H$80,2,FALSE)</f>
        <v>Western Pine Beetle</v>
      </c>
      <c r="D7097" s="26">
        <v>39</v>
      </c>
      <c r="E7097" s="26" t="s">
        <v>36</v>
      </c>
      <c r="F7097" s="26">
        <v>0</v>
      </c>
      <c r="G7097" s="26">
        <v>0</v>
      </c>
      <c r="H7097" s="26"/>
      <c r="N7097" s="26"/>
    </row>
    <row r="7098" spans="1:14" x14ac:dyDescent="0.25">
      <c r="A7098" s="26">
        <v>2017</v>
      </c>
      <c r="B7098" s="26" t="s">
        <v>188</v>
      </c>
      <c r="C7098" s="26" t="str">
        <f>VLOOKUP(B7098,'FHF LUT'!$A$5:$H$80,2,FALSE)</f>
        <v>Western Pine Beetle</v>
      </c>
      <c r="D7098" s="26">
        <v>4</v>
      </c>
      <c r="E7098" s="26" t="s">
        <v>28</v>
      </c>
      <c r="F7098" s="26">
        <v>0</v>
      </c>
      <c r="G7098" s="26">
        <v>0</v>
      </c>
      <c r="H7098" s="26"/>
      <c r="N7098" s="26"/>
    </row>
    <row r="7099" spans="1:14" x14ac:dyDescent="0.25">
      <c r="A7099" s="26">
        <v>2017</v>
      </c>
      <c r="B7099" s="26" t="s">
        <v>188</v>
      </c>
      <c r="C7099" s="26" t="str">
        <f>VLOOKUP(B7099,'FHF LUT'!$A$5:$H$80,2,FALSE)</f>
        <v>Western Pine Beetle</v>
      </c>
      <c r="D7099" s="26">
        <v>8</v>
      </c>
      <c r="E7099" s="26" t="s">
        <v>29</v>
      </c>
      <c r="F7099" s="26">
        <v>0</v>
      </c>
      <c r="G7099" s="26">
        <v>0</v>
      </c>
      <c r="H7099" s="26"/>
      <c r="N7099" s="26"/>
    </row>
    <row r="7100" spans="1:14" x14ac:dyDescent="0.25">
      <c r="A7100" s="26">
        <v>2017</v>
      </c>
      <c r="B7100" s="26" t="s">
        <v>188</v>
      </c>
      <c r="C7100" s="26" t="str">
        <f>VLOOKUP(B7100,'FHF LUT'!$A$5:$H$80,2,FALSE)</f>
        <v>Western Pine Beetle</v>
      </c>
      <c r="D7100" s="26">
        <v>7</v>
      </c>
      <c r="E7100" s="26" t="s">
        <v>25</v>
      </c>
      <c r="F7100" s="26">
        <v>0</v>
      </c>
      <c r="G7100" s="26">
        <v>0</v>
      </c>
      <c r="H7100" s="26"/>
      <c r="N7100" s="26"/>
    </row>
    <row r="7101" spans="1:14" x14ac:dyDescent="0.25">
      <c r="A7101" s="26">
        <v>2017</v>
      </c>
      <c r="B7101" s="26" t="s">
        <v>188</v>
      </c>
      <c r="C7101" s="26" t="str">
        <f>VLOOKUP(B7101,'FHF LUT'!$A$5:$H$80,2,FALSE)</f>
        <v>Western Pine Beetle</v>
      </c>
      <c r="D7101" s="26">
        <v>27</v>
      </c>
      <c r="E7101" s="26" t="s">
        <v>21</v>
      </c>
      <c r="F7101" s="26">
        <v>0</v>
      </c>
      <c r="G7101" s="26">
        <v>0</v>
      </c>
      <c r="H7101" s="26"/>
      <c r="N7101" s="26"/>
    </row>
    <row r="7102" spans="1:14" x14ac:dyDescent="0.25">
      <c r="A7102" s="26">
        <v>2017</v>
      </c>
      <c r="B7102" s="26" t="s">
        <v>188</v>
      </c>
      <c r="C7102" s="26" t="str">
        <f>VLOOKUP(B7102,'FHF LUT'!$A$5:$H$80,2,FALSE)</f>
        <v>Western Pine Beetle</v>
      </c>
      <c r="D7102" s="26">
        <v>47</v>
      </c>
      <c r="E7102" s="26" t="s">
        <v>238</v>
      </c>
      <c r="F7102" s="26">
        <v>0</v>
      </c>
      <c r="G7102" s="26">
        <v>0</v>
      </c>
      <c r="H7102" s="26"/>
      <c r="N7102" s="26"/>
    </row>
    <row r="7103" spans="1:14" x14ac:dyDescent="0.25">
      <c r="A7103" s="26">
        <v>2017</v>
      </c>
      <c r="B7103" s="26" t="s">
        <v>188</v>
      </c>
      <c r="C7103" s="26" t="str">
        <f>VLOOKUP(B7103,'FHF LUT'!$A$5:$H$80,2,FALSE)</f>
        <v>Western Pine Beetle</v>
      </c>
      <c r="D7103" s="26">
        <v>46</v>
      </c>
      <c r="E7103" s="26" t="s">
        <v>239</v>
      </c>
      <c r="F7103" s="26">
        <v>0</v>
      </c>
      <c r="G7103" s="26">
        <v>0</v>
      </c>
      <c r="H7103" s="26"/>
      <c r="N7103" s="26"/>
    </row>
    <row r="7104" spans="1:14" x14ac:dyDescent="0.25">
      <c r="A7104" s="26">
        <v>2017</v>
      </c>
      <c r="B7104" s="26" t="s">
        <v>188</v>
      </c>
      <c r="C7104" s="26" t="str">
        <f>VLOOKUP(B7104,'FHF LUT'!$A$5:$H$80,2,FALSE)</f>
        <v>Western Pine Beetle</v>
      </c>
      <c r="D7104" s="26">
        <v>48</v>
      </c>
      <c r="E7104" s="26" t="s">
        <v>240</v>
      </c>
      <c r="F7104" s="26">
        <v>0</v>
      </c>
      <c r="G7104" s="26">
        <v>0</v>
      </c>
      <c r="H7104" s="26"/>
      <c r="N7104" s="26"/>
    </row>
    <row r="7105" spans="1:14" x14ac:dyDescent="0.25">
      <c r="A7105" s="26">
        <v>2017</v>
      </c>
      <c r="B7105" s="26" t="s">
        <v>188</v>
      </c>
      <c r="C7105" s="26" t="str">
        <f>VLOOKUP(B7105,'FHF LUT'!$A$5:$H$80,2,FALSE)</f>
        <v>Western Pine Beetle</v>
      </c>
      <c r="D7105" s="26">
        <v>1</v>
      </c>
      <c r="E7105" s="26" t="s">
        <v>10</v>
      </c>
      <c r="F7105" s="26">
        <v>0</v>
      </c>
      <c r="G7105" s="26">
        <v>0</v>
      </c>
      <c r="H7105" s="26"/>
      <c r="N7105" s="26"/>
    </row>
    <row r="7106" spans="1:14" x14ac:dyDescent="0.25">
      <c r="A7106" s="26">
        <v>2017</v>
      </c>
      <c r="B7106" s="26" t="s">
        <v>194</v>
      </c>
      <c r="C7106" s="26" t="str">
        <f>VLOOKUP(B7106,'FHF LUT'!$A$5:$H$80,2,FALSE)</f>
        <v>Douglas-fir Tussock Moth</v>
      </c>
      <c r="D7106" s="26">
        <v>24</v>
      </c>
      <c r="E7106" s="26" t="s">
        <v>17</v>
      </c>
      <c r="F7106" s="26">
        <v>0</v>
      </c>
      <c r="G7106" s="26">
        <v>0</v>
      </c>
      <c r="H7106" s="26"/>
      <c r="N7106" s="26"/>
    </row>
    <row r="7107" spans="1:14" x14ac:dyDescent="0.25">
      <c r="A7107" s="26">
        <v>2017</v>
      </c>
      <c r="B7107" s="26" t="s">
        <v>194</v>
      </c>
      <c r="C7107" s="26" t="str">
        <f>VLOOKUP(B7107,'FHF LUT'!$A$5:$H$80,2,FALSE)</f>
        <v>Douglas-fir Tussock Moth</v>
      </c>
      <c r="D7107" s="26">
        <v>44</v>
      </c>
      <c r="E7107" s="26" t="s">
        <v>3</v>
      </c>
      <c r="F7107" s="26">
        <v>0</v>
      </c>
      <c r="G7107" s="26">
        <v>0</v>
      </c>
      <c r="H7107" s="26"/>
      <c r="N7107" s="26"/>
    </row>
    <row r="7108" spans="1:14" x14ac:dyDescent="0.25">
      <c r="A7108" s="26">
        <v>2017</v>
      </c>
      <c r="B7108" s="26" t="s">
        <v>194</v>
      </c>
      <c r="C7108" s="26" t="str">
        <f>VLOOKUP(B7108,'FHF LUT'!$A$5:$H$80,2,FALSE)</f>
        <v>Douglas-fir Tussock Moth</v>
      </c>
      <c r="D7108" s="26">
        <v>10</v>
      </c>
      <c r="E7108" s="26" t="s">
        <v>18</v>
      </c>
      <c r="F7108" s="26">
        <v>0</v>
      </c>
      <c r="G7108" s="26">
        <v>0</v>
      </c>
      <c r="H7108" s="26"/>
      <c r="N7108" s="26"/>
    </row>
    <row r="7109" spans="1:14" x14ac:dyDescent="0.25">
      <c r="A7109" s="26">
        <v>2017</v>
      </c>
      <c r="B7109" s="26" t="s">
        <v>194</v>
      </c>
      <c r="C7109" s="26" t="str">
        <f>VLOOKUP(B7109,'FHF LUT'!$A$5:$H$80,2,FALSE)</f>
        <v>Douglas-fir Tussock Moth</v>
      </c>
      <c r="D7109" s="26">
        <v>12</v>
      </c>
      <c r="E7109" s="26" t="s">
        <v>11</v>
      </c>
      <c r="F7109" s="26">
        <v>0</v>
      </c>
      <c r="G7109" s="26">
        <v>0</v>
      </c>
      <c r="H7109" s="26"/>
      <c r="N7109" s="26"/>
    </row>
    <row r="7110" spans="1:14" x14ac:dyDescent="0.25">
      <c r="A7110" s="26">
        <v>2017</v>
      </c>
      <c r="B7110" s="26" t="s">
        <v>194</v>
      </c>
      <c r="C7110" s="26" t="str">
        <f>VLOOKUP(B7110,'FHF LUT'!$A$5:$H$80,2,FALSE)</f>
        <v>Douglas-fir Tussock Moth</v>
      </c>
      <c r="D7110" s="26">
        <v>22</v>
      </c>
      <c r="E7110" s="26" t="s">
        <v>19</v>
      </c>
      <c r="F7110" s="26">
        <v>0</v>
      </c>
      <c r="G7110" s="26">
        <v>0</v>
      </c>
      <c r="H7110" s="26"/>
      <c r="N7110" s="26"/>
    </row>
    <row r="7111" spans="1:14" x14ac:dyDescent="0.25">
      <c r="A7111" s="26">
        <v>2017</v>
      </c>
      <c r="B7111" s="26" t="s">
        <v>194</v>
      </c>
      <c r="C7111" s="26" t="str">
        <f>VLOOKUP(B7111,'FHF LUT'!$A$5:$H$80,2,FALSE)</f>
        <v>Douglas-fir Tussock Moth</v>
      </c>
      <c r="D7111" s="26">
        <v>29</v>
      </c>
      <c r="E7111" s="26" t="s">
        <v>9</v>
      </c>
      <c r="F7111" s="26">
        <v>0</v>
      </c>
      <c r="G7111" s="26">
        <v>0</v>
      </c>
      <c r="H7111" s="26"/>
      <c r="N7111" s="26"/>
    </row>
    <row r="7112" spans="1:14" x14ac:dyDescent="0.25">
      <c r="A7112" s="26">
        <v>2017</v>
      </c>
      <c r="B7112" s="26" t="s">
        <v>194</v>
      </c>
      <c r="C7112" s="26" t="str">
        <f>VLOOKUP(B7112,'FHF LUT'!$A$5:$H$80,2,FALSE)</f>
        <v>Douglas-fir Tussock Moth</v>
      </c>
      <c r="D7112" s="26">
        <v>11</v>
      </c>
      <c r="E7112" s="26" t="s">
        <v>4</v>
      </c>
      <c r="F7112" s="26">
        <v>0</v>
      </c>
      <c r="G7112" s="26">
        <v>0</v>
      </c>
      <c r="H7112" s="26"/>
      <c r="N7112" s="26"/>
    </row>
    <row r="7113" spans="1:14" x14ac:dyDescent="0.25">
      <c r="A7113" s="26">
        <v>2017</v>
      </c>
      <c r="B7113" s="26" t="s">
        <v>194</v>
      </c>
      <c r="C7113" s="26" t="str">
        <f>VLOOKUP(B7113,'FHF LUT'!$A$5:$H$80,2,FALSE)</f>
        <v>Douglas-fir Tussock Moth</v>
      </c>
      <c r="D7113" s="26">
        <v>45</v>
      </c>
      <c r="E7113" s="26" t="s">
        <v>5</v>
      </c>
      <c r="F7113" s="26">
        <v>0</v>
      </c>
      <c r="G7113" s="26">
        <v>0</v>
      </c>
      <c r="H7113" s="26"/>
      <c r="N7113" s="26"/>
    </row>
    <row r="7114" spans="1:14" x14ac:dyDescent="0.25">
      <c r="A7114" s="26">
        <v>2017</v>
      </c>
      <c r="B7114" s="26" t="s">
        <v>194</v>
      </c>
      <c r="C7114" s="26" t="str">
        <f>VLOOKUP(B7114,'FHF LUT'!$A$5:$H$80,2,FALSE)</f>
        <v>Douglas-fir Tussock Moth</v>
      </c>
      <c r="D7114" s="26">
        <v>38</v>
      </c>
      <c r="E7114" s="26" t="s">
        <v>8</v>
      </c>
      <c r="F7114" s="26">
        <v>0</v>
      </c>
      <c r="G7114" s="26">
        <v>0</v>
      </c>
      <c r="H7114" s="26"/>
      <c r="N7114" s="26"/>
    </row>
    <row r="7115" spans="1:14" x14ac:dyDescent="0.25">
      <c r="A7115" s="26">
        <v>2017</v>
      </c>
      <c r="B7115" s="26" t="s">
        <v>194</v>
      </c>
      <c r="C7115" s="26" t="str">
        <f>VLOOKUP(B7115,'FHF LUT'!$A$5:$H$80,2,FALSE)</f>
        <v>Douglas-fir Tussock Moth</v>
      </c>
      <c r="D7115" s="26">
        <v>13</v>
      </c>
      <c r="E7115" s="26" t="s">
        <v>24</v>
      </c>
      <c r="F7115" s="26">
        <v>0</v>
      </c>
      <c r="G7115" s="26">
        <v>0</v>
      </c>
      <c r="H7115" s="26"/>
      <c r="N7115" s="26"/>
    </row>
    <row r="7116" spans="1:14" x14ac:dyDescent="0.25">
      <c r="A7116" s="26">
        <v>2017</v>
      </c>
      <c r="B7116" s="26" t="s">
        <v>194</v>
      </c>
      <c r="C7116" s="26" t="str">
        <f>VLOOKUP(B7116,'FHF LUT'!$A$5:$H$80,2,FALSE)</f>
        <v>Douglas-fir Tussock Moth</v>
      </c>
      <c r="D7116" s="26">
        <v>18</v>
      </c>
      <c r="E7116" s="26" t="s">
        <v>15</v>
      </c>
      <c r="F7116" s="26">
        <v>0</v>
      </c>
      <c r="G7116" s="26">
        <v>0</v>
      </c>
      <c r="H7116" s="26"/>
      <c r="N7116" s="26"/>
    </row>
    <row r="7117" spans="1:14" x14ac:dyDescent="0.25">
      <c r="A7117" s="26">
        <v>2017</v>
      </c>
      <c r="B7117" s="26" t="s">
        <v>194</v>
      </c>
      <c r="C7117" s="26" t="str">
        <f>VLOOKUP(B7117,'FHF LUT'!$A$5:$H$80,2,FALSE)</f>
        <v>Douglas-fir Tussock Moth</v>
      </c>
      <c r="D7117" s="26">
        <v>15</v>
      </c>
      <c r="E7117" s="26" t="s">
        <v>33</v>
      </c>
      <c r="F7117" s="26">
        <v>0</v>
      </c>
      <c r="G7117" s="26">
        <v>0</v>
      </c>
      <c r="H7117" s="26"/>
      <c r="N7117" s="26"/>
    </row>
    <row r="7118" spans="1:14" x14ac:dyDescent="0.25">
      <c r="A7118" s="26">
        <v>2017</v>
      </c>
      <c r="B7118" s="26" t="s">
        <v>194</v>
      </c>
      <c r="C7118" s="26" t="str">
        <f>VLOOKUP(B7118,'FHF LUT'!$A$5:$H$80,2,FALSE)</f>
        <v>Douglas-fir Tussock Moth</v>
      </c>
      <c r="D7118" s="26">
        <v>5</v>
      </c>
      <c r="E7118" s="26" t="s">
        <v>16</v>
      </c>
      <c r="F7118" s="26">
        <v>0</v>
      </c>
      <c r="G7118" s="26">
        <v>0</v>
      </c>
      <c r="H7118" s="26"/>
      <c r="N7118" s="26"/>
    </row>
    <row r="7119" spans="1:14" x14ac:dyDescent="0.25">
      <c r="A7119" s="26">
        <v>2017</v>
      </c>
      <c r="B7119" s="26" t="s">
        <v>194</v>
      </c>
      <c r="C7119" s="26" t="str">
        <f>VLOOKUP(B7119,'FHF LUT'!$A$5:$H$80,2,FALSE)</f>
        <v>Douglas-fir Tussock Moth</v>
      </c>
      <c r="D7119" s="26">
        <v>2</v>
      </c>
      <c r="E7119" s="26" t="s">
        <v>22</v>
      </c>
      <c r="F7119" s="26">
        <v>0</v>
      </c>
      <c r="G7119" s="26">
        <v>0</v>
      </c>
      <c r="H7119" s="26"/>
      <c r="N7119" s="26"/>
    </row>
    <row r="7120" spans="1:14" x14ac:dyDescent="0.25">
      <c r="A7120" s="26">
        <v>2017</v>
      </c>
      <c r="B7120" s="26" t="s">
        <v>194</v>
      </c>
      <c r="C7120" s="26" t="str">
        <f>VLOOKUP(B7120,'FHF LUT'!$A$5:$H$80,2,FALSE)</f>
        <v>Douglas-fir Tussock Moth</v>
      </c>
      <c r="D7120" s="26">
        <v>25</v>
      </c>
      <c r="E7120" s="26" t="s">
        <v>23</v>
      </c>
      <c r="F7120" s="26">
        <v>0</v>
      </c>
      <c r="G7120" s="26">
        <v>0</v>
      </c>
      <c r="H7120" s="26"/>
      <c r="N7120" s="26"/>
    </row>
    <row r="7121" spans="1:14" x14ac:dyDescent="0.25">
      <c r="A7121" s="26">
        <v>2017</v>
      </c>
      <c r="B7121" s="26" t="s">
        <v>194</v>
      </c>
      <c r="C7121" s="26" t="str">
        <f>VLOOKUP(B7121,'FHF LUT'!$A$5:$H$80,2,FALSE)</f>
        <v>Douglas-fir Tussock Moth</v>
      </c>
      <c r="D7121" s="26">
        <v>14</v>
      </c>
      <c r="E7121" s="26" t="s">
        <v>30</v>
      </c>
      <c r="F7121" s="26">
        <v>0</v>
      </c>
      <c r="G7121" s="26">
        <v>0</v>
      </c>
      <c r="H7121" s="26"/>
      <c r="N7121" s="26"/>
    </row>
    <row r="7122" spans="1:14" x14ac:dyDescent="0.25">
      <c r="A7122" s="26">
        <v>2017</v>
      </c>
      <c r="B7122" s="26" t="s">
        <v>194</v>
      </c>
      <c r="C7122" s="26" t="str">
        <f>VLOOKUP(B7122,'FHF LUT'!$A$5:$H$80,2,FALSE)</f>
        <v>Douglas-fir Tussock Moth</v>
      </c>
      <c r="D7122" s="26">
        <v>16</v>
      </c>
      <c r="E7122" s="26" t="s">
        <v>12</v>
      </c>
      <c r="F7122" s="26">
        <v>0</v>
      </c>
      <c r="G7122" s="26">
        <v>0</v>
      </c>
      <c r="H7122" s="26"/>
      <c r="N7122" s="26"/>
    </row>
    <row r="7123" spans="1:14" x14ac:dyDescent="0.25">
      <c r="A7123" s="26">
        <v>2017</v>
      </c>
      <c r="B7123" s="26" t="s">
        <v>194</v>
      </c>
      <c r="C7123" s="26" t="str">
        <f>VLOOKUP(B7123,'FHF LUT'!$A$5:$H$80,2,FALSE)</f>
        <v>Douglas-fir Tussock Moth</v>
      </c>
      <c r="D7123" s="26">
        <v>40</v>
      </c>
      <c r="E7123" s="26" t="s">
        <v>31</v>
      </c>
      <c r="F7123" s="26">
        <v>0</v>
      </c>
      <c r="G7123" s="26">
        <v>0</v>
      </c>
      <c r="H7123" s="26"/>
      <c r="N7123" s="26"/>
    </row>
    <row r="7124" spans="1:14" x14ac:dyDescent="0.25">
      <c r="A7124" s="26">
        <v>2017</v>
      </c>
      <c r="B7124" s="26" t="s">
        <v>194</v>
      </c>
      <c r="C7124" s="26" t="str">
        <f>VLOOKUP(B7124,'FHF LUT'!$A$5:$H$80,2,FALSE)</f>
        <v>Douglas-fir Tussock Moth</v>
      </c>
      <c r="D7124" s="26">
        <v>20</v>
      </c>
      <c r="E7124" s="26" t="s">
        <v>6</v>
      </c>
      <c r="F7124" s="26">
        <v>0</v>
      </c>
      <c r="G7124" s="26">
        <v>0</v>
      </c>
      <c r="H7124" s="26"/>
      <c r="N7124" s="26"/>
    </row>
    <row r="7125" spans="1:14" x14ac:dyDescent="0.25">
      <c r="A7125" s="26">
        <v>2017</v>
      </c>
      <c r="B7125" s="26" t="s">
        <v>194</v>
      </c>
      <c r="C7125" s="26" t="str">
        <f>VLOOKUP(B7125,'FHF LUT'!$A$5:$H$80,2,FALSE)</f>
        <v>Douglas-fir Tussock Moth</v>
      </c>
      <c r="D7125" s="26">
        <v>31</v>
      </c>
      <c r="E7125" s="26" t="s">
        <v>34</v>
      </c>
      <c r="F7125" s="26">
        <v>0</v>
      </c>
      <c r="G7125" s="26">
        <v>0</v>
      </c>
      <c r="H7125" s="26"/>
      <c r="N7125" s="26"/>
    </row>
    <row r="7126" spans="1:14" x14ac:dyDescent="0.25">
      <c r="A7126" s="26">
        <v>2017</v>
      </c>
      <c r="B7126" s="26" t="s">
        <v>194</v>
      </c>
      <c r="C7126" s="26" t="str">
        <f>VLOOKUP(B7126,'FHF LUT'!$A$5:$H$80,2,FALSE)</f>
        <v>Douglas-fir Tussock Moth</v>
      </c>
      <c r="D7126" s="26">
        <v>3</v>
      </c>
      <c r="E7126" s="26" t="s">
        <v>13</v>
      </c>
      <c r="F7126" s="26">
        <v>0</v>
      </c>
      <c r="G7126" s="26">
        <v>0</v>
      </c>
      <c r="H7126" s="26"/>
      <c r="N7126" s="26"/>
    </row>
    <row r="7127" spans="1:14" x14ac:dyDescent="0.25">
      <c r="A7127" s="26">
        <v>2017</v>
      </c>
      <c r="B7127" s="26" t="s">
        <v>194</v>
      </c>
      <c r="C7127" s="26" t="str">
        <f>VLOOKUP(B7127,'FHF LUT'!$A$5:$H$80,2,FALSE)</f>
        <v>Douglas-fir Tussock Moth</v>
      </c>
      <c r="D7127" s="26">
        <v>26</v>
      </c>
      <c r="E7127" s="26" t="s">
        <v>14</v>
      </c>
      <c r="F7127" s="26">
        <v>0</v>
      </c>
      <c r="G7127" s="26">
        <v>0</v>
      </c>
      <c r="H7127" s="26"/>
      <c r="N7127" s="26"/>
    </row>
    <row r="7128" spans="1:14" x14ac:dyDescent="0.25">
      <c r="A7128" s="26">
        <v>2017</v>
      </c>
      <c r="B7128" s="26" t="s">
        <v>194</v>
      </c>
      <c r="C7128" s="26" t="str">
        <f>VLOOKUP(B7128,'FHF LUT'!$A$5:$H$80,2,FALSE)</f>
        <v>Douglas-fir Tussock Moth</v>
      </c>
      <c r="D7128" s="26">
        <v>41</v>
      </c>
      <c r="E7128" s="26" t="s">
        <v>26</v>
      </c>
      <c r="F7128" s="26">
        <v>0</v>
      </c>
      <c r="G7128" s="26">
        <v>0</v>
      </c>
      <c r="H7128" s="26"/>
      <c r="N7128" s="26"/>
    </row>
    <row r="7129" spans="1:14" x14ac:dyDescent="0.25">
      <c r="A7129" s="26">
        <v>2017</v>
      </c>
      <c r="B7129" s="26" t="s">
        <v>194</v>
      </c>
      <c r="C7129" s="26" t="str">
        <f>VLOOKUP(B7129,'FHF LUT'!$A$5:$H$80,2,FALSE)</f>
        <v>Douglas-fir Tussock Moth</v>
      </c>
      <c r="D7129" s="26">
        <v>23</v>
      </c>
      <c r="E7129" s="26" t="s">
        <v>27</v>
      </c>
      <c r="F7129" s="26">
        <v>0</v>
      </c>
      <c r="G7129" s="26">
        <v>0</v>
      </c>
      <c r="H7129" s="26"/>
      <c r="N7129" s="26"/>
    </row>
    <row r="7130" spans="1:14" x14ac:dyDescent="0.25">
      <c r="A7130" s="26">
        <v>2017</v>
      </c>
      <c r="B7130" s="26" t="s">
        <v>194</v>
      </c>
      <c r="C7130" s="26" t="str">
        <f>VLOOKUP(B7130,'FHF LUT'!$A$5:$H$80,2,FALSE)</f>
        <v>Douglas-fir Tussock Moth</v>
      </c>
      <c r="D7130" s="26">
        <v>17</v>
      </c>
      <c r="E7130" s="26" t="s">
        <v>32</v>
      </c>
      <c r="F7130" s="26">
        <v>0</v>
      </c>
      <c r="G7130" s="26">
        <v>0</v>
      </c>
      <c r="H7130" s="26"/>
      <c r="N7130" s="26"/>
    </row>
    <row r="7131" spans="1:14" x14ac:dyDescent="0.25">
      <c r="A7131" s="26">
        <v>2017</v>
      </c>
      <c r="B7131" s="26" t="s">
        <v>194</v>
      </c>
      <c r="C7131" s="26" t="str">
        <f>VLOOKUP(B7131,'FHF LUT'!$A$5:$H$80,2,FALSE)</f>
        <v>Douglas-fir Tussock Moth</v>
      </c>
      <c r="D7131" s="26">
        <v>30</v>
      </c>
      <c r="E7131" s="26" t="s">
        <v>35</v>
      </c>
      <c r="F7131" s="26">
        <v>0</v>
      </c>
      <c r="G7131" s="26">
        <v>0</v>
      </c>
      <c r="H7131" s="26"/>
      <c r="N7131" s="26"/>
    </row>
    <row r="7132" spans="1:14" x14ac:dyDescent="0.25">
      <c r="A7132" s="26">
        <v>2017</v>
      </c>
      <c r="B7132" s="26" t="s">
        <v>194</v>
      </c>
      <c r="C7132" s="26" t="str">
        <f>VLOOKUP(B7132,'FHF LUT'!$A$5:$H$80,2,FALSE)</f>
        <v>Douglas-fir Tussock Moth</v>
      </c>
      <c r="D7132" s="26">
        <v>9</v>
      </c>
      <c r="E7132" s="26" t="s">
        <v>7</v>
      </c>
      <c r="F7132" s="26">
        <v>0</v>
      </c>
      <c r="G7132" s="26">
        <v>0</v>
      </c>
      <c r="H7132" s="26"/>
      <c r="N7132" s="26"/>
    </row>
    <row r="7133" spans="1:14" x14ac:dyDescent="0.25">
      <c r="A7133" s="26">
        <v>2017</v>
      </c>
      <c r="B7133" s="26" t="s">
        <v>194</v>
      </c>
      <c r="C7133" s="26" t="str">
        <f>VLOOKUP(B7133,'FHF LUT'!$A$5:$H$80,2,FALSE)</f>
        <v>Douglas-fir Tussock Moth</v>
      </c>
      <c r="D7133" s="26">
        <v>43</v>
      </c>
      <c r="E7133" s="26" t="s">
        <v>20</v>
      </c>
      <c r="F7133" s="26">
        <v>0</v>
      </c>
      <c r="G7133" s="26">
        <v>0</v>
      </c>
      <c r="H7133" s="26"/>
      <c r="N7133" s="26"/>
    </row>
    <row r="7134" spans="1:14" x14ac:dyDescent="0.25">
      <c r="A7134" s="26">
        <v>2017</v>
      </c>
      <c r="B7134" s="26" t="s">
        <v>194</v>
      </c>
      <c r="C7134" s="26" t="str">
        <f>VLOOKUP(B7134,'FHF LUT'!$A$5:$H$80,2,FALSE)</f>
        <v>Douglas-fir Tussock Moth</v>
      </c>
      <c r="D7134" s="26">
        <v>39</v>
      </c>
      <c r="E7134" s="26" t="s">
        <v>36</v>
      </c>
      <c r="F7134" s="26">
        <v>0</v>
      </c>
      <c r="G7134" s="26">
        <v>0</v>
      </c>
      <c r="H7134" s="26"/>
      <c r="N7134" s="26"/>
    </row>
    <row r="7135" spans="1:14" x14ac:dyDescent="0.25">
      <c r="A7135" s="26">
        <v>2017</v>
      </c>
      <c r="B7135" s="26" t="s">
        <v>194</v>
      </c>
      <c r="C7135" s="26" t="str">
        <f>VLOOKUP(B7135,'FHF LUT'!$A$5:$H$80,2,FALSE)</f>
        <v>Douglas-fir Tussock Moth</v>
      </c>
      <c r="D7135" s="26">
        <v>4</v>
      </c>
      <c r="E7135" s="26" t="s">
        <v>28</v>
      </c>
      <c r="F7135" s="26">
        <v>0</v>
      </c>
      <c r="G7135" s="26">
        <v>0</v>
      </c>
      <c r="H7135" s="26"/>
      <c r="N7135" s="26"/>
    </row>
    <row r="7136" spans="1:14" x14ac:dyDescent="0.25">
      <c r="A7136" s="26">
        <v>2017</v>
      </c>
      <c r="B7136" s="26" t="s">
        <v>194</v>
      </c>
      <c r="C7136" s="26" t="str">
        <f>VLOOKUP(B7136,'FHF LUT'!$A$5:$H$80,2,FALSE)</f>
        <v>Douglas-fir Tussock Moth</v>
      </c>
      <c r="D7136" s="26">
        <v>8</v>
      </c>
      <c r="E7136" s="26" t="s">
        <v>29</v>
      </c>
      <c r="F7136" s="26">
        <v>0</v>
      </c>
      <c r="G7136" s="26">
        <v>0</v>
      </c>
      <c r="H7136" s="26"/>
      <c r="N7136" s="26"/>
    </row>
    <row r="7137" spans="1:14" x14ac:dyDescent="0.25">
      <c r="A7137" s="26">
        <v>2017</v>
      </c>
      <c r="B7137" s="26" t="s">
        <v>194</v>
      </c>
      <c r="C7137" s="26" t="str">
        <f>VLOOKUP(B7137,'FHF LUT'!$A$5:$H$80,2,FALSE)</f>
        <v>Douglas-fir Tussock Moth</v>
      </c>
      <c r="D7137" s="26">
        <v>7</v>
      </c>
      <c r="E7137" s="26" t="s">
        <v>25</v>
      </c>
      <c r="F7137" s="26">
        <v>0</v>
      </c>
      <c r="G7137" s="26">
        <v>0</v>
      </c>
      <c r="H7137" s="26"/>
      <c r="N7137" s="26"/>
    </row>
    <row r="7138" spans="1:14" x14ac:dyDescent="0.25">
      <c r="A7138" s="26">
        <v>2017</v>
      </c>
      <c r="B7138" s="26" t="s">
        <v>194</v>
      </c>
      <c r="C7138" s="26" t="str">
        <f>VLOOKUP(B7138,'FHF LUT'!$A$5:$H$80,2,FALSE)</f>
        <v>Douglas-fir Tussock Moth</v>
      </c>
      <c r="D7138" s="26">
        <v>27</v>
      </c>
      <c r="E7138" s="26" t="s">
        <v>21</v>
      </c>
      <c r="F7138" s="26">
        <v>0</v>
      </c>
      <c r="G7138" s="26">
        <v>0</v>
      </c>
      <c r="H7138" s="26"/>
      <c r="N7138" s="26"/>
    </row>
    <row r="7139" spans="1:14" x14ac:dyDescent="0.25">
      <c r="A7139" s="26">
        <v>2017</v>
      </c>
      <c r="B7139" s="26" t="s">
        <v>194</v>
      </c>
      <c r="C7139" s="26" t="str">
        <f>VLOOKUP(B7139,'FHF LUT'!$A$5:$H$80,2,FALSE)</f>
        <v>Douglas-fir Tussock Moth</v>
      </c>
      <c r="D7139" s="26">
        <v>47</v>
      </c>
      <c r="E7139" s="26" t="s">
        <v>238</v>
      </c>
      <c r="F7139" s="26">
        <v>0</v>
      </c>
      <c r="G7139" s="26">
        <v>0</v>
      </c>
      <c r="H7139" s="26"/>
      <c r="N7139" s="26"/>
    </row>
    <row r="7140" spans="1:14" x14ac:dyDescent="0.25">
      <c r="A7140" s="26">
        <v>2017</v>
      </c>
      <c r="B7140" s="26" t="s">
        <v>194</v>
      </c>
      <c r="C7140" s="26" t="str">
        <f>VLOOKUP(B7140,'FHF LUT'!$A$5:$H$80,2,FALSE)</f>
        <v>Douglas-fir Tussock Moth</v>
      </c>
      <c r="D7140" s="26">
        <v>46</v>
      </c>
      <c r="E7140" s="26" t="s">
        <v>239</v>
      </c>
      <c r="F7140" s="26">
        <v>0</v>
      </c>
      <c r="G7140" s="26">
        <v>0</v>
      </c>
      <c r="H7140" s="26"/>
      <c r="N7140" s="26"/>
    </row>
    <row r="7141" spans="1:14" x14ac:dyDescent="0.25">
      <c r="A7141" s="26">
        <v>2017</v>
      </c>
      <c r="B7141" s="26" t="s">
        <v>194</v>
      </c>
      <c r="C7141" s="26" t="str">
        <f>VLOOKUP(B7141,'FHF LUT'!$A$5:$H$80,2,FALSE)</f>
        <v>Douglas-fir Tussock Moth</v>
      </c>
      <c r="D7141" s="26">
        <v>48</v>
      </c>
      <c r="E7141" s="26" t="s">
        <v>240</v>
      </c>
      <c r="F7141" s="26">
        <v>0</v>
      </c>
      <c r="G7141" s="26">
        <v>0</v>
      </c>
      <c r="H7141" s="26"/>
      <c r="N7141" s="26"/>
    </row>
    <row r="7142" spans="1:14" x14ac:dyDescent="0.25">
      <c r="A7142" s="26">
        <v>2017</v>
      </c>
      <c r="B7142" s="26" t="s">
        <v>194</v>
      </c>
      <c r="C7142" s="26" t="str">
        <f>VLOOKUP(B7142,'FHF LUT'!$A$5:$H$80,2,FALSE)</f>
        <v>Douglas-fir Tussock Moth</v>
      </c>
      <c r="D7142" s="26">
        <v>1</v>
      </c>
      <c r="E7142" s="26" t="s">
        <v>10</v>
      </c>
      <c r="F7142" s="26">
        <v>0</v>
      </c>
      <c r="G7142" s="26">
        <v>0</v>
      </c>
      <c r="H7142" s="26"/>
      <c r="N7142" s="26"/>
    </row>
    <row r="7143" spans="1:14" x14ac:dyDescent="0.25">
      <c r="A7143" s="26">
        <v>2017</v>
      </c>
      <c r="B7143" s="26" t="s">
        <v>189</v>
      </c>
      <c r="C7143" s="26" t="str">
        <f>VLOOKUP(B7143,'FHF LUT'!$A$5:$H$80,2,FALSE)</f>
        <v>Fire</v>
      </c>
      <c r="D7143" s="26">
        <v>24</v>
      </c>
      <c r="E7143" s="26" t="s">
        <v>17</v>
      </c>
      <c r="F7143" s="26">
        <v>366150</v>
      </c>
      <c r="G7143" s="26">
        <v>338387</v>
      </c>
      <c r="H7143" s="26"/>
      <c r="N7143" s="26"/>
    </row>
    <row r="7144" spans="1:14" x14ac:dyDescent="0.25">
      <c r="A7144" s="26">
        <v>2017</v>
      </c>
      <c r="B7144" s="26" t="s">
        <v>189</v>
      </c>
      <c r="C7144" s="26" t="str">
        <f>VLOOKUP(B7144,'FHF LUT'!$A$5:$H$80,2,FALSE)</f>
        <v>Fire</v>
      </c>
      <c r="D7144" s="26">
        <v>44</v>
      </c>
      <c r="E7144" s="26" t="s">
        <v>3</v>
      </c>
      <c r="F7144" s="26">
        <v>0</v>
      </c>
      <c r="G7144" s="26">
        <v>0</v>
      </c>
      <c r="H7144" s="26"/>
      <c r="N7144" s="26"/>
    </row>
    <row r="7145" spans="1:14" x14ac:dyDescent="0.25">
      <c r="A7145" s="26">
        <v>2017</v>
      </c>
      <c r="B7145" s="26" t="s">
        <v>189</v>
      </c>
      <c r="C7145" s="26" t="str">
        <f>VLOOKUP(B7145,'FHF LUT'!$A$5:$H$80,2,FALSE)</f>
        <v>Fire</v>
      </c>
      <c r="D7145" s="26">
        <v>10</v>
      </c>
      <c r="E7145" s="26" t="s">
        <v>18</v>
      </c>
      <c r="F7145" s="26">
        <v>0</v>
      </c>
      <c r="G7145" s="26">
        <v>0</v>
      </c>
      <c r="H7145" s="26"/>
      <c r="N7145" s="26"/>
    </row>
    <row r="7146" spans="1:14" x14ac:dyDescent="0.25">
      <c r="A7146" s="26">
        <v>2017</v>
      </c>
      <c r="B7146" s="26" t="s">
        <v>189</v>
      </c>
      <c r="C7146" s="26" t="str">
        <f>VLOOKUP(B7146,'FHF LUT'!$A$5:$H$80,2,FALSE)</f>
        <v>Fire</v>
      </c>
      <c r="D7146" s="26">
        <v>12</v>
      </c>
      <c r="E7146" s="26" t="s">
        <v>11</v>
      </c>
      <c r="F7146" s="26">
        <v>0</v>
      </c>
      <c r="G7146" s="26">
        <v>0</v>
      </c>
      <c r="H7146" s="26"/>
      <c r="N7146" s="26"/>
    </row>
    <row r="7147" spans="1:14" x14ac:dyDescent="0.25">
      <c r="A7147" s="26">
        <v>2017</v>
      </c>
      <c r="B7147" s="26" t="s">
        <v>189</v>
      </c>
      <c r="C7147" s="26" t="str">
        <f>VLOOKUP(B7147,'FHF LUT'!$A$5:$H$80,2,FALSE)</f>
        <v>Fire</v>
      </c>
      <c r="D7147" s="26">
        <v>22</v>
      </c>
      <c r="E7147" s="26" t="s">
        <v>19</v>
      </c>
      <c r="F7147" s="26">
        <v>426166</v>
      </c>
      <c r="G7147" s="26">
        <v>423161</v>
      </c>
      <c r="H7147" s="26"/>
      <c r="N7147" s="26"/>
    </row>
    <row r="7148" spans="1:14" x14ac:dyDescent="0.25">
      <c r="A7148" s="26">
        <v>2017</v>
      </c>
      <c r="B7148" s="26" t="s">
        <v>189</v>
      </c>
      <c r="C7148" s="26" t="str">
        <f>VLOOKUP(B7148,'FHF LUT'!$A$5:$H$80,2,FALSE)</f>
        <v>Fire</v>
      </c>
      <c r="D7148" s="26">
        <v>29</v>
      </c>
      <c r="E7148" s="26" t="s">
        <v>9</v>
      </c>
      <c r="F7148" s="26">
        <v>5451054</v>
      </c>
      <c r="G7148" s="26">
        <v>5324191</v>
      </c>
      <c r="H7148" s="26"/>
      <c r="N7148" s="26"/>
    </row>
    <row r="7149" spans="1:14" x14ac:dyDescent="0.25">
      <c r="A7149" s="26">
        <v>2017</v>
      </c>
      <c r="B7149" s="26" t="s">
        <v>189</v>
      </c>
      <c r="C7149" s="26" t="str">
        <f>VLOOKUP(B7149,'FHF LUT'!$A$5:$H$80,2,FALSE)</f>
        <v>Fire</v>
      </c>
      <c r="D7149" s="26">
        <v>11</v>
      </c>
      <c r="E7149" s="26" t="s">
        <v>4</v>
      </c>
      <c r="F7149" s="26">
        <v>1473449</v>
      </c>
      <c r="G7149" s="26">
        <v>1449931</v>
      </c>
      <c r="H7149" s="26"/>
      <c r="N7149" s="26"/>
    </row>
    <row r="7150" spans="1:14" x14ac:dyDescent="0.25">
      <c r="A7150" s="26">
        <v>2017</v>
      </c>
      <c r="B7150" s="26" t="s">
        <v>189</v>
      </c>
      <c r="C7150" s="26" t="str">
        <f>VLOOKUP(B7150,'FHF LUT'!$A$5:$H$80,2,FALSE)</f>
        <v>Fire</v>
      </c>
      <c r="D7150" s="26">
        <v>45</v>
      </c>
      <c r="E7150" s="26" t="s">
        <v>5</v>
      </c>
      <c r="F7150" s="26">
        <v>775</v>
      </c>
      <c r="G7150" s="26">
        <v>383</v>
      </c>
      <c r="H7150" s="26"/>
      <c r="N7150" s="26"/>
    </row>
    <row r="7151" spans="1:14" x14ac:dyDescent="0.25">
      <c r="A7151" s="26">
        <v>2017</v>
      </c>
      <c r="B7151" s="26" t="s">
        <v>189</v>
      </c>
      <c r="C7151" s="26" t="str">
        <f>VLOOKUP(B7151,'FHF LUT'!$A$5:$H$80,2,FALSE)</f>
        <v>Fire</v>
      </c>
      <c r="D7151" s="26">
        <v>38</v>
      </c>
      <c r="E7151" s="26" t="s">
        <v>8</v>
      </c>
      <c r="F7151" s="26">
        <v>0</v>
      </c>
      <c r="G7151" s="26">
        <v>0</v>
      </c>
      <c r="H7151" s="26"/>
      <c r="N7151" s="26"/>
    </row>
    <row r="7152" spans="1:14" x14ac:dyDescent="0.25">
      <c r="A7152" s="26">
        <v>2017</v>
      </c>
      <c r="B7152" s="26" t="s">
        <v>189</v>
      </c>
      <c r="C7152" s="26" t="str">
        <f>VLOOKUP(B7152,'FHF LUT'!$A$5:$H$80,2,FALSE)</f>
        <v>Fire</v>
      </c>
      <c r="D7152" s="26">
        <v>13</v>
      </c>
      <c r="E7152" s="26" t="s">
        <v>24</v>
      </c>
      <c r="F7152" s="26">
        <v>733027</v>
      </c>
      <c r="G7152" s="26">
        <v>732914</v>
      </c>
      <c r="H7152" s="26"/>
      <c r="N7152" s="26"/>
    </row>
    <row r="7153" spans="1:14" x14ac:dyDescent="0.25">
      <c r="A7153" s="26">
        <v>2017</v>
      </c>
      <c r="B7153" s="26" t="s">
        <v>189</v>
      </c>
      <c r="C7153" s="26" t="str">
        <f>VLOOKUP(B7153,'FHF LUT'!$A$5:$H$80,2,FALSE)</f>
        <v>Fire</v>
      </c>
      <c r="D7153" s="26">
        <v>18</v>
      </c>
      <c r="E7153" s="26" t="s">
        <v>15</v>
      </c>
      <c r="F7153" s="26">
        <v>178678</v>
      </c>
      <c r="G7153" s="26">
        <v>150682</v>
      </c>
      <c r="H7153" s="26"/>
      <c r="N7153" s="26"/>
    </row>
    <row r="7154" spans="1:14" x14ac:dyDescent="0.25">
      <c r="A7154" s="26">
        <v>2017</v>
      </c>
      <c r="B7154" s="26" t="s">
        <v>189</v>
      </c>
      <c r="C7154" s="26" t="str">
        <f>VLOOKUP(B7154,'FHF LUT'!$A$5:$H$80,2,FALSE)</f>
        <v>Fire</v>
      </c>
      <c r="D7154" s="26">
        <v>15</v>
      </c>
      <c r="E7154" s="26" t="s">
        <v>33</v>
      </c>
      <c r="F7154" s="26">
        <v>1182</v>
      </c>
      <c r="G7154" s="26">
        <v>1182</v>
      </c>
      <c r="H7154" s="26"/>
      <c r="N7154" s="26"/>
    </row>
    <row r="7155" spans="1:14" x14ac:dyDescent="0.25">
      <c r="A7155" s="26">
        <v>2017</v>
      </c>
      <c r="B7155" s="26" t="s">
        <v>189</v>
      </c>
      <c r="C7155" s="26" t="str">
        <f>VLOOKUP(B7155,'FHF LUT'!$A$5:$H$80,2,FALSE)</f>
        <v>Fire</v>
      </c>
      <c r="D7155" s="26">
        <v>5</v>
      </c>
      <c r="E7155" s="26" t="s">
        <v>16</v>
      </c>
      <c r="F7155" s="26">
        <v>1238519</v>
      </c>
      <c r="G7155" s="26">
        <v>1222147</v>
      </c>
      <c r="H7155" s="26"/>
      <c r="N7155" s="26"/>
    </row>
    <row r="7156" spans="1:14" x14ac:dyDescent="0.25">
      <c r="A7156" s="26">
        <v>2017</v>
      </c>
      <c r="B7156" s="26" t="s">
        <v>189</v>
      </c>
      <c r="C7156" s="26" t="str">
        <f>VLOOKUP(B7156,'FHF LUT'!$A$5:$H$80,2,FALSE)</f>
        <v>Fire</v>
      </c>
      <c r="D7156" s="26">
        <v>2</v>
      </c>
      <c r="E7156" s="26" t="s">
        <v>22</v>
      </c>
      <c r="F7156" s="26">
        <v>39784</v>
      </c>
      <c r="G7156" s="26">
        <v>39784</v>
      </c>
      <c r="H7156" s="26"/>
      <c r="N7156" s="26"/>
    </row>
    <row r="7157" spans="1:14" x14ac:dyDescent="0.25">
      <c r="A7157" s="26">
        <v>2017</v>
      </c>
      <c r="B7157" s="26" t="s">
        <v>189</v>
      </c>
      <c r="C7157" s="26" t="str">
        <f>VLOOKUP(B7157,'FHF LUT'!$A$5:$H$80,2,FALSE)</f>
        <v>Fire</v>
      </c>
      <c r="D7157" s="26">
        <v>25</v>
      </c>
      <c r="E7157" s="26" t="s">
        <v>23</v>
      </c>
      <c r="F7157" s="26">
        <v>0</v>
      </c>
      <c r="G7157" s="26">
        <v>0</v>
      </c>
      <c r="H7157" s="26"/>
      <c r="N7157" s="26"/>
    </row>
    <row r="7158" spans="1:14" x14ac:dyDescent="0.25">
      <c r="A7158" s="26">
        <v>2017</v>
      </c>
      <c r="B7158" s="26" t="s">
        <v>189</v>
      </c>
      <c r="C7158" s="26" t="str">
        <f>VLOOKUP(B7158,'FHF LUT'!$A$5:$H$80,2,FALSE)</f>
        <v>Fire</v>
      </c>
      <c r="D7158" s="26">
        <v>14</v>
      </c>
      <c r="E7158" s="26" t="s">
        <v>30</v>
      </c>
      <c r="F7158" s="26">
        <v>11906</v>
      </c>
      <c r="G7158" s="26">
        <v>11280</v>
      </c>
      <c r="H7158" s="26"/>
      <c r="N7158" s="26"/>
    </row>
    <row r="7159" spans="1:14" x14ac:dyDescent="0.25">
      <c r="A7159" s="26">
        <v>2017</v>
      </c>
      <c r="B7159" s="26" t="s">
        <v>189</v>
      </c>
      <c r="C7159" s="26" t="str">
        <f>VLOOKUP(B7159,'FHF LUT'!$A$5:$H$80,2,FALSE)</f>
        <v>Fire</v>
      </c>
      <c r="D7159" s="26">
        <v>16</v>
      </c>
      <c r="E7159" s="26" t="s">
        <v>12</v>
      </c>
      <c r="F7159" s="26">
        <v>7009</v>
      </c>
      <c r="G7159" s="26">
        <v>7009</v>
      </c>
      <c r="H7159" s="26"/>
      <c r="N7159" s="26"/>
    </row>
    <row r="7160" spans="1:14" x14ac:dyDescent="0.25">
      <c r="A7160" s="26">
        <v>2017</v>
      </c>
      <c r="B7160" s="26" t="s">
        <v>189</v>
      </c>
      <c r="C7160" s="26" t="str">
        <f>VLOOKUP(B7160,'FHF LUT'!$A$5:$H$80,2,FALSE)</f>
        <v>Fire</v>
      </c>
      <c r="D7160" s="26">
        <v>40</v>
      </c>
      <c r="E7160" s="26" t="s">
        <v>31</v>
      </c>
      <c r="F7160" s="26">
        <v>109</v>
      </c>
      <c r="G7160" s="26">
        <v>109</v>
      </c>
      <c r="H7160" s="26"/>
      <c r="N7160" s="26"/>
    </row>
    <row r="7161" spans="1:14" x14ac:dyDescent="0.25">
      <c r="A7161" s="26">
        <v>2017</v>
      </c>
      <c r="B7161" s="26" t="s">
        <v>189</v>
      </c>
      <c r="C7161" s="26" t="str">
        <f>VLOOKUP(B7161,'FHF LUT'!$A$5:$H$80,2,FALSE)</f>
        <v>Fire</v>
      </c>
      <c r="D7161" s="26">
        <v>20</v>
      </c>
      <c r="E7161" s="26" t="s">
        <v>6</v>
      </c>
      <c r="F7161" s="26">
        <v>1896</v>
      </c>
      <c r="G7161" s="26">
        <v>1570</v>
      </c>
      <c r="H7161" s="26"/>
      <c r="N7161" s="26"/>
    </row>
    <row r="7162" spans="1:14" x14ac:dyDescent="0.25">
      <c r="A7162" s="26">
        <v>2017</v>
      </c>
      <c r="B7162" s="26" t="s">
        <v>189</v>
      </c>
      <c r="C7162" s="26" t="str">
        <f>VLOOKUP(B7162,'FHF LUT'!$A$5:$H$80,2,FALSE)</f>
        <v>Fire</v>
      </c>
      <c r="D7162" s="26">
        <v>31</v>
      </c>
      <c r="E7162" s="26" t="s">
        <v>34</v>
      </c>
      <c r="F7162" s="26">
        <v>875</v>
      </c>
      <c r="G7162" s="26">
        <v>875</v>
      </c>
      <c r="H7162" s="26"/>
      <c r="N7162" s="26"/>
    </row>
    <row r="7163" spans="1:14" x14ac:dyDescent="0.25">
      <c r="A7163" s="26">
        <v>2017</v>
      </c>
      <c r="B7163" s="26" t="s">
        <v>189</v>
      </c>
      <c r="C7163" s="26" t="str">
        <f>VLOOKUP(B7163,'FHF LUT'!$A$5:$H$80,2,FALSE)</f>
        <v>Fire</v>
      </c>
      <c r="D7163" s="26">
        <v>3</v>
      </c>
      <c r="E7163" s="26" t="s">
        <v>13</v>
      </c>
      <c r="F7163" s="26">
        <v>0</v>
      </c>
      <c r="G7163" s="26">
        <v>0</v>
      </c>
      <c r="H7163" s="26"/>
      <c r="N7163" s="26"/>
    </row>
    <row r="7164" spans="1:14" x14ac:dyDescent="0.25">
      <c r="A7164" s="26">
        <v>2017</v>
      </c>
      <c r="B7164" s="26" t="s">
        <v>189</v>
      </c>
      <c r="C7164" s="26" t="str">
        <f>VLOOKUP(B7164,'FHF LUT'!$A$5:$H$80,2,FALSE)</f>
        <v>Fire</v>
      </c>
      <c r="D7164" s="26">
        <v>26</v>
      </c>
      <c r="E7164" s="26" t="s">
        <v>14</v>
      </c>
      <c r="F7164" s="26">
        <v>2976213</v>
      </c>
      <c r="G7164" s="26">
        <v>2777650</v>
      </c>
      <c r="H7164" s="26"/>
      <c r="N7164" s="26"/>
    </row>
    <row r="7165" spans="1:14" x14ac:dyDescent="0.25">
      <c r="A7165" s="26">
        <v>2017</v>
      </c>
      <c r="B7165" s="26" t="s">
        <v>189</v>
      </c>
      <c r="C7165" s="26" t="str">
        <f>VLOOKUP(B7165,'FHF LUT'!$A$5:$H$80,2,FALSE)</f>
        <v>Fire</v>
      </c>
      <c r="D7165" s="26">
        <v>41</v>
      </c>
      <c r="E7165" s="26" t="s">
        <v>26</v>
      </c>
      <c r="F7165" s="26">
        <v>6705</v>
      </c>
      <c r="G7165" s="26">
        <v>6705</v>
      </c>
      <c r="H7165" s="26"/>
      <c r="N7165" s="26"/>
    </row>
    <row r="7166" spans="1:14" x14ac:dyDescent="0.25">
      <c r="A7166" s="26">
        <v>2017</v>
      </c>
      <c r="B7166" s="26" t="s">
        <v>189</v>
      </c>
      <c r="C7166" s="26" t="str">
        <f>VLOOKUP(B7166,'FHF LUT'!$A$5:$H$80,2,FALSE)</f>
        <v>Fire</v>
      </c>
      <c r="D7166" s="26">
        <v>23</v>
      </c>
      <c r="E7166" s="26" t="s">
        <v>27</v>
      </c>
      <c r="F7166" s="26">
        <v>1828152</v>
      </c>
      <c r="G7166" s="26">
        <v>1794650</v>
      </c>
      <c r="H7166" s="26"/>
      <c r="N7166" s="26"/>
    </row>
    <row r="7167" spans="1:14" x14ac:dyDescent="0.25">
      <c r="A7167" s="26">
        <v>2017</v>
      </c>
      <c r="B7167" s="26" t="s">
        <v>189</v>
      </c>
      <c r="C7167" s="26" t="str">
        <f>VLOOKUP(B7167,'FHF LUT'!$A$5:$H$80,2,FALSE)</f>
        <v>Fire</v>
      </c>
      <c r="D7167" s="26">
        <v>17</v>
      </c>
      <c r="E7167" s="26" t="s">
        <v>32</v>
      </c>
      <c r="F7167" s="26">
        <v>121794</v>
      </c>
      <c r="G7167" s="26">
        <v>121674</v>
      </c>
      <c r="H7167" s="26"/>
      <c r="N7167" s="26"/>
    </row>
    <row r="7168" spans="1:14" x14ac:dyDescent="0.25">
      <c r="A7168" s="26">
        <v>2017</v>
      </c>
      <c r="B7168" s="26" t="s">
        <v>189</v>
      </c>
      <c r="C7168" s="26" t="str">
        <f>VLOOKUP(B7168,'FHF LUT'!$A$5:$H$80,2,FALSE)</f>
        <v>Fire</v>
      </c>
      <c r="D7168" s="26">
        <v>30</v>
      </c>
      <c r="E7168" s="26" t="s">
        <v>35</v>
      </c>
      <c r="F7168" s="26">
        <v>22624</v>
      </c>
      <c r="G7168" s="26">
        <v>20255</v>
      </c>
      <c r="H7168" s="26"/>
      <c r="N7168" s="26"/>
    </row>
    <row r="7169" spans="1:14" x14ac:dyDescent="0.25">
      <c r="A7169" s="26">
        <v>2017</v>
      </c>
      <c r="B7169" s="26" t="s">
        <v>189</v>
      </c>
      <c r="C7169" s="26" t="str">
        <f>VLOOKUP(B7169,'FHF LUT'!$A$5:$H$80,2,FALSE)</f>
        <v>Fire</v>
      </c>
      <c r="D7169" s="26">
        <v>9</v>
      </c>
      <c r="E7169" s="26" t="s">
        <v>7</v>
      </c>
      <c r="F7169" s="26">
        <v>1123924</v>
      </c>
      <c r="G7169" s="26">
        <v>1107406</v>
      </c>
      <c r="H7169" s="26"/>
      <c r="N7169" s="26"/>
    </row>
    <row r="7170" spans="1:14" x14ac:dyDescent="0.25">
      <c r="A7170" s="26">
        <v>2017</v>
      </c>
      <c r="B7170" s="26" t="s">
        <v>189</v>
      </c>
      <c r="C7170" s="26" t="str">
        <f>VLOOKUP(B7170,'FHF LUT'!$A$5:$H$80,2,FALSE)</f>
        <v>Fire</v>
      </c>
      <c r="D7170" s="26">
        <v>43</v>
      </c>
      <c r="E7170" s="26" t="s">
        <v>20</v>
      </c>
      <c r="F7170" s="26">
        <v>0</v>
      </c>
      <c r="G7170" s="26">
        <v>0</v>
      </c>
      <c r="H7170" s="26"/>
      <c r="N7170" s="26"/>
    </row>
    <row r="7171" spans="1:14" x14ac:dyDescent="0.25">
      <c r="A7171" s="26">
        <v>2017</v>
      </c>
      <c r="B7171" s="26" t="s">
        <v>189</v>
      </c>
      <c r="C7171" s="26" t="str">
        <f>VLOOKUP(B7171,'FHF LUT'!$A$5:$H$80,2,FALSE)</f>
        <v>Fire</v>
      </c>
      <c r="D7171" s="26">
        <v>39</v>
      </c>
      <c r="E7171" s="26" t="s">
        <v>36</v>
      </c>
      <c r="F7171" s="26">
        <v>1256</v>
      </c>
      <c r="G7171" s="26">
        <v>1256</v>
      </c>
      <c r="H7171" s="26"/>
      <c r="N7171" s="26"/>
    </row>
    <row r="7172" spans="1:14" x14ac:dyDescent="0.25">
      <c r="A7172" s="26">
        <v>2017</v>
      </c>
      <c r="B7172" s="26" t="s">
        <v>189</v>
      </c>
      <c r="C7172" s="26" t="str">
        <f>VLOOKUP(B7172,'FHF LUT'!$A$5:$H$80,2,FALSE)</f>
        <v>Fire</v>
      </c>
      <c r="D7172" s="26">
        <v>4</v>
      </c>
      <c r="E7172" s="26" t="s">
        <v>28</v>
      </c>
      <c r="F7172" s="26">
        <v>1968</v>
      </c>
      <c r="G7172" s="26">
        <v>1968</v>
      </c>
      <c r="H7172" s="26"/>
      <c r="N7172" s="26"/>
    </row>
    <row r="7173" spans="1:14" x14ac:dyDescent="0.25">
      <c r="A7173" s="26">
        <v>2017</v>
      </c>
      <c r="B7173" s="26" t="s">
        <v>189</v>
      </c>
      <c r="C7173" s="26" t="str">
        <f>VLOOKUP(B7173,'FHF LUT'!$A$5:$H$80,2,FALSE)</f>
        <v>Fire</v>
      </c>
      <c r="D7173" s="26">
        <v>8</v>
      </c>
      <c r="E7173" s="26" t="s">
        <v>29</v>
      </c>
      <c r="F7173" s="26">
        <v>39409</v>
      </c>
      <c r="G7173" s="26">
        <v>39409</v>
      </c>
      <c r="H7173" s="26"/>
      <c r="N7173" s="26"/>
    </row>
    <row r="7174" spans="1:14" x14ac:dyDescent="0.25">
      <c r="A7174" s="26">
        <v>2017</v>
      </c>
      <c r="B7174" s="26" t="s">
        <v>189</v>
      </c>
      <c r="C7174" s="26" t="str">
        <f>VLOOKUP(B7174,'FHF LUT'!$A$5:$H$80,2,FALSE)</f>
        <v>Fire</v>
      </c>
      <c r="D7174" s="26">
        <v>7</v>
      </c>
      <c r="E7174" s="26" t="s">
        <v>25</v>
      </c>
      <c r="F7174" s="26">
        <v>14919</v>
      </c>
      <c r="G7174" s="26">
        <v>14919</v>
      </c>
      <c r="H7174" s="26"/>
      <c r="N7174" s="26"/>
    </row>
    <row r="7175" spans="1:14" x14ac:dyDescent="0.25">
      <c r="A7175" s="26">
        <v>2017</v>
      </c>
      <c r="B7175" s="26" t="s">
        <v>189</v>
      </c>
      <c r="C7175" s="26" t="str">
        <f>VLOOKUP(B7175,'FHF LUT'!$A$5:$H$80,2,FALSE)</f>
        <v>Fire</v>
      </c>
      <c r="D7175" s="26">
        <v>27</v>
      </c>
      <c r="E7175" s="26" t="s">
        <v>21</v>
      </c>
      <c r="F7175" s="26">
        <v>541</v>
      </c>
      <c r="G7175" s="26">
        <v>541</v>
      </c>
      <c r="H7175" s="26"/>
      <c r="N7175" s="26"/>
    </row>
    <row r="7176" spans="1:14" x14ac:dyDescent="0.25">
      <c r="A7176" s="26">
        <v>2017</v>
      </c>
      <c r="B7176" s="26" t="s">
        <v>189</v>
      </c>
      <c r="C7176" s="26" t="str">
        <f>VLOOKUP(B7176,'FHF LUT'!$A$5:$H$80,2,FALSE)</f>
        <v>Fire</v>
      </c>
      <c r="D7176" s="26">
        <v>47</v>
      </c>
      <c r="E7176" s="26" t="s">
        <v>238</v>
      </c>
      <c r="F7176" s="26">
        <v>0</v>
      </c>
      <c r="G7176" s="26">
        <v>0</v>
      </c>
      <c r="H7176" s="26"/>
      <c r="N7176" s="26"/>
    </row>
    <row r="7177" spans="1:14" x14ac:dyDescent="0.25">
      <c r="A7177" s="26">
        <v>2017</v>
      </c>
      <c r="B7177" s="26" t="s">
        <v>189</v>
      </c>
      <c r="C7177" s="26" t="str">
        <f>VLOOKUP(B7177,'FHF LUT'!$A$5:$H$80,2,FALSE)</f>
        <v>Fire</v>
      </c>
      <c r="D7177" s="26">
        <v>46</v>
      </c>
      <c r="E7177" s="26" t="s">
        <v>239</v>
      </c>
      <c r="F7177" s="26">
        <v>148302</v>
      </c>
      <c r="G7177" s="26">
        <v>148302</v>
      </c>
      <c r="H7177" s="26"/>
      <c r="N7177" s="26"/>
    </row>
    <row r="7178" spans="1:14" x14ac:dyDescent="0.25">
      <c r="A7178" s="26">
        <v>2017</v>
      </c>
      <c r="B7178" s="26" t="s">
        <v>189</v>
      </c>
      <c r="C7178" s="26" t="str">
        <f>VLOOKUP(B7178,'FHF LUT'!$A$5:$H$80,2,FALSE)</f>
        <v>Fire</v>
      </c>
      <c r="D7178" s="26">
        <v>48</v>
      </c>
      <c r="E7178" s="26" t="s">
        <v>240</v>
      </c>
      <c r="F7178" s="26">
        <v>0</v>
      </c>
      <c r="G7178" s="26">
        <v>0</v>
      </c>
      <c r="H7178" s="26"/>
      <c r="N7178" s="26"/>
    </row>
    <row r="7179" spans="1:14" x14ac:dyDescent="0.25">
      <c r="A7179" s="26">
        <v>2017</v>
      </c>
      <c r="B7179" s="26" t="s">
        <v>189</v>
      </c>
      <c r="C7179" s="26" t="str">
        <f>VLOOKUP(B7179,'FHF LUT'!$A$5:$H$80,2,FALSE)</f>
        <v>Fire</v>
      </c>
      <c r="D7179" s="26">
        <v>1</v>
      </c>
      <c r="E7179" s="26" t="s">
        <v>10</v>
      </c>
      <c r="F7179" s="26">
        <v>24909</v>
      </c>
      <c r="G7179" s="26">
        <v>24834</v>
      </c>
      <c r="H7179" s="26"/>
      <c r="N7179" s="26"/>
    </row>
    <row r="7180" spans="1:14" x14ac:dyDescent="0.25">
      <c r="A7180" s="26">
        <v>2017</v>
      </c>
      <c r="B7180" s="26" t="s">
        <v>197</v>
      </c>
      <c r="C7180" s="26" t="str">
        <f>VLOOKUP(B7180,'FHF LUT'!$A$5:$H$80,2,FALSE)</f>
        <v>Yellow cedar decline</v>
      </c>
      <c r="D7180" s="26">
        <v>24</v>
      </c>
      <c r="E7180" s="26" t="s">
        <v>17</v>
      </c>
      <c r="F7180" s="26">
        <v>0</v>
      </c>
      <c r="G7180" s="26">
        <v>0</v>
      </c>
      <c r="H7180" s="26"/>
      <c r="N7180" s="26"/>
    </row>
    <row r="7181" spans="1:14" x14ac:dyDescent="0.25">
      <c r="A7181" s="26">
        <v>2017</v>
      </c>
      <c r="B7181" s="26" t="s">
        <v>197</v>
      </c>
      <c r="C7181" s="26" t="str">
        <f>VLOOKUP(B7181,'FHF LUT'!$A$5:$H$80,2,FALSE)</f>
        <v>Yellow cedar decline</v>
      </c>
      <c r="D7181" s="26">
        <v>44</v>
      </c>
      <c r="E7181" s="26" t="s">
        <v>3</v>
      </c>
      <c r="F7181" s="26">
        <v>27095</v>
      </c>
      <c r="G7181" s="26">
        <v>27047</v>
      </c>
      <c r="H7181" s="26"/>
      <c r="N7181" s="26"/>
    </row>
    <row r="7182" spans="1:14" x14ac:dyDescent="0.25">
      <c r="A7182" s="26">
        <v>2017</v>
      </c>
      <c r="B7182" s="26" t="s">
        <v>197</v>
      </c>
      <c r="C7182" s="26" t="str">
        <f>VLOOKUP(B7182,'FHF LUT'!$A$5:$H$80,2,FALSE)</f>
        <v>Yellow cedar decline</v>
      </c>
      <c r="D7182" s="26">
        <v>10</v>
      </c>
      <c r="E7182" s="26" t="s">
        <v>18</v>
      </c>
      <c r="F7182" s="26">
        <v>1301</v>
      </c>
      <c r="G7182" s="26">
        <v>1301</v>
      </c>
      <c r="H7182" s="26"/>
      <c r="N7182" s="26"/>
    </row>
    <row r="7183" spans="1:14" x14ac:dyDescent="0.25">
      <c r="A7183" s="26">
        <v>2017</v>
      </c>
      <c r="B7183" s="26" t="s">
        <v>197</v>
      </c>
      <c r="C7183" s="26" t="str">
        <f>VLOOKUP(B7183,'FHF LUT'!$A$5:$H$80,2,FALSE)</f>
        <v>Yellow cedar decline</v>
      </c>
      <c r="D7183" s="26">
        <v>12</v>
      </c>
      <c r="E7183" s="26" t="s">
        <v>11</v>
      </c>
      <c r="F7183" s="26">
        <v>0</v>
      </c>
      <c r="G7183" s="26">
        <v>0</v>
      </c>
      <c r="H7183" s="26"/>
      <c r="N7183" s="26"/>
    </row>
    <row r="7184" spans="1:14" x14ac:dyDescent="0.25">
      <c r="A7184" s="26">
        <v>2017</v>
      </c>
      <c r="B7184" s="26" t="s">
        <v>197</v>
      </c>
      <c r="C7184" s="26" t="str">
        <f>VLOOKUP(B7184,'FHF LUT'!$A$5:$H$80,2,FALSE)</f>
        <v>Yellow cedar decline</v>
      </c>
      <c r="D7184" s="26">
        <v>22</v>
      </c>
      <c r="E7184" s="26" t="s">
        <v>19</v>
      </c>
      <c r="F7184" s="26">
        <v>0</v>
      </c>
      <c r="G7184" s="26">
        <v>0</v>
      </c>
      <c r="H7184" s="26"/>
      <c r="N7184" s="26"/>
    </row>
    <row r="7185" spans="1:14" x14ac:dyDescent="0.25">
      <c r="A7185" s="26">
        <v>2017</v>
      </c>
      <c r="B7185" s="26" t="s">
        <v>197</v>
      </c>
      <c r="C7185" s="26" t="str">
        <f>VLOOKUP(B7185,'FHF LUT'!$A$5:$H$80,2,FALSE)</f>
        <v>Yellow cedar decline</v>
      </c>
      <c r="D7185" s="26">
        <v>29</v>
      </c>
      <c r="E7185" s="26" t="s">
        <v>9</v>
      </c>
      <c r="F7185" s="26">
        <v>0</v>
      </c>
      <c r="G7185" s="26">
        <v>0</v>
      </c>
      <c r="H7185" s="26"/>
      <c r="N7185" s="26"/>
    </row>
    <row r="7186" spans="1:14" x14ac:dyDescent="0.25">
      <c r="A7186" s="26">
        <v>2017</v>
      </c>
      <c r="B7186" s="26" t="s">
        <v>197</v>
      </c>
      <c r="C7186" s="26" t="str">
        <f>VLOOKUP(B7186,'FHF LUT'!$A$5:$H$80,2,FALSE)</f>
        <v>Yellow cedar decline</v>
      </c>
      <c r="D7186" s="26">
        <v>11</v>
      </c>
      <c r="E7186" s="26" t="s">
        <v>4</v>
      </c>
      <c r="F7186" s="26">
        <v>0</v>
      </c>
      <c r="G7186" s="26">
        <v>0</v>
      </c>
      <c r="H7186" s="26"/>
      <c r="N7186" s="26"/>
    </row>
    <row r="7187" spans="1:14" x14ac:dyDescent="0.25">
      <c r="A7187" s="26">
        <v>2017</v>
      </c>
      <c r="B7187" s="26" t="s">
        <v>197</v>
      </c>
      <c r="C7187" s="26" t="str">
        <f>VLOOKUP(B7187,'FHF LUT'!$A$5:$H$80,2,FALSE)</f>
        <v>Yellow cedar decline</v>
      </c>
      <c r="D7187" s="26">
        <v>45</v>
      </c>
      <c r="E7187" s="26" t="s">
        <v>5</v>
      </c>
      <c r="F7187" s="26">
        <v>0</v>
      </c>
      <c r="G7187" s="26">
        <v>0</v>
      </c>
      <c r="H7187" s="26"/>
      <c r="N7187" s="26"/>
    </row>
    <row r="7188" spans="1:14" x14ac:dyDescent="0.25">
      <c r="A7188" s="26">
        <v>2017</v>
      </c>
      <c r="B7188" s="26" t="s">
        <v>197</v>
      </c>
      <c r="C7188" s="26" t="str">
        <f>VLOOKUP(B7188,'FHF LUT'!$A$5:$H$80,2,FALSE)</f>
        <v>Yellow cedar decline</v>
      </c>
      <c r="D7188" s="26">
        <v>38</v>
      </c>
      <c r="E7188" s="26" t="s">
        <v>8</v>
      </c>
      <c r="F7188" s="26">
        <v>0</v>
      </c>
      <c r="G7188" s="26">
        <v>0</v>
      </c>
      <c r="H7188" s="26"/>
      <c r="N7188" s="26"/>
    </row>
    <row r="7189" spans="1:14" x14ac:dyDescent="0.25">
      <c r="A7189" s="26">
        <v>2017</v>
      </c>
      <c r="B7189" s="26" t="s">
        <v>197</v>
      </c>
      <c r="C7189" s="26" t="str">
        <f>VLOOKUP(B7189,'FHF LUT'!$A$5:$H$80,2,FALSE)</f>
        <v>Yellow cedar decline</v>
      </c>
      <c r="D7189" s="26">
        <v>13</v>
      </c>
      <c r="E7189" s="26" t="s">
        <v>24</v>
      </c>
      <c r="F7189" s="26">
        <v>0</v>
      </c>
      <c r="G7189" s="26">
        <v>0</v>
      </c>
      <c r="H7189" s="26"/>
      <c r="N7189" s="26"/>
    </row>
    <row r="7190" spans="1:14" x14ac:dyDescent="0.25">
      <c r="A7190" s="26">
        <v>2017</v>
      </c>
      <c r="B7190" s="26" t="s">
        <v>197</v>
      </c>
      <c r="C7190" s="26" t="str">
        <f>VLOOKUP(B7190,'FHF LUT'!$A$5:$H$80,2,FALSE)</f>
        <v>Yellow cedar decline</v>
      </c>
      <c r="D7190" s="26">
        <v>18</v>
      </c>
      <c r="E7190" s="26" t="s">
        <v>15</v>
      </c>
      <c r="F7190" s="26">
        <v>0</v>
      </c>
      <c r="G7190" s="26">
        <v>0</v>
      </c>
      <c r="H7190" s="26"/>
      <c r="N7190" s="26"/>
    </row>
    <row r="7191" spans="1:14" x14ac:dyDescent="0.25">
      <c r="A7191" s="26">
        <v>2017</v>
      </c>
      <c r="B7191" s="26" t="s">
        <v>197</v>
      </c>
      <c r="C7191" s="26" t="str">
        <f>VLOOKUP(B7191,'FHF LUT'!$A$5:$H$80,2,FALSE)</f>
        <v>Yellow cedar decline</v>
      </c>
      <c r="D7191" s="26">
        <v>15</v>
      </c>
      <c r="E7191" s="26" t="s">
        <v>33</v>
      </c>
      <c r="F7191" s="26">
        <v>0</v>
      </c>
      <c r="G7191" s="26">
        <v>0</v>
      </c>
      <c r="H7191" s="26"/>
      <c r="N7191" s="26"/>
    </row>
    <row r="7192" spans="1:14" x14ac:dyDescent="0.25">
      <c r="A7192" s="26">
        <v>2017</v>
      </c>
      <c r="B7192" s="26" t="s">
        <v>197</v>
      </c>
      <c r="C7192" s="26" t="str">
        <f>VLOOKUP(B7192,'FHF LUT'!$A$5:$H$80,2,FALSE)</f>
        <v>Yellow cedar decline</v>
      </c>
      <c r="D7192" s="26">
        <v>5</v>
      </c>
      <c r="E7192" s="26" t="s">
        <v>16</v>
      </c>
      <c r="F7192" s="26">
        <v>0</v>
      </c>
      <c r="G7192" s="26">
        <v>0</v>
      </c>
      <c r="H7192" s="26"/>
      <c r="N7192" s="26"/>
    </row>
    <row r="7193" spans="1:14" x14ac:dyDescent="0.25">
      <c r="A7193" s="26">
        <v>2017</v>
      </c>
      <c r="B7193" s="26" t="s">
        <v>197</v>
      </c>
      <c r="C7193" s="26" t="str">
        <f>VLOOKUP(B7193,'FHF LUT'!$A$5:$H$80,2,FALSE)</f>
        <v>Yellow cedar decline</v>
      </c>
      <c r="D7193" s="26">
        <v>2</v>
      </c>
      <c r="E7193" s="26" t="s">
        <v>22</v>
      </c>
      <c r="F7193" s="26">
        <v>0</v>
      </c>
      <c r="G7193" s="26">
        <v>0</v>
      </c>
      <c r="H7193" s="26"/>
      <c r="N7193" s="26"/>
    </row>
    <row r="7194" spans="1:14" x14ac:dyDescent="0.25">
      <c r="A7194" s="26">
        <v>2017</v>
      </c>
      <c r="B7194" s="26" t="s">
        <v>197</v>
      </c>
      <c r="C7194" s="26" t="str">
        <f>VLOOKUP(B7194,'FHF LUT'!$A$5:$H$80,2,FALSE)</f>
        <v>Yellow cedar decline</v>
      </c>
      <c r="D7194" s="26">
        <v>25</v>
      </c>
      <c r="E7194" s="26" t="s">
        <v>23</v>
      </c>
      <c r="F7194" s="26">
        <v>3798</v>
      </c>
      <c r="G7194" s="26">
        <v>3798</v>
      </c>
      <c r="H7194" s="26"/>
      <c r="N7194" s="26"/>
    </row>
    <row r="7195" spans="1:14" x14ac:dyDescent="0.25">
      <c r="A7195" s="26">
        <v>2017</v>
      </c>
      <c r="B7195" s="26" t="s">
        <v>197</v>
      </c>
      <c r="C7195" s="26" t="str">
        <f>VLOOKUP(B7195,'FHF LUT'!$A$5:$H$80,2,FALSE)</f>
        <v>Yellow cedar decline</v>
      </c>
      <c r="D7195" s="26">
        <v>14</v>
      </c>
      <c r="E7195" s="26" t="s">
        <v>30</v>
      </c>
      <c r="F7195" s="26">
        <v>0</v>
      </c>
      <c r="G7195" s="26">
        <v>0</v>
      </c>
      <c r="H7195" s="26"/>
      <c r="N7195" s="26"/>
    </row>
    <row r="7196" spans="1:14" x14ac:dyDescent="0.25">
      <c r="A7196" s="26">
        <v>2017</v>
      </c>
      <c r="B7196" s="26" t="s">
        <v>197</v>
      </c>
      <c r="C7196" s="26" t="str">
        <f>VLOOKUP(B7196,'FHF LUT'!$A$5:$H$80,2,FALSE)</f>
        <v>Yellow cedar decline</v>
      </c>
      <c r="D7196" s="26">
        <v>16</v>
      </c>
      <c r="E7196" s="26" t="s">
        <v>12</v>
      </c>
      <c r="F7196" s="26">
        <v>0</v>
      </c>
      <c r="G7196" s="26">
        <v>0</v>
      </c>
      <c r="H7196" s="26"/>
      <c r="N7196" s="26"/>
    </row>
    <row r="7197" spans="1:14" x14ac:dyDescent="0.25">
      <c r="A7197" s="26">
        <v>2017</v>
      </c>
      <c r="B7197" s="26" t="s">
        <v>197</v>
      </c>
      <c r="C7197" s="26" t="str">
        <f>VLOOKUP(B7197,'FHF LUT'!$A$5:$H$80,2,FALSE)</f>
        <v>Yellow cedar decline</v>
      </c>
      <c r="D7197" s="26">
        <v>40</v>
      </c>
      <c r="E7197" s="26" t="s">
        <v>31</v>
      </c>
      <c r="F7197" s="26">
        <v>0</v>
      </c>
      <c r="G7197" s="26">
        <v>0</v>
      </c>
      <c r="H7197" s="26"/>
      <c r="N7197" s="26"/>
    </row>
    <row r="7198" spans="1:14" x14ac:dyDescent="0.25">
      <c r="A7198" s="26">
        <v>2017</v>
      </c>
      <c r="B7198" s="26" t="s">
        <v>197</v>
      </c>
      <c r="C7198" s="26" t="str">
        <f>VLOOKUP(B7198,'FHF LUT'!$A$5:$H$80,2,FALSE)</f>
        <v>Yellow cedar decline</v>
      </c>
      <c r="D7198" s="26">
        <v>20</v>
      </c>
      <c r="E7198" s="26" t="s">
        <v>6</v>
      </c>
      <c r="F7198" s="26">
        <v>0</v>
      </c>
      <c r="G7198" s="26">
        <v>0</v>
      </c>
      <c r="H7198" s="26"/>
      <c r="N7198" s="26"/>
    </row>
    <row r="7199" spans="1:14" x14ac:dyDescent="0.25">
      <c r="A7199" s="26">
        <v>2017</v>
      </c>
      <c r="B7199" s="26" t="s">
        <v>197</v>
      </c>
      <c r="C7199" s="26" t="str">
        <f>VLOOKUP(B7199,'FHF LUT'!$A$5:$H$80,2,FALSE)</f>
        <v>Yellow cedar decline</v>
      </c>
      <c r="D7199" s="26">
        <v>31</v>
      </c>
      <c r="E7199" s="26" t="s">
        <v>34</v>
      </c>
      <c r="F7199" s="26">
        <v>0</v>
      </c>
      <c r="G7199" s="26">
        <v>0</v>
      </c>
      <c r="H7199" s="26"/>
      <c r="N7199" s="26"/>
    </row>
    <row r="7200" spans="1:14" x14ac:dyDescent="0.25">
      <c r="A7200" s="26">
        <v>2017</v>
      </c>
      <c r="B7200" s="26" t="s">
        <v>197</v>
      </c>
      <c r="C7200" s="26" t="str">
        <f>VLOOKUP(B7200,'FHF LUT'!$A$5:$H$80,2,FALSE)</f>
        <v>Yellow cedar decline</v>
      </c>
      <c r="D7200" s="26">
        <v>3</v>
      </c>
      <c r="E7200" s="26" t="s">
        <v>13</v>
      </c>
      <c r="F7200" s="26">
        <v>0</v>
      </c>
      <c r="G7200" s="26">
        <v>0</v>
      </c>
      <c r="H7200" s="26"/>
      <c r="N7200" s="26"/>
    </row>
    <row r="7201" spans="1:14" x14ac:dyDescent="0.25">
      <c r="A7201" s="26">
        <v>2017</v>
      </c>
      <c r="B7201" s="26" t="s">
        <v>197</v>
      </c>
      <c r="C7201" s="26" t="str">
        <f>VLOOKUP(B7201,'FHF LUT'!$A$5:$H$80,2,FALSE)</f>
        <v>Yellow cedar decline</v>
      </c>
      <c r="D7201" s="26">
        <v>26</v>
      </c>
      <c r="E7201" s="26" t="s">
        <v>14</v>
      </c>
      <c r="F7201" s="26">
        <v>0</v>
      </c>
      <c r="G7201" s="26">
        <v>0</v>
      </c>
      <c r="H7201" s="26"/>
      <c r="N7201" s="26"/>
    </row>
    <row r="7202" spans="1:14" x14ac:dyDescent="0.25">
      <c r="A7202" s="26">
        <v>2017</v>
      </c>
      <c r="B7202" s="26" t="s">
        <v>197</v>
      </c>
      <c r="C7202" s="26" t="str">
        <f>VLOOKUP(B7202,'FHF LUT'!$A$5:$H$80,2,FALSE)</f>
        <v>Yellow cedar decline</v>
      </c>
      <c r="D7202" s="26">
        <v>41</v>
      </c>
      <c r="E7202" s="26" t="s">
        <v>26</v>
      </c>
      <c r="F7202" s="26">
        <v>0</v>
      </c>
      <c r="G7202" s="26">
        <v>0</v>
      </c>
      <c r="H7202" s="26"/>
      <c r="N7202" s="26"/>
    </row>
    <row r="7203" spans="1:14" x14ac:dyDescent="0.25">
      <c r="A7203" s="26">
        <v>2017</v>
      </c>
      <c r="B7203" s="26" t="s">
        <v>197</v>
      </c>
      <c r="C7203" s="26" t="str">
        <f>VLOOKUP(B7203,'FHF LUT'!$A$5:$H$80,2,FALSE)</f>
        <v>Yellow cedar decline</v>
      </c>
      <c r="D7203" s="26">
        <v>23</v>
      </c>
      <c r="E7203" s="26" t="s">
        <v>27</v>
      </c>
      <c r="F7203" s="26">
        <v>0</v>
      </c>
      <c r="G7203" s="26">
        <v>0</v>
      </c>
      <c r="H7203" s="26"/>
      <c r="N7203" s="26"/>
    </row>
    <row r="7204" spans="1:14" x14ac:dyDescent="0.25">
      <c r="A7204" s="26">
        <v>2017</v>
      </c>
      <c r="B7204" s="26" t="s">
        <v>197</v>
      </c>
      <c r="C7204" s="26" t="str">
        <f>VLOOKUP(B7204,'FHF LUT'!$A$5:$H$80,2,FALSE)</f>
        <v>Yellow cedar decline</v>
      </c>
      <c r="D7204" s="26">
        <v>17</v>
      </c>
      <c r="E7204" s="26" t="s">
        <v>32</v>
      </c>
      <c r="F7204" s="26">
        <v>0</v>
      </c>
      <c r="G7204" s="26">
        <v>0</v>
      </c>
      <c r="H7204" s="26"/>
      <c r="N7204" s="26"/>
    </row>
    <row r="7205" spans="1:14" x14ac:dyDescent="0.25">
      <c r="A7205" s="26">
        <v>2017</v>
      </c>
      <c r="B7205" s="26" t="s">
        <v>197</v>
      </c>
      <c r="C7205" s="26" t="str">
        <f>VLOOKUP(B7205,'FHF LUT'!$A$5:$H$80,2,FALSE)</f>
        <v>Yellow cedar decline</v>
      </c>
      <c r="D7205" s="26">
        <v>30</v>
      </c>
      <c r="E7205" s="26" t="s">
        <v>35</v>
      </c>
      <c r="F7205" s="26">
        <v>0</v>
      </c>
      <c r="G7205" s="26">
        <v>0</v>
      </c>
      <c r="H7205" s="26"/>
      <c r="N7205" s="26"/>
    </row>
    <row r="7206" spans="1:14" x14ac:dyDescent="0.25">
      <c r="A7206" s="26">
        <v>2017</v>
      </c>
      <c r="B7206" s="26" t="s">
        <v>197</v>
      </c>
      <c r="C7206" s="26" t="str">
        <f>VLOOKUP(B7206,'FHF LUT'!$A$5:$H$80,2,FALSE)</f>
        <v>Yellow cedar decline</v>
      </c>
      <c r="D7206" s="26">
        <v>9</v>
      </c>
      <c r="E7206" s="26" t="s">
        <v>7</v>
      </c>
      <c r="F7206" s="26">
        <v>0</v>
      </c>
      <c r="G7206" s="26">
        <v>0</v>
      </c>
      <c r="H7206" s="26"/>
      <c r="N7206" s="26"/>
    </row>
    <row r="7207" spans="1:14" x14ac:dyDescent="0.25">
      <c r="A7207" s="26">
        <v>2017</v>
      </c>
      <c r="B7207" s="26" t="s">
        <v>197</v>
      </c>
      <c r="C7207" s="26" t="str">
        <f>VLOOKUP(B7207,'FHF LUT'!$A$5:$H$80,2,FALSE)</f>
        <v>Yellow cedar decline</v>
      </c>
      <c r="D7207" s="26">
        <v>43</v>
      </c>
      <c r="E7207" s="26" t="s">
        <v>20</v>
      </c>
      <c r="F7207" s="26">
        <v>0</v>
      </c>
      <c r="G7207" s="26">
        <v>0</v>
      </c>
      <c r="H7207" s="26"/>
      <c r="N7207" s="26"/>
    </row>
    <row r="7208" spans="1:14" x14ac:dyDescent="0.25">
      <c r="A7208" s="26">
        <v>2017</v>
      </c>
      <c r="B7208" s="26" t="s">
        <v>197</v>
      </c>
      <c r="C7208" s="26" t="str">
        <f>VLOOKUP(B7208,'FHF LUT'!$A$5:$H$80,2,FALSE)</f>
        <v>Yellow cedar decline</v>
      </c>
      <c r="D7208" s="26">
        <v>39</v>
      </c>
      <c r="E7208" s="26" t="s">
        <v>36</v>
      </c>
      <c r="F7208" s="26">
        <v>0</v>
      </c>
      <c r="G7208" s="26">
        <v>0</v>
      </c>
      <c r="H7208" s="26"/>
      <c r="N7208" s="26"/>
    </row>
    <row r="7209" spans="1:14" x14ac:dyDescent="0.25">
      <c r="A7209" s="26">
        <v>2017</v>
      </c>
      <c r="B7209" s="26" t="s">
        <v>197</v>
      </c>
      <c r="C7209" s="26" t="str">
        <f>VLOOKUP(B7209,'FHF LUT'!$A$5:$H$80,2,FALSE)</f>
        <v>Yellow cedar decline</v>
      </c>
      <c r="D7209" s="26">
        <v>4</v>
      </c>
      <c r="E7209" s="26" t="s">
        <v>28</v>
      </c>
      <c r="F7209" s="26">
        <v>0</v>
      </c>
      <c r="G7209" s="26">
        <v>0</v>
      </c>
      <c r="H7209" s="26"/>
      <c r="N7209" s="26"/>
    </row>
    <row r="7210" spans="1:14" x14ac:dyDescent="0.25">
      <c r="A7210" s="26">
        <v>2017</v>
      </c>
      <c r="B7210" s="26" t="s">
        <v>197</v>
      </c>
      <c r="C7210" s="26" t="str">
        <f>VLOOKUP(B7210,'FHF LUT'!$A$5:$H$80,2,FALSE)</f>
        <v>Yellow cedar decline</v>
      </c>
      <c r="D7210" s="26">
        <v>8</v>
      </c>
      <c r="E7210" s="26" t="s">
        <v>29</v>
      </c>
      <c r="F7210" s="26">
        <v>0</v>
      </c>
      <c r="G7210" s="26">
        <v>0</v>
      </c>
      <c r="H7210" s="26"/>
      <c r="N7210" s="26"/>
    </row>
    <row r="7211" spans="1:14" x14ac:dyDescent="0.25">
      <c r="A7211" s="26">
        <v>2017</v>
      </c>
      <c r="B7211" s="26" t="s">
        <v>197</v>
      </c>
      <c r="C7211" s="26" t="str">
        <f>VLOOKUP(B7211,'FHF LUT'!$A$5:$H$80,2,FALSE)</f>
        <v>Yellow cedar decline</v>
      </c>
      <c r="D7211" s="26">
        <v>7</v>
      </c>
      <c r="E7211" s="26" t="s">
        <v>25</v>
      </c>
      <c r="F7211" s="26">
        <v>0</v>
      </c>
      <c r="G7211" s="26">
        <v>0</v>
      </c>
      <c r="H7211" s="26"/>
      <c r="N7211" s="26"/>
    </row>
    <row r="7212" spans="1:14" x14ac:dyDescent="0.25">
      <c r="A7212" s="26">
        <v>2017</v>
      </c>
      <c r="B7212" s="26" t="s">
        <v>197</v>
      </c>
      <c r="C7212" s="26" t="str">
        <f>VLOOKUP(B7212,'FHF LUT'!$A$5:$H$80,2,FALSE)</f>
        <v>Yellow cedar decline</v>
      </c>
      <c r="D7212" s="26">
        <v>27</v>
      </c>
      <c r="E7212" s="26" t="s">
        <v>21</v>
      </c>
      <c r="F7212" s="26">
        <v>0</v>
      </c>
      <c r="G7212" s="26">
        <v>0</v>
      </c>
      <c r="H7212" s="26"/>
      <c r="N7212" s="26"/>
    </row>
    <row r="7213" spans="1:14" x14ac:dyDescent="0.25">
      <c r="A7213" s="26">
        <v>2017</v>
      </c>
      <c r="B7213" s="26" t="s">
        <v>197</v>
      </c>
      <c r="C7213" s="26" t="str">
        <f>VLOOKUP(B7213,'FHF LUT'!$A$5:$H$80,2,FALSE)</f>
        <v>Yellow cedar decline</v>
      </c>
      <c r="D7213" s="26">
        <v>47</v>
      </c>
      <c r="E7213" s="26" t="s">
        <v>238</v>
      </c>
      <c r="F7213" s="26">
        <v>9456</v>
      </c>
      <c r="G7213" s="26">
        <v>9447</v>
      </c>
      <c r="H7213" s="26"/>
      <c r="N7213" s="26"/>
    </row>
    <row r="7214" spans="1:14" x14ac:dyDescent="0.25">
      <c r="A7214" s="26">
        <v>2017</v>
      </c>
      <c r="B7214" s="26" t="s">
        <v>197</v>
      </c>
      <c r="C7214" s="26" t="str">
        <f>VLOOKUP(B7214,'FHF LUT'!$A$5:$H$80,2,FALSE)</f>
        <v>Yellow cedar decline</v>
      </c>
      <c r="D7214" s="26">
        <v>46</v>
      </c>
      <c r="E7214" s="26" t="s">
        <v>239</v>
      </c>
      <c r="F7214" s="26">
        <v>141147</v>
      </c>
      <c r="G7214" s="26">
        <v>141024</v>
      </c>
      <c r="H7214" s="26"/>
      <c r="N7214" s="26"/>
    </row>
    <row r="7215" spans="1:14" x14ac:dyDescent="0.25">
      <c r="A7215" s="26">
        <v>2017</v>
      </c>
      <c r="B7215" s="26" t="s">
        <v>197</v>
      </c>
      <c r="C7215" s="26" t="str">
        <f>VLOOKUP(B7215,'FHF LUT'!$A$5:$H$80,2,FALSE)</f>
        <v>Yellow cedar decline</v>
      </c>
      <c r="D7215" s="26">
        <v>48</v>
      </c>
      <c r="E7215" s="26" t="s">
        <v>240</v>
      </c>
      <c r="F7215" s="26">
        <v>0</v>
      </c>
      <c r="G7215" s="26">
        <v>0</v>
      </c>
      <c r="H7215" s="26"/>
      <c r="N7215" s="26"/>
    </row>
    <row r="7216" spans="1:14" x14ac:dyDescent="0.25">
      <c r="A7216" s="26">
        <v>2017</v>
      </c>
      <c r="B7216" s="26" t="s">
        <v>197</v>
      </c>
      <c r="C7216" s="26" t="str">
        <f>VLOOKUP(B7216,'FHF LUT'!$A$5:$H$80,2,FALSE)</f>
        <v>Yellow cedar decline</v>
      </c>
      <c r="D7216" s="26">
        <v>1</v>
      </c>
      <c r="E7216" s="26" t="s">
        <v>10</v>
      </c>
      <c r="F7216" s="26">
        <v>0</v>
      </c>
      <c r="G7216" s="26">
        <v>0</v>
      </c>
      <c r="H7216" s="26"/>
      <c r="N7216" s="26"/>
    </row>
    <row r="7217" spans="1:14" x14ac:dyDescent="0.25">
      <c r="A7217" s="26">
        <v>2017</v>
      </c>
      <c r="B7217" s="26" t="s">
        <v>190</v>
      </c>
      <c r="C7217" s="26" t="str">
        <f>VLOOKUP(B7217,'FHF LUT'!$A$5:$H$80,2,FALSE)</f>
        <v>Drought</v>
      </c>
      <c r="D7217" s="26">
        <v>24</v>
      </c>
      <c r="E7217" s="26" t="s">
        <v>17</v>
      </c>
      <c r="F7217" s="26">
        <v>1730</v>
      </c>
      <c r="G7217" s="26">
        <v>1730</v>
      </c>
      <c r="H7217" s="26"/>
      <c r="N7217" s="26"/>
    </row>
    <row r="7218" spans="1:14" x14ac:dyDescent="0.25">
      <c r="A7218" s="26">
        <v>2017</v>
      </c>
      <c r="B7218" s="26" t="s">
        <v>190</v>
      </c>
      <c r="C7218" s="26" t="str">
        <f>VLOOKUP(B7218,'FHF LUT'!$A$5:$H$80,2,FALSE)</f>
        <v>Drought</v>
      </c>
      <c r="D7218" s="26">
        <v>44</v>
      </c>
      <c r="E7218" s="26" t="s">
        <v>3</v>
      </c>
      <c r="F7218" s="26">
        <v>0</v>
      </c>
      <c r="G7218" s="26">
        <v>0</v>
      </c>
      <c r="H7218" s="26"/>
      <c r="N7218" s="26"/>
    </row>
    <row r="7219" spans="1:14" x14ac:dyDescent="0.25">
      <c r="A7219" s="26">
        <v>2017</v>
      </c>
      <c r="B7219" s="26" t="s">
        <v>190</v>
      </c>
      <c r="C7219" s="26" t="str">
        <f>VLOOKUP(B7219,'FHF LUT'!$A$5:$H$80,2,FALSE)</f>
        <v>Drought</v>
      </c>
      <c r="D7219" s="26">
        <v>10</v>
      </c>
      <c r="E7219" s="26" t="s">
        <v>18</v>
      </c>
      <c r="F7219" s="26">
        <v>12848</v>
      </c>
      <c r="G7219" s="26">
        <v>12848</v>
      </c>
      <c r="H7219" s="26"/>
      <c r="N7219" s="26"/>
    </row>
    <row r="7220" spans="1:14" x14ac:dyDescent="0.25">
      <c r="A7220" s="26">
        <v>2017</v>
      </c>
      <c r="B7220" s="26" t="s">
        <v>190</v>
      </c>
      <c r="C7220" s="26" t="str">
        <f>VLOOKUP(B7220,'FHF LUT'!$A$5:$H$80,2,FALSE)</f>
        <v>Drought</v>
      </c>
      <c r="D7220" s="26">
        <v>12</v>
      </c>
      <c r="E7220" s="26" t="s">
        <v>11</v>
      </c>
      <c r="F7220" s="26">
        <v>1581</v>
      </c>
      <c r="G7220" s="26">
        <v>1581</v>
      </c>
      <c r="H7220" s="26"/>
      <c r="N7220" s="26"/>
    </row>
    <row r="7221" spans="1:14" x14ac:dyDescent="0.25">
      <c r="A7221" s="26">
        <v>2017</v>
      </c>
      <c r="B7221" s="26" t="s">
        <v>190</v>
      </c>
      <c r="C7221" s="26" t="str">
        <f>VLOOKUP(B7221,'FHF LUT'!$A$5:$H$80,2,FALSE)</f>
        <v>Drought</v>
      </c>
      <c r="D7221" s="26">
        <v>22</v>
      </c>
      <c r="E7221" s="26" t="s">
        <v>19</v>
      </c>
      <c r="F7221" s="26">
        <v>0</v>
      </c>
      <c r="G7221" s="26">
        <v>0</v>
      </c>
      <c r="H7221" s="26"/>
      <c r="N7221" s="26"/>
    </row>
    <row r="7222" spans="1:14" x14ac:dyDescent="0.25">
      <c r="A7222" s="26">
        <v>2017</v>
      </c>
      <c r="B7222" s="26" t="s">
        <v>190</v>
      </c>
      <c r="C7222" s="26" t="str">
        <f>VLOOKUP(B7222,'FHF LUT'!$A$5:$H$80,2,FALSE)</f>
        <v>Drought</v>
      </c>
      <c r="D7222" s="26">
        <v>29</v>
      </c>
      <c r="E7222" s="26" t="s">
        <v>9</v>
      </c>
      <c r="F7222" s="26">
        <v>0</v>
      </c>
      <c r="G7222" s="26">
        <v>0</v>
      </c>
      <c r="H7222" s="26"/>
      <c r="N7222" s="26"/>
    </row>
    <row r="7223" spans="1:14" x14ac:dyDescent="0.25">
      <c r="A7223" s="26">
        <v>2017</v>
      </c>
      <c r="B7223" s="26" t="s">
        <v>190</v>
      </c>
      <c r="C7223" s="26" t="str">
        <f>VLOOKUP(B7223,'FHF LUT'!$A$5:$H$80,2,FALSE)</f>
        <v>Drought</v>
      </c>
      <c r="D7223" s="26">
        <v>11</v>
      </c>
      <c r="E7223" s="26" t="s">
        <v>4</v>
      </c>
      <c r="F7223" s="26">
        <v>0</v>
      </c>
      <c r="G7223" s="26">
        <v>0</v>
      </c>
      <c r="H7223" s="26"/>
      <c r="N7223" s="26"/>
    </row>
    <row r="7224" spans="1:14" x14ac:dyDescent="0.25">
      <c r="A7224" s="26">
        <v>2017</v>
      </c>
      <c r="B7224" s="26" t="s">
        <v>190</v>
      </c>
      <c r="C7224" s="26" t="str">
        <f>VLOOKUP(B7224,'FHF LUT'!$A$5:$H$80,2,FALSE)</f>
        <v>Drought</v>
      </c>
      <c r="D7224" s="26">
        <v>45</v>
      </c>
      <c r="E7224" s="26" t="s">
        <v>5</v>
      </c>
      <c r="F7224" s="26">
        <v>0</v>
      </c>
      <c r="G7224" s="26">
        <v>0</v>
      </c>
      <c r="H7224" s="26"/>
      <c r="N7224" s="26"/>
    </row>
    <row r="7225" spans="1:14" x14ac:dyDescent="0.25">
      <c r="A7225" s="26">
        <v>2017</v>
      </c>
      <c r="B7225" s="26" t="s">
        <v>190</v>
      </c>
      <c r="C7225" s="26" t="str">
        <f>VLOOKUP(B7225,'FHF LUT'!$A$5:$H$80,2,FALSE)</f>
        <v>Drought</v>
      </c>
      <c r="D7225" s="26">
        <v>38</v>
      </c>
      <c r="E7225" s="26" t="s">
        <v>8</v>
      </c>
      <c r="F7225" s="26">
        <v>275</v>
      </c>
      <c r="G7225" s="26">
        <v>275</v>
      </c>
      <c r="H7225" s="26"/>
      <c r="N7225" s="26"/>
    </row>
    <row r="7226" spans="1:14" x14ac:dyDescent="0.25">
      <c r="A7226" s="26">
        <v>2017</v>
      </c>
      <c r="B7226" s="26" t="s">
        <v>190</v>
      </c>
      <c r="C7226" s="26" t="str">
        <f>VLOOKUP(B7226,'FHF LUT'!$A$5:$H$80,2,FALSE)</f>
        <v>Drought</v>
      </c>
      <c r="D7226" s="26">
        <v>13</v>
      </c>
      <c r="E7226" s="26" t="s">
        <v>24</v>
      </c>
      <c r="F7226" s="26">
        <v>5275</v>
      </c>
      <c r="G7226" s="26">
        <v>5275</v>
      </c>
      <c r="H7226" s="26"/>
      <c r="N7226" s="26"/>
    </row>
    <row r="7227" spans="1:14" x14ac:dyDescent="0.25">
      <c r="A7227" s="26">
        <v>2017</v>
      </c>
      <c r="B7227" s="26" t="s">
        <v>190</v>
      </c>
      <c r="C7227" s="26" t="str">
        <f>VLOOKUP(B7227,'FHF LUT'!$A$5:$H$80,2,FALSE)</f>
        <v>Drought</v>
      </c>
      <c r="D7227" s="26">
        <v>18</v>
      </c>
      <c r="E7227" s="26" t="s">
        <v>15</v>
      </c>
      <c r="F7227" s="26">
        <v>0</v>
      </c>
      <c r="G7227" s="26">
        <v>0</v>
      </c>
      <c r="H7227" s="26"/>
      <c r="N7227" s="26"/>
    </row>
    <row r="7228" spans="1:14" x14ac:dyDescent="0.25">
      <c r="A7228" s="26">
        <v>2017</v>
      </c>
      <c r="B7228" s="26" t="s">
        <v>190</v>
      </c>
      <c r="C7228" s="26" t="str">
        <f>VLOOKUP(B7228,'FHF LUT'!$A$5:$H$80,2,FALSE)</f>
        <v>Drought</v>
      </c>
      <c r="D7228" s="26">
        <v>15</v>
      </c>
      <c r="E7228" s="26" t="s">
        <v>33</v>
      </c>
      <c r="F7228" s="26">
        <v>0</v>
      </c>
      <c r="G7228" s="26">
        <v>0</v>
      </c>
      <c r="H7228" s="26"/>
      <c r="N7228" s="26"/>
    </row>
    <row r="7229" spans="1:14" x14ac:dyDescent="0.25">
      <c r="A7229" s="26">
        <v>2017</v>
      </c>
      <c r="B7229" s="26" t="s">
        <v>190</v>
      </c>
      <c r="C7229" s="26" t="str">
        <f>VLOOKUP(B7229,'FHF LUT'!$A$5:$H$80,2,FALSE)</f>
        <v>Drought</v>
      </c>
      <c r="D7229" s="26">
        <v>5</v>
      </c>
      <c r="E7229" s="26" t="s">
        <v>16</v>
      </c>
      <c r="F7229" s="26">
        <v>809</v>
      </c>
      <c r="G7229" s="26">
        <v>809</v>
      </c>
      <c r="H7229" s="26"/>
      <c r="N7229" s="26"/>
    </row>
    <row r="7230" spans="1:14" x14ac:dyDescent="0.25">
      <c r="A7230" s="26">
        <v>2017</v>
      </c>
      <c r="B7230" s="26" t="s">
        <v>190</v>
      </c>
      <c r="C7230" s="26" t="str">
        <f>VLOOKUP(B7230,'FHF LUT'!$A$5:$H$80,2,FALSE)</f>
        <v>Drought</v>
      </c>
      <c r="D7230" s="26">
        <v>2</v>
      </c>
      <c r="E7230" s="26" t="s">
        <v>22</v>
      </c>
      <c r="F7230" s="26">
        <v>0</v>
      </c>
      <c r="G7230" s="26">
        <v>0</v>
      </c>
      <c r="H7230" s="26"/>
      <c r="N7230" s="26"/>
    </row>
    <row r="7231" spans="1:14" x14ac:dyDescent="0.25">
      <c r="A7231" s="26">
        <v>2017</v>
      </c>
      <c r="B7231" s="26" t="s">
        <v>190</v>
      </c>
      <c r="C7231" s="26" t="str">
        <f>VLOOKUP(B7231,'FHF LUT'!$A$5:$H$80,2,FALSE)</f>
        <v>Drought</v>
      </c>
      <c r="D7231" s="26">
        <v>25</v>
      </c>
      <c r="E7231" s="26" t="s">
        <v>23</v>
      </c>
      <c r="F7231" s="26">
        <v>0</v>
      </c>
      <c r="G7231" s="26">
        <v>0</v>
      </c>
      <c r="H7231" s="26"/>
      <c r="N7231" s="26"/>
    </row>
    <row r="7232" spans="1:14" x14ac:dyDescent="0.25">
      <c r="A7232" s="26">
        <v>2017</v>
      </c>
      <c r="B7232" s="26" t="s">
        <v>190</v>
      </c>
      <c r="C7232" s="26" t="str">
        <f>VLOOKUP(B7232,'FHF LUT'!$A$5:$H$80,2,FALSE)</f>
        <v>Drought</v>
      </c>
      <c r="D7232" s="26">
        <v>14</v>
      </c>
      <c r="E7232" s="26" t="s">
        <v>30</v>
      </c>
      <c r="F7232" s="26">
        <v>0</v>
      </c>
      <c r="G7232" s="26">
        <v>0</v>
      </c>
      <c r="H7232" s="26"/>
      <c r="N7232" s="26"/>
    </row>
    <row r="7233" spans="1:14" x14ac:dyDescent="0.25">
      <c r="A7233" s="26">
        <v>2017</v>
      </c>
      <c r="B7233" s="26" t="s">
        <v>190</v>
      </c>
      <c r="C7233" s="26" t="str">
        <f>VLOOKUP(B7233,'FHF LUT'!$A$5:$H$80,2,FALSE)</f>
        <v>Drought</v>
      </c>
      <c r="D7233" s="26">
        <v>16</v>
      </c>
      <c r="E7233" s="26" t="s">
        <v>12</v>
      </c>
      <c r="F7233" s="26">
        <v>0</v>
      </c>
      <c r="G7233" s="26">
        <v>0</v>
      </c>
      <c r="H7233" s="26"/>
      <c r="N7233" s="26"/>
    </row>
    <row r="7234" spans="1:14" x14ac:dyDescent="0.25">
      <c r="A7234" s="26">
        <v>2017</v>
      </c>
      <c r="B7234" s="26" t="s">
        <v>190</v>
      </c>
      <c r="C7234" s="26" t="str">
        <f>VLOOKUP(B7234,'FHF LUT'!$A$5:$H$80,2,FALSE)</f>
        <v>Drought</v>
      </c>
      <c r="D7234" s="26">
        <v>40</v>
      </c>
      <c r="E7234" s="26" t="s">
        <v>31</v>
      </c>
      <c r="F7234" s="26">
        <v>0</v>
      </c>
      <c r="G7234" s="26">
        <v>0</v>
      </c>
      <c r="H7234" s="26"/>
      <c r="N7234" s="26"/>
    </row>
    <row r="7235" spans="1:14" x14ac:dyDescent="0.25">
      <c r="A7235" s="26">
        <v>2017</v>
      </c>
      <c r="B7235" s="26" t="s">
        <v>190</v>
      </c>
      <c r="C7235" s="26" t="str">
        <f>VLOOKUP(B7235,'FHF LUT'!$A$5:$H$80,2,FALSE)</f>
        <v>Drought</v>
      </c>
      <c r="D7235" s="26">
        <v>20</v>
      </c>
      <c r="E7235" s="26" t="s">
        <v>6</v>
      </c>
      <c r="F7235" s="26">
        <v>0</v>
      </c>
      <c r="G7235" s="26">
        <v>0</v>
      </c>
      <c r="H7235" s="26"/>
      <c r="N7235" s="26"/>
    </row>
    <row r="7236" spans="1:14" x14ac:dyDescent="0.25">
      <c r="A7236" s="26">
        <v>2017</v>
      </c>
      <c r="B7236" s="26" t="s">
        <v>190</v>
      </c>
      <c r="C7236" s="26" t="str">
        <f>VLOOKUP(B7236,'FHF LUT'!$A$5:$H$80,2,FALSE)</f>
        <v>Drought</v>
      </c>
      <c r="D7236" s="26">
        <v>31</v>
      </c>
      <c r="E7236" s="26" t="s">
        <v>34</v>
      </c>
      <c r="F7236" s="26">
        <v>6780</v>
      </c>
      <c r="G7236" s="26">
        <v>6780</v>
      </c>
      <c r="H7236" s="26"/>
      <c r="N7236" s="26"/>
    </row>
    <row r="7237" spans="1:14" x14ac:dyDescent="0.25">
      <c r="A7237" s="26">
        <v>2017</v>
      </c>
      <c r="B7237" s="26" t="s">
        <v>190</v>
      </c>
      <c r="C7237" s="26" t="str">
        <f>VLOOKUP(B7237,'FHF LUT'!$A$5:$H$80,2,FALSE)</f>
        <v>Drought</v>
      </c>
      <c r="D7237" s="26">
        <v>3</v>
      </c>
      <c r="E7237" s="26" t="s">
        <v>13</v>
      </c>
      <c r="F7237" s="26">
        <v>0</v>
      </c>
      <c r="G7237" s="26">
        <v>0</v>
      </c>
      <c r="H7237" s="26"/>
      <c r="N7237" s="26"/>
    </row>
    <row r="7238" spans="1:14" x14ac:dyDescent="0.25">
      <c r="A7238" s="26">
        <v>2017</v>
      </c>
      <c r="B7238" s="26" t="s">
        <v>190</v>
      </c>
      <c r="C7238" s="26" t="str">
        <f>VLOOKUP(B7238,'FHF LUT'!$A$5:$H$80,2,FALSE)</f>
        <v>Drought</v>
      </c>
      <c r="D7238" s="26">
        <v>26</v>
      </c>
      <c r="E7238" s="26" t="s">
        <v>14</v>
      </c>
      <c r="F7238" s="26">
        <v>0</v>
      </c>
      <c r="G7238" s="26">
        <v>0</v>
      </c>
      <c r="H7238" s="26"/>
      <c r="N7238" s="26"/>
    </row>
    <row r="7239" spans="1:14" x14ac:dyDescent="0.25">
      <c r="A7239" s="26">
        <v>2017</v>
      </c>
      <c r="B7239" s="26" t="s">
        <v>190</v>
      </c>
      <c r="C7239" s="26" t="str">
        <f>VLOOKUP(B7239,'FHF LUT'!$A$5:$H$80,2,FALSE)</f>
        <v>Drought</v>
      </c>
      <c r="D7239" s="26">
        <v>41</v>
      </c>
      <c r="E7239" s="26" t="s">
        <v>26</v>
      </c>
      <c r="F7239" s="26">
        <v>0</v>
      </c>
      <c r="G7239" s="26">
        <v>0</v>
      </c>
      <c r="H7239" s="26"/>
      <c r="N7239" s="26"/>
    </row>
    <row r="7240" spans="1:14" x14ac:dyDescent="0.25">
      <c r="A7240" s="26">
        <v>2017</v>
      </c>
      <c r="B7240" s="26" t="s">
        <v>190</v>
      </c>
      <c r="C7240" s="26" t="str">
        <f>VLOOKUP(B7240,'FHF LUT'!$A$5:$H$80,2,FALSE)</f>
        <v>Drought</v>
      </c>
      <c r="D7240" s="26">
        <v>23</v>
      </c>
      <c r="E7240" s="26" t="s">
        <v>27</v>
      </c>
      <c r="F7240" s="26">
        <v>143</v>
      </c>
      <c r="G7240" s="26">
        <v>125</v>
      </c>
      <c r="H7240" s="26"/>
      <c r="N7240" s="26"/>
    </row>
    <row r="7241" spans="1:14" x14ac:dyDescent="0.25">
      <c r="A7241" s="26">
        <v>2017</v>
      </c>
      <c r="B7241" s="26" t="s">
        <v>190</v>
      </c>
      <c r="C7241" s="26" t="str">
        <f>VLOOKUP(B7241,'FHF LUT'!$A$5:$H$80,2,FALSE)</f>
        <v>Drought</v>
      </c>
      <c r="D7241" s="26">
        <v>17</v>
      </c>
      <c r="E7241" s="26" t="s">
        <v>32</v>
      </c>
      <c r="F7241" s="26">
        <v>2885</v>
      </c>
      <c r="G7241" s="26">
        <v>2885</v>
      </c>
      <c r="H7241" s="26"/>
      <c r="N7241" s="26"/>
    </row>
    <row r="7242" spans="1:14" x14ac:dyDescent="0.25">
      <c r="A7242" s="26">
        <v>2017</v>
      </c>
      <c r="B7242" s="26" t="s">
        <v>190</v>
      </c>
      <c r="C7242" s="26" t="str">
        <f>VLOOKUP(B7242,'FHF LUT'!$A$5:$H$80,2,FALSE)</f>
        <v>Drought</v>
      </c>
      <c r="D7242" s="26">
        <v>30</v>
      </c>
      <c r="E7242" s="26" t="s">
        <v>35</v>
      </c>
      <c r="F7242" s="26">
        <v>12068</v>
      </c>
      <c r="G7242" s="26">
        <v>12068</v>
      </c>
      <c r="H7242" s="26"/>
      <c r="N7242" s="26"/>
    </row>
    <row r="7243" spans="1:14" x14ac:dyDescent="0.25">
      <c r="A7243" s="26">
        <v>2017</v>
      </c>
      <c r="B7243" s="26" t="s">
        <v>190</v>
      </c>
      <c r="C7243" s="26" t="str">
        <f>VLOOKUP(B7243,'FHF LUT'!$A$5:$H$80,2,FALSE)</f>
        <v>Drought</v>
      </c>
      <c r="D7243" s="26">
        <v>9</v>
      </c>
      <c r="E7243" s="26" t="s">
        <v>7</v>
      </c>
      <c r="F7243" s="26">
        <v>0</v>
      </c>
      <c r="G7243" s="26">
        <v>0</v>
      </c>
      <c r="H7243" s="26"/>
      <c r="N7243" s="26"/>
    </row>
    <row r="7244" spans="1:14" x14ac:dyDescent="0.25">
      <c r="A7244" s="26">
        <v>2017</v>
      </c>
      <c r="B7244" s="26" t="s">
        <v>190</v>
      </c>
      <c r="C7244" s="26" t="str">
        <f>VLOOKUP(B7244,'FHF LUT'!$A$5:$H$80,2,FALSE)</f>
        <v>Drought</v>
      </c>
      <c r="D7244" s="26">
        <v>43</v>
      </c>
      <c r="E7244" s="26" t="s">
        <v>20</v>
      </c>
      <c r="F7244" s="26">
        <v>0</v>
      </c>
      <c r="G7244" s="26">
        <v>0</v>
      </c>
      <c r="H7244" s="26"/>
      <c r="N7244" s="26"/>
    </row>
    <row r="7245" spans="1:14" x14ac:dyDescent="0.25">
      <c r="A7245" s="26">
        <v>2017</v>
      </c>
      <c r="B7245" s="26" t="s">
        <v>190</v>
      </c>
      <c r="C7245" s="26" t="str">
        <f>VLOOKUP(B7245,'FHF LUT'!$A$5:$H$80,2,FALSE)</f>
        <v>Drought</v>
      </c>
      <c r="D7245" s="26">
        <v>39</v>
      </c>
      <c r="E7245" s="26" t="s">
        <v>36</v>
      </c>
      <c r="F7245" s="26">
        <v>4537</v>
      </c>
      <c r="G7245" s="26">
        <v>4345</v>
      </c>
      <c r="H7245" s="26"/>
      <c r="N7245" s="26"/>
    </row>
    <row r="7246" spans="1:14" x14ac:dyDescent="0.25">
      <c r="A7246" s="26">
        <v>2017</v>
      </c>
      <c r="B7246" s="26" t="s">
        <v>190</v>
      </c>
      <c r="C7246" s="26" t="str">
        <f>VLOOKUP(B7246,'FHF LUT'!$A$5:$H$80,2,FALSE)</f>
        <v>Drought</v>
      </c>
      <c r="D7246" s="26">
        <v>4</v>
      </c>
      <c r="E7246" s="26" t="s">
        <v>28</v>
      </c>
      <c r="F7246" s="26">
        <v>0</v>
      </c>
      <c r="G7246" s="26">
        <v>0</v>
      </c>
      <c r="H7246" s="26"/>
      <c r="N7246" s="26"/>
    </row>
    <row r="7247" spans="1:14" x14ac:dyDescent="0.25">
      <c r="A7247" s="26">
        <v>2017</v>
      </c>
      <c r="B7247" s="26" t="s">
        <v>190</v>
      </c>
      <c r="C7247" s="26" t="str">
        <f>VLOOKUP(B7247,'FHF LUT'!$A$5:$H$80,2,FALSE)</f>
        <v>Drought</v>
      </c>
      <c r="D7247" s="26">
        <v>8</v>
      </c>
      <c r="E7247" s="26" t="s">
        <v>29</v>
      </c>
      <c r="F7247" s="26">
        <v>0</v>
      </c>
      <c r="G7247" s="26">
        <v>0</v>
      </c>
      <c r="H7247" s="26"/>
      <c r="N7247" s="26"/>
    </row>
    <row r="7248" spans="1:14" x14ac:dyDescent="0.25">
      <c r="A7248" s="26">
        <v>2017</v>
      </c>
      <c r="B7248" s="26" t="s">
        <v>190</v>
      </c>
      <c r="C7248" s="26" t="str">
        <f>VLOOKUP(B7248,'FHF LUT'!$A$5:$H$80,2,FALSE)</f>
        <v>Drought</v>
      </c>
      <c r="D7248" s="26">
        <v>7</v>
      </c>
      <c r="E7248" s="26" t="s">
        <v>25</v>
      </c>
      <c r="F7248" s="26">
        <v>1224</v>
      </c>
      <c r="G7248" s="26">
        <v>1160</v>
      </c>
      <c r="H7248" s="26"/>
      <c r="N7248" s="26"/>
    </row>
    <row r="7249" spans="1:14" x14ac:dyDescent="0.25">
      <c r="A7249" s="26">
        <v>2017</v>
      </c>
      <c r="B7249" s="26" t="s">
        <v>190</v>
      </c>
      <c r="C7249" s="26" t="str">
        <f>VLOOKUP(B7249,'FHF LUT'!$A$5:$H$80,2,FALSE)</f>
        <v>Drought</v>
      </c>
      <c r="D7249" s="26">
        <v>27</v>
      </c>
      <c r="E7249" s="26" t="s">
        <v>21</v>
      </c>
      <c r="F7249" s="26">
        <v>4481</v>
      </c>
      <c r="G7249" s="26">
        <v>4481</v>
      </c>
      <c r="H7249" s="26"/>
      <c r="N7249" s="26"/>
    </row>
    <row r="7250" spans="1:14" x14ac:dyDescent="0.25">
      <c r="A7250" s="26">
        <v>2017</v>
      </c>
      <c r="B7250" s="26" t="s">
        <v>190</v>
      </c>
      <c r="C7250" s="26" t="str">
        <f>VLOOKUP(B7250,'FHF LUT'!$A$5:$H$80,2,FALSE)</f>
        <v>Drought</v>
      </c>
      <c r="D7250" s="26">
        <v>47</v>
      </c>
      <c r="E7250" s="26" t="s">
        <v>238</v>
      </c>
      <c r="F7250" s="26">
        <v>163</v>
      </c>
      <c r="G7250" s="26">
        <v>163</v>
      </c>
      <c r="H7250" s="26"/>
      <c r="N7250" s="26"/>
    </row>
    <row r="7251" spans="1:14" x14ac:dyDescent="0.25">
      <c r="A7251" s="26">
        <v>2017</v>
      </c>
      <c r="B7251" s="26" t="s">
        <v>190</v>
      </c>
      <c r="C7251" s="26" t="str">
        <f>VLOOKUP(B7251,'FHF LUT'!$A$5:$H$80,2,FALSE)</f>
        <v>Drought</v>
      </c>
      <c r="D7251" s="26">
        <v>46</v>
      </c>
      <c r="E7251" s="26" t="s">
        <v>239</v>
      </c>
      <c r="F7251" s="26">
        <v>6000</v>
      </c>
      <c r="G7251" s="26">
        <v>6000</v>
      </c>
      <c r="H7251" s="26"/>
      <c r="N7251" s="26"/>
    </row>
    <row r="7252" spans="1:14" x14ac:dyDescent="0.25">
      <c r="A7252" s="26">
        <v>2017</v>
      </c>
      <c r="B7252" s="26" t="s">
        <v>190</v>
      </c>
      <c r="C7252" s="26" t="str">
        <f>VLOOKUP(B7252,'FHF LUT'!$A$5:$H$80,2,FALSE)</f>
        <v>Drought</v>
      </c>
      <c r="D7252" s="26">
        <v>48</v>
      </c>
      <c r="E7252" s="26" t="s">
        <v>240</v>
      </c>
      <c r="F7252" s="26">
        <v>367</v>
      </c>
      <c r="G7252" s="26">
        <v>367</v>
      </c>
      <c r="H7252" s="26"/>
      <c r="N7252" s="26"/>
    </row>
    <row r="7253" spans="1:14" x14ac:dyDescent="0.25">
      <c r="A7253" s="26">
        <v>2017</v>
      </c>
      <c r="B7253" s="26" t="s">
        <v>190</v>
      </c>
      <c r="C7253" s="26" t="str">
        <f>VLOOKUP(B7253,'FHF LUT'!$A$5:$H$80,2,FALSE)</f>
        <v>Drought</v>
      </c>
      <c r="D7253" s="26">
        <v>1</v>
      </c>
      <c r="E7253" s="26" t="s">
        <v>10</v>
      </c>
      <c r="F7253" s="26">
        <v>0</v>
      </c>
      <c r="G7253" s="26">
        <v>0</v>
      </c>
      <c r="H7253" s="26"/>
      <c r="N7253" s="26"/>
    </row>
    <row r="7254" spans="1:14" x14ac:dyDescent="0.25">
      <c r="A7254" s="26">
        <v>2017</v>
      </c>
      <c r="B7254" s="26" t="s">
        <v>191</v>
      </c>
      <c r="C7254" s="26" t="str">
        <f>VLOOKUP(B7254,'FHF LUT'!$A$5:$H$80,2,FALSE)</f>
        <v>Flooding</v>
      </c>
      <c r="D7254" s="26">
        <v>24</v>
      </c>
      <c r="E7254" s="26" t="s">
        <v>17</v>
      </c>
      <c r="F7254" s="26">
        <v>19246</v>
      </c>
      <c r="G7254" s="26">
        <v>19205</v>
      </c>
      <c r="H7254" s="26"/>
      <c r="N7254" s="26"/>
    </row>
    <row r="7255" spans="1:14" x14ac:dyDescent="0.25">
      <c r="A7255" s="26">
        <v>2017</v>
      </c>
      <c r="B7255" s="26" t="s">
        <v>191</v>
      </c>
      <c r="C7255" s="26" t="str">
        <f>VLOOKUP(B7255,'FHF LUT'!$A$5:$H$80,2,FALSE)</f>
        <v>Flooding</v>
      </c>
      <c r="D7255" s="26">
        <v>44</v>
      </c>
      <c r="E7255" s="26" t="s">
        <v>3</v>
      </c>
      <c r="F7255" s="26">
        <v>13144</v>
      </c>
      <c r="G7255" s="26">
        <v>13144</v>
      </c>
      <c r="H7255" s="26"/>
      <c r="N7255" s="26"/>
    </row>
    <row r="7256" spans="1:14" x14ac:dyDescent="0.25">
      <c r="A7256" s="26">
        <v>2017</v>
      </c>
      <c r="B7256" s="26" t="s">
        <v>191</v>
      </c>
      <c r="C7256" s="26" t="str">
        <f>VLOOKUP(B7256,'FHF LUT'!$A$5:$H$80,2,FALSE)</f>
        <v>Flooding</v>
      </c>
      <c r="D7256" s="26">
        <v>10</v>
      </c>
      <c r="E7256" s="26" t="s">
        <v>18</v>
      </c>
      <c r="F7256" s="26">
        <v>3360</v>
      </c>
      <c r="G7256" s="26">
        <v>3360</v>
      </c>
      <c r="H7256" s="26"/>
      <c r="N7256" s="26"/>
    </row>
    <row r="7257" spans="1:14" x14ac:dyDescent="0.25">
      <c r="A7257" s="26">
        <v>2017</v>
      </c>
      <c r="B7257" s="26" t="s">
        <v>191</v>
      </c>
      <c r="C7257" s="26" t="str">
        <f>VLOOKUP(B7257,'FHF LUT'!$A$5:$H$80,2,FALSE)</f>
        <v>Flooding</v>
      </c>
      <c r="D7257" s="26">
        <v>12</v>
      </c>
      <c r="E7257" s="26" t="s">
        <v>11</v>
      </c>
      <c r="F7257" s="26">
        <v>324</v>
      </c>
      <c r="G7257" s="26">
        <v>324</v>
      </c>
      <c r="H7257" s="26"/>
      <c r="N7257" s="26"/>
    </row>
    <row r="7258" spans="1:14" x14ac:dyDescent="0.25">
      <c r="A7258" s="26">
        <v>2017</v>
      </c>
      <c r="B7258" s="26" t="s">
        <v>191</v>
      </c>
      <c r="C7258" s="26" t="str">
        <f>VLOOKUP(B7258,'FHF LUT'!$A$5:$H$80,2,FALSE)</f>
        <v>Flooding</v>
      </c>
      <c r="D7258" s="26">
        <v>22</v>
      </c>
      <c r="E7258" s="26" t="s">
        <v>19</v>
      </c>
      <c r="F7258" s="26">
        <v>1035</v>
      </c>
      <c r="G7258" s="26">
        <v>1035</v>
      </c>
      <c r="H7258" s="26"/>
      <c r="N7258" s="26"/>
    </row>
    <row r="7259" spans="1:14" x14ac:dyDescent="0.25">
      <c r="A7259" s="26">
        <v>2017</v>
      </c>
      <c r="B7259" s="26" t="s">
        <v>191</v>
      </c>
      <c r="C7259" s="26" t="str">
        <f>VLOOKUP(B7259,'FHF LUT'!$A$5:$H$80,2,FALSE)</f>
        <v>Flooding</v>
      </c>
      <c r="D7259" s="26">
        <v>29</v>
      </c>
      <c r="E7259" s="26" t="s">
        <v>9</v>
      </c>
      <c r="F7259" s="26">
        <v>1693</v>
      </c>
      <c r="G7259" s="26">
        <v>1693</v>
      </c>
      <c r="H7259" s="26"/>
      <c r="N7259" s="26"/>
    </row>
    <row r="7260" spans="1:14" x14ac:dyDescent="0.25">
      <c r="A7260" s="26">
        <v>2017</v>
      </c>
      <c r="B7260" s="26" t="s">
        <v>191</v>
      </c>
      <c r="C7260" s="26" t="str">
        <f>VLOOKUP(B7260,'FHF LUT'!$A$5:$H$80,2,FALSE)</f>
        <v>Flooding</v>
      </c>
      <c r="D7260" s="26">
        <v>11</v>
      </c>
      <c r="E7260" s="26" t="s">
        <v>4</v>
      </c>
      <c r="F7260" s="26">
        <v>0</v>
      </c>
      <c r="G7260" s="26">
        <v>0</v>
      </c>
      <c r="H7260" s="26"/>
      <c r="N7260" s="26"/>
    </row>
    <row r="7261" spans="1:14" x14ac:dyDescent="0.25">
      <c r="A7261" s="26">
        <v>2017</v>
      </c>
      <c r="B7261" s="26" t="s">
        <v>191</v>
      </c>
      <c r="C7261" s="26" t="str">
        <f>VLOOKUP(B7261,'FHF LUT'!$A$5:$H$80,2,FALSE)</f>
        <v>Flooding</v>
      </c>
      <c r="D7261" s="26">
        <v>45</v>
      </c>
      <c r="E7261" s="26" t="s">
        <v>5</v>
      </c>
      <c r="F7261" s="26">
        <v>0</v>
      </c>
      <c r="G7261" s="26">
        <v>0</v>
      </c>
      <c r="H7261" s="26"/>
      <c r="N7261" s="26"/>
    </row>
    <row r="7262" spans="1:14" x14ac:dyDescent="0.25">
      <c r="A7262" s="26">
        <v>2017</v>
      </c>
      <c r="B7262" s="26" t="s">
        <v>191</v>
      </c>
      <c r="C7262" s="26" t="str">
        <f>VLOOKUP(B7262,'FHF LUT'!$A$5:$H$80,2,FALSE)</f>
        <v>Flooding</v>
      </c>
      <c r="D7262" s="26">
        <v>38</v>
      </c>
      <c r="E7262" s="26" t="s">
        <v>8</v>
      </c>
      <c r="F7262" s="26">
        <v>0</v>
      </c>
      <c r="G7262" s="26">
        <v>0</v>
      </c>
      <c r="H7262" s="26"/>
      <c r="N7262" s="26"/>
    </row>
    <row r="7263" spans="1:14" x14ac:dyDescent="0.25">
      <c r="A7263" s="26">
        <v>2017</v>
      </c>
      <c r="B7263" s="26" t="s">
        <v>191</v>
      </c>
      <c r="C7263" s="26" t="str">
        <f>VLOOKUP(B7263,'FHF LUT'!$A$5:$H$80,2,FALSE)</f>
        <v>Flooding</v>
      </c>
      <c r="D7263" s="26">
        <v>13</v>
      </c>
      <c r="E7263" s="26" t="s">
        <v>24</v>
      </c>
      <c r="F7263" s="26">
        <v>190</v>
      </c>
      <c r="G7263" s="26">
        <v>190</v>
      </c>
      <c r="H7263" s="26"/>
      <c r="N7263" s="26"/>
    </row>
    <row r="7264" spans="1:14" x14ac:dyDescent="0.25">
      <c r="A7264" s="26">
        <v>2017</v>
      </c>
      <c r="B7264" s="26" t="s">
        <v>191</v>
      </c>
      <c r="C7264" s="26" t="str">
        <f>VLOOKUP(B7264,'FHF LUT'!$A$5:$H$80,2,FALSE)</f>
        <v>Flooding</v>
      </c>
      <c r="D7264" s="26">
        <v>18</v>
      </c>
      <c r="E7264" s="26" t="s">
        <v>15</v>
      </c>
      <c r="F7264" s="26">
        <v>0</v>
      </c>
      <c r="G7264" s="26">
        <v>0</v>
      </c>
      <c r="H7264" s="26"/>
      <c r="N7264" s="26"/>
    </row>
    <row r="7265" spans="1:14" x14ac:dyDescent="0.25">
      <c r="A7265" s="26">
        <v>2017</v>
      </c>
      <c r="B7265" s="26" t="s">
        <v>191</v>
      </c>
      <c r="C7265" s="26" t="str">
        <f>VLOOKUP(B7265,'FHF LUT'!$A$5:$H$80,2,FALSE)</f>
        <v>Flooding</v>
      </c>
      <c r="D7265" s="26">
        <v>15</v>
      </c>
      <c r="E7265" s="26" t="s">
        <v>33</v>
      </c>
      <c r="F7265" s="26">
        <v>0</v>
      </c>
      <c r="G7265" s="26">
        <v>0</v>
      </c>
      <c r="H7265" s="26"/>
      <c r="N7265" s="26"/>
    </row>
    <row r="7266" spans="1:14" x14ac:dyDescent="0.25">
      <c r="A7266" s="26">
        <v>2017</v>
      </c>
      <c r="B7266" s="26" t="s">
        <v>191</v>
      </c>
      <c r="C7266" s="26" t="str">
        <f>VLOOKUP(B7266,'FHF LUT'!$A$5:$H$80,2,FALSE)</f>
        <v>Flooding</v>
      </c>
      <c r="D7266" s="26">
        <v>5</v>
      </c>
      <c r="E7266" s="26" t="s">
        <v>16</v>
      </c>
      <c r="F7266" s="26">
        <v>0</v>
      </c>
      <c r="G7266" s="26">
        <v>0</v>
      </c>
      <c r="H7266" s="26"/>
      <c r="N7266" s="26"/>
    </row>
    <row r="7267" spans="1:14" x14ac:dyDescent="0.25">
      <c r="A7267" s="26">
        <v>2017</v>
      </c>
      <c r="B7267" s="26" t="s">
        <v>191</v>
      </c>
      <c r="C7267" s="26" t="str">
        <f>VLOOKUP(B7267,'FHF LUT'!$A$5:$H$80,2,FALSE)</f>
        <v>Flooding</v>
      </c>
      <c r="D7267" s="26">
        <v>2</v>
      </c>
      <c r="E7267" s="26" t="s">
        <v>22</v>
      </c>
      <c r="F7267" s="26">
        <v>0</v>
      </c>
      <c r="G7267" s="26">
        <v>0</v>
      </c>
      <c r="H7267" s="26"/>
      <c r="N7267" s="26"/>
    </row>
    <row r="7268" spans="1:14" x14ac:dyDescent="0.25">
      <c r="A7268" s="26">
        <v>2017</v>
      </c>
      <c r="B7268" s="26" t="s">
        <v>191</v>
      </c>
      <c r="C7268" s="26" t="str">
        <f>VLOOKUP(B7268,'FHF LUT'!$A$5:$H$80,2,FALSE)</f>
        <v>Flooding</v>
      </c>
      <c r="D7268" s="26">
        <v>25</v>
      </c>
      <c r="E7268" s="26" t="s">
        <v>23</v>
      </c>
      <c r="F7268" s="26">
        <v>13875</v>
      </c>
      <c r="G7268" s="26">
        <v>13875</v>
      </c>
      <c r="H7268" s="26"/>
      <c r="N7268" s="26"/>
    </row>
    <row r="7269" spans="1:14" x14ac:dyDescent="0.25">
      <c r="A7269" s="26">
        <v>2017</v>
      </c>
      <c r="B7269" s="26" t="s">
        <v>191</v>
      </c>
      <c r="C7269" s="26" t="str">
        <f>VLOOKUP(B7269,'FHF LUT'!$A$5:$H$80,2,FALSE)</f>
        <v>Flooding</v>
      </c>
      <c r="D7269" s="26">
        <v>14</v>
      </c>
      <c r="E7269" s="26" t="s">
        <v>30</v>
      </c>
      <c r="F7269" s="26">
        <v>3609</v>
      </c>
      <c r="G7269" s="26">
        <v>3609</v>
      </c>
      <c r="H7269" s="26"/>
      <c r="N7269" s="26"/>
    </row>
    <row r="7270" spans="1:14" x14ac:dyDescent="0.25">
      <c r="A7270" s="26">
        <v>2017</v>
      </c>
      <c r="B7270" s="26" t="s">
        <v>191</v>
      </c>
      <c r="C7270" s="26" t="str">
        <f>VLOOKUP(B7270,'FHF LUT'!$A$5:$H$80,2,FALSE)</f>
        <v>Flooding</v>
      </c>
      <c r="D7270" s="26">
        <v>16</v>
      </c>
      <c r="E7270" s="26" t="s">
        <v>12</v>
      </c>
      <c r="F7270" s="26">
        <v>2796</v>
      </c>
      <c r="G7270" s="26">
        <v>2676</v>
      </c>
      <c r="H7270" s="26"/>
      <c r="N7270" s="26"/>
    </row>
    <row r="7271" spans="1:14" x14ac:dyDescent="0.25">
      <c r="A7271" s="26">
        <v>2017</v>
      </c>
      <c r="B7271" s="26" t="s">
        <v>191</v>
      </c>
      <c r="C7271" s="26" t="str">
        <f>VLOOKUP(B7271,'FHF LUT'!$A$5:$H$80,2,FALSE)</f>
        <v>Flooding</v>
      </c>
      <c r="D7271" s="26">
        <v>40</v>
      </c>
      <c r="E7271" s="26" t="s">
        <v>31</v>
      </c>
      <c r="F7271" s="26">
        <v>73919</v>
      </c>
      <c r="G7271" s="26">
        <v>73919</v>
      </c>
      <c r="H7271" s="26"/>
      <c r="N7271" s="26"/>
    </row>
    <row r="7272" spans="1:14" x14ac:dyDescent="0.25">
      <c r="A7272" s="26">
        <v>2017</v>
      </c>
      <c r="B7272" s="26" t="s">
        <v>191</v>
      </c>
      <c r="C7272" s="26" t="str">
        <f>VLOOKUP(B7272,'FHF LUT'!$A$5:$H$80,2,FALSE)</f>
        <v>Flooding</v>
      </c>
      <c r="D7272" s="26">
        <v>20</v>
      </c>
      <c r="E7272" s="26" t="s">
        <v>6</v>
      </c>
      <c r="F7272" s="26">
        <v>4004</v>
      </c>
      <c r="G7272" s="26">
        <v>4004</v>
      </c>
      <c r="H7272" s="26"/>
      <c r="N7272" s="26"/>
    </row>
    <row r="7273" spans="1:14" x14ac:dyDescent="0.25">
      <c r="A7273" s="26">
        <v>2017</v>
      </c>
      <c r="B7273" s="26" t="s">
        <v>191</v>
      </c>
      <c r="C7273" s="26" t="str">
        <f>VLOOKUP(B7273,'FHF LUT'!$A$5:$H$80,2,FALSE)</f>
        <v>Flooding</v>
      </c>
      <c r="D7273" s="26">
        <v>31</v>
      </c>
      <c r="E7273" s="26" t="s">
        <v>34</v>
      </c>
      <c r="F7273" s="26">
        <v>4082</v>
      </c>
      <c r="G7273" s="26">
        <v>4078</v>
      </c>
      <c r="H7273" s="26"/>
      <c r="N7273" s="26"/>
    </row>
    <row r="7274" spans="1:14" x14ac:dyDescent="0.25">
      <c r="A7274" s="26">
        <v>2017</v>
      </c>
      <c r="B7274" s="26" t="s">
        <v>191</v>
      </c>
      <c r="C7274" s="26" t="str">
        <f>VLOOKUP(B7274,'FHF LUT'!$A$5:$H$80,2,FALSE)</f>
        <v>Flooding</v>
      </c>
      <c r="D7274" s="26">
        <v>3</v>
      </c>
      <c r="E7274" s="26" t="s">
        <v>13</v>
      </c>
      <c r="F7274" s="26">
        <v>816</v>
      </c>
      <c r="G7274" s="26">
        <v>672</v>
      </c>
      <c r="H7274" s="26"/>
      <c r="N7274" s="26"/>
    </row>
    <row r="7275" spans="1:14" x14ac:dyDescent="0.25">
      <c r="A7275" s="26">
        <v>2017</v>
      </c>
      <c r="B7275" s="26" t="s">
        <v>191</v>
      </c>
      <c r="C7275" s="26" t="str">
        <f>VLOOKUP(B7275,'FHF LUT'!$A$5:$H$80,2,FALSE)</f>
        <v>Flooding</v>
      </c>
      <c r="D7275" s="26">
        <v>26</v>
      </c>
      <c r="E7275" s="26" t="s">
        <v>14</v>
      </c>
      <c r="F7275" s="26">
        <v>304</v>
      </c>
      <c r="G7275" s="26">
        <v>304</v>
      </c>
      <c r="H7275" s="26"/>
      <c r="N7275" s="26"/>
    </row>
    <row r="7276" spans="1:14" x14ac:dyDescent="0.25">
      <c r="A7276" s="26">
        <v>2017</v>
      </c>
      <c r="B7276" s="26" t="s">
        <v>191</v>
      </c>
      <c r="C7276" s="26" t="str">
        <f>VLOOKUP(B7276,'FHF LUT'!$A$5:$H$80,2,FALSE)</f>
        <v>Flooding</v>
      </c>
      <c r="D7276" s="26">
        <v>41</v>
      </c>
      <c r="E7276" s="26" t="s">
        <v>26</v>
      </c>
      <c r="F7276" s="26">
        <v>16714</v>
      </c>
      <c r="G7276" s="26">
        <v>16102</v>
      </c>
      <c r="H7276" s="26"/>
      <c r="N7276" s="26"/>
    </row>
    <row r="7277" spans="1:14" x14ac:dyDescent="0.25">
      <c r="A7277" s="26">
        <v>2017</v>
      </c>
      <c r="B7277" s="26" t="s">
        <v>191</v>
      </c>
      <c r="C7277" s="26" t="str">
        <f>VLOOKUP(B7277,'FHF LUT'!$A$5:$H$80,2,FALSE)</f>
        <v>Flooding</v>
      </c>
      <c r="D7277" s="26">
        <v>23</v>
      </c>
      <c r="E7277" s="26" t="s">
        <v>27</v>
      </c>
      <c r="F7277" s="26">
        <v>2</v>
      </c>
      <c r="G7277" s="26">
        <v>2</v>
      </c>
      <c r="H7277" s="26"/>
      <c r="N7277" s="26"/>
    </row>
    <row r="7278" spans="1:14" x14ac:dyDescent="0.25">
      <c r="A7278" s="26">
        <v>2017</v>
      </c>
      <c r="B7278" s="26" t="s">
        <v>191</v>
      </c>
      <c r="C7278" s="26" t="str">
        <f>VLOOKUP(B7278,'FHF LUT'!$A$5:$H$80,2,FALSE)</f>
        <v>Flooding</v>
      </c>
      <c r="D7278" s="26">
        <v>17</v>
      </c>
      <c r="E7278" s="26" t="s">
        <v>32</v>
      </c>
      <c r="F7278" s="26">
        <v>550</v>
      </c>
      <c r="G7278" s="26">
        <v>550</v>
      </c>
      <c r="H7278" s="26"/>
      <c r="N7278" s="26"/>
    </row>
    <row r="7279" spans="1:14" x14ac:dyDescent="0.25">
      <c r="A7279" s="26">
        <v>2017</v>
      </c>
      <c r="B7279" s="26" t="s">
        <v>191</v>
      </c>
      <c r="C7279" s="26" t="str">
        <f>VLOOKUP(B7279,'FHF LUT'!$A$5:$H$80,2,FALSE)</f>
        <v>Flooding</v>
      </c>
      <c r="D7279" s="26">
        <v>30</v>
      </c>
      <c r="E7279" s="26" t="s">
        <v>35</v>
      </c>
      <c r="F7279" s="26">
        <v>7121</v>
      </c>
      <c r="G7279" s="26">
        <v>7121</v>
      </c>
      <c r="H7279" s="26"/>
      <c r="N7279" s="26"/>
    </row>
    <row r="7280" spans="1:14" x14ac:dyDescent="0.25">
      <c r="A7280" s="26">
        <v>2017</v>
      </c>
      <c r="B7280" s="26" t="s">
        <v>191</v>
      </c>
      <c r="C7280" s="26" t="str">
        <f>VLOOKUP(B7280,'FHF LUT'!$A$5:$H$80,2,FALSE)</f>
        <v>Flooding</v>
      </c>
      <c r="D7280" s="26">
        <v>9</v>
      </c>
      <c r="E7280" s="26" t="s">
        <v>7</v>
      </c>
      <c r="F7280" s="26">
        <v>0</v>
      </c>
      <c r="G7280" s="26">
        <v>0</v>
      </c>
      <c r="H7280" s="26"/>
      <c r="N7280" s="26"/>
    </row>
    <row r="7281" spans="1:14" x14ac:dyDescent="0.25">
      <c r="A7281" s="26">
        <v>2017</v>
      </c>
      <c r="B7281" s="26" t="s">
        <v>191</v>
      </c>
      <c r="C7281" s="26" t="str">
        <f>VLOOKUP(B7281,'FHF LUT'!$A$5:$H$80,2,FALSE)</f>
        <v>Flooding</v>
      </c>
      <c r="D7281" s="26">
        <v>43</v>
      </c>
      <c r="E7281" s="26" t="s">
        <v>20</v>
      </c>
      <c r="F7281" s="26">
        <v>699</v>
      </c>
      <c r="G7281" s="26">
        <v>699</v>
      </c>
      <c r="H7281" s="26"/>
      <c r="N7281" s="26"/>
    </row>
    <row r="7282" spans="1:14" x14ac:dyDescent="0.25">
      <c r="A7282" s="26">
        <v>2017</v>
      </c>
      <c r="B7282" s="26" t="s">
        <v>191</v>
      </c>
      <c r="C7282" s="26" t="str">
        <f>VLOOKUP(B7282,'FHF LUT'!$A$5:$H$80,2,FALSE)</f>
        <v>Flooding</v>
      </c>
      <c r="D7282" s="26">
        <v>39</v>
      </c>
      <c r="E7282" s="26" t="s">
        <v>36</v>
      </c>
      <c r="F7282" s="26">
        <v>1380</v>
      </c>
      <c r="G7282" s="26">
        <v>1380</v>
      </c>
      <c r="H7282" s="26"/>
      <c r="N7282" s="26"/>
    </row>
    <row r="7283" spans="1:14" x14ac:dyDescent="0.25">
      <c r="A7283" s="26">
        <v>2017</v>
      </c>
      <c r="B7283" s="26" t="s">
        <v>191</v>
      </c>
      <c r="C7283" s="26" t="str">
        <f>VLOOKUP(B7283,'FHF LUT'!$A$5:$H$80,2,FALSE)</f>
        <v>Flooding</v>
      </c>
      <c r="D7283" s="26">
        <v>4</v>
      </c>
      <c r="E7283" s="26" t="s">
        <v>28</v>
      </c>
      <c r="F7283" s="26">
        <v>3910</v>
      </c>
      <c r="G7283" s="26">
        <v>3910</v>
      </c>
      <c r="H7283" s="26"/>
      <c r="N7283" s="26"/>
    </row>
    <row r="7284" spans="1:14" x14ac:dyDescent="0.25">
      <c r="A7284" s="26">
        <v>2017</v>
      </c>
      <c r="B7284" s="26" t="s">
        <v>191</v>
      </c>
      <c r="C7284" s="26" t="str">
        <f>VLOOKUP(B7284,'FHF LUT'!$A$5:$H$80,2,FALSE)</f>
        <v>Flooding</v>
      </c>
      <c r="D7284" s="26">
        <v>8</v>
      </c>
      <c r="E7284" s="26" t="s">
        <v>29</v>
      </c>
      <c r="F7284" s="26">
        <v>742553</v>
      </c>
      <c r="G7284" s="26">
        <v>742055</v>
      </c>
      <c r="H7284" s="26"/>
      <c r="N7284" s="26"/>
    </row>
    <row r="7285" spans="1:14" x14ac:dyDescent="0.25">
      <c r="A7285" s="26">
        <v>2017</v>
      </c>
      <c r="B7285" s="26" t="s">
        <v>191</v>
      </c>
      <c r="C7285" s="26" t="str">
        <f>VLOOKUP(B7285,'FHF LUT'!$A$5:$H$80,2,FALSE)</f>
        <v>Flooding</v>
      </c>
      <c r="D7285" s="26">
        <v>7</v>
      </c>
      <c r="E7285" s="26" t="s">
        <v>25</v>
      </c>
      <c r="F7285" s="26">
        <v>0</v>
      </c>
      <c r="G7285" s="26">
        <v>0</v>
      </c>
      <c r="H7285" s="26"/>
      <c r="N7285" s="26"/>
    </row>
    <row r="7286" spans="1:14" x14ac:dyDescent="0.25">
      <c r="A7286" s="26">
        <v>2017</v>
      </c>
      <c r="B7286" s="26" t="s">
        <v>191</v>
      </c>
      <c r="C7286" s="26" t="str">
        <f>VLOOKUP(B7286,'FHF LUT'!$A$5:$H$80,2,FALSE)</f>
        <v>Flooding</v>
      </c>
      <c r="D7286" s="26">
        <v>27</v>
      </c>
      <c r="E7286" s="26" t="s">
        <v>21</v>
      </c>
      <c r="F7286" s="26">
        <v>1088</v>
      </c>
      <c r="G7286" s="26">
        <v>1088</v>
      </c>
      <c r="H7286" s="26"/>
      <c r="N7286" s="26"/>
    </row>
    <row r="7287" spans="1:14" x14ac:dyDescent="0.25">
      <c r="A7287" s="26">
        <v>2017</v>
      </c>
      <c r="B7287" s="26" t="s">
        <v>191</v>
      </c>
      <c r="C7287" s="26" t="str">
        <f>VLOOKUP(B7287,'FHF LUT'!$A$5:$H$80,2,FALSE)</f>
        <v>Flooding</v>
      </c>
      <c r="D7287" s="26">
        <v>47</v>
      </c>
      <c r="E7287" s="26" t="s">
        <v>238</v>
      </c>
      <c r="F7287" s="26">
        <v>2</v>
      </c>
      <c r="G7287" s="26">
        <v>2</v>
      </c>
      <c r="H7287" s="26"/>
      <c r="N7287" s="26"/>
    </row>
    <row r="7288" spans="1:14" x14ac:dyDescent="0.25">
      <c r="A7288" s="26">
        <v>2017</v>
      </c>
      <c r="B7288" s="26" t="s">
        <v>191</v>
      </c>
      <c r="C7288" s="26" t="str">
        <f>VLOOKUP(B7288,'FHF LUT'!$A$5:$H$80,2,FALSE)</f>
        <v>Flooding</v>
      </c>
      <c r="D7288" s="26">
        <v>46</v>
      </c>
      <c r="E7288" s="26" t="s">
        <v>239</v>
      </c>
      <c r="F7288" s="26">
        <v>30442</v>
      </c>
      <c r="G7288" s="26">
        <v>30442</v>
      </c>
      <c r="H7288" s="26"/>
      <c r="N7288" s="26"/>
    </row>
    <row r="7289" spans="1:14" x14ac:dyDescent="0.25">
      <c r="A7289" s="26">
        <v>2017</v>
      </c>
      <c r="B7289" s="26" t="s">
        <v>191</v>
      </c>
      <c r="C7289" s="26" t="str">
        <f>VLOOKUP(B7289,'FHF LUT'!$A$5:$H$80,2,FALSE)</f>
        <v>Flooding</v>
      </c>
      <c r="D7289" s="26">
        <v>48</v>
      </c>
      <c r="E7289" s="26" t="s">
        <v>240</v>
      </c>
      <c r="F7289" s="26">
        <v>7807</v>
      </c>
      <c r="G7289" s="26">
        <v>7807</v>
      </c>
      <c r="H7289" s="26"/>
      <c r="N7289" s="26"/>
    </row>
    <row r="7290" spans="1:14" x14ac:dyDescent="0.25">
      <c r="A7290" s="26">
        <v>2017</v>
      </c>
      <c r="B7290" s="26" t="s">
        <v>191</v>
      </c>
      <c r="C7290" s="26" t="str">
        <f>VLOOKUP(B7290,'FHF LUT'!$A$5:$H$80,2,FALSE)</f>
        <v>Flooding</v>
      </c>
      <c r="D7290" s="26">
        <v>1</v>
      </c>
      <c r="E7290" s="26" t="s">
        <v>10</v>
      </c>
      <c r="F7290" s="26">
        <v>172</v>
      </c>
      <c r="G7290" s="26">
        <v>172</v>
      </c>
      <c r="H7290" s="26"/>
      <c r="N7290" s="26"/>
    </row>
  </sheetData>
  <sortState ref="A2:H6651">
    <sortCondition ref="A2:A6651"/>
    <sortCondition ref="B2:B6651"/>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0" tint="-0.14999847407452621"/>
  </sheetPr>
  <dimension ref="A1:E33"/>
  <sheetViews>
    <sheetView workbookViewId="0">
      <selection activeCell="G20" sqref="G20"/>
    </sheetView>
  </sheetViews>
  <sheetFormatPr defaultRowHeight="15" x14ac:dyDescent="0.25"/>
  <cols>
    <col min="1" max="1" width="49.42578125" style="26" bestFit="1" customWidth="1"/>
    <col min="2" max="2" width="10.42578125" style="36" bestFit="1" customWidth="1"/>
    <col min="3" max="3" width="15.85546875" bestFit="1" customWidth="1"/>
    <col min="5" max="5" width="64" bestFit="1" customWidth="1"/>
  </cols>
  <sheetData>
    <row r="1" spans="1:5" ht="24.75" customHeight="1" thickBot="1" x14ac:dyDescent="0.3">
      <c r="A1" s="37" t="s">
        <v>286</v>
      </c>
      <c r="B1" s="58" t="s">
        <v>287</v>
      </c>
      <c r="C1" s="38" t="s">
        <v>285</v>
      </c>
      <c r="D1" s="38" t="s">
        <v>284</v>
      </c>
      <c r="E1" s="39" t="s">
        <v>226</v>
      </c>
    </row>
    <row r="2" spans="1:5" s="26" customFormat="1" x14ac:dyDescent="0.25">
      <c r="A2" s="91" t="s">
        <v>242</v>
      </c>
      <c r="B2" s="59" t="s">
        <v>156</v>
      </c>
      <c r="C2" s="45">
        <v>40</v>
      </c>
      <c r="D2" s="45" t="s">
        <v>156</v>
      </c>
      <c r="E2" s="46" t="s">
        <v>243</v>
      </c>
    </row>
    <row r="3" spans="1:5" s="26" customFormat="1" x14ac:dyDescent="0.25">
      <c r="A3" s="92"/>
      <c r="B3" s="60" t="s">
        <v>156</v>
      </c>
      <c r="C3" s="41">
        <v>41</v>
      </c>
      <c r="D3" s="41" t="s">
        <v>156</v>
      </c>
      <c r="E3" s="47" t="s">
        <v>244</v>
      </c>
    </row>
    <row r="4" spans="1:5" x14ac:dyDescent="0.25">
      <c r="A4" s="93" t="s">
        <v>245</v>
      </c>
      <c r="B4" s="61" t="s">
        <v>156</v>
      </c>
      <c r="C4" s="40">
        <v>50</v>
      </c>
      <c r="D4" s="40" t="s">
        <v>156</v>
      </c>
      <c r="E4" s="48" t="s">
        <v>246</v>
      </c>
    </row>
    <row r="5" spans="1:5" x14ac:dyDescent="0.25">
      <c r="A5" s="94"/>
      <c r="B5" s="62" t="s">
        <v>156</v>
      </c>
      <c r="C5" s="42">
        <v>51</v>
      </c>
      <c r="D5" s="42" t="s">
        <v>156</v>
      </c>
      <c r="E5" s="49" t="s">
        <v>247</v>
      </c>
    </row>
    <row r="6" spans="1:5" x14ac:dyDescent="0.25">
      <c r="A6" s="94"/>
      <c r="B6" s="62" t="s">
        <v>156</v>
      </c>
      <c r="C6" s="42">
        <v>52</v>
      </c>
      <c r="D6" s="42" t="s">
        <v>156</v>
      </c>
      <c r="E6" s="49" t="s">
        <v>248</v>
      </c>
    </row>
    <row r="7" spans="1:5" x14ac:dyDescent="0.25">
      <c r="A7" s="94"/>
      <c r="B7" s="62" t="s">
        <v>156</v>
      </c>
      <c r="C7" s="42">
        <v>53</v>
      </c>
      <c r="D7" s="42" t="s">
        <v>156</v>
      </c>
      <c r="E7" s="49" t="s">
        <v>249</v>
      </c>
    </row>
    <row r="8" spans="1:5" x14ac:dyDescent="0.25">
      <c r="A8" s="92"/>
      <c r="B8" s="60" t="s">
        <v>156</v>
      </c>
      <c r="C8" s="41">
        <v>54</v>
      </c>
      <c r="D8" s="41" t="s">
        <v>156</v>
      </c>
      <c r="E8" s="47" t="s">
        <v>250</v>
      </c>
    </row>
    <row r="9" spans="1:5" x14ac:dyDescent="0.25">
      <c r="A9" s="93" t="s">
        <v>251</v>
      </c>
      <c r="B9" s="61" t="s">
        <v>283</v>
      </c>
      <c r="C9" s="40">
        <v>60</v>
      </c>
      <c r="D9" s="40" t="s">
        <v>156</v>
      </c>
      <c r="E9" s="48" t="s">
        <v>252</v>
      </c>
    </row>
    <row r="10" spans="1:5" x14ac:dyDescent="0.25">
      <c r="A10" s="94"/>
      <c r="B10" s="62" t="s">
        <v>283</v>
      </c>
      <c r="C10" s="42">
        <v>61</v>
      </c>
      <c r="D10" s="42" t="s">
        <v>253</v>
      </c>
      <c r="E10" s="49" t="s">
        <v>254</v>
      </c>
    </row>
    <row r="11" spans="1:5" x14ac:dyDescent="0.25">
      <c r="A11" s="94"/>
      <c r="B11" s="62" t="s">
        <v>283</v>
      </c>
      <c r="C11" s="43">
        <v>62</v>
      </c>
      <c r="D11" s="43" t="s">
        <v>253</v>
      </c>
      <c r="E11" s="50" t="s">
        <v>255</v>
      </c>
    </row>
    <row r="12" spans="1:5" x14ac:dyDescent="0.25">
      <c r="A12" s="94"/>
      <c r="B12" s="62" t="s">
        <v>283</v>
      </c>
      <c r="C12" s="42">
        <v>63</v>
      </c>
      <c r="D12" s="42" t="s">
        <v>156</v>
      </c>
      <c r="E12" s="51" t="s">
        <v>256</v>
      </c>
    </row>
    <row r="13" spans="1:5" x14ac:dyDescent="0.25">
      <c r="A13" s="94"/>
      <c r="B13" s="62" t="s">
        <v>283</v>
      </c>
      <c r="C13" s="42">
        <v>64</v>
      </c>
      <c r="D13" s="42" t="s">
        <v>156</v>
      </c>
      <c r="E13" s="51" t="s">
        <v>257</v>
      </c>
    </row>
    <row r="14" spans="1:5" x14ac:dyDescent="0.25">
      <c r="A14" s="94"/>
      <c r="B14" s="62" t="s">
        <v>283</v>
      </c>
      <c r="C14" s="42">
        <v>65</v>
      </c>
      <c r="D14" s="42" t="s">
        <v>258</v>
      </c>
      <c r="E14" s="49" t="s">
        <v>259</v>
      </c>
    </row>
    <row r="15" spans="1:5" x14ac:dyDescent="0.25">
      <c r="A15" s="94"/>
      <c r="B15" s="62" t="s">
        <v>283</v>
      </c>
      <c r="C15" s="42">
        <v>66</v>
      </c>
      <c r="D15" s="42" t="s">
        <v>156</v>
      </c>
      <c r="E15" s="49" t="s">
        <v>260</v>
      </c>
    </row>
    <row r="16" spans="1:5" x14ac:dyDescent="0.25">
      <c r="A16" s="94"/>
      <c r="B16" s="62" t="s">
        <v>283</v>
      </c>
      <c r="C16" s="42">
        <v>67</v>
      </c>
      <c r="D16" s="42" t="s">
        <v>156</v>
      </c>
      <c r="E16" s="49" t="s">
        <v>261</v>
      </c>
    </row>
    <row r="17" spans="1:5" x14ac:dyDescent="0.25">
      <c r="A17" s="94"/>
      <c r="B17" s="62" t="s">
        <v>283</v>
      </c>
      <c r="C17" s="42">
        <v>68</v>
      </c>
      <c r="D17" s="42" t="s">
        <v>258</v>
      </c>
      <c r="E17" s="49" t="s">
        <v>262</v>
      </c>
    </row>
    <row r="18" spans="1:5" x14ac:dyDescent="0.25">
      <c r="A18" s="94"/>
      <c r="B18" s="62" t="s">
        <v>283</v>
      </c>
      <c r="C18" s="42">
        <v>69</v>
      </c>
      <c r="D18" s="42" t="s">
        <v>253</v>
      </c>
      <c r="E18" s="49" t="s">
        <v>263</v>
      </c>
    </row>
    <row r="19" spans="1:5" x14ac:dyDescent="0.25">
      <c r="A19" s="92"/>
      <c r="B19" s="60" t="s">
        <v>283</v>
      </c>
      <c r="C19" s="41">
        <v>69</v>
      </c>
      <c r="D19" s="41" t="s">
        <v>258</v>
      </c>
      <c r="E19" s="52" t="s">
        <v>264</v>
      </c>
    </row>
    <row r="20" spans="1:5" x14ac:dyDescent="0.25">
      <c r="A20" s="93" t="s">
        <v>265</v>
      </c>
      <c r="B20" s="61" t="s">
        <v>283</v>
      </c>
      <c r="C20" s="40">
        <v>70</v>
      </c>
      <c r="D20" s="40" t="s">
        <v>258</v>
      </c>
      <c r="E20" s="48" t="s">
        <v>266</v>
      </c>
    </row>
    <row r="21" spans="1:5" x14ac:dyDescent="0.25">
      <c r="A21" s="94"/>
      <c r="B21" s="62" t="s">
        <v>156</v>
      </c>
      <c r="C21" s="42">
        <v>72</v>
      </c>
      <c r="D21" s="42" t="s">
        <v>130</v>
      </c>
      <c r="E21" s="49" t="s">
        <v>267</v>
      </c>
    </row>
    <row r="22" spans="1:5" x14ac:dyDescent="0.25">
      <c r="A22" s="94"/>
      <c r="B22" s="62" t="s">
        <v>156</v>
      </c>
      <c r="C22" s="42">
        <v>72</v>
      </c>
      <c r="D22" s="42" t="s">
        <v>74</v>
      </c>
      <c r="E22" s="49" t="s">
        <v>268</v>
      </c>
    </row>
    <row r="23" spans="1:5" x14ac:dyDescent="0.25">
      <c r="A23" s="94"/>
      <c r="B23" s="62" t="s">
        <v>283</v>
      </c>
      <c r="C23" s="42">
        <v>74</v>
      </c>
      <c r="D23" s="42" t="s">
        <v>156</v>
      </c>
      <c r="E23" s="49" t="s">
        <v>269</v>
      </c>
    </row>
    <row r="24" spans="1:5" x14ac:dyDescent="0.25">
      <c r="A24" s="94"/>
      <c r="B24" s="62" t="s">
        <v>283</v>
      </c>
      <c r="C24" s="42">
        <v>75</v>
      </c>
      <c r="D24" s="42" t="s">
        <v>156</v>
      </c>
      <c r="E24" s="49" t="s">
        <v>270</v>
      </c>
    </row>
    <row r="25" spans="1:5" x14ac:dyDescent="0.25">
      <c r="A25" s="94"/>
      <c r="B25" s="62" t="s">
        <v>283</v>
      </c>
      <c r="C25" s="42">
        <v>77</v>
      </c>
      <c r="D25" s="42" t="s">
        <v>130</v>
      </c>
      <c r="E25" s="49" t="s">
        <v>271</v>
      </c>
    </row>
    <row r="26" spans="1:5" x14ac:dyDescent="0.25">
      <c r="A26" s="94"/>
      <c r="B26" s="62" t="s">
        <v>283</v>
      </c>
      <c r="C26" s="42">
        <v>77</v>
      </c>
      <c r="D26" s="42" t="s">
        <v>74</v>
      </c>
      <c r="E26" s="49" t="s">
        <v>272</v>
      </c>
    </row>
    <row r="27" spans="1:5" x14ac:dyDescent="0.25">
      <c r="A27" s="94"/>
      <c r="B27" s="62" t="s">
        <v>283</v>
      </c>
      <c r="C27" s="42">
        <v>78</v>
      </c>
      <c r="D27" s="42" t="s">
        <v>74</v>
      </c>
      <c r="E27" s="49" t="s">
        <v>273</v>
      </c>
    </row>
    <row r="28" spans="1:5" x14ac:dyDescent="0.25">
      <c r="A28" s="94"/>
      <c r="B28" s="62" t="s">
        <v>283</v>
      </c>
      <c r="C28" s="42">
        <v>79</v>
      </c>
      <c r="D28" s="42" t="s">
        <v>130</v>
      </c>
      <c r="E28" s="49" t="s">
        <v>274</v>
      </c>
    </row>
    <row r="29" spans="1:5" x14ac:dyDescent="0.25">
      <c r="A29" s="92"/>
      <c r="B29" s="60" t="s">
        <v>283</v>
      </c>
      <c r="C29" s="41">
        <v>79</v>
      </c>
      <c r="D29" s="41" t="s">
        <v>74</v>
      </c>
      <c r="E29" s="47" t="s">
        <v>275</v>
      </c>
    </row>
    <row r="30" spans="1:5" x14ac:dyDescent="0.25">
      <c r="A30" s="93" t="s">
        <v>276</v>
      </c>
      <c r="B30" s="61" t="s">
        <v>156</v>
      </c>
      <c r="C30" s="40">
        <v>80</v>
      </c>
      <c r="D30" s="40" t="s">
        <v>156</v>
      </c>
      <c r="E30" s="48" t="s">
        <v>277</v>
      </c>
    </row>
    <row r="31" spans="1:5" x14ac:dyDescent="0.25">
      <c r="A31" s="94"/>
      <c r="B31" s="62" t="s">
        <v>156</v>
      </c>
      <c r="C31" s="42">
        <v>81</v>
      </c>
      <c r="D31" s="42" t="s">
        <v>258</v>
      </c>
      <c r="E31" s="49" t="s">
        <v>278</v>
      </c>
    </row>
    <row r="32" spans="1:5" x14ac:dyDescent="0.25">
      <c r="A32" s="53" t="s">
        <v>279</v>
      </c>
      <c r="B32" s="63" t="s">
        <v>156</v>
      </c>
      <c r="C32" s="44">
        <v>99</v>
      </c>
      <c r="D32" s="44" t="s">
        <v>156</v>
      </c>
      <c r="E32" s="54" t="s">
        <v>280</v>
      </c>
    </row>
    <row r="33" spans="1:5" ht="15.75" thickBot="1" x14ac:dyDescent="0.3">
      <c r="A33" s="55" t="s">
        <v>281</v>
      </c>
      <c r="B33" s="64" t="s">
        <v>156</v>
      </c>
      <c r="C33" s="56">
        <v>91</v>
      </c>
      <c r="D33" s="56" t="s">
        <v>258</v>
      </c>
      <c r="E33" s="57" t="s">
        <v>282</v>
      </c>
    </row>
  </sheetData>
  <mergeCells count="5">
    <mergeCell ref="A2:A3"/>
    <mergeCell ref="A4:A8"/>
    <mergeCell ref="A9:A19"/>
    <mergeCell ref="A20:A29"/>
    <mergeCell ref="A30:A3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57"/>
  <sheetViews>
    <sheetView workbookViewId="0">
      <selection activeCell="I15" sqref="I15"/>
    </sheetView>
  </sheetViews>
  <sheetFormatPr defaultRowHeight="15" x14ac:dyDescent="0.25"/>
  <cols>
    <col min="1" max="1" width="16.140625" style="26" customWidth="1"/>
    <col min="2" max="2" width="32.140625" style="26" customWidth="1"/>
    <col min="3" max="3" width="34" style="26" customWidth="1"/>
    <col min="4" max="4" width="17.85546875" style="26" customWidth="1"/>
    <col min="5" max="7" width="9.140625" style="26"/>
    <col min="8" max="8" width="9.140625" style="26" customWidth="1"/>
    <col min="9" max="16384" width="9.140625" style="26"/>
  </cols>
  <sheetData>
    <row r="1" spans="1:3" x14ac:dyDescent="0.25">
      <c r="A1" s="97" t="s">
        <v>294</v>
      </c>
      <c r="B1" s="97"/>
      <c r="C1" s="97"/>
    </row>
    <row r="2" spans="1:3" ht="17.25" customHeight="1" x14ac:dyDescent="0.25">
      <c r="A2" s="95" t="s">
        <v>295</v>
      </c>
      <c r="B2" s="96"/>
      <c r="C2" s="96"/>
    </row>
    <row r="3" spans="1:3" x14ac:dyDescent="0.25">
      <c r="A3" s="95" t="s">
        <v>296</v>
      </c>
      <c r="B3" s="96"/>
      <c r="C3" s="96"/>
    </row>
    <row r="4" spans="1:3" ht="45" customHeight="1" x14ac:dyDescent="0.25">
      <c r="A4" s="95" t="s">
        <v>297</v>
      </c>
      <c r="B4" s="96"/>
      <c r="C4" s="96"/>
    </row>
    <row r="5" spans="1:3" ht="62.25" customHeight="1" x14ac:dyDescent="0.25">
      <c r="A5" s="95" t="s">
        <v>298</v>
      </c>
      <c r="B5" s="96"/>
      <c r="C5" s="96"/>
    </row>
    <row r="6" spans="1:3" ht="60" customHeight="1" x14ac:dyDescent="0.25">
      <c r="A6" s="95" t="s">
        <v>299</v>
      </c>
      <c r="B6" s="96"/>
      <c r="C6" s="96"/>
    </row>
    <row r="7" spans="1:3" ht="16.5" customHeight="1" x14ac:dyDescent="0.25">
      <c r="A7" s="71"/>
      <c r="B7" s="72"/>
      <c r="C7" s="72"/>
    </row>
    <row r="8" spans="1:3" x14ac:dyDescent="0.25">
      <c r="A8" s="97" t="s">
        <v>300</v>
      </c>
      <c r="B8" s="100"/>
      <c r="C8" s="100"/>
    </row>
    <row r="9" spans="1:3" ht="75.75" customHeight="1" x14ac:dyDescent="0.25">
      <c r="A9" s="95" t="s">
        <v>301</v>
      </c>
      <c r="B9" s="96"/>
      <c r="C9" s="96"/>
    </row>
    <row r="10" spans="1:3" ht="43.5" customHeight="1" x14ac:dyDescent="0.25">
      <c r="A10" s="101" t="s">
        <v>302</v>
      </c>
      <c r="B10" s="102"/>
      <c r="C10" s="102"/>
    </row>
    <row r="11" spans="1:3" ht="16.5" customHeight="1" x14ac:dyDescent="0.25">
      <c r="A11" s="73"/>
      <c r="B11" s="74"/>
      <c r="C11" s="74"/>
    </row>
    <row r="12" spans="1:3" x14ac:dyDescent="0.25">
      <c r="A12" s="97" t="s">
        <v>303</v>
      </c>
      <c r="B12" s="100"/>
      <c r="C12" s="100"/>
    </row>
    <row r="13" spans="1:3" ht="45" customHeight="1" x14ac:dyDescent="0.25">
      <c r="A13" s="95" t="s">
        <v>304</v>
      </c>
      <c r="B13" s="96"/>
      <c r="C13" s="96"/>
    </row>
    <row r="14" spans="1:3" ht="30.75" customHeight="1" x14ac:dyDescent="0.25">
      <c r="A14" s="95" t="s">
        <v>305</v>
      </c>
      <c r="B14" s="96"/>
      <c r="C14" s="96"/>
    </row>
    <row r="15" spans="1:3" ht="45.75" customHeight="1" x14ac:dyDescent="0.25">
      <c r="A15" s="95" t="s">
        <v>306</v>
      </c>
      <c r="B15" s="96"/>
      <c r="C15" s="96"/>
    </row>
    <row r="16" spans="1:3" ht="45.75" customHeight="1" x14ac:dyDescent="0.25">
      <c r="A16" s="95" t="s">
        <v>307</v>
      </c>
      <c r="B16" s="96"/>
      <c r="C16" s="96"/>
    </row>
    <row r="17" spans="1:4" ht="17.25" customHeight="1" x14ac:dyDescent="0.25">
      <c r="A17" s="75"/>
      <c r="B17" s="76"/>
      <c r="C17" s="76"/>
    </row>
    <row r="18" spans="1:4" x14ac:dyDescent="0.25">
      <c r="A18" s="97" t="s">
        <v>308</v>
      </c>
      <c r="B18" s="100"/>
      <c r="C18" s="100"/>
    </row>
    <row r="19" spans="1:4" ht="30" customHeight="1" x14ac:dyDescent="0.25">
      <c r="A19" s="95" t="s">
        <v>309</v>
      </c>
      <c r="B19" s="96"/>
      <c r="C19" s="96"/>
    </row>
    <row r="20" spans="1:4" ht="16.5" customHeight="1" x14ac:dyDescent="0.25">
      <c r="A20" s="75"/>
      <c r="B20" s="76"/>
      <c r="C20" s="76"/>
    </row>
    <row r="21" spans="1:4" x14ac:dyDescent="0.25">
      <c r="A21" s="97" t="s">
        <v>310</v>
      </c>
      <c r="B21" s="100"/>
      <c r="C21" s="100"/>
    </row>
    <row r="22" spans="1:4" ht="60.75" customHeight="1" thickBot="1" x14ac:dyDescent="0.3">
      <c r="A22" s="98" t="s">
        <v>311</v>
      </c>
      <c r="B22" s="99"/>
      <c r="C22" s="99"/>
    </row>
    <row r="23" spans="1:4" ht="30.75" thickBot="1" x14ac:dyDescent="0.3">
      <c r="A23" s="77"/>
      <c r="B23" s="78" t="s">
        <v>312</v>
      </c>
      <c r="C23" s="78" t="s">
        <v>41</v>
      </c>
      <c r="D23" s="79" t="s">
        <v>218</v>
      </c>
    </row>
    <row r="24" spans="1:4" x14ac:dyDescent="0.25">
      <c r="B24" s="80" t="s">
        <v>201</v>
      </c>
      <c r="C24" s="81" t="s">
        <v>189</v>
      </c>
      <c r="D24" s="81" t="s">
        <v>219</v>
      </c>
    </row>
    <row r="25" spans="1:4" x14ac:dyDescent="0.25">
      <c r="B25" s="80" t="s">
        <v>206</v>
      </c>
      <c r="C25" s="81" t="s">
        <v>190</v>
      </c>
      <c r="D25" s="81" t="s">
        <v>219</v>
      </c>
    </row>
    <row r="26" spans="1:4" x14ac:dyDescent="0.25">
      <c r="B26" s="80" t="s">
        <v>207</v>
      </c>
      <c r="C26" s="81" t="s">
        <v>191</v>
      </c>
      <c r="D26" s="81" t="s">
        <v>219</v>
      </c>
    </row>
    <row r="27" spans="1:4" x14ac:dyDescent="0.25">
      <c r="B27" s="80" t="s">
        <v>205</v>
      </c>
      <c r="C27" s="81" t="s">
        <v>186</v>
      </c>
      <c r="D27" s="81" t="s">
        <v>110</v>
      </c>
    </row>
    <row r="28" spans="1:4" x14ac:dyDescent="0.25">
      <c r="B28" s="80" t="s">
        <v>199</v>
      </c>
      <c r="C28" s="81" t="s">
        <v>183</v>
      </c>
      <c r="D28" s="81" t="s">
        <v>62</v>
      </c>
    </row>
    <row r="29" spans="1:4" x14ac:dyDescent="0.25">
      <c r="B29" s="80" t="s">
        <v>203</v>
      </c>
      <c r="C29" s="81" t="s">
        <v>187</v>
      </c>
      <c r="D29" s="81" t="s">
        <v>64</v>
      </c>
    </row>
    <row r="30" spans="1:4" x14ac:dyDescent="0.25">
      <c r="B30" s="80" t="s">
        <v>200</v>
      </c>
      <c r="C30" s="81" t="s">
        <v>184</v>
      </c>
      <c r="D30" s="81" t="s">
        <v>72</v>
      </c>
    </row>
    <row r="31" spans="1:4" x14ac:dyDescent="0.25">
      <c r="B31" s="80" t="s">
        <v>209</v>
      </c>
      <c r="C31" s="81" t="s">
        <v>196</v>
      </c>
      <c r="D31" s="81" t="s">
        <v>91</v>
      </c>
    </row>
    <row r="32" spans="1:4" x14ac:dyDescent="0.25">
      <c r="B32" s="80" t="s">
        <v>211</v>
      </c>
      <c r="C32" s="81" t="s">
        <v>185</v>
      </c>
      <c r="D32" s="81" t="s">
        <v>68</v>
      </c>
    </row>
    <row r="33" spans="1:4" x14ac:dyDescent="0.25">
      <c r="B33" s="80" t="s">
        <v>212</v>
      </c>
      <c r="C33" s="81" t="s">
        <v>195</v>
      </c>
      <c r="D33" s="81" t="s">
        <v>68</v>
      </c>
    </row>
    <row r="34" spans="1:4" x14ac:dyDescent="0.25">
      <c r="B34" s="80" t="s">
        <v>202</v>
      </c>
      <c r="C34" s="81" t="s">
        <v>198</v>
      </c>
      <c r="D34" s="81" t="s">
        <v>68</v>
      </c>
    </row>
    <row r="35" spans="1:4" x14ac:dyDescent="0.25">
      <c r="B35" s="80" t="s">
        <v>213</v>
      </c>
      <c r="C35" s="81" t="s">
        <v>193</v>
      </c>
      <c r="D35" s="81" t="s">
        <v>68</v>
      </c>
    </row>
    <row r="36" spans="1:4" x14ac:dyDescent="0.25">
      <c r="B36" s="80" t="s">
        <v>215</v>
      </c>
      <c r="C36" s="81" t="s">
        <v>188</v>
      </c>
      <c r="D36" s="81" t="s">
        <v>114</v>
      </c>
    </row>
    <row r="37" spans="1:4" x14ac:dyDescent="0.25">
      <c r="B37" s="80" t="s">
        <v>210</v>
      </c>
      <c r="C37" s="81" t="s">
        <v>194</v>
      </c>
      <c r="D37" s="81" t="s">
        <v>72</v>
      </c>
    </row>
    <row r="38" spans="1:4" x14ac:dyDescent="0.25">
      <c r="B38" s="80" t="s">
        <v>216</v>
      </c>
      <c r="C38" s="81" t="s">
        <v>197</v>
      </c>
      <c r="D38" s="81" t="s">
        <v>164</v>
      </c>
    </row>
    <row r="39" spans="1:4" ht="15.75" thickBot="1" x14ac:dyDescent="0.3">
      <c r="B39" s="82" t="s">
        <v>214</v>
      </c>
      <c r="C39" s="83" t="s">
        <v>192</v>
      </c>
      <c r="D39" s="83" t="s">
        <v>98</v>
      </c>
    </row>
    <row r="40" spans="1:4" ht="31.5" customHeight="1" x14ac:dyDescent="0.25">
      <c r="A40" s="95" t="s">
        <v>313</v>
      </c>
      <c r="B40" s="96"/>
      <c r="C40" s="96"/>
    </row>
    <row r="41" spans="1:4" ht="21" customHeight="1" x14ac:dyDescent="0.25">
      <c r="A41" s="95" t="s">
        <v>314</v>
      </c>
      <c r="B41" s="96"/>
      <c r="C41" s="96"/>
    </row>
    <row r="42" spans="1:4" ht="32.25" customHeight="1" x14ac:dyDescent="0.25">
      <c r="A42" s="103" t="s">
        <v>315</v>
      </c>
      <c r="B42" s="104"/>
      <c r="C42" s="104"/>
    </row>
    <row r="43" spans="1:4" ht="58.5" customHeight="1" x14ac:dyDescent="0.25">
      <c r="A43" s="103" t="s">
        <v>316</v>
      </c>
      <c r="B43" s="104"/>
      <c r="C43" s="104"/>
    </row>
    <row r="44" spans="1:4" ht="30.75" customHeight="1" x14ac:dyDescent="0.25">
      <c r="A44" s="105" t="s">
        <v>317</v>
      </c>
      <c r="B44" s="106"/>
      <c r="C44" s="106"/>
    </row>
    <row r="45" spans="1:4" ht="32.25" customHeight="1" x14ac:dyDescent="0.25">
      <c r="A45" s="105" t="s">
        <v>318</v>
      </c>
      <c r="B45" s="106"/>
      <c r="C45" s="106"/>
    </row>
    <row r="46" spans="1:4" ht="28.5" customHeight="1" thickBot="1" x14ac:dyDescent="0.3">
      <c r="A46" s="105" t="s">
        <v>319</v>
      </c>
      <c r="B46" s="106"/>
      <c r="C46" s="106"/>
    </row>
    <row r="47" spans="1:4" ht="15.75" thickBot="1" x14ac:dyDescent="0.3">
      <c r="B47" s="84" t="s">
        <v>320</v>
      </c>
      <c r="C47" s="85" t="s">
        <v>321</v>
      </c>
    </row>
    <row r="48" spans="1:4" x14ac:dyDescent="0.25">
      <c r="B48" s="86" t="s">
        <v>322</v>
      </c>
      <c r="C48" s="87">
        <v>75</v>
      </c>
    </row>
    <row r="49" spans="1:3" x14ac:dyDescent="0.25">
      <c r="B49" s="86" t="s">
        <v>323</v>
      </c>
      <c r="C49" s="87">
        <v>30</v>
      </c>
    </row>
    <row r="50" spans="1:3" x14ac:dyDescent="0.25">
      <c r="B50" s="86" t="s">
        <v>324</v>
      </c>
      <c r="C50" s="87">
        <v>15</v>
      </c>
    </row>
    <row r="51" spans="1:3" x14ac:dyDescent="0.25">
      <c r="B51" s="86" t="s">
        <v>325</v>
      </c>
      <c r="C51" s="87">
        <v>5</v>
      </c>
    </row>
    <row r="52" spans="1:3" ht="15.75" thickBot="1" x14ac:dyDescent="0.3">
      <c r="B52" s="88" t="s">
        <v>326</v>
      </c>
      <c r="C52" s="89">
        <v>0.5</v>
      </c>
    </row>
    <row r="53" spans="1:3" ht="31.5" customHeight="1" x14ac:dyDescent="0.25">
      <c r="A53" s="107" t="s">
        <v>327</v>
      </c>
      <c r="B53" s="108"/>
      <c r="C53" s="108"/>
    </row>
    <row r="54" spans="1:3" ht="45" customHeight="1" x14ac:dyDescent="0.25">
      <c r="A54" s="107" t="s">
        <v>328</v>
      </c>
      <c r="B54" s="108"/>
      <c r="C54" s="108"/>
    </row>
    <row r="55" spans="1:3" ht="36" customHeight="1" x14ac:dyDescent="0.25">
      <c r="A55" s="95" t="s">
        <v>329</v>
      </c>
      <c r="B55" s="96"/>
      <c r="C55" s="96"/>
    </row>
    <row r="56" spans="1:3" ht="44.25" customHeight="1" x14ac:dyDescent="0.25">
      <c r="A56" s="95" t="s">
        <v>330</v>
      </c>
      <c r="B56" s="96"/>
      <c r="C56" s="96"/>
    </row>
    <row r="57" spans="1:3" ht="45.75" customHeight="1" x14ac:dyDescent="0.25">
      <c r="A57" s="95" t="s">
        <v>331</v>
      </c>
      <c r="B57" s="96"/>
      <c r="C57" s="96"/>
    </row>
  </sheetData>
  <mergeCells count="30">
    <mergeCell ref="A57:C57"/>
    <mergeCell ref="A40:C40"/>
    <mergeCell ref="A41:C41"/>
    <mergeCell ref="A42:C42"/>
    <mergeCell ref="A43:C43"/>
    <mergeCell ref="A44:C44"/>
    <mergeCell ref="A45:C45"/>
    <mergeCell ref="A46:C46"/>
    <mergeCell ref="A53:C53"/>
    <mergeCell ref="A54:C54"/>
    <mergeCell ref="A55:C55"/>
    <mergeCell ref="A56:C56"/>
    <mergeCell ref="A22:C22"/>
    <mergeCell ref="A8:C8"/>
    <mergeCell ref="A9:C9"/>
    <mergeCell ref="A10:C10"/>
    <mergeCell ref="A12:C12"/>
    <mergeCell ref="A13:C13"/>
    <mergeCell ref="A14:C14"/>
    <mergeCell ref="A15:C15"/>
    <mergeCell ref="A16:C16"/>
    <mergeCell ref="A18:C18"/>
    <mergeCell ref="A19:C19"/>
    <mergeCell ref="A21:C21"/>
    <mergeCell ref="A6:C6"/>
    <mergeCell ref="A1:C1"/>
    <mergeCell ref="A2:C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Notes</vt:lpstr>
      <vt:lpstr>Single TSA and FHF</vt:lpstr>
      <vt:lpstr>TSA Comparison</vt:lpstr>
      <vt:lpstr>TSA Comparison Charts</vt:lpstr>
      <vt:lpstr>FHF Comparison</vt:lpstr>
      <vt:lpstr>FHF Comparison Charts</vt:lpstr>
      <vt:lpstr>FHF LUT</vt:lpstr>
      <vt:lpstr>inData</vt:lpstr>
      <vt:lpstr>CFLB Definition</vt:lpstr>
      <vt:lpstr>Data Creation Methodology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2018-03-20T16:45:33Z</dcterms:modified>
</cp:coreProperties>
</file>