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5" yWindow="75" windowWidth="14085" windowHeight="8910"/>
  </bookViews>
  <sheets>
    <sheet name="2017" sheetId="6" r:id="rId1"/>
  </sheets>
  <calcPr calcId="145621"/>
</workbook>
</file>

<file path=xl/calcChain.xml><?xml version="1.0" encoding="utf-8"?>
<calcChain xmlns="http://schemas.openxmlformats.org/spreadsheetml/2006/main">
  <c r="D29" i="6" l="1"/>
  <c r="D48" i="6" l="1"/>
  <c r="C52" i="6"/>
  <c r="C50" i="6" l="1"/>
  <c r="C53" i="6" s="1"/>
</calcChain>
</file>

<file path=xl/comments1.xml><?xml version="1.0" encoding="utf-8"?>
<comments xmlns="http://schemas.openxmlformats.org/spreadsheetml/2006/main">
  <authors>
    <author>Rick</author>
  </authors>
  <commentList>
    <comment ref="B51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<sst xmlns="http://schemas.openxmlformats.org/spreadsheetml/2006/main" count="263" uniqueCount="88">
  <si>
    <t>"Licencee"</t>
  </si>
  <si>
    <t>Block ID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</si>
  <si>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</si>
  <si>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</si>
  <si>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</si>
  <si>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</si>
  <si>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</si>
  <si>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</si>
  <si>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t>Years of supply:</t>
  </si>
  <si>
    <t>Allocation X 5 years:</t>
  </si>
  <si>
    <t>Total volume identified:</t>
  </si>
  <si>
    <t>Annual Allocation within Kalum TSA:</t>
  </si>
  <si>
    <t>Merch Area (ha)</t>
  </si>
  <si>
    <t>Volume (m3)</t>
  </si>
  <si>
    <t>A78680--TEsa002</t>
  </si>
  <si>
    <t>Thunderbird</t>
  </si>
  <si>
    <t>Big Cedar</t>
  </si>
  <si>
    <t>Sandur</t>
  </si>
  <si>
    <t>BCTS</t>
  </si>
  <si>
    <t>Skeena West</t>
  </si>
  <si>
    <t>A64102--1</t>
  </si>
  <si>
    <t>Williams Creek Area</t>
  </si>
  <si>
    <t>103P007</t>
  </si>
  <si>
    <t>103I089</t>
  </si>
  <si>
    <t>103I079</t>
  </si>
  <si>
    <t>103I048</t>
  </si>
  <si>
    <t>103I0048</t>
  </si>
  <si>
    <t>103P017</t>
  </si>
  <si>
    <t>103I049</t>
  </si>
  <si>
    <t>TEbc057</t>
  </si>
  <si>
    <t>TEbc058</t>
  </si>
  <si>
    <t>TEbc059</t>
  </si>
  <si>
    <t>TEbc060</t>
  </si>
  <si>
    <t>TEsw054</t>
  </si>
  <si>
    <t>TEsw055</t>
  </si>
  <si>
    <t>A85649-TEsw016</t>
  </si>
  <si>
    <t>A85649-TEsw017</t>
  </si>
  <si>
    <t>A85649-TEsw051</t>
  </si>
  <si>
    <t>Mark Reiter</t>
  </si>
  <si>
    <t>A94565 TEbc029</t>
  </si>
  <si>
    <t>A94565 TEbc031</t>
  </si>
  <si>
    <t>A94565 TEbc032</t>
  </si>
  <si>
    <t>A94565 TEbc033</t>
  </si>
  <si>
    <t>TElm045</t>
  </si>
  <si>
    <t>No Gold</t>
  </si>
  <si>
    <t>TElm046</t>
  </si>
  <si>
    <t>TElm047</t>
  </si>
  <si>
    <t>TEbc081</t>
  </si>
  <si>
    <t>summer</t>
  </si>
  <si>
    <t>ALL</t>
  </si>
  <si>
    <t>103P007/17</t>
  </si>
  <si>
    <t>103I060</t>
  </si>
  <si>
    <t>103I061</t>
  </si>
  <si>
    <t>103I062</t>
  </si>
  <si>
    <t>103P018</t>
  </si>
  <si>
    <t>103P019</t>
  </si>
  <si>
    <t>103i079</t>
  </si>
  <si>
    <t>A95864 TEsw056</t>
  </si>
  <si>
    <t>A95864 TEsw057</t>
  </si>
  <si>
    <t>A95864 TEsw058</t>
  </si>
  <si>
    <t>A79851 TEsw022</t>
  </si>
  <si>
    <t>A79851 TEsw030</t>
  </si>
  <si>
    <t>A95771 TEth007</t>
  </si>
  <si>
    <t>A95771 TEth027</t>
  </si>
  <si>
    <t>A95771 TEth028</t>
  </si>
  <si>
    <t>A95769 TEbc044</t>
  </si>
  <si>
    <t>A95770 TEbc061</t>
  </si>
  <si>
    <t>A95770 TEbc080</t>
  </si>
  <si>
    <t>A93496-TEbc005</t>
  </si>
  <si>
    <t>A93496-TEbc045</t>
  </si>
  <si>
    <t>A95864 -A80642-1</t>
  </si>
  <si>
    <t>TEbc017</t>
  </si>
  <si>
    <t>A95103 TEbc055</t>
  </si>
  <si>
    <t>A95103 TEbc056</t>
  </si>
  <si>
    <t>TEsw050</t>
  </si>
  <si>
    <t>TEkz002</t>
  </si>
  <si>
    <t>TEkz003</t>
  </si>
  <si>
    <t>TEro003</t>
  </si>
  <si>
    <t>A90583 TEsw025</t>
  </si>
  <si>
    <t>Copper Rivert</t>
  </si>
  <si>
    <t>Glacier Creek</t>
  </si>
  <si>
    <t>103I067</t>
  </si>
  <si>
    <t>103I058</t>
  </si>
  <si>
    <t>C</t>
  </si>
  <si>
    <t>F</t>
  </si>
  <si>
    <t>R</t>
  </si>
  <si>
    <r>
      <t xml:space="preserve">Status         </t>
    </r>
    <r>
      <rPr>
        <b/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b/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b/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b/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b/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b/>
        <sz val="10"/>
        <rFont val="Calibri"/>
        <family val="2"/>
        <scheme val="minor"/>
      </rPr>
      <t>=Cutting Authority Issued)</t>
    </r>
  </si>
  <si>
    <t>BC Timber Sales Skeena 5 Year Plan Kalum TSA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</si>
</sst>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[$-1009]d/mmm/yy;@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_-* #,##0.0_-;\-* #,##0.0_-;_-* &quot;-&quot;?_-;_-@_-"/>
    <numFmt numFmtId="169" formatCode="#,##0.0_ ;\-#,##0.0\ "/>
    <numFmt numFmtId="170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8">
    <xf numFmtId="0" fontId="0" fillId="0" borderId="0"/>
    <xf numFmtId="43" fontId="5" fillId="0" borderId="0" applyFont="0" applyFill="0" applyBorder="0" applyAlignment="0" applyProtection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7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</cellStyleXfs>
  <cellXfs count="76">
    <xf numFmtId="0" fontId="0" fillId="0" borderId="0" xfId="0"/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0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9" fillId="0" borderId="4" xfId="49" applyFont="1" applyFill="1" applyBorder="1" applyAlignment="1">
      <alignment horizontal="center" wrapText="1"/>
    </xf>
    <xf numFmtId="0" fontId="6" fillId="0" borderId="4" xfId="23" applyNumberFormat="1" applyFont="1" applyFill="1" applyBorder="1" applyAlignment="1" applyProtection="1">
      <alignment horizontal="left"/>
    </xf>
    <xf numFmtId="167" fontId="6" fillId="0" borderId="4" xfId="1" applyNumberFormat="1" applyFont="1" applyFill="1" applyBorder="1" applyAlignment="1" applyProtection="1">
      <alignment horizontal="center"/>
    </xf>
    <xf numFmtId="165" fontId="6" fillId="0" borderId="4" xfId="1" applyNumberFormat="1" applyFont="1" applyFill="1" applyBorder="1" applyAlignment="1" applyProtection="1">
      <alignment horizontal="left"/>
    </xf>
    <xf numFmtId="0" fontId="1" fillId="0" borderId="1" xfId="0" applyFont="1" applyBorder="1" applyAlignment="1">
      <alignment horizontal="left"/>
    </xf>
    <xf numFmtId="0" fontId="6" fillId="0" borderId="2" xfId="0" applyFont="1" applyBorder="1"/>
    <xf numFmtId="0" fontId="6" fillId="0" borderId="4" xfId="2" applyNumberFormat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4" xfId="6" applyNumberFormat="1" applyFont="1" applyFill="1" applyBorder="1" applyAlignment="1" applyProtection="1">
      <alignment horizontal="left"/>
    </xf>
    <xf numFmtId="0" fontId="6" fillId="0" borderId="4" xfId="15" applyNumberFormat="1" applyFont="1" applyFill="1" applyBorder="1" applyAlignment="1" applyProtection="1">
      <alignment horizontal="left"/>
    </xf>
    <xf numFmtId="15" fontId="4" fillId="0" borderId="12" xfId="0" applyNumberFormat="1" applyFont="1" applyBorder="1"/>
    <xf numFmtId="167" fontId="6" fillId="0" borderId="4" xfId="1" applyNumberFormat="1" applyFont="1" applyBorder="1" applyAlignment="1" applyProtection="1">
      <alignment horizontal="center"/>
    </xf>
    <xf numFmtId="165" fontId="6" fillId="0" borderId="4" xfId="1" applyNumberFormat="1" applyFont="1" applyBorder="1" applyAlignment="1" applyProtection="1">
      <alignment horizontal="left"/>
    </xf>
    <xf numFmtId="0" fontId="6" fillId="0" borderId="4" xfId="20" applyNumberFormat="1" applyFont="1" applyBorder="1" applyAlignment="1" applyProtection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/>
    <xf numFmtId="0" fontId="6" fillId="0" borderId="4" xfId="15" applyNumberFormat="1" applyFont="1" applyBorder="1" applyAlignment="1" applyProtection="1">
      <alignment horizontal="left"/>
    </xf>
    <xf numFmtId="0" fontId="6" fillId="0" borderId="4" xfId="14" applyNumberFormat="1" applyFont="1" applyBorder="1" applyAlignment="1" applyProtection="1">
      <alignment horizontal="left"/>
    </xf>
    <xf numFmtId="0" fontId="6" fillId="0" borderId="4" xfId="34" applyNumberFormat="1" applyFont="1" applyBorder="1" applyAlignment="1" applyProtection="1">
      <alignment horizontal="left"/>
    </xf>
    <xf numFmtId="0" fontId="9" fillId="0" borderId="4" xfId="41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169" fontId="6" fillId="0" borderId="4" xfId="1" applyNumberFormat="1" applyFont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/>
    <xf numFmtId="165" fontId="1" fillId="0" borderId="6" xfId="1" applyNumberFormat="1" applyFont="1" applyBorder="1" applyAlignment="1">
      <alignment horizontal="center"/>
    </xf>
    <xf numFmtId="165" fontId="1" fillId="0" borderId="0" xfId="1" applyNumberFormat="1" applyFont="1" applyBorder="1" applyAlignment="1"/>
    <xf numFmtId="0" fontId="6" fillId="0" borderId="7" xfId="0" applyFont="1" applyBorder="1"/>
    <xf numFmtId="165" fontId="1" fillId="0" borderId="8" xfId="1" applyNumberFormat="1" applyFont="1" applyBorder="1" applyAlignment="1">
      <alignment horizontal="center"/>
    </xf>
    <xf numFmtId="0" fontId="6" fillId="0" borderId="9" xfId="0" applyFont="1" applyBorder="1"/>
    <xf numFmtId="166" fontId="1" fillId="0" borderId="0" xfId="1" applyNumberFormat="1" applyFont="1" applyBorder="1" applyAlignment="1"/>
    <xf numFmtId="0" fontId="6" fillId="0" borderId="4" xfId="1" applyNumberFormat="1" applyFont="1" applyBorder="1" applyAlignment="1" applyProtection="1">
      <alignment horizontal="center"/>
    </xf>
    <xf numFmtId="168" fontId="6" fillId="0" borderId="0" xfId="0" applyNumberFormat="1" applyFont="1" applyBorder="1"/>
    <xf numFmtId="0" fontId="6" fillId="0" borderId="4" xfId="34" applyNumberFormat="1" applyFont="1" applyFill="1" applyBorder="1" applyAlignment="1" applyProtection="1">
      <alignment horizontal="left"/>
    </xf>
    <xf numFmtId="0" fontId="6" fillId="0" borderId="4" xfId="0" applyFont="1" applyFill="1" applyBorder="1" applyAlignment="1">
      <alignment horizontal="left" wrapText="1"/>
    </xf>
    <xf numFmtId="0" fontId="6" fillId="2" borderId="4" xfId="2" applyNumberFormat="1" applyFont="1" applyFill="1" applyBorder="1" applyAlignment="1" applyProtection="1">
      <alignment horizontal="left"/>
    </xf>
    <xf numFmtId="0" fontId="6" fillId="0" borderId="4" xfId="35" applyNumberFormat="1" applyFont="1" applyFill="1" applyBorder="1" applyAlignment="1" applyProtection="1">
      <alignment horizontal="left"/>
    </xf>
    <xf numFmtId="0" fontId="6" fillId="0" borderId="4" xfId="17" applyNumberFormat="1" applyFont="1" applyFill="1" applyBorder="1" applyAlignment="1" applyProtection="1">
      <alignment horizontal="left"/>
    </xf>
    <xf numFmtId="169" fontId="6" fillId="0" borderId="4" xfId="1" applyNumberFormat="1" applyFont="1" applyFill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6" fillId="2" borderId="4" xfId="35" applyNumberFormat="1" applyFont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left" wrapText="1"/>
    </xf>
    <xf numFmtId="0" fontId="6" fillId="2" borderId="4" xfId="14" applyNumberFormat="1" applyFont="1" applyFill="1" applyBorder="1" applyAlignment="1" applyProtection="1">
      <alignment horizontal="left"/>
    </xf>
    <xf numFmtId="0" fontId="6" fillId="2" borderId="4" xfId="17" applyNumberFormat="1" applyFont="1" applyFill="1" applyBorder="1" applyAlignment="1" applyProtection="1">
      <alignment horizontal="left"/>
    </xf>
    <xf numFmtId="167" fontId="6" fillId="2" borderId="4" xfId="1" applyNumberFormat="1" applyFont="1" applyFill="1" applyBorder="1" applyAlignment="1" applyProtection="1">
      <alignment horizontal="center"/>
    </xf>
    <xf numFmtId="165" fontId="6" fillId="2" borderId="4" xfId="1" applyNumberFormat="1" applyFont="1" applyFill="1" applyBorder="1" applyAlignment="1" applyProtection="1">
      <alignment horizontal="left"/>
    </xf>
    <xf numFmtId="0" fontId="6" fillId="2" borderId="4" xfId="15" applyNumberFormat="1" applyFont="1" applyFill="1" applyBorder="1" applyAlignment="1" applyProtection="1">
      <alignment horizontal="left"/>
    </xf>
    <xf numFmtId="0" fontId="9" fillId="2" borderId="4" xfId="49" applyFont="1" applyFill="1" applyBorder="1" applyAlignment="1">
      <alignment horizontal="center" wrapText="1"/>
    </xf>
    <xf numFmtId="0" fontId="6" fillId="0" borderId="0" xfId="0" applyFont="1" applyFill="1" applyBorder="1"/>
    <xf numFmtId="0" fontId="6" fillId="0" borderId="4" xfId="0" applyFont="1" applyFill="1" applyBorder="1" applyAlignment="1">
      <alignment horizontal="center" wrapText="1"/>
    </xf>
    <xf numFmtId="167" fontId="6" fillId="0" borderId="4" xfId="0" applyNumberFormat="1" applyFont="1" applyFill="1" applyBorder="1" applyAlignment="1">
      <alignment horizontal="center"/>
    </xf>
    <xf numFmtId="0" fontId="6" fillId="0" borderId="0" xfId="8" applyNumberFormat="1" applyFont="1" applyBorder="1" applyAlignment="1" applyProtection="1">
      <alignment horizontal="left"/>
    </xf>
    <xf numFmtId="0" fontId="6" fillId="0" borderId="2" xfId="26" applyNumberFormat="1" applyFont="1" applyBorder="1" applyAlignment="1" applyProtection="1">
      <alignment horizontal="right"/>
    </xf>
    <xf numFmtId="0" fontId="6" fillId="0" borderId="0" xfId="8" applyNumberFormat="1" applyFont="1" applyBorder="1" applyAlignment="1" applyProtection="1">
      <alignment horizontal="right"/>
    </xf>
    <xf numFmtId="0" fontId="4" fillId="0" borderId="13" xfId="0" applyFont="1" applyBorder="1" applyAlignment="1">
      <alignment horizontal="right"/>
    </xf>
    <xf numFmtId="170" fontId="1" fillId="0" borderId="10" xfId="1" applyNumberFormat="1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8" xfId="8" applyNumberFormat="1" applyFont="1" applyBorder="1" applyAlignment="1" applyProtection="1">
      <alignment horizontal="right"/>
    </xf>
    <xf numFmtId="0" fontId="6" fillId="0" borderId="4" xfId="0" applyFont="1" applyFill="1" applyBorder="1" applyAlignment="1">
      <alignment horizontal="left"/>
    </xf>
    <xf numFmtId="0" fontId="6" fillId="0" borderId="16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center"/>
    </xf>
    <xf numFmtId="165" fontId="6" fillId="0" borderId="17" xfId="0" applyNumberFormat="1" applyFont="1" applyBorder="1"/>
    <xf numFmtId="0" fontId="6" fillId="0" borderId="10" xfId="8" applyNumberFormat="1" applyFont="1" applyBorder="1" applyAlignment="1" applyProtection="1">
      <alignment horizontal="right"/>
    </xf>
  </cellXfs>
  <cellStyles count="58">
    <cellStyle name="Comma" xfId="1" builtinId="3"/>
    <cellStyle name="Normal" xfId="0" builtinId="0"/>
    <cellStyle name="Normal 10" xfId="11"/>
    <cellStyle name="Normal 11" xfId="9"/>
    <cellStyle name="Normal 12" xfId="14"/>
    <cellStyle name="Normal 13" xfId="13"/>
    <cellStyle name="Normal 14" xfId="10"/>
    <cellStyle name="Normal 15" xfId="15"/>
    <cellStyle name="Normal 16" xfId="16"/>
    <cellStyle name="Normal 17" xfId="17"/>
    <cellStyle name="Normal 18" xfId="18"/>
    <cellStyle name="Normal 19" xfId="19"/>
    <cellStyle name="Normal 2" xfId="2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30"/>
    <cellStyle name="Normal 29" xfId="34"/>
    <cellStyle name="Normal 3" xfId="4"/>
    <cellStyle name="Normal 30" xfId="31"/>
    <cellStyle name="Normal 31" xfId="35"/>
    <cellStyle name="Normal 32" xfId="29"/>
    <cellStyle name="Normal 33" xfId="28"/>
    <cellStyle name="Normal 34" xfId="33"/>
    <cellStyle name="Normal 35" xfId="36"/>
    <cellStyle name="Normal 36" xfId="32"/>
    <cellStyle name="Normal 37" xfId="37"/>
    <cellStyle name="Normal 38" xfId="40"/>
    <cellStyle name="Normal 39" xfId="43"/>
    <cellStyle name="Normal 4" xfId="5"/>
    <cellStyle name="Normal 40" xfId="46"/>
    <cellStyle name="Normal 41" xfId="42"/>
    <cellStyle name="Normal 42" xfId="38"/>
    <cellStyle name="Normal 43" xfId="45"/>
    <cellStyle name="Normal 44" xfId="47"/>
    <cellStyle name="Normal 45" xfId="44"/>
    <cellStyle name="Normal 46" xfId="50"/>
    <cellStyle name="Normal 47" xfId="39"/>
    <cellStyle name="Normal 48" xfId="48"/>
    <cellStyle name="Normal 49" xfId="51"/>
    <cellStyle name="Normal 5" xfId="6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6" xfId="8"/>
    <cellStyle name="Normal 7" xfId="12"/>
    <cellStyle name="Normal 8" xfId="3"/>
    <cellStyle name="Normal 9" xfId="7"/>
    <cellStyle name="Normal_Q-TSL by Planned Auction Dates_3" xfId="41"/>
    <cellStyle name="Normal_Q-TSL by Planned Auction Dates_3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5"/>
  <sheetViews>
    <sheetView tabSelected="1" zoomScale="86" zoomScaleNormal="86" workbookViewId="0">
      <selection activeCell="K35" sqref="K35"/>
    </sheetView>
  </sheetViews>
  <sheetFormatPr defaultColWidth="19.140625" defaultRowHeight="15" x14ac:dyDescent="0.25"/>
  <cols>
    <col min="1" max="1" width="25.28515625" style="13" customWidth="1"/>
    <col min="2" max="2" width="25.85546875" style="13" customWidth="1"/>
    <col min="3" max="3" width="28.140625" style="33" customWidth="1"/>
    <col min="4" max="4" width="18.5703125" style="13" customWidth="1"/>
    <col min="5" max="5" width="26.85546875" style="13" customWidth="1"/>
    <col min="6" max="6" width="25.5703125" style="13" customWidth="1"/>
    <col min="7" max="7" width="24.85546875" style="13" customWidth="1"/>
    <col min="8" max="8" width="19.140625" style="13"/>
    <col min="9" max="9" width="20.42578125" style="13" customWidth="1"/>
    <col min="10" max="16384" width="19.140625" style="21"/>
  </cols>
  <sheetData>
    <row r="1" spans="1:9" ht="18.75" x14ac:dyDescent="0.3">
      <c r="A1" s="3" t="s">
        <v>5</v>
      </c>
      <c r="B1" s="16">
        <v>43038</v>
      </c>
      <c r="C1" s="26"/>
      <c r="D1" s="3"/>
      <c r="E1" s="27" t="s">
        <v>87</v>
      </c>
      <c r="H1" s="58"/>
    </row>
    <row r="2" spans="1:9" x14ac:dyDescent="0.25">
      <c r="A2" s="3" t="s">
        <v>6</v>
      </c>
      <c r="B2" s="64" t="s">
        <v>38</v>
      </c>
      <c r="C2" s="28"/>
      <c r="D2" s="3"/>
      <c r="H2" s="58"/>
    </row>
    <row r="3" spans="1:9" x14ac:dyDescent="0.25">
      <c r="A3" s="3"/>
      <c r="B3" s="3"/>
      <c r="C3" s="49"/>
      <c r="D3" s="3"/>
      <c r="H3" s="58"/>
    </row>
    <row r="4" spans="1:9" x14ac:dyDescent="0.25">
      <c r="A4" s="3"/>
      <c r="B4" s="3"/>
      <c r="C4" s="49"/>
      <c r="D4" s="3"/>
    </row>
    <row r="5" spans="1:9" ht="15.75" thickBot="1" x14ac:dyDescent="0.3">
      <c r="A5" s="11"/>
      <c r="B5" s="11"/>
      <c r="C5" s="29"/>
      <c r="D5" s="11"/>
      <c r="E5" s="11"/>
      <c r="F5" s="11"/>
      <c r="G5" s="11"/>
      <c r="H5" s="11"/>
      <c r="I5" s="62"/>
    </row>
    <row r="6" spans="1:9" ht="90" customHeight="1" x14ac:dyDescent="0.25">
      <c r="A6" s="66" t="s">
        <v>0</v>
      </c>
      <c r="B6" s="10" t="s">
        <v>1</v>
      </c>
      <c r="C6" s="30" t="s">
        <v>12</v>
      </c>
      <c r="D6" s="10" t="s">
        <v>13</v>
      </c>
      <c r="E6" s="10" t="s">
        <v>4</v>
      </c>
      <c r="F6" s="10" t="s">
        <v>7</v>
      </c>
      <c r="G6" s="5" t="s">
        <v>3</v>
      </c>
      <c r="H6" s="5" t="s">
        <v>2</v>
      </c>
      <c r="I6" s="67" t="s">
        <v>86</v>
      </c>
    </row>
    <row r="7" spans="1:9" x14ac:dyDescent="0.25">
      <c r="A7" s="31" t="s">
        <v>18</v>
      </c>
      <c r="B7" s="47" t="s">
        <v>20</v>
      </c>
      <c r="C7" s="17">
        <v>40.4</v>
      </c>
      <c r="D7" s="18">
        <v>19875</v>
      </c>
      <c r="E7" s="19" t="s">
        <v>21</v>
      </c>
      <c r="F7" s="6" t="s">
        <v>28</v>
      </c>
      <c r="G7" s="20" t="s">
        <v>48</v>
      </c>
      <c r="H7" s="68">
        <v>2018</v>
      </c>
      <c r="I7" s="69" t="s">
        <v>83</v>
      </c>
    </row>
    <row r="8" spans="1:9" x14ac:dyDescent="0.25">
      <c r="A8" s="31" t="s">
        <v>18</v>
      </c>
      <c r="B8" s="47" t="s">
        <v>39</v>
      </c>
      <c r="C8" s="17">
        <v>20.9</v>
      </c>
      <c r="D8" s="18">
        <v>6188</v>
      </c>
      <c r="E8" s="19" t="s">
        <v>16</v>
      </c>
      <c r="F8" s="6" t="s">
        <v>50</v>
      </c>
      <c r="G8" s="20" t="s">
        <v>49</v>
      </c>
      <c r="H8" s="68">
        <v>2018</v>
      </c>
      <c r="I8" s="69" t="s">
        <v>84</v>
      </c>
    </row>
    <row r="9" spans="1:9" x14ac:dyDescent="0.25">
      <c r="A9" s="31" t="s">
        <v>18</v>
      </c>
      <c r="B9" s="47" t="s">
        <v>40</v>
      </c>
      <c r="C9" s="17">
        <v>30.23</v>
      </c>
      <c r="D9" s="18">
        <v>14104</v>
      </c>
      <c r="E9" s="19" t="s">
        <v>16</v>
      </c>
      <c r="F9" s="6" t="s">
        <v>27</v>
      </c>
      <c r="G9" s="20" t="s">
        <v>49</v>
      </c>
      <c r="H9" s="68">
        <v>2018</v>
      </c>
      <c r="I9" s="69" t="s">
        <v>84</v>
      </c>
    </row>
    <row r="10" spans="1:9" x14ac:dyDescent="0.25">
      <c r="A10" s="31" t="s">
        <v>18</v>
      </c>
      <c r="B10" s="47" t="s">
        <v>41</v>
      </c>
      <c r="C10" s="17">
        <v>11.14</v>
      </c>
      <c r="D10" s="18">
        <v>5950</v>
      </c>
      <c r="E10" s="19" t="s">
        <v>16</v>
      </c>
      <c r="F10" s="59" t="s">
        <v>22</v>
      </c>
      <c r="G10" s="20" t="s">
        <v>49</v>
      </c>
      <c r="H10" s="68">
        <v>2018</v>
      </c>
      <c r="I10" s="69" t="s">
        <v>84</v>
      </c>
    </row>
    <row r="11" spans="1:9" x14ac:dyDescent="0.25">
      <c r="A11" s="31" t="s">
        <v>18</v>
      </c>
      <c r="B11" s="47" t="s">
        <v>42</v>
      </c>
      <c r="C11" s="17">
        <v>23.52</v>
      </c>
      <c r="D11" s="18">
        <v>12105</v>
      </c>
      <c r="E11" s="19" t="s">
        <v>16</v>
      </c>
      <c r="F11" s="6" t="s">
        <v>50</v>
      </c>
      <c r="G11" s="20" t="s">
        <v>49</v>
      </c>
      <c r="H11" s="68">
        <v>2018</v>
      </c>
      <c r="I11" s="69" t="s">
        <v>84</v>
      </c>
    </row>
    <row r="12" spans="1:9" x14ac:dyDescent="0.25">
      <c r="A12" s="31" t="s">
        <v>18</v>
      </c>
      <c r="B12" s="47" t="s">
        <v>68</v>
      </c>
      <c r="C12" s="17">
        <v>44.1</v>
      </c>
      <c r="D12" s="18">
        <v>24101</v>
      </c>
      <c r="E12" s="19" t="s">
        <v>16</v>
      </c>
      <c r="F12" s="6" t="s">
        <v>22</v>
      </c>
      <c r="G12" s="20" t="s">
        <v>49</v>
      </c>
      <c r="H12" s="68">
        <v>2018</v>
      </c>
      <c r="I12" s="69" t="s">
        <v>84</v>
      </c>
    </row>
    <row r="13" spans="1:9" x14ac:dyDescent="0.25">
      <c r="A13" s="31" t="s">
        <v>18</v>
      </c>
      <c r="B13" s="47" t="s">
        <v>69</v>
      </c>
      <c r="C13" s="17">
        <v>11.6</v>
      </c>
      <c r="D13" s="18">
        <v>5395</v>
      </c>
      <c r="E13" s="19" t="s">
        <v>16</v>
      </c>
      <c r="F13" s="6" t="s">
        <v>22</v>
      </c>
      <c r="G13" s="20" t="s">
        <v>49</v>
      </c>
      <c r="H13" s="68">
        <v>2018</v>
      </c>
      <c r="I13" s="69" t="s">
        <v>84</v>
      </c>
    </row>
    <row r="14" spans="1:9" x14ac:dyDescent="0.25">
      <c r="A14" s="31" t="s">
        <v>18</v>
      </c>
      <c r="B14" s="45" t="s">
        <v>14</v>
      </c>
      <c r="C14" s="17">
        <v>51.4</v>
      </c>
      <c r="D14" s="18">
        <v>16846</v>
      </c>
      <c r="E14" s="14" t="s">
        <v>17</v>
      </c>
      <c r="F14" s="6" t="s">
        <v>26</v>
      </c>
      <c r="G14" s="20" t="s">
        <v>49</v>
      </c>
      <c r="H14" s="68">
        <v>2019</v>
      </c>
      <c r="I14" s="69" t="s">
        <v>84</v>
      </c>
    </row>
    <row r="15" spans="1:9" x14ac:dyDescent="0.25">
      <c r="A15" s="31" t="s">
        <v>18</v>
      </c>
      <c r="B15" s="51" t="s">
        <v>57</v>
      </c>
      <c r="C15" s="60">
        <v>27.1</v>
      </c>
      <c r="D15" s="9">
        <v>11096</v>
      </c>
      <c r="E15" s="7" t="s">
        <v>19</v>
      </c>
      <c r="F15" s="59" t="s">
        <v>56</v>
      </c>
      <c r="G15" s="20" t="s">
        <v>49</v>
      </c>
      <c r="H15" s="68">
        <v>2018</v>
      </c>
      <c r="I15" s="69" t="s">
        <v>84</v>
      </c>
    </row>
    <row r="16" spans="1:9" x14ac:dyDescent="0.25">
      <c r="A16" s="31" t="s">
        <v>18</v>
      </c>
      <c r="B16" s="51" t="s">
        <v>58</v>
      </c>
      <c r="C16" s="17">
        <v>11.4</v>
      </c>
      <c r="D16" s="18">
        <v>4600</v>
      </c>
      <c r="E16" s="7" t="s">
        <v>19</v>
      </c>
      <c r="F16" s="59" t="s">
        <v>24</v>
      </c>
      <c r="G16" s="20" t="s">
        <v>49</v>
      </c>
      <c r="H16" s="68">
        <v>2018</v>
      </c>
      <c r="I16" s="69" t="s">
        <v>84</v>
      </c>
    </row>
    <row r="17" spans="1:9" x14ac:dyDescent="0.25">
      <c r="A17" s="31" t="s">
        <v>18</v>
      </c>
      <c r="B17" s="51" t="s">
        <v>59</v>
      </c>
      <c r="C17" s="17">
        <v>33.299999999999997</v>
      </c>
      <c r="D17" s="18">
        <v>15264</v>
      </c>
      <c r="E17" s="7" t="s">
        <v>19</v>
      </c>
      <c r="F17" s="59" t="s">
        <v>24</v>
      </c>
      <c r="G17" s="20" t="s">
        <v>49</v>
      </c>
      <c r="H17" s="68">
        <v>2018</v>
      </c>
      <c r="I17" s="69" t="s">
        <v>84</v>
      </c>
    </row>
    <row r="18" spans="1:9" x14ac:dyDescent="0.25">
      <c r="A18" s="31" t="s">
        <v>18</v>
      </c>
      <c r="B18" s="52" t="s">
        <v>70</v>
      </c>
      <c r="C18" s="17">
        <v>20</v>
      </c>
      <c r="D18" s="18">
        <v>9635</v>
      </c>
      <c r="E18" s="7" t="s">
        <v>19</v>
      </c>
      <c r="F18" s="6" t="s">
        <v>23</v>
      </c>
      <c r="G18" s="20" t="s">
        <v>49</v>
      </c>
      <c r="H18" s="68">
        <v>2018</v>
      </c>
      <c r="I18" s="69" t="s">
        <v>84</v>
      </c>
    </row>
    <row r="19" spans="1:9" x14ac:dyDescent="0.25">
      <c r="A19" s="31" t="s">
        <v>18</v>
      </c>
      <c r="B19" s="45" t="s">
        <v>66</v>
      </c>
      <c r="C19" s="17">
        <v>72.400000000000006</v>
      </c>
      <c r="D19" s="18">
        <v>42380</v>
      </c>
      <c r="E19" s="14" t="s">
        <v>16</v>
      </c>
      <c r="F19" s="6" t="s">
        <v>22</v>
      </c>
      <c r="G19" s="20" t="s">
        <v>49</v>
      </c>
      <c r="H19" s="68">
        <v>2019</v>
      </c>
      <c r="I19" s="69" t="s">
        <v>84</v>
      </c>
    </row>
    <row r="20" spans="1:9" x14ac:dyDescent="0.25">
      <c r="A20" s="31" t="s">
        <v>18</v>
      </c>
      <c r="B20" s="51" t="s">
        <v>67</v>
      </c>
      <c r="C20" s="17">
        <v>23.1</v>
      </c>
      <c r="D20" s="18">
        <v>10276</v>
      </c>
      <c r="E20" s="22" t="s">
        <v>16</v>
      </c>
      <c r="F20" s="59" t="s">
        <v>22</v>
      </c>
      <c r="G20" s="20" t="s">
        <v>49</v>
      </c>
      <c r="H20" s="68">
        <v>2019</v>
      </c>
      <c r="I20" s="69" t="s">
        <v>84</v>
      </c>
    </row>
    <row r="21" spans="1:9" x14ac:dyDescent="0.25">
      <c r="A21" s="31" t="s">
        <v>18</v>
      </c>
      <c r="B21" s="50" t="s">
        <v>35</v>
      </c>
      <c r="C21" s="32">
        <v>29.8</v>
      </c>
      <c r="D21" s="18">
        <v>10006</v>
      </c>
      <c r="E21" s="24" t="s">
        <v>19</v>
      </c>
      <c r="F21" s="25" t="s">
        <v>24</v>
      </c>
      <c r="G21" s="20" t="s">
        <v>49</v>
      </c>
      <c r="H21" s="68">
        <v>2019</v>
      </c>
      <c r="I21" s="69" t="s">
        <v>84</v>
      </c>
    </row>
    <row r="22" spans="1:9" x14ac:dyDescent="0.25">
      <c r="A22" s="31" t="s">
        <v>18</v>
      </c>
      <c r="B22" s="46" t="s">
        <v>36</v>
      </c>
      <c r="C22" s="48">
        <v>31.5</v>
      </c>
      <c r="D22" s="9">
        <v>16696</v>
      </c>
      <c r="E22" s="43" t="s">
        <v>19</v>
      </c>
      <c r="F22" s="25" t="s">
        <v>24</v>
      </c>
      <c r="G22" s="20" t="s">
        <v>49</v>
      </c>
      <c r="H22" s="68">
        <v>2019</v>
      </c>
      <c r="I22" s="69" t="s">
        <v>84</v>
      </c>
    </row>
    <row r="23" spans="1:9" x14ac:dyDescent="0.25">
      <c r="A23" s="31" t="s">
        <v>18</v>
      </c>
      <c r="B23" s="46" t="s">
        <v>37</v>
      </c>
      <c r="C23" s="32">
        <v>11.6</v>
      </c>
      <c r="D23" s="18">
        <v>5901</v>
      </c>
      <c r="E23" s="24" t="s">
        <v>19</v>
      </c>
      <c r="F23" s="25" t="s">
        <v>24</v>
      </c>
      <c r="G23" s="20" t="s">
        <v>49</v>
      </c>
      <c r="H23" s="68">
        <v>2019</v>
      </c>
      <c r="I23" s="69" t="s">
        <v>84</v>
      </c>
    </row>
    <row r="24" spans="1:9" x14ac:dyDescent="0.25">
      <c r="A24" s="31" t="s">
        <v>18</v>
      </c>
      <c r="B24" s="52" t="s">
        <v>62</v>
      </c>
      <c r="C24" s="41">
        <v>12.6</v>
      </c>
      <c r="D24" s="18">
        <v>4800</v>
      </c>
      <c r="E24" s="22" t="s">
        <v>15</v>
      </c>
      <c r="F24" s="6" t="s">
        <v>25</v>
      </c>
      <c r="G24" s="20" t="s">
        <v>49</v>
      </c>
      <c r="H24" s="68">
        <v>2018</v>
      </c>
      <c r="I24" s="69" t="s">
        <v>84</v>
      </c>
    </row>
    <row r="25" spans="1:9" x14ac:dyDescent="0.25">
      <c r="A25" s="31" t="s">
        <v>18</v>
      </c>
      <c r="B25" s="52" t="s">
        <v>63</v>
      </c>
      <c r="C25" s="8">
        <v>5.4943999999999997</v>
      </c>
      <c r="D25" s="9">
        <v>2800</v>
      </c>
      <c r="E25" s="15" t="s">
        <v>15</v>
      </c>
      <c r="F25" s="6" t="s">
        <v>25</v>
      </c>
      <c r="G25" s="20" t="s">
        <v>49</v>
      </c>
      <c r="H25" s="68">
        <v>2018</v>
      </c>
      <c r="I25" s="69" t="s">
        <v>84</v>
      </c>
    </row>
    <row r="26" spans="1:9" x14ac:dyDescent="0.25">
      <c r="A26" s="31" t="s">
        <v>18</v>
      </c>
      <c r="B26" s="52" t="s">
        <v>64</v>
      </c>
      <c r="C26" s="17">
        <v>12.1547</v>
      </c>
      <c r="D26" s="18">
        <v>3300</v>
      </c>
      <c r="E26" s="15" t="s">
        <v>15</v>
      </c>
      <c r="F26" s="6" t="s">
        <v>25</v>
      </c>
      <c r="G26" s="20" t="s">
        <v>49</v>
      </c>
      <c r="H26" s="68">
        <v>2018</v>
      </c>
      <c r="I26" s="69" t="s">
        <v>84</v>
      </c>
    </row>
    <row r="27" spans="1:9" x14ac:dyDescent="0.25">
      <c r="A27" s="31" t="s">
        <v>18</v>
      </c>
      <c r="B27" s="45" t="s">
        <v>60</v>
      </c>
      <c r="C27" s="17">
        <v>9.1999999999999993</v>
      </c>
      <c r="D27" s="18">
        <v>3597</v>
      </c>
      <c r="E27" s="14" t="s">
        <v>19</v>
      </c>
      <c r="F27" s="6" t="s">
        <v>23</v>
      </c>
      <c r="G27" s="20" t="s">
        <v>49</v>
      </c>
      <c r="H27" s="68">
        <v>2018</v>
      </c>
      <c r="I27" s="69" t="s">
        <v>84</v>
      </c>
    </row>
    <row r="28" spans="1:9" x14ac:dyDescent="0.25">
      <c r="A28" s="31" t="s">
        <v>18</v>
      </c>
      <c r="B28" s="45" t="s">
        <v>61</v>
      </c>
      <c r="C28" s="17">
        <v>39.200000000000003</v>
      </c>
      <c r="D28" s="18">
        <v>18315</v>
      </c>
      <c r="E28" s="14" t="s">
        <v>19</v>
      </c>
      <c r="F28" s="6" t="s">
        <v>23</v>
      </c>
      <c r="G28" s="20" t="s">
        <v>49</v>
      </c>
      <c r="H28" s="68">
        <v>2021</v>
      </c>
      <c r="I28" s="69" t="s">
        <v>84</v>
      </c>
    </row>
    <row r="29" spans="1:9" x14ac:dyDescent="0.25">
      <c r="A29" s="31" t="s">
        <v>18</v>
      </c>
      <c r="B29" s="53" t="s">
        <v>65</v>
      </c>
      <c r="C29" s="17">
        <v>46.9</v>
      </c>
      <c r="D29" s="18">
        <f>C29*425</f>
        <v>19932.5</v>
      </c>
      <c r="E29" s="19" t="s">
        <v>16</v>
      </c>
      <c r="F29" s="6" t="s">
        <v>27</v>
      </c>
      <c r="G29" s="20" t="s">
        <v>49</v>
      </c>
      <c r="H29" s="68">
        <v>2021</v>
      </c>
      <c r="I29" s="69" t="s">
        <v>84</v>
      </c>
    </row>
    <row r="30" spans="1:9" x14ac:dyDescent="0.25">
      <c r="A30" s="31" t="s">
        <v>18</v>
      </c>
      <c r="B30" s="53" t="s">
        <v>72</v>
      </c>
      <c r="C30" s="17">
        <v>23.9</v>
      </c>
      <c r="D30" s="18">
        <v>11070</v>
      </c>
      <c r="E30" s="19" t="s">
        <v>16</v>
      </c>
      <c r="F30" s="6" t="s">
        <v>54</v>
      </c>
      <c r="G30" s="20" t="s">
        <v>49</v>
      </c>
      <c r="H30" s="68">
        <v>2021</v>
      </c>
      <c r="I30" s="69" t="s">
        <v>84</v>
      </c>
    </row>
    <row r="31" spans="1:9" x14ac:dyDescent="0.25">
      <c r="A31" s="31" t="s">
        <v>18</v>
      </c>
      <c r="B31" s="53" t="s">
        <v>73</v>
      </c>
      <c r="C31" s="17">
        <v>17.899999999999999</v>
      </c>
      <c r="D31" s="18">
        <v>4937</v>
      </c>
      <c r="E31" s="19" t="s">
        <v>16</v>
      </c>
      <c r="F31" s="6" t="s">
        <v>55</v>
      </c>
      <c r="G31" s="20" t="s">
        <v>49</v>
      </c>
      <c r="H31" s="68">
        <v>2021</v>
      </c>
      <c r="I31" s="69" t="s">
        <v>84</v>
      </c>
    </row>
    <row r="32" spans="1:9" x14ac:dyDescent="0.25">
      <c r="A32" s="31" t="s">
        <v>18</v>
      </c>
      <c r="B32" s="53" t="s">
        <v>78</v>
      </c>
      <c r="C32" s="17">
        <v>15.8</v>
      </c>
      <c r="D32" s="18">
        <v>7491</v>
      </c>
      <c r="E32" s="19" t="s">
        <v>19</v>
      </c>
      <c r="F32" s="59" t="s">
        <v>24</v>
      </c>
      <c r="G32" s="20" t="s">
        <v>49</v>
      </c>
      <c r="H32" s="68">
        <v>2021</v>
      </c>
      <c r="I32" s="69" t="s">
        <v>84</v>
      </c>
    </row>
    <row r="33" spans="1:9" x14ac:dyDescent="0.25">
      <c r="A33" s="31" t="s">
        <v>18</v>
      </c>
      <c r="B33" s="53" t="s">
        <v>74</v>
      </c>
      <c r="C33" s="17">
        <v>32.700000000000003</v>
      </c>
      <c r="D33" s="18">
        <v>13701</v>
      </c>
      <c r="E33" s="19" t="s">
        <v>19</v>
      </c>
      <c r="F33" s="59" t="s">
        <v>24</v>
      </c>
      <c r="G33" s="20" t="s">
        <v>49</v>
      </c>
      <c r="H33" s="70">
        <v>2019</v>
      </c>
      <c r="I33" s="69" t="s">
        <v>84</v>
      </c>
    </row>
    <row r="34" spans="1:9" x14ac:dyDescent="0.25">
      <c r="A34" s="31" t="s">
        <v>18</v>
      </c>
      <c r="B34" s="44" t="s">
        <v>33</v>
      </c>
      <c r="C34" s="60">
        <v>23.9</v>
      </c>
      <c r="D34" s="9">
        <v>12203</v>
      </c>
      <c r="E34" s="7" t="s">
        <v>19</v>
      </c>
      <c r="F34" s="59" t="s">
        <v>24</v>
      </c>
      <c r="G34" s="20" t="s">
        <v>49</v>
      </c>
      <c r="H34" s="20">
        <v>2019</v>
      </c>
      <c r="I34" s="69" t="s">
        <v>85</v>
      </c>
    </row>
    <row r="35" spans="1:9" x14ac:dyDescent="0.25">
      <c r="A35" s="31" t="s">
        <v>18</v>
      </c>
      <c r="B35" s="44" t="s">
        <v>34</v>
      </c>
      <c r="C35" s="60">
        <v>24.2</v>
      </c>
      <c r="D35" s="9">
        <v>10137</v>
      </c>
      <c r="E35" s="7" t="s">
        <v>19</v>
      </c>
      <c r="F35" s="59" t="s">
        <v>24</v>
      </c>
      <c r="G35" s="20" t="s">
        <v>49</v>
      </c>
      <c r="H35" s="20">
        <v>2019</v>
      </c>
      <c r="I35" s="69" t="s">
        <v>85</v>
      </c>
    </row>
    <row r="36" spans="1:9" x14ac:dyDescent="0.25">
      <c r="A36" s="31" t="s">
        <v>18</v>
      </c>
      <c r="B36" s="12" t="s">
        <v>75</v>
      </c>
      <c r="C36" s="17">
        <v>31.1</v>
      </c>
      <c r="D36" s="18">
        <v>22080</v>
      </c>
      <c r="E36" s="14" t="s">
        <v>79</v>
      </c>
      <c r="F36" s="6" t="s">
        <v>82</v>
      </c>
      <c r="G36" s="20" t="s">
        <v>49</v>
      </c>
      <c r="H36" s="20">
        <v>2020</v>
      </c>
      <c r="I36" s="69" t="s">
        <v>85</v>
      </c>
    </row>
    <row r="37" spans="1:9" x14ac:dyDescent="0.25">
      <c r="A37" s="31" t="s">
        <v>18</v>
      </c>
      <c r="B37" s="12" t="s">
        <v>76</v>
      </c>
      <c r="C37" s="17">
        <v>13.6</v>
      </c>
      <c r="D37" s="18">
        <v>5548</v>
      </c>
      <c r="E37" s="14" t="s">
        <v>79</v>
      </c>
      <c r="F37" s="6" t="s">
        <v>82</v>
      </c>
      <c r="G37" s="20" t="s">
        <v>49</v>
      </c>
      <c r="H37" s="20">
        <v>2020</v>
      </c>
      <c r="I37" s="69" t="s">
        <v>85</v>
      </c>
    </row>
    <row r="38" spans="1:9" x14ac:dyDescent="0.25">
      <c r="A38" s="31" t="s">
        <v>18</v>
      </c>
      <c r="B38" s="45" t="s">
        <v>77</v>
      </c>
      <c r="C38" s="17">
        <v>20.7</v>
      </c>
      <c r="D38" s="18">
        <v>7085</v>
      </c>
      <c r="E38" s="14" t="s">
        <v>80</v>
      </c>
      <c r="F38" s="6" t="s">
        <v>81</v>
      </c>
      <c r="G38" s="20" t="s">
        <v>49</v>
      </c>
      <c r="H38" s="20">
        <v>2020</v>
      </c>
      <c r="I38" s="69" t="s">
        <v>85</v>
      </c>
    </row>
    <row r="39" spans="1:9" x14ac:dyDescent="0.25">
      <c r="A39" s="31" t="s">
        <v>18</v>
      </c>
      <c r="B39" s="44" t="s">
        <v>29</v>
      </c>
      <c r="C39" s="17">
        <v>29.9</v>
      </c>
      <c r="D39" s="18">
        <v>15385</v>
      </c>
      <c r="E39" s="22" t="s">
        <v>16</v>
      </c>
      <c r="F39" s="6" t="s">
        <v>27</v>
      </c>
      <c r="G39" s="20" t="s">
        <v>49</v>
      </c>
      <c r="H39" s="68">
        <v>2021</v>
      </c>
      <c r="I39" s="69" t="s">
        <v>85</v>
      </c>
    </row>
    <row r="40" spans="1:9" x14ac:dyDescent="0.25">
      <c r="A40" s="31" t="s">
        <v>18</v>
      </c>
      <c r="B40" s="44" t="s">
        <v>30</v>
      </c>
      <c r="C40" s="17">
        <v>28.4</v>
      </c>
      <c r="D40" s="18">
        <v>12009</v>
      </c>
      <c r="E40" s="22" t="s">
        <v>16</v>
      </c>
      <c r="F40" s="6" t="s">
        <v>27</v>
      </c>
      <c r="G40" s="20" t="s">
        <v>49</v>
      </c>
      <c r="H40" s="68">
        <v>2021</v>
      </c>
      <c r="I40" s="69" t="s">
        <v>85</v>
      </c>
    </row>
    <row r="41" spans="1:9" x14ac:dyDescent="0.25">
      <c r="A41" s="31" t="s">
        <v>18</v>
      </c>
      <c r="B41" s="44" t="s">
        <v>71</v>
      </c>
      <c r="C41" s="17">
        <v>40</v>
      </c>
      <c r="D41" s="18">
        <v>15000</v>
      </c>
      <c r="E41" s="22" t="s">
        <v>16</v>
      </c>
      <c r="F41" s="6" t="s">
        <v>54</v>
      </c>
      <c r="G41" s="20" t="s">
        <v>49</v>
      </c>
      <c r="H41" s="20">
        <v>2022</v>
      </c>
      <c r="I41" s="69" t="s">
        <v>85</v>
      </c>
    </row>
    <row r="42" spans="1:9" x14ac:dyDescent="0.25">
      <c r="A42" s="31" t="s">
        <v>18</v>
      </c>
      <c r="B42" s="44" t="s">
        <v>31</v>
      </c>
      <c r="C42" s="17">
        <v>0</v>
      </c>
      <c r="D42" s="18">
        <v>19003</v>
      </c>
      <c r="E42" s="22" t="s">
        <v>16</v>
      </c>
      <c r="F42" s="6" t="s">
        <v>27</v>
      </c>
      <c r="G42" s="20" t="s">
        <v>49</v>
      </c>
      <c r="H42" s="20">
        <v>2022</v>
      </c>
      <c r="I42" s="69" t="s">
        <v>85</v>
      </c>
    </row>
    <row r="43" spans="1:9" x14ac:dyDescent="0.25">
      <c r="A43" s="31" t="s">
        <v>18</v>
      </c>
      <c r="B43" s="44" t="s">
        <v>32</v>
      </c>
      <c r="C43" s="17">
        <v>18.8</v>
      </c>
      <c r="D43" s="18">
        <v>11193</v>
      </c>
      <c r="E43" s="22" t="s">
        <v>16</v>
      </c>
      <c r="F43" s="6" t="s">
        <v>55</v>
      </c>
      <c r="G43" s="20" t="s">
        <v>49</v>
      </c>
      <c r="H43" s="20">
        <v>2022</v>
      </c>
      <c r="I43" s="69" t="s">
        <v>85</v>
      </c>
    </row>
    <row r="44" spans="1:9" x14ac:dyDescent="0.25">
      <c r="A44" s="31" t="s">
        <v>18</v>
      </c>
      <c r="B44" s="44" t="s">
        <v>47</v>
      </c>
      <c r="C44" s="17">
        <v>42.7</v>
      </c>
      <c r="D44" s="18">
        <v>15854</v>
      </c>
      <c r="E44" s="22" t="s">
        <v>16</v>
      </c>
      <c r="F44" s="59" t="s">
        <v>22</v>
      </c>
      <c r="G44" s="20" t="s">
        <v>49</v>
      </c>
      <c r="H44" s="20">
        <v>2022</v>
      </c>
      <c r="I44" s="69" t="s">
        <v>85</v>
      </c>
    </row>
    <row r="45" spans="1:9" x14ac:dyDescent="0.25">
      <c r="A45" s="31" t="s">
        <v>18</v>
      </c>
      <c r="B45" s="23" t="s">
        <v>43</v>
      </c>
      <c r="C45" s="17">
        <v>42.6</v>
      </c>
      <c r="D45" s="18">
        <v>8000</v>
      </c>
      <c r="E45" s="22" t="s">
        <v>44</v>
      </c>
      <c r="F45" s="6" t="s">
        <v>51</v>
      </c>
      <c r="G45" s="20" t="s">
        <v>49</v>
      </c>
      <c r="H45" s="20">
        <v>2022</v>
      </c>
      <c r="I45" s="69" t="s">
        <v>85</v>
      </c>
    </row>
    <row r="46" spans="1:9" x14ac:dyDescent="0.25">
      <c r="A46" s="31" t="s">
        <v>18</v>
      </c>
      <c r="B46" s="23" t="s">
        <v>45</v>
      </c>
      <c r="C46" s="17">
        <v>10.199999999999999</v>
      </c>
      <c r="D46" s="18">
        <v>4768</v>
      </c>
      <c r="E46" s="22" t="s">
        <v>44</v>
      </c>
      <c r="F46" s="6" t="s">
        <v>52</v>
      </c>
      <c r="G46" s="20" t="s">
        <v>49</v>
      </c>
      <c r="H46" s="20">
        <v>2022</v>
      </c>
      <c r="I46" s="69" t="s">
        <v>85</v>
      </c>
    </row>
    <row r="47" spans="1:9" x14ac:dyDescent="0.25">
      <c r="A47" s="31" t="s">
        <v>18</v>
      </c>
      <c r="B47" s="52" t="s">
        <v>46</v>
      </c>
      <c r="C47" s="54">
        <v>18.100000000000001</v>
      </c>
      <c r="D47" s="55">
        <v>6909</v>
      </c>
      <c r="E47" s="56" t="s">
        <v>44</v>
      </c>
      <c r="F47" s="57" t="s">
        <v>53</v>
      </c>
      <c r="G47" s="20" t="s">
        <v>49</v>
      </c>
      <c r="H47" s="20">
        <v>2022</v>
      </c>
      <c r="I47" s="69" t="s">
        <v>85</v>
      </c>
    </row>
    <row r="48" spans="1:9" ht="15.75" thickBot="1" x14ac:dyDescent="0.3">
      <c r="A48" s="71"/>
      <c r="B48" s="72"/>
      <c r="C48" s="73"/>
      <c r="D48" s="74">
        <f>SUM(D7:D47)</f>
        <v>485535.5</v>
      </c>
      <c r="E48" s="72"/>
      <c r="F48" s="72"/>
      <c r="G48" s="72"/>
      <c r="H48" s="72"/>
      <c r="I48" s="75"/>
    </row>
    <row r="49" spans="1:9" ht="15.75" thickBot="1" x14ac:dyDescent="0.3">
      <c r="I49" s="63"/>
    </row>
    <row r="50" spans="1:9" x14ac:dyDescent="0.25">
      <c r="A50" s="34"/>
      <c r="B50" s="1" t="s">
        <v>10</v>
      </c>
      <c r="C50" s="35">
        <f>D48</f>
        <v>485535.5</v>
      </c>
      <c r="D50" s="36"/>
      <c r="I50" s="63"/>
    </row>
    <row r="51" spans="1:9" x14ac:dyDescent="0.25">
      <c r="A51" s="37"/>
      <c r="B51" s="2" t="s">
        <v>11</v>
      </c>
      <c r="C51" s="38">
        <v>88228</v>
      </c>
      <c r="D51" s="36"/>
      <c r="I51" s="63"/>
    </row>
    <row r="52" spans="1:9" x14ac:dyDescent="0.25">
      <c r="A52" s="37"/>
      <c r="B52" s="2" t="s">
        <v>9</v>
      </c>
      <c r="C52" s="38">
        <f>C51*5</f>
        <v>441140</v>
      </c>
      <c r="D52" s="36"/>
      <c r="I52" s="61"/>
    </row>
    <row r="53" spans="1:9" ht="15.75" thickBot="1" x14ac:dyDescent="0.3">
      <c r="A53" s="39"/>
      <c r="B53" s="4" t="s">
        <v>8</v>
      </c>
      <c r="C53" s="65">
        <f>C50/C51</f>
        <v>5.5031905970893593</v>
      </c>
      <c r="D53" s="40"/>
      <c r="E53" s="42"/>
      <c r="I53" s="61"/>
    </row>
    <row r="54" spans="1:9" x14ac:dyDescent="0.25">
      <c r="I54" s="61"/>
    </row>
    <row r="55" spans="1:9" x14ac:dyDescent="0.25">
      <c r="I55" s="61"/>
    </row>
  </sheetData>
  <sortState ref="A7:J53">
    <sortCondition descending="1" ref="H7"/>
  </sortState>
  <pageMargins left="0.7" right="0.7" top="0.75" bottom="0.75" header="0.3" footer="0.3"/>
  <pageSetup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Campbell, Gail FLNR:EX</cp:lastModifiedBy>
  <cp:lastPrinted>2017-10-30T20:41:58Z</cp:lastPrinted>
  <dcterms:created xsi:type="dcterms:W3CDTF">2013-01-23T17:37:04Z</dcterms:created>
  <dcterms:modified xsi:type="dcterms:W3CDTF">2017-11-01T15:47:39Z</dcterms:modified>
</cp:coreProperties>
</file>