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Kalum - Cascadia TSA\2020\BCTS\November 1st Update\"/>
    </mc:Choice>
  </mc:AlternateContent>
  <xr:revisionPtr revIDLastSave="0" documentId="13_ncr:1_{37F8C4E0-F47C-4010-9757-3F2A2B2F88CD}" xr6:coauthVersionLast="44" xr6:coauthVersionMax="44" xr10:uidLastSave="{00000000-0000-0000-0000-000000000000}"/>
  <bookViews>
    <workbookView xWindow="0" yWindow="1215" windowWidth="21600" windowHeight="11385" xr2:uid="{A24C524B-9F91-4990-A690-D4A49199A943}"/>
  </bookViews>
  <sheets>
    <sheet name="Sheet1" sheetId="1" r:id="rId1"/>
  </sheets>
  <definedNames>
    <definedName name="_xlnm._FilterDatabase" localSheetId="0" hidden="1">Sheet1!$A$7:$J$48</definedName>
    <definedName name="_xlnm.Print_Area" localSheetId="0">Sheet1!$A$1:$J$53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8" i="1" l="1"/>
  <c r="D52" i="1" l="1"/>
  <c r="D50" i="1"/>
  <c r="D53" i="1" s="1"/>
</calcChain>
</file>

<file path=xl/sharedStrings.xml><?xml version="1.0" encoding="utf-8"?>
<sst xmlns="http://schemas.openxmlformats.org/spreadsheetml/2006/main" count="297" uniqueCount="97">
  <si>
    <t>"Licencee"</t>
  </si>
  <si>
    <t>Timber Sale License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</si>
  <si>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</si>
  <si>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</si>
  <si>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</si>
  <si>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</si>
  <si>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</si>
  <si>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</si>
  <si>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</si>
  <si>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</si>
  <si>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</si>
  <si>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A93665</t>
  </si>
  <si>
    <t>Limonite</t>
  </si>
  <si>
    <t>93L051</t>
  </si>
  <si>
    <t>ALL</t>
  </si>
  <si>
    <t>F</t>
  </si>
  <si>
    <t>TElm010</t>
  </si>
  <si>
    <t>A94373</t>
  </si>
  <si>
    <t>TElm027</t>
  </si>
  <si>
    <t>C</t>
  </si>
  <si>
    <t>TElm028</t>
  </si>
  <si>
    <t>A95419</t>
  </si>
  <si>
    <t>TElm030</t>
  </si>
  <si>
    <t>TElm011</t>
  </si>
  <si>
    <t>W</t>
  </si>
  <si>
    <t>NoGold</t>
  </si>
  <si>
    <t>Kitnayakwa</t>
  </si>
  <si>
    <t>93L041</t>
  </si>
  <si>
    <t>A95647</t>
  </si>
  <si>
    <t>TEki027</t>
  </si>
  <si>
    <t>TEki034</t>
  </si>
  <si>
    <t>93L032</t>
  </si>
  <si>
    <t>TEKi036</t>
  </si>
  <si>
    <t>A94376</t>
  </si>
  <si>
    <t>TEng007</t>
  </si>
  <si>
    <t>TEng009</t>
  </si>
  <si>
    <t>TEng011</t>
  </si>
  <si>
    <t>TEng013</t>
  </si>
  <si>
    <t>Unassigned</t>
  </si>
  <si>
    <t>TEki009</t>
  </si>
  <si>
    <t>TEki016</t>
  </si>
  <si>
    <t>TA0551</t>
  </si>
  <si>
    <t>TEng018</t>
  </si>
  <si>
    <t>TA0475</t>
  </si>
  <si>
    <t>TElm053</t>
  </si>
  <si>
    <t>TElm055</t>
  </si>
  <si>
    <t>TElm060</t>
  </si>
  <si>
    <t>TA1011</t>
  </si>
  <si>
    <t>TEsm001</t>
  </si>
  <si>
    <t>Stenstrom</t>
  </si>
  <si>
    <t>103P028</t>
  </si>
  <si>
    <t>TEbc077</t>
  </si>
  <si>
    <t>Big Cedar</t>
  </si>
  <si>
    <t>103I096</t>
  </si>
  <si>
    <t>R</t>
  </si>
  <si>
    <t>TEbc104</t>
  </si>
  <si>
    <t>TEbc040</t>
  </si>
  <si>
    <t>Meadow</t>
  </si>
  <si>
    <t>TEng08A</t>
  </si>
  <si>
    <t>TElm033</t>
  </si>
  <si>
    <t>TEki032</t>
  </si>
  <si>
    <t>TEng012</t>
  </si>
  <si>
    <t>93L061</t>
  </si>
  <si>
    <t>TEki041</t>
  </si>
  <si>
    <t>TEki042</t>
  </si>
  <si>
    <t>Total Volume</t>
  </si>
  <si>
    <t>Total volume identified:</t>
  </si>
  <si>
    <t>Annual Allocation within Cascadia TSA:</t>
  </si>
  <si>
    <t>Allocation X 5 years:</t>
  </si>
  <si>
    <t>Years of supply:</t>
  </si>
  <si>
    <t>TEbc074</t>
  </si>
  <si>
    <t>TEbc036</t>
  </si>
  <si>
    <t>103I096/103P006</t>
  </si>
  <si>
    <t>Kleanza</t>
  </si>
  <si>
    <t>TA1271</t>
  </si>
  <si>
    <t>Sterling</t>
  </si>
  <si>
    <t>P</t>
  </si>
  <si>
    <t>TEng008</t>
  </si>
  <si>
    <t>TElm050</t>
  </si>
  <si>
    <t>TEng014</t>
  </si>
  <si>
    <t>TElm070</t>
  </si>
  <si>
    <t>TElm052</t>
  </si>
  <si>
    <t>TElm071</t>
  </si>
  <si>
    <t>TA1595</t>
  </si>
  <si>
    <t>BC Timber Sales Skeena 5 Year Plan Cascadia TSA 2021-2025</t>
  </si>
  <si>
    <t>TA1594</t>
  </si>
  <si>
    <t>TEbc114</t>
  </si>
  <si>
    <t>TEbc113</t>
  </si>
  <si>
    <t>TElm063</t>
  </si>
  <si>
    <t>TA1598</t>
  </si>
  <si>
    <t>A80876</t>
  </si>
  <si>
    <t>TA1597</t>
  </si>
  <si>
    <t>093L051</t>
  </si>
  <si>
    <t>093L061</t>
  </si>
  <si>
    <t>103I097</t>
  </si>
  <si>
    <t>Date : October 29, 2020</t>
  </si>
  <si>
    <t xml:space="preserve">Updated by: Karyn Roseboom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</si>
</sst>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(* #,##0.0_);_(* \(#,##0.0\);_(* &quot;-&quot;??_);_(@_)"/>
    <numFmt numFmtId="167" formatCode="_-* #,##0_-;\-* #,##0_-;_-* &quot;-&quot;??_-;_-@_-"/>
    <numFmt numFmtId="168" formatCode="#,##0.0_ ;\-#,##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5" fillId="0" borderId="0"/>
    <xf numFmtId="164" fontId="1" fillId="0" borderId="0"/>
    <xf numFmtId="164" fontId="1" fillId="0" borderId="0"/>
    <xf numFmtId="164" fontId="1" fillId="0" borderId="0"/>
  </cellStyleXfs>
  <cellXfs count="85">
    <xf numFmtId="0" fontId="0" fillId="0" borderId="0" xfId="0"/>
    <xf numFmtId="0" fontId="4" fillId="0" borderId="0" xfId="0" applyFont="1"/>
    <xf numFmtId="0" fontId="6" fillId="0" borderId="6" xfId="4" applyFont="1" applyFill="1" applyBorder="1" applyAlignment="1">
      <alignment horizontal="right" wrapText="1"/>
    </xf>
    <xf numFmtId="165" fontId="4" fillId="0" borderId="6" xfId="1" applyNumberFormat="1" applyFont="1" applyFill="1" applyBorder="1" applyAlignment="1" applyProtection="1">
      <alignment horizontal="right"/>
    </xf>
    <xf numFmtId="3" fontId="4" fillId="0" borderId="6" xfId="1" applyNumberFormat="1" applyFont="1" applyFill="1" applyBorder="1" applyAlignment="1" applyProtection="1">
      <alignment horizontal="right" vertical="top"/>
    </xf>
    <xf numFmtId="0" fontId="4" fillId="0" borderId="6" xfId="6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0" xfId="0" applyFont="1" applyFill="1"/>
    <xf numFmtId="3" fontId="4" fillId="0" borderId="6" xfId="0" applyNumberFormat="1" applyFont="1" applyFill="1" applyBorder="1"/>
    <xf numFmtId="165" fontId="4" fillId="0" borderId="10" xfId="1" applyNumberFormat="1" applyFont="1" applyFill="1" applyBorder="1" applyAlignment="1" applyProtection="1">
      <alignment horizontal="right"/>
    </xf>
    <xf numFmtId="3" fontId="4" fillId="0" borderId="1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8" fillId="0" borderId="13" xfId="0" applyFont="1" applyBorder="1"/>
    <xf numFmtId="0" fontId="8" fillId="0" borderId="14" xfId="0" applyFont="1" applyBorder="1"/>
    <xf numFmtId="3" fontId="4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4" fillId="0" borderId="0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0" xfId="0" applyFont="1" applyBorder="1"/>
    <xf numFmtId="0" fontId="4" fillId="0" borderId="0" xfId="0" applyFont="1" applyFill="1" applyBorder="1"/>
    <xf numFmtId="0" fontId="4" fillId="0" borderId="18" xfId="0" applyFont="1" applyBorder="1"/>
    <xf numFmtId="3" fontId="4" fillId="0" borderId="18" xfId="0" applyNumberFormat="1" applyFont="1" applyBorder="1"/>
    <xf numFmtId="0" fontId="4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center"/>
    </xf>
    <xf numFmtId="0" fontId="4" fillId="0" borderId="0" xfId="6" applyNumberFormat="1" applyFont="1" applyBorder="1" applyProtection="1"/>
    <xf numFmtId="0" fontId="6" fillId="0" borderId="0" xfId="4" applyFont="1" applyFill="1" applyBorder="1" applyAlignment="1">
      <alignment wrapText="1"/>
    </xf>
    <xf numFmtId="0" fontId="4" fillId="0" borderId="0" xfId="5" applyNumberFormat="1" applyFont="1" applyBorder="1" applyAlignment="1" applyProtection="1">
      <alignment horizontal="left"/>
    </xf>
    <xf numFmtId="0" fontId="4" fillId="0" borderId="19" xfId="0" applyFont="1" applyBorder="1"/>
    <xf numFmtId="0" fontId="4" fillId="0" borderId="12" xfId="0" applyFont="1" applyBorder="1"/>
    <xf numFmtId="0" fontId="2" fillId="0" borderId="12" xfId="0" applyFont="1" applyBorder="1" applyAlignment="1">
      <alignment horizontal="right"/>
    </xf>
    <xf numFmtId="0" fontId="4" fillId="0" borderId="21" xfId="0" applyFont="1" applyBorder="1"/>
    <xf numFmtId="0" fontId="2" fillId="0" borderId="0" xfId="0" applyFont="1" applyBorder="1" applyAlignment="1">
      <alignment horizontal="right"/>
    </xf>
    <xf numFmtId="0" fontId="4" fillId="0" borderId="22" xfId="0" applyFont="1" applyBorder="1"/>
    <xf numFmtId="0" fontId="2" fillId="0" borderId="18" xfId="0" applyFont="1" applyBorder="1" applyAlignment="1">
      <alignment horizontal="right"/>
    </xf>
    <xf numFmtId="168" fontId="2" fillId="0" borderId="11" xfId="1" applyNumberFormat="1" applyFont="1" applyBorder="1" applyAlignment="1">
      <alignment horizontal="right"/>
    </xf>
    <xf numFmtId="3" fontId="2" fillId="0" borderId="0" xfId="0" applyNumberFormat="1" applyFont="1" applyBorder="1"/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3" fontId="4" fillId="0" borderId="6" xfId="1" applyNumberFormat="1" applyFont="1" applyFill="1" applyBorder="1" applyAlignment="1" applyProtection="1">
      <alignment vertical="center"/>
    </xf>
    <xf numFmtId="0" fontId="4" fillId="0" borderId="10" xfId="6" applyNumberFormat="1" applyFont="1" applyFill="1" applyBorder="1" applyAlignment="1" applyProtection="1">
      <alignment horizontal="right"/>
    </xf>
    <xf numFmtId="0" fontId="6" fillId="0" borderId="10" xfId="4" applyFont="1" applyFill="1" applyBorder="1" applyAlignment="1">
      <alignment horizontal="right" wrapText="1"/>
    </xf>
    <xf numFmtId="0" fontId="4" fillId="0" borderId="10" xfId="0" applyFont="1" applyFill="1" applyBorder="1" applyAlignment="1">
      <alignment horizontal="right"/>
    </xf>
    <xf numFmtId="3" fontId="0" fillId="0" borderId="6" xfId="0" applyNumberFormat="1" applyFill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7" fontId="2" fillId="0" borderId="20" xfId="1" applyNumberFormat="1" applyFont="1" applyBorder="1" applyAlignment="1">
      <alignment horizontal="right"/>
    </xf>
    <xf numFmtId="167" fontId="2" fillId="0" borderId="7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/>
    <xf numFmtId="3" fontId="2" fillId="0" borderId="0" xfId="1" applyNumberFormat="1" applyFont="1" applyBorder="1" applyAlignment="1">
      <alignment horizontal="center"/>
    </xf>
    <xf numFmtId="0" fontId="4" fillId="3" borderId="0" xfId="0" applyFont="1" applyFill="1"/>
    <xf numFmtId="0" fontId="4" fillId="0" borderId="23" xfId="5" applyNumberFormat="1" applyFont="1" applyFill="1" applyBorder="1" applyAlignment="1" applyProtection="1">
      <alignment horizontal="right"/>
    </xf>
    <xf numFmtId="0" fontId="4" fillId="4" borderId="0" xfId="0" applyFont="1" applyFill="1"/>
    <xf numFmtId="0" fontId="4" fillId="3" borderId="0" xfId="0" applyFont="1" applyFill="1" applyBorder="1"/>
    <xf numFmtId="0" fontId="4" fillId="4" borderId="6" xfId="0" applyFont="1" applyFill="1" applyBorder="1"/>
    <xf numFmtId="0" fontId="4" fillId="0" borderId="6" xfId="3" applyNumberFormat="1" applyFont="1" applyFill="1" applyBorder="1" applyAlignment="1" applyProtection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10" xfId="0" applyNumberFormat="1" applyFont="1" applyFill="1" applyBorder="1"/>
    <xf numFmtId="0" fontId="4" fillId="0" borderId="0" xfId="6" applyNumberFormat="1" applyFont="1" applyBorder="1" applyAlignment="1" applyProtection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6" xfId="2" applyNumberFormat="1" applyFont="1" applyFill="1" applyBorder="1" applyAlignment="1" applyProtection="1">
      <alignment horizontal="right"/>
    </xf>
    <xf numFmtId="0" fontId="4" fillId="0" borderId="10" xfId="2" applyNumberFormat="1" applyFont="1" applyFill="1" applyBorder="1" applyAlignment="1" applyProtection="1">
      <alignment horizontal="right"/>
    </xf>
    <xf numFmtId="0" fontId="4" fillId="0" borderId="18" xfId="0" applyFont="1" applyBorder="1" applyAlignment="1">
      <alignment horizontal="left"/>
    </xf>
    <xf numFmtId="3" fontId="10" fillId="0" borderId="12" xfId="1" applyNumberFormat="1" applyFont="1" applyBorder="1" applyAlignment="1">
      <alignment horizontal="center"/>
    </xf>
    <xf numFmtId="0" fontId="4" fillId="0" borderId="19" xfId="6" applyNumberFormat="1" applyFont="1" applyBorder="1" applyProtection="1"/>
    <xf numFmtId="0" fontId="6" fillId="0" borderId="12" xfId="4" applyFont="1" applyFill="1" applyBorder="1" applyAlignment="1">
      <alignment wrapText="1"/>
    </xf>
    <xf numFmtId="0" fontId="4" fillId="0" borderId="12" xfId="0" applyFont="1" applyFill="1" applyBorder="1" applyAlignment="1">
      <alignment horizontal="left"/>
    </xf>
    <xf numFmtId="0" fontId="4" fillId="0" borderId="12" xfId="5" applyNumberFormat="1" applyFont="1" applyBorder="1" applyAlignment="1" applyProtection="1">
      <alignment horizontal="left"/>
    </xf>
    <xf numFmtId="0" fontId="4" fillId="0" borderId="26" xfId="0" applyFont="1" applyBorder="1" applyAlignment="1">
      <alignment horizontal="left"/>
    </xf>
    <xf numFmtId="0" fontId="4" fillId="0" borderId="27" xfId="0" applyFont="1" applyFill="1" applyBorder="1" applyAlignment="1">
      <alignment horizontal="right"/>
    </xf>
    <xf numFmtId="0" fontId="4" fillId="4" borderId="5" xfId="0" applyFont="1" applyFill="1" applyBorder="1"/>
    <xf numFmtId="0" fontId="3" fillId="0" borderId="28" xfId="0" applyFont="1" applyBorder="1" applyAlignment="1">
      <alignment horizontal="center" vertical="center" wrapText="1"/>
    </xf>
    <xf numFmtId="0" fontId="4" fillId="0" borderId="13" xfId="5" applyNumberFormat="1" applyFont="1" applyFill="1" applyBorder="1" applyAlignment="1" applyProtection="1">
      <alignment horizontal="right"/>
    </xf>
    <xf numFmtId="166" fontId="7" fillId="0" borderId="24" xfId="1" applyNumberFormat="1" applyFont="1" applyBorder="1" applyAlignment="1">
      <alignment horizontal="right"/>
    </xf>
    <xf numFmtId="166" fontId="7" fillId="0" borderId="25" xfId="1" applyNumberFormat="1" applyFont="1" applyBorder="1" applyAlignment="1">
      <alignment horizontal="right"/>
    </xf>
  </cellXfs>
  <cellStyles count="8">
    <cellStyle name="Comma" xfId="1" builtinId="3"/>
    <cellStyle name="Normal" xfId="0" builtinId="0"/>
    <cellStyle name="Normal 26" xfId="7" xr:uid="{3D994194-4D7C-4776-B9F0-81F40F16EDA0}"/>
    <cellStyle name="Normal 6" xfId="5" xr:uid="{C62933DE-CC66-437A-BBB1-B1106AB9DA63}"/>
    <cellStyle name="Normal 64" xfId="2" xr:uid="{BD66A602-CA48-42FB-9ECC-D10EFA693736}"/>
    <cellStyle name="Normal 67" xfId="3" xr:uid="{149280AA-CD00-4518-9CEE-FCD73A959FBF}"/>
    <cellStyle name="Normal 71" xfId="6" xr:uid="{CD3C9F77-9934-45C8-997A-C882C9BBBBD8}"/>
    <cellStyle name="Normal_Q-TSL by Planned Auction Dates_3 2" xfId="4" xr:uid="{0E665CE2-5E53-42AC-988F-BAFA9398B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026A-38E2-483C-8D97-C9CA91482749}">
  <dimension ref="A1:AE60"/>
  <sheetViews>
    <sheetView tabSelected="1" view="pageBreakPreview" zoomScale="60" zoomScaleNormal="110" workbookViewId="0">
      <selection activeCell="F7" sqref="F7"/>
    </sheetView>
  </sheetViews>
  <sheetFormatPr defaultColWidth="19.140625" defaultRowHeight="15" x14ac:dyDescent="0.25"/>
  <cols>
    <col min="1" max="1" width="10.85546875" style="17" customWidth="1"/>
    <col min="2" max="2" width="14.140625" style="17" customWidth="1"/>
    <col min="3" max="3" width="12.85546875" style="17" customWidth="1"/>
    <col min="4" max="4" width="12.5703125" style="54" customWidth="1"/>
    <col min="5" max="5" width="14.28515625" style="15" customWidth="1"/>
    <col min="6" max="6" width="18.140625" style="17" customWidth="1"/>
    <col min="7" max="7" width="18.28515625" style="17" customWidth="1"/>
    <col min="8" max="8" width="15.140625" style="17" customWidth="1"/>
    <col min="9" max="9" width="13.28515625" style="17" customWidth="1"/>
    <col min="10" max="10" width="24.28515625" style="17" customWidth="1"/>
    <col min="11" max="30" width="19.140625" style="21"/>
    <col min="31" max="16384" width="19.140625" style="1"/>
  </cols>
  <sheetData>
    <row r="1" spans="1:10" ht="18.75" x14ac:dyDescent="0.3">
      <c r="A1" s="13" t="s">
        <v>95</v>
      </c>
      <c r="B1" s="14"/>
      <c r="C1" s="14"/>
      <c r="D1" s="47"/>
      <c r="F1" s="16" t="s">
        <v>84</v>
      </c>
    </row>
    <row r="2" spans="1:10" x14ac:dyDescent="0.25">
      <c r="A2" s="18" t="s">
        <v>96</v>
      </c>
      <c r="B2" s="19"/>
      <c r="C2" s="19"/>
      <c r="D2" s="48"/>
    </row>
    <row r="3" spans="1:10" x14ac:dyDescent="0.25">
      <c r="A3" s="20"/>
      <c r="B3" s="20"/>
      <c r="C3" s="20"/>
      <c r="D3" s="49"/>
      <c r="G3" s="21"/>
    </row>
    <row r="4" spans="1:10" x14ac:dyDescent="0.25">
      <c r="A4" s="20"/>
      <c r="B4" s="20"/>
      <c r="C4" s="20"/>
      <c r="D4" s="49"/>
      <c r="G4" s="21"/>
    </row>
    <row r="5" spans="1:10" x14ac:dyDescent="0.25">
      <c r="A5" s="20"/>
      <c r="B5" s="20"/>
      <c r="C5" s="20"/>
      <c r="D5" s="49"/>
      <c r="G5" s="21"/>
    </row>
    <row r="6" spans="1:10" ht="15.75" thickBot="1" x14ac:dyDescent="0.3">
      <c r="A6" s="22"/>
      <c r="B6" s="22"/>
      <c r="C6" s="22"/>
      <c r="D6" s="50"/>
      <c r="E6" s="23"/>
      <c r="F6" s="22"/>
      <c r="G6" s="22"/>
      <c r="H6" s="22"/>
      <c r="I6" s="22"/>
      <c r="J6" s="22"/>
    </row>
    <row r="7" spans="1:10" ht="90.75" customHeight="1" x14ac:dyDescent="0.25">
      <c r="A7" s="55" t="s">
        <v>0</v>
      </c>
      <c r="B7" s="56" t="s">
        <v>1</v>
      </c>
      <c r="C7" s="46" t="s">
        <v>2</v>
      </c>
      <c r="D7" s="46" t="s">
        <v>3</v>
      </c>
      <c r="E7" s="57" t="s">
        <v>4</v>
      </c>
      <c r="F7" s="46" t="s">
        <v>5</v>
      </c>
      <c r="G7" s="46" t="s">
        <v>6</v>
      </c>
      <c r="H7" s="46" t="s">
        <v>7</v>
      </c>
      <c r="I7" s="46" t="s">
        <v>8</v>
      </c>
      <c r="J7" s="81" t="s">
        <v>9</v>
      </c>
    </row>
    <row r="8" spans="1:10" x14ac:dyDescent="0.25">
      <c r="A8" s="7" t="s">
        <v>10</v>
      </c>
      <c r="B8" s="38" t="s">
        <v>11</v>
      </c>
      <c r="C8" s="70" t="s">
        <v>16</v>
      </c>
      <c r="D8" s="3">
        <v>31.904800000000002</v>
      </c>
      <c r="E8" s="4">
        <v>17979</v>
      </c>
      <c r="F8" s="65" t="s">
        <v>12</v>
      </c>
      <c r="G8" s="2" t="s">
        <v>13</v>
      </c>
      <c r="H8" s="6" t="s">
        <v>14</v>
      </c>
      <c r="I8" s="6">
        <v>2021</v>
      </c>
      <c r="J8" s="61" t="s">
        <v>19</v>
      </c>
    </row>
    <row r="9" spans="1:10" x14ac:dyDescent="0.25">
      <c r="A9" s="7" t="s">
        <v>10</v>
      </c>
      <c r="B9" s="38" t="s">
        <v>17</v>
      </c>
      <c r="C9" s="70" t="s">
        <v>18</v>
      </c>
      <c r="D9" s="3">
        <v>34.4</v>
      </c>
      <c r="E9" s="4">
        <v>16962</v>
      </c>
      <c r="F9" s="5" t="s">
        <v>12</v>
      </c>
      <c r="G9" s="2" t="s">
        <v>13</v>
      </c>
      <c r="H9" s="6" t="s">
        <v>14</v>
      </c>
      <c r="I9" s="6">
        <v>2019</v>
      </c>
      <c r="J9" s="61" t="s">
        <v>19</v>
      </c>
    </row>
    <row r="10" spans="1:10" x14ac:dyDescent="0.25">
      <c r="A10" s="7" t="s">
        <v>10</v>
      </c>
      <c r="B10" s="38" t="s">
        <v>17</v>
      </c>
      <c r="C10" s="70" t="s">
        <v>20</v>
      </c>
      <c r="D10" s="3">
        <v>44.6</v>
      </c>
      <c r="E10" s="4">
        <v>22824</v>
      </c>
      <c r="F10" s="5" t="s">
        <v>12</v>
      </c>
      <c r="G10" s="2" t="s">
        <v>13</v>
      </c>
      <c r="H10" s="6" t="s">
        <v>14</v>
      </c>
      <c r="I10" s="6">
        <v>2019</v>
      </c>
      <c r="J10" s="61" t="s">
        <v>19</v>
      </c>
    </row>
    <row r="11" spans="1:10" x14ac:dyDescent="0.25">
      <c r="A11" s="7" t="s">
        <v>10</v>
      </c>
      <c r="B11" s="38" t="s">
        <v>21</v>
      </c>
      <c r="C11" s="70" t="s">
        <v>22</v>
      </c>
      <c r="D11" s="3">
        <v>68.900000000000006</v>
      </c>
      <c r="E11" s="4">
        <v>37423</v>
      </c>
      <c r="F11" s="5" t="s">
        <v>12</v>
      </c>
      <c r="G11" s="2" t="s">
        <v>13</v>
      </c>
      <c r="H11" s="6" t="s">
        <v>14</v>
      </c>
      <c r="I11" s="6">
        <v>2021</v>
      </c>
      <c r="J11" s="61" t="s">
        <v>15</v>
      </c>
    </row>
    <row r="12" spans="1:10" x14ac:dyDescent="0.25">
      <c r="A12" s="7" t="s">
        <v>10</v>
      </c>
      <c r="B12" s="38" t="s">
        <v>21</v>
      </c>
      <c r="C12" s="70" t="s">
        <v>23</v>
      </c>
      <c r="D12" s="3">
        <v>43.6</v>
      </c>
      <c r="E12" s="4">
        <v>19969</v>
      </c>
      <c r="F12" s="5" t="s">
        <v>12</v>
      </c>
      <c r="G12" s="2" t="s">
        <v>13</v>
      </c>
      <c r="H12" s="6" t="s">
        <v>14</v>
      </c>
      <c r="I12" s="6">
        <v>2021</v>
      </c>
      <c r="J12" s="61" t="s">
        <v>24</v>
      </c>
    </row>
    <row r="13" spans="1:10" x14ac:dyDescent="0.25">
      <c r="A13" s="7" t="s">
        <v>10</v>
      </c>
      <c r="B13" s="38" t="s">
        <v>38</v>
      </c>
      <c r="C13" s="70" t="s">
        <v>70</v>
      </c>
      <c r="D13" s="3">
        <v>14.5</v>
      </c>
      <c r="E13" s="4">
        <v>5893</v>
      </c>
      <c r="F13" s="5" t="s">
        <v>52</v>
      </c>
      <c r="G13" s="2" t="s">
        <v>53</v>
      </c>
      <c r="H13" s="6" t="s">
        <v>14</v>
      </c>
      <c r="I13" s="6">
        <v>2022</v>
      </c>
      <c r="J13" s="61" t="s">
        <v>54</v>
      </c>
    </row>
    <row r="14" spans="1:10" x14ac:dyDescent="0.25">
      <c r="A14" s="7" t="s">
        <v>10</v>
      </c>
      <c r="B14" s="38" t="s">
        <v>91</v>
      </c>
      <c r="C14" s="70" t="s">
        <v>71</v>
      </c>
      <c r="D14" s="3">
        <v>48.5</v>
      </c>
      <c r="E14" s="4">
        <v>20612</v>
      </c>
      <c r="F14" s="5" t="s">
        <v>75</v>
      </c>
      <c r="G14" s="2" t="s">
        <v>72</v>
      </c>
      <c r="H14" s="6" t="s">
        <v>14</v>
      </c>
      <c r="I14" s="6">
        <v>2022</v>
      </c>
      <c r="J14" s="61" t="s">
        <v>24</v>
      </c>
    </row>
    <row r="15" spans="1:10" x14ac:dyDescent="0.25">
      <c r="A15" s="7" t="s">
        <v>10</v>
      </c>
      <c r="B15" s="38" t="s">
        <v>28</v>
      </c>
      <c r="C15" s="70" t="s">
        <v>29</v>
      </c>
      <c r="D15" s="6">
        <v>13.6</v>
      </c>
      <c r="E15" s="66">
        <v>3807</v>
      </c>
      <c r="F15" s="5" t="s">
        <v>26</v>
      </c>
      <c r="G15" s="2" t="s">
        <v>13</v>
      </c>
      <c r="H15" s="6" t="s">
        <v>14</v>
      </c>
      <c r="I15" s="6">
        <v>2021</v>
      </c>
      <c r="J15" s="61" t="s">
        <v>19</v>
      </c>
    </row>
    <row r="16" spans="1:10" x14ac:dyDescent="0.25">
      <c r="A16" s="7" t="s">
        <v>10</v>
      </c>
      <c r="B16" s="38" t="s">
        <v>28</v>
      </c>
      <c r="C16" s="70" t="s">
        <v>30</v>
      </c>
      <c r="D16" s="3">
        <v>31.3</v>
      </c>
      <c r="E16" s="4">
        <v>10137</v>
      </c>
      <c r="F16" s="5" t="s">
        <v>26</v>
      </c>
      <c r="G16" s="2" t="s">
        <v>31</v>
      </c>
      <c r="H16" s="6" t="s">
        <v>14</v>
      </c>
      <c r="I16" s="6">
        <v>2021</v>
      </c>
      <c r="J16" s="61" t="s">
        <v>19</v>
      </c>
    </row>
    <row r="17" spans="1:30" x14ac:dyDescent="0.25">
      <c r="A17" s="7" t="s">
        <v>10</v>
      </c>
      <c r="B17" s="38" t="s">
        <v>28</v>
      </c>
      <c r="C17" s="70" t="s">
        <v>32</v>
      </c>
      <c r="D17" s="3">
        <v>18.8</v>
      </c>
      <c r="E17" s="4">
        <v>6347</v>
      </c>
      <c r="F17" s="5" t="s">
        <v>26</v>
      </c>
      <c r="G17" s="2" t="s">
        <v>31</v>
      </c>
      <c r="H17" s="6" t="s">
        <v>14</v>
      </c>
      <c r="I17" s="6">
        <v>2021</v>
      </c>
      <c r="J17" s="61" t="s">
        <v>19</v>
      </c>
    </row>
    <row r="18" spans="1:30" x14ac:dyDescent="0.25">
      <c r="A18" s="7" t="s">
        <v>10</v>
      </c>
      <c r="B18" s="38" t="s">
        <v>33</v>
      </c>
      <c r="C18" s="70" t="s">
        <v>34</v>
      </c>
      <c r="D18" s="3">
        <v>31.8</v>
      </c>
      <c r="E18" s="4">
        <v>11631</v>
      </c>
      <c r="F18" s="5" t="s">
        <v>25</v>
      </c>
      <c r="G18" s="2" t="s">
        <v>13</v>
      </c>
      <c r="H18" s="6" t="s">
        <v>14</v>
      </c>
      <c r="I18" s="6">
        <v>2021</v>
      </c>
      <c r="J18" s="61" t="s">
        <v>15</v>
      </c>
    </row>
    <row r="19" spans="1:30" x14ac:dyDescent="0.25">
      <c r="A19" s="7" t="s">
        <v>10</v>
      </c>
      <c r="B19" s="38" t="s">
        <v>33</v>
      </c>
      <c r="C19" s="70" t="s">
        <v>35</v>
      </c>
      <c r="D19" s="3">
        <v>15.4</v>
      </c>
      <c r="E19" s="4">
        <v>4755</v>
      </c>
      <c r="F19" s="5" t="s">
        <v>25</v>
      </c>
      <c r="G19" s="2" t="s">
        <v>13</v>
      </c>
      <c r="H19" s="6" t="s">
        <v>14</v>
      </c>
      <c r="I19" s="6">
        <v>2021</v>
      </c>
      <c r="J19" s="61" t="s">
        <v>15</v>
      </c>
    </row>
    <row r="20" spans="1:30" x14ac:dyDescent="0.25">
      <c r="A20" s="7" t="s">
        <v>10</v>
      </c>
      <c r="B20" s="38" t="s">
        <v>33</v>
      </c>
      <c r="C20" s="70" t="s">
        <v>36</v>
      </c>
      <c r="D20" s="3">
        <v>17.399999999999999</v>
      </c>
      <c r="E20" s="4">
        <v>6299</v>
      </c>
      <c r="F20" s="5" t="s">
        <v>25</v>
      </c>
      <c r="G20" s="2" t="s">
        <v>13</v>
      </c>
      <c r="H20" s="6" t="s">
        <v>14</v>
      </c>
      <c r="I20" s="6">
        <v>2021</v>
      </c>
      <c r="J20" s="61" t="s">
        <v>15</v>
      </c>
    </row>
    <row r="21" spans="1:30" x14ac:dyDescent="0.25">
      <c r="A21" s="7" t="s">
        <v>10</v>
      </c>
      <c r="B21" s="38" t="s">
        <v>33</v>
      </c>
      <c r="C21" s="70" t="s">
        <v>37</v>
      </c>
      <c r="D21" s="3">
        <v>20.3</v>
      </c>
      <c r="E21" s="4">
        <v>6695</v>
      </c>
      <c r="F21" s="5" t="s">
        <v>25</v>
      </c>
      <c r="G21" s="2" t="s">
        <v>13</v>
      </c>
      <c r="H21" s="6" t="s">
        <v>14</v>
      </c>
      <c r="I21" s="6">
        <v>2022</v>
      </c>
      <c r="J21" s="61" t="s">
        <v>15</v>
      </c>
    </row>
    <row r="22" spans="1:30" s="58" customFormat="1" x14ac:dyDescent="0.25">
      <c r="A22" s="7" t="s">
        <v>10</v>
      </c>
      <c r="B22" s="38" t="s">
        <v>74</v>
      </c>
      <c r="C22" s="70" t="s">
        <v>39</v>
      </c>
      <c r="D22" s="3">
        <v>17.7</v>
      </c>
      <c r="E22" s="4">
        <v>7943</v>
      </c>
      <c r="F22" s="5" t="s">
        <v>26</v>
      </c>
      <c r="G22" s="2" t="s">
        <v>13</v>
      </c>
      <c r="H22" s="6" t="s">
        <v>14</v>
      </c>
      <c r="I22" s="6">
        <v>2022</v>
      </c>
      <c r="J22" s="61" t="s">
        <v>19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58" customFormat="1" x14ac:dyDescent="0.25">
      <c r="A23" s="7" t="s">
        <v>10</v>
      </c>
      <c r="B23" s="38" t="s">
        <v>74</v>
      </c>
      <c r="C23" s="70" t="s">
        <v>40</v>
      </c>
      <c r="D23" s="3">
        <v>36.5</v>
      </c>
      <c r="E23" s="4">
        <v>27550</v>
      </c>
      <c r="F23" s="5" t="s">
        <v>26</v>
      </c>
      <c r="G23" s="2" t="s">
        <v>13</v>
      </c>
      <c r="H23" s="6" t="s">
        <v>14</v>
      </c>
      <c r="I23" s="6">
        <v>2022</v>
      </c>
      <c r="J23" s="61" t="s">
        <v>19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8" customFormat="1" x14ac:dyDescent="0.25">
      <c r="A24" s="7" t="s">
        <v>10</v>
      </c>
      <c r="B24" s="38" t="s">
        <v>41</v>
      </c>
      <c r="C24" s="70" t="s">
        <v>42</v>
      </c>
      <c r="D24" s="3">
        <v>76.900000000000006</v>
      </c>
      <c r="E24" s="4">
        <v>26759</v>
      </c>
      <c r="F24" s="5" t="s">
        <v>25</v>
      </c>
      <c r="G24" s="2" t="s">
        <v>13</v>
      </c>
      <c r="H24" s="6" t="s">
        <v>14</v>
      </c>
      <c r="I24" s="6">
        <v>2022</v>
      </c>
      <c r="J24" s="61" t="s">
        <v>19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x14ac:dyDescent="0.25">
      <c r="A25" s="7" t="s">
        <v>10</v>
      </c>
      <c r="B25" s="38" t="s">
        <v>43</v>
      </c>
      <c r="C25" s="70" t="s">
        <v>44</v>
      </c>
      <c r="D25" s="3">
        <v>55.9</v>
      </c>
      <c r="E25" s="4">
        <v>31920</v>
      </c>
      <c r="F25" s="5" t="s">
        <v>12</v>
      </c>
      <c r="G25" s="2" t="s">
        <v>27</v>
      </c>
      <c r="H25" s="6" t="s">
        <v>14</v>
      </c>
      <c r="I25" s="6">
        <v>2022</v>
      </c>
      <c r="J25" s="61" t="s">
        <v>15</v>
      </c>
    </row>
    <row r="26" spans="1:30" x14ac:dyDescent="0.25">
      <c r="A26" s="7" t="s">
        <v>10</v>
      </c>
      <c r="B26" s="38" t="s">
        <v>43</v>
      </c>
      <c r="C26" s="70" t="s">
        <v>45</v>
      </c>
      <c r="D26" s="3">
        <v>36.299999999999997</v>
      </c>
      <c r="E26" s="4">
        <v>17665</v>
      </c>
      <c r="F26" s="5" t="s">
        <v>12</v>
      </c>
      <c r="G26" s="2" t="s">
        <v>13</v>
      </c>
      <c r="H26" s="6" t="s">
        <v>14</v>
      </c>
      <c r="I26" s="6">
        <v>2022</v>
      </c>
      <c r="J26" s="61" t="s">
        <v>15</v>
      </c>
    </row>
    <row r="27" spans="1:30" x14ac:dyDescent="0.25">
      <c r="A27" s="7" t="s">
        <v>10</v>
      </c>
      <c r="B27" s="38" t="s">
        <v>43</v>
      </c>
      <c r="C27" s="70" t="s">
        <v>46</v>
      </c>
      <c r="D27" s="3">
        <v>33.799999999999997</v>
      </c>
      <c r="E27" s="4">
        <v>21569</v>
      </c>
      <c r="F27" s="5" t="s">
        <v>12</v>
      </c>
      <c r="G27" s="2" t="s">
        <v>13</v>
      </c>
      <c r="H27" s="6" t="s">
        <v>14</v>
      </c>
      <c r="I27" s="6">
        <v>2020</v>
      </c>
      <c r="J27" s="61" t="s">
        <v>15</v>
      </c>
    </row>
    <row r="28" spans="1:30" x14ac:dyDescent="0.25">
      <c r="A28" s="39" t="s">
        <v>10</v>
      </c>
      <c r="B28" s="40" t="s">
        <v>47</v>
      </c>
      <c r="C28" s="71" t="s">
        <v>48</v>
      </c>
      <c r="D28" s="10">
        <v>31.8</v>
      </c>
      <c r="E28" s="41">
        <v>8485</v>
      </c>
      <c r="F28" s="42" t="s">
        <v>49</v>
      </c>
      <c r="G28" s="43" t="s">
        <v>50</v>
      </c>
      <c r="H28" s="6" t="s">
        <v>14</v>
      </c>
      <c r="I28" s="44">
        <v>2023</v>
      </c>
      <c r="J28" s="82" t="s">
        <v>24</v>
      </c>
    </row>
    <row r="29" spans="1:30" x14ac:dyDescent="0.25">
      <c r="A29" s="7" t="s">
        <v>10</v>
      </c>
      <c r="B29" s="6" t="s">
        <v>38</v>
      </c>
      <c r="C29" s="70" t="s">
        <v>80</v>
      </c>
      <c r="D29" s="3">
        <v>65</v>
      </c>
      <c r="E29" s="45">
        <v>17133</v>
      </c>
      <c r="F29" s="5" t="s">
        <v>12</v>
      </c>
      <c r="G29" s="43" t="s">
        <v>92</v>
      </c>
      <c r="H29" s="6" t="s">
        <v>14</v>
      </c>
      <c r="I29" s="44">
        <v>2023</v>
      </c>
      <c r="J29" s="61" t="s">
        <v>76</v>
      </c>
    </row>
    <row r="30" spans="1:30" x14ac:dyDescent="0.25">
      <c r="A30" s="7" t="s">
        <v>10</v>
      </c>
      <c r="B30" s="6" t="s">
        <v>38</v>
      </c>
      <c r="C30" s="70" t="s">
        <v>51</v>
      </c>
      <c r="D30" s="6">
        <v>38.5</v>
      </c>
      <c r="E30" s="9">
        <v>15400</v>
      </c>
      <c r="F30" s="5" t="s">
        <v>52</v>
      </c>
      <c r="G30" s="2" t="s">
        <v>53</v>
      </c>
      <c r="H30" s="6" t="s">
        <v>14</v>
      </c>
      <c r="I30" s="44">
        <v>2023</v>
      </c>
      <c r="J30" s="61" t="s">
        <v>24</v>
      </c>
    </row>
    <row r="31" spans="1:30" x14ac:dyDescent="0.25">
      <c r="A31" s="7" t="s">
        <v>10</v>
      </c>
      <c r="B31" s="6" t="s">
        <v>38</v>
      </c>
      <c r="C31" s="70" t="s">
        <v>55</v>
      </c>
      <c r="D31" s="6">
        <v>35</v>
      </c>
      <c r="E31" s="9">
        <v>15390</v>
      </c>
      <c r="F31" s="5" t="s">
        <v>52</v>
      </c>
      <c r="G31" s="2" t="s">
        <v>53</v>
      </c>
      <c r="H31" s="6" t="s">
        <v>14</v>
      </c>
      <c r="I31" s="44">
        <v>2023</v>
      </c>
      <c r="J31" s="61" t="s">
        <v>24</v>
      </c>
    </row>
    <row r="32" spans="1:30" s="12" customFormat="1" x14ac:dyDescent="0.25">
      <c r="A32" s="7" t="s">
        <v>10</v>
      </c>
      <c r="B32" s="38" t="s">
        <v>38</v>
      </c>
      <c r="C32" s="70" t="s">
        <v>56</v>
      </c>
      <c r="D32" s="10">
        <v>41</v>
      </c>
      <c r="E32" s="11">
        <v>11700</v>
      </c>
      <c r="F32" s="42" t="s">
        <v>57</v>
      </c>
      <c r="G32" s="43" t="s">
        <v>53</v>
      </c>
      <c r="H32" s="44" t="s">
        <v>14</v>
      </c>
      <c r="I32" s="44">
        <v>2023</v>
      </c>
      <c r="J32" s="82" t="s">
        <v>54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</row>
    <row r="33" spans="1:31" s="60" customFormat="1" x14ac:dyDescent="0.25">
      <c r="A33" s="7" t="s">
        <v>10</v>
      </c>
      <c r="B33" s="6" t="s">
        <v>33</v>
      </c>
      <c r="C33" s="70" t="s">
        <v>58</v>
      </c>
      <c r="D33" s="6">
        <v>11.1</v>
      </c>
      <c r="E33" s="9">
        <v>5086</v>
      </c>
      <c r="F33" s="5" t="s">
        <v>73</v>
      </c>
      <c r="G33" s="2" t="s">
        <v>13</v>
      </c>
      <c r="H33" s="44" t="s">
        <v>14</v>
      </c>
      <c r="I33" s="6">
        <v>2022</v>
      </c>
      <c r="J33" s="61" t="s">
        <v>15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1" s="60" customFormat="1" x14ac:dyDescent="0.25">
      <c r="A34" s="7" t="s">
        <v>10</v>
      </c>
      <c r="B34" s="6" t="s">
        <v>83</v>
      </c>
      <c r="C34" s="70" t="s">
        <v>79</v>
      </c>
      <c r="D34" s="6">
        <v>47</v>
      </c>
      <c r="E34" s="9">
        <v>11000</v>
      </c>
      <c r="F34" s="5" t="s">
        <v>25</v>
      </c>
      <c r="G34" s="2" t="s">
        <v>93</v>
      </c>
      <c r="H34" s="44" t="s">
        <v>14</v>
      </c>
      <c r="I34" s="6">
        <v>2022</v>
      </c>
      <c r="J34" s="61" t="s">
        <v>24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1" x14ac:dyDescent="0.25">
      <c r="A35" s="7" t="s">
        <v>10</v>
      </c>
      <c r="B35" s="6" t="s">
        <v>38</v>
      </c>
      <c r="C35" s="70" t="s">
        <v>59</v>
      </c>
      <c r="D35" s="6">
        <v>43</v>
      </c>
      <c r="E35" s="9">
        <v>14548</v>
      </c>
      <c r="F35" s="5" t="s">
        <v>12</v>
      </c>
      <c r="G35" s="2" t="s">
        <v>13</v>
      </c>
      <c r="H35" s="6" t="s">
        <v>14</v>
      </c>
      <c r="I35" s="6">
        <v>2023</v>
      </c>
      <c r="J35" s="61" t="s">
        <v>54</v>
      </c>
    </row>
    <row r="36" spans="1:31" x14ac:dyDescent="0.25">
      <c r="A36" s="7" t="s">
        <v>10</v>
      </c>
      <c r="B36" s="38" t="s">
        <v>85</v>
      </c>
      <c r="C36" s="70" t="s">
        <v>60</v>
      </c>
      <c r="D36" s="3">
        <v>48.5</v>
      </c>
      <c r="E36" s="4">
        <v>35596</v>
      </c>
      <c r="F36" s="5" t="s">
        <v>26</v>
      </c>
      <c r="G36" s="2" t="s">
        <v>31</v>
      </c>
      <c r="H36" s="6" t="s">
        <v>14</v>
      </c>
      <c r="I36" s="6">
        <v>2023</v>
      </c>
      <c r="J36" s="61" t="s">
        <v>54</v>
      </c>
    </row>
    <row r="37" spans="1:31" s="62" customFormat="1" x14ac:dyDescent="0.25">
      <c r="A37" s="7" t="s">
        <v>10</v>
      </c>
      <c r="B37" s="38" t="s">
        <v>38</v>
      </c>
      <c r="C37" s="70" t="s">
        <v>61</v>
      </c>
      <c r="D37" s="3">
        <v>39.700000000000003</v>
      </c>
      <c r="E37" s="4">
        <v>10000</v>
      </c>
      <c r="F37" s="5" t="s">
        <v>25</v>
      </c>
      <c r="G37" s="2" t="s">
        <v>62</v>
      </c>
      <c r="H37" s="6" t="s">
        <v>14</v>
      </c>
      <c r="I37" s="6">
        <v>2023</v>
      </c>
      <c r="J37" s="61" t="s">
        <v>54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1" s="60" customFormat="1" x14ac:dyDescent="0.25">
      <c r="A38" s="7" t="s">
        <v>10</v>
      </c>
      <c r="B38" s="38" t="s">
        <v>38</v>
      </c>
      <c r="C38" s="70" t="s">
        <v>77</v>
      </c>
      <c r="D38" s="3">
        <v>20.9</v>
      </c>
      <c r="E38" s="4">
        <v>8360</v>
      </c>
      <c r="F38" s="5" t="s">
        <v>25</v>
      </c>
      <c r="G38" s="2" t="s">
        <v>13</v>
      </c>
      <c r="H38" s="6" t="s">
        <v>14</v>
      </c>
      <c r="I38" s="6">
        <v>2024</v>
      </c>
      <c r="J38" s="61" t="s">
        <v>24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1" s="60" customFormat="1" x14ac:dyDescent="0.25">
      <c r="A39" s="7" t="s">
        <v>10</v>
      </c>
      <c r="B39" s="38" t="s">
        <v>38</v>
      </c>
      <c r="C39" s="70" t="s">
        <v>81</v>
      </c>
      <c r="D39" s="3">
        <v>44.1</v>
      </c>
      <c r="E39" s="4">
        <v>12788</v>
      </c>
      <c r="F39" s="5" t="s">
        <v>12</v>
      </c>
      <c r="G39" s="2" t="s">
        <v>92</v>
      </c>
      <c r="H39" s="6" t="s">
        <v>14</v>
      </c>
      <c r="I39" s="6">
        <v>2025</v>
      </c>
      <c r="J39" s="61" t="s">
        <v>76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1" x14ac:dyDescent="0.25">
      <c r="A40" s="7" t="s">
        <v>10</v>
      </c>
      <c r="B40" s="6" t="s">
        <v>38</v>
      </c>
      <c r="C40" s="70" t="s">
        <v>63</v>
      </c>
      <c r="D40" s="6">
        <v>26.1</v>
      </c>
      <c r="E40" s="9">
        <v>9605</v>
      </c>
      <c r="F40" s="5" t="s">
        <v>26</v>
      </c>
      <c r="G40" s="2" t="s">
        <v>13</v>
      </c>
      <c r="H40" s="6" t="s">
        <v>14</v>
      </c>
      <c r="I40" s="6">
        <v>2021</v>
      </c>
      <c r="J40" s="61" t="s">
        <v>54</v>
      </c>
    </row>
    <row r="41" spans="1:31" x14ac:dyDescent="0.25">
      <c r="A41" s="7" t="s">
        <v>10</v>
      </c>
      <c r="B41" s="6" t="s">
        <v>38</v>
      </c>
      <c r="C41" s="70" t="s">
        <v>64</v>
      </c>
      <c r="D41" s="6">
        <v>18.600000000000001</v>
      </c>
      <c r="E41" s="9">
        <v>7310</v>
      </c>
      <c r="F41" s="5" t="s">
        <v>26</v>
      </c>
      <c r="G41" s="2" t="s">
        <v>13</v>
      </c>
      <c r="H41" s="6" t="s">
        <v>14</v>
      </c>
      <c r="I41" s="6">
        <v>2021</v>
      </c>
      <c r="J41" s="61" t="s">
        <v>54</v>
      </c>
    </row>
    <row r="42" spans="1:31" s="60" customFormat="1" x14ac:dyDescent="0.25">
      <c r="A42" s="44" t="s">
        <v>10</v>
      </c>
      <c r="B42" s="44" t="s">
        <v>38</v>
      </c>
      <c r="C42" s="71" t="s">
        <v>78</v>
      </c>
      <c r="D42" s="44">
        <v>53.1</v>
      </c>
      <c r="E42" s="67">
        <v>32114</v>
      </c>
      <c r="F42" s="42" t="s">
        <v>12</v>
      </c>
      <c r="G42" s="43" t="s">
        <v>92</v>
      </c>
      <c r="H42" s="44" t="s">
        <v>14</v>
      </c>
      <c r="I42" s="44">
        <v>2026</v>
      </c>
      <c r="J42" s="82" t="s">
        <v>76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1" s="64" customFormat="1" x14ac:dyDescent="0.25">
      <c r="A43" s="6" t="s">
        <v>10</v>
      </c>
      <c r="B43" s="6" t="s">
        <v>38</v>
      </c>
      <c r="C43" s="70" t="s">
        <v>82</v>
      </c>
      <c r="D43" s="6">
        <v>55.8</v>
      </c>
      <c r="E43" s="9">
        <v>27900</v>
      </c>
      <c r="F43" s="5" t="s">
        <v>12</v>
      </c>
      <c r="G43" s="43" t="s">
        <v>92</v>
      </c>
      <c r="H43" s="6" t="s">
        <v>14</v>
      </c>
      <c r="I43" s="6">
        <v>2026</v>
      </c>
      <c r="J43" s="61" t="s">
        <v>76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80"/>
    </row>
    <row r="44" spans="1:31" s="63" customFormat="1" x14ac:dyDescent="0.25">
      <c r="A44" s="6" t="s">
        <v>10</v>
      </c>
      <c r="B44" s="6" t="s">
        <v>38</v>
      </c>
      <c r="C44" s="70" t="s">
        <v>86</v>
      </c>
      <c r="D44" s="6">
        <v>30.1</v>
      </c>
      <c r="E44" s="9">
        <v>11300</v>
      </c>
      <c r="F44" s="5" t="s">
        <v>52</v>
      </c>
      <c r="G44" s="2" t="s">
        <v>94</v>
      </c>
      <c r="H44" s="6" t="s">
        <v>14</v>
      </c>
      <c r="I44" s="6">
        <v>2024</v>
      </c>
      <c r="J44" s="61" t="s">
        <v>76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1" s="63" customFormat="1" x14ac:dyDescent="0.25">
      <c r="A45" s="6" t="s">
        <v>10</v>
      </c>
      <c r="B45" s="6" t="s">
        <v>38</v>
      </c>
      <c r="C45" s="70" t="s">
        <v>87</v>
      </c>
      <c r="D45" s="6">
        <v>32.299999999999997</v>
      </c>
      <c r="E45" s="9">
        <v>10500</v>
      </c>
      <c r="F45" s="5" t="s">
        <v>52</v>
      </c>
      <c r="G45" s="2" t="s">
        <v>94</v>
      </c>
      <c r="H45" s="6" t="s">
        <v>14</v>
      </c>
      <c r="I45" s="6">
        <v>2024</v>
      </c>
      <c r="J45" s="61" t="s">
        <v>76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1" s="63" customFormat="1" x14ac:dyDescent="0.25">
      <c r="A46" s="6" t="s">
        <v>10</v>
      </c>
      <c r="B46" s="6" t="s">
        <v>89</v>
      </c>
      <c r="C46" s="70" t="s">
        <v>88</v>
      </c>
      <c r="D46" s="6">
        <v>45</v>
      </c>
      <c r="E46" s="9">
        <v>19152</v>
      </c>
      <c r="F46" s="5" t="s">
        <v>12</v>
      </c>
      <c r="G46" s="2" t="s">
        <v>92</v>
      </c>
      <c r="H46" s="6" t="s">
        <v>14</v>
      </c>
      <c r="I46" s="6">
        <v>2022</v>
      </c>
      <c r="J46" s="61" t="s">
        <v>24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1" s="63" customFormat="1" ht="15.75" thickBot="1" x14ac:dyDescent="0.3">
      <c r="A47" s="79" t="s">
        <v>10</v>
      </c>
      <c r="B47" s="44" t="s">
        <v>90</v>
      </c>
      <c r="C47" s="70">
        <v>2</v>
      </c>
      <c r="D47" s="6">
        <v>45</v>
      </c>
      <c r="E47" s="9">
        <v>19152</v>
      </c>
      <c r="F47" s="42" t="s">
        <v>12</v>
      </c>
      <c r="G47" s="43" t="s">
        <v>92</v>
      </c>
      <c r="H47" s="44" t="s">
        <v>14</v>
      </c>
      <c r="I47" s="44">
        <v>2022</v>
      </c>
      <c r="J47" s="82" t="s">
        <v>24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1" ht="15.75" thickBot="1" x14ac:dyDescent="0.3">
      <c r="A48" s="24"/>
      <c r="B48" s="78"/>
      <c r="C48" s="83" t="s">
        <v>65</v>
      </c>
      <c r="D48" s="84"/>
      <c r="E48" s="59">
        <f>SUM(E8:E47)</f>
        <v>627258</v>
      </c>
      <c r="F48" s="74"/>
      <c r="G48" s="75"/>
      <c r="H48" s="76"/>
      <c r="I48" s="76"/>
      <c r="J48" s="77"/>
    </row>
    <row r="49" spans="1:10" ht="15.75" thickBot="1" x14ac:dyDescent="0.3">
      <c r="A49" s="24"/>
      <c r="B49" s="24"/>
      <c r="C49" s="72"/>
      <c r="D49" s="51"/>
      <c r="E49" s="73"/>
      <c r="F49" s="26"/>
      <c r="G49" s="27"/>
      <c r="H49" s="24"/>
      <c r="I49" s="24"/>
      <c r="J49" s="28"/>
    </row>
    <row r="50" spans="1:10" x14ac:dyDescent="0.25">
      <c r="A50" s="29"/>
      <c r="B50" s="30"/>
      <c r="C50" s="31" t="s">
        <v>66</v>
      </c>
      <c r="D50" s="52">
        <f>E48</f>
        <v>627258</v>
      </c>
      <c r="E50" s="25"/>
      <c r="F50" s="68"/>
      <c r="G50" s="68"/>
      <c r="H50" s="68"/>
      <c r="I50" s="24"/>
      <c r="J50" s="28"/>
    </row>
    <row r="51" spans="1:10" x14ac:dyDescent="0.25">
      <c r="A51" s="32"/>
      <c r="C51" s="33" t="s">
        <v>67</v>
      </c>
      <c r="D51" s="53">
        <v>116760</v>
      </c>
      <c r="F51" s="68"/>
      <c r="G51" s="68"/>
      <c r="H51" s="68"/>
    </row>
    <row r="52" spans="1:10" x14ac:dyDescent="0.25">
      <c r="A52" s="32"/>
      <c r="C52" s="33" t="s">
        <v>68</v>
      </c>
      <c r="D52" s="53">
        <f>D51*5</f>
        <v>583800</v>
      </c>
      <c r="F52" s="68"/>
      <c r="G52" s="68"/>
      <c r="H52" s="68"/>
    </row>
    <row r="53" spans="1:10" ht="15.75" thickBot="1" x14ac:dyDescent="0.3">
      <c r="A53" s="34"/>
      <c r="B53" s="22"/>
      <c r="C53" s="35" t="s">
        <v>69</v>
      </c>
      <c r="D53" s="36">
        <f>D50/D51</f>
        <v>5.3721993833504627</v>
      </c>
      <c r="F53" s="68"/>
      <c r="G53" s="68"/>
      <c r="H53" s="68"/>
    </row>
    <row r="54" spans="1:10" x14ac:dyDescent="0.25">
      <c r="E54" s="37"/>
    </row>
    <row r="59" spans="1:10" x14ac:dyDescent="0.25">
      <c r="F59" s="21"/>
    </row>
    <row r="60" spans="1:10" x14ac:dyDescent="0.25">
      <c r="G60" s="21"/>
    </row>
  </sheetData>
  <autoFilter ref="A7:J48" xr:uid="{1C51764E-F011-4DC7-9E01-B47E4AF7EE97}"/>
  <mergeCells count="1">
    <mergeCell ref="C48:D48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Krupop, Kyle S FLNR:EX</dc:creator>
  <cp:lastModifiedBy>Eyolfson, Kirstin FLNR:EX</cp:lastModifiedBy>
  <dcterms:created xsi:type="dcterms:W3CDTF">2019-10-29T20:34:36Z</dcterms:created>
  <dcterms:modified xsi:type="dcterms:W3CDTF">2020-10-30T15:12:08Z</dcterms:modified>
</cp:coreProperties>
</file>