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CTS\COMMON_INFO\Operating Agreements\Kalum - Cascadia TSA\2021\"/>
    </mc:Choice>
  </mc:AlternateContent>
  <xr:revisionPtr revIDLastSave="0" documentId="13_ncr:1_{A0529415-15A8-4C59-BDE8-7EC88793543C}" xr6:coauthVersionLast="46" xr6:coauthVersionMax="46" xr10:uidLastSave="{00000000-0000-0000-0000-000000000000}"/>
  <bookViews>
    <workbookView xWindow="-120" yWindow="-120" windowWidth="29040" windowHeight="15840" xr2:uid="{D2568640-41BF-4C1A-A659-03E3F5EA483D}"/>
  </bookViews>
  <sheets>
    <sheet name="Final Cop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1" i="1" l="1"/>
  <c r="D45" i="1" l="1"/>
  <c r="D46" i="1"/>
  <c r="D47" i="1" s="1"/>
</calcChain>
</file>

<file path=xl/sharedStrings.xml><?xml version="1.0" encoding="utf-8"?>
<sst xmlns="http://schemas.openxmlformats.org/spreadsheetml/2006/main" count="248" uniqueCount="80">
  <si>
    <t>BC Timber Sales Skeena 5 Year Plan Kalum TSA 2021-2025</t>
  </si>
  <si>
    <t>"Licencee"</t>
  </si>
  <si>
    <t xml:space="preserve">TSL 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</si>
  <si>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</si>
  <si>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</si>
  <si>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</si>
  <si>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</si>
  <si>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</si>
  <si>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</si>
  <si>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</si>
  <si>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t>Status         (P=Proposed/ R=Recce'd/ W=Work in Progress/ F=Field Marked/ C=Cutting Authority Issued)</t>
  </si>
  <si>
    <t>BCTS</t>
  </si>
  <si>
    <t>Williams Creek Area</t>
  </si>
  <si>
    <t>103I049</t>
  </si>
  <si>
    <t>ALL</t>
  </si>
  <si>
    <t>A78680</t>
  </si>
  <si>
    <t>TEsa002</t>
  </si>
  <si>
    <t>Sandur</t>
  </si>
  <si>
    <t>103I048</t>
  </si>
  <si>
    <t>F</t>
  </si>
  <si>
    <t>Unassigned</t>
  </si>
  <si>
    <t>TEth030</t>
  </si>
  <si>
    <t>Thunderbird</t>
  </si>
  <si>
    <t>103I037</t>
  </si>
  <si>
    <t>R</t>
  </si>
  <si>
    <t>TA1269</t>
  </si>
  <si>
    <t>TEsw016</t>
  </si>
  <si>
    <t>Skeena West</t>
  </si>
  <si>
    <t>103I079</t>
  </si>
  <si>
    <t>TEsw017</t>
  </si>
  <si>
    <t>TEsw051</t>
  </si>
  <si>
    <t>TEth031</t>
  </si>
  <si>
    <t>Big Cedar</t>
  </si>
  <si>
    <t>103P007</t>
  </si>
  <si>
    <t>TEbc090</t>
  </si>
  <si>
    <t>Swansons</t>
  </si>
  <si>
    <t>TEbc089</t>
  </si>
  <si>
    <t>TEbc098</t>
  </si>
  <si>
    <t>TA1105</t>
  </si>
  <si>
    <t>TEbc006</t>
  </si>
  <si>
    <t>103P017</t>
  </si>
  <si>
    <t>TEbc017</t>
  </si>
  <si>
    <t>103P018</t>
  </si>
  <si>
    <t>TEbc011</t>
  </si>
  <si>
    <t>103I097</t>
  </si>
  <si>
    <t>TEth005</t>
  </si>
  <si>
    <t>TEth001</t>
  </si>
  <si>
    <t>103I047</t>
  </si>
  <si>
    <t>A90581</t>
  </si>
  <si>
    <t>TEsw045</t>
  </si>
  <si>
    <t>TEsw050</t>
  </si>
  <si>
    <t>TEsw052</t>
  </si>
  <si>
    <t>TEsw064</t>
  </si>
  <si>
    <t>TEbc084</t>
  </si>
  <si>
    <t>TEbc119</t>
  </si>
  <si>
    <t>TEsw028</t>
  </si>
  <si>
    <t>TEsw054</t>
  </si>
  <si>
    <t>TEsw053</t>
  </si>
  <si>
    <t>TEbc112</t>
  </si>
  <si>
    <t>Total</t>
  </si>
  <si>
    <t>Annual Allocation within Kalum TSA:</t>
  </si>
  <si>
    <t>Annual Allocation x 5 years</t>
  </si>
  <si>
    <t>Total volume identified:</t>
  </si>
  <si>
    <t>Years of supply:</t>
  </si>
  <si>
    <t>TEsw021</t>
  </si>
  <si>
    <t>103I089</t>
  </si>
  <si>
    <t>Updated by: Kirstin Eyolfson</t>
  </si>
  <si>
    <t>TEbc120</t>
  </si>
  <si>
    <t>TA1561</t>
  </si>
  <si>
    <t>TA1562</t>
  </si>
  <si>
    <t>TA1563</t>
  </si>
  <si>
    <t>TA1885</t>
  </si>
  <si>
    <t>W</t>
  </si>
  <si>
    <t>TEbc110</t>
  </si>
  <si>
    <t>TEbc111</t>
  </si>
  <si>
    <t>TEsw011</t>
  </si>
  <si>
    <t>TEsw027</t>
  </si>
  <si>
    <t>TEth045</t>
  </si>
  <si>
    <t>TEsw066</t>
  </si>
  <si>
    <t>Date of Last Update: Nov 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</si>
</sst>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[$-1009]d/mmm/yy;@"/>
    <numFmt numFmtId="166" formatCode="_-* #,##0_-;\-* #,##0_-;_-* &quot;-&quot;??_-;_-@_-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Arial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0" fontId="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</cellStyleXfs>
  <cellXfs count="77">
    <xf numFmtId="0" fontId="0" fillId="0" borderId="0" xfId="0"/>
    <xf numFmtId="0" fontId="2" fillId="0" borderId="0" xfId="0" applyFont="1"/>
    <xf numFmtId="15" fontId="2" fillId="0" borderId="1" xfId="0" applyNumberFormat="1" applyFont="1" applyBorder="1"/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2" applyNumberFormat="1" applyFont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164" fontId="5" fillId="2" borderId="4" xfId="0" applyNumberFormat="1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vertical="center" wrapText="1"/>
    </xf>
    <xf numFmtId="0" fontId="7" fillId="0" borderId="6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3" applyNumberFormat="1" applyFont="1" applyAlignment="1">
      <alignment horizontal="right"/>
    </xf>
    <xf numFmtId="0" fontId="7" fillId="0" borderId="0" xfId="4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6" applyNumberFormat="1" applyFont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6" fontId="10" fillId="0" borderId="7" xfId="1" applyNumberFormat="1" applyFont="1" applyBorder="1"/>
    <xf numFmtId="167" fontId="11" fillId="0" borderId="16" xfId="1" applyNumberFormat="1" applyFont="1" applyBorder="1" applyAlignment="1">
      <alignment horizontal="center"/>
    </xf>
    <xf numFmtId="167" fontId="11" fillId="0" borderId="19" xfId="1" applyNumberFormat="1" applyFont="1" applyBorder="1" applyAlignment="1">
      <alignment horizontal="center"/>
    </xf>
    <xf numFmtId="0" fontId="13" fillId="0" borderId="17" xfId="0" applyFont="1" applyBorder="1"/>
    <xf numFmtId="0" fontId="13" fillId="0" borderId="0" xfId="0" applyFont="1"/>
    <xf numFmtId="0" fontId="11" fillId="0" borderId="0" xfId="0" applyFont="1" applyAlignment="1">
      <alignment horizontal="right"/>
    </xf>
    <xf numFmtId="167" fontId="11" fillId="0" borderId="20" xfId="1" applyNumberFormat="1" applyFont="1" applyBorder="1" applyAlignment="1">
      <alignment horizontal="center"/>
    </xf>
    <xf numFmtId="0" fontId="13" fillId="0" borderId="21" xfId="0" applyFont="1" applyBorder="1"/>
    <xf numFmtId="0" fontId="13" fillId="0" borderId="22" xfId="0" applyFont="1" applyBorder="1"/>
    <xf numFmtId="0" fontId="11" fillId="0" borderId="22" xfId="0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7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0" borderId="18" xfId="0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0" borderId="7" xfId="7" applyNumberFormat="1" applyFont="1" applyBorder="1" applyAlignment="1">
      <alignment horizontal="center"/>
    </xf>
    <xf numFmtId="164" fontId="7" fillId="0" borderId="7" xfId="1" applyNumberFormat="1" applyFont="1" applyBorder="1" applyAlignment="1">
      <alignment horizontal="center"/>
    </xf>
    <xf numFmtId="166" fontId="7" fillId="0" borderId="7" xfId="1" applyNumberFormat="1" applyFont="1" applyBorder="1" applyAlignment="1">
      <alignment horizontal="center"/>
    </xf>
    <xf numFmtId="0" fontId="7" fillId="0" borderId="7" xfId="8" applyNumberFormat="1" applyFont="1" applyBorder="1" applyAlignment="1">
      <alignment horizontal="center"/>
    </xf>
    <xf numFmtId="0" fontId="9" fillId="0" borderId="7" xfId="5" applyFont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7" fillId="0" borderId="8" xfId="6" applyNumberFormat="1" applyFont="1" applyBorder="1" applyAlignment="1">
      <alignment horizontal="center"/>
    </xf>
    <xf numFmtId="0" fontId="7" fillId="0" borderId="10" xfId="3" applyNumberFormat="1" applyFont="1" applyBorder="1" applyAlignment="1">
      <alignment horizontal="center"/>
    </xf>
    <xf numFmtId="164" fontId="7" fillId="0" borderId="10" xfId="1" applyNumberFormat="1" applyFont="1" applyBorder="1" applyAlignment="1">
      <alignment horizontal="center"/>
    </xf>
    <xf numFmtId="166" fontId="7" fillId="0" borderId="10" xfId="1" applyNumberFormat="1" applyFont="1" applyBorder="1" applyAlignment="1">
      <alignment horizontal="center"/>
    </xf>
    <xf numFmtId="0" fontId="7" fillId="0" borderId="10" xfId="4" applyNumberFormat="1" applyFont="1" applyBorder="1" applyAlignment="1">
      <alignment horizontal="center"/>
    </xf>
    <xf numFmtId="0" fontId="9" fillId="0" borderId="10" xfId="5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0" xfId="6" applyNumberFormat="1" applyFont="1" applyBorder="1" applyAlignment="1">
      <alignment horizontal="center"/>
    </xf>
    <xf numFmtId="0" fontId="7" fillId="0" borderId="10" xfId="11" applyNumberFormat="1" applyFont="1" applyBorder="1" applyAlignment="1">
      <alignment horizontal="center"/>
    </xf>
    <xf numFmtId="0" fontId="7" fillId="0" borderId="10" xfId="9" applyNumberFormat="1" applyFont="1" applyBorder="1" applyAlignment="1">
      <alignment horizontal="center"/>
    </xf>
    <xf numFmtId="0" fontId="7" fillId="0" borderId="10" xfId="1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12" xfId="3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66" fontId="7" fillId="0" borderId="12" xfId="1" applyNumberFormat="1" applyFont="1" applyBorder="1" applyAlignment="1">
      <alignment horizontal="center"/>
    </xf>
    <xf numFmtId="0" fontId="7" fillId="0" borderId="12" xfId="4" applyNumberFormat="1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7" fillId="0" borderId="12" xfId="6" applyNumberFormat="1" applyFont="1" applyBorder="1" applyAlignment="1">
      <alignment horizontal="center"/>
    </xf>
    <xf numFmtId="166" fontId="14" fillId="0" borderId="10" xfId="1" applyNumberFormat="1" applyFont="1" applyFill="1" applyBorder="1" applyAlignment="1">
      <alignment horizontal="center"/>
    </xf>
    <xf numFmtId="166" fontId="14" fillId="0" borderId="10" xfId="1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/>
    </xf>
    <xf numFmtId="164" fontId="14" fillId="0" borderId="10" xfId="0" applyNumberFormat="1" applyFont="1" applyBorder="1" applyAlignment="1">
      <alignment horizontal="center"/>
    </xf>
    <xf numFmtId="166" fontId="14" fillId="0" borderId="10" xfId="1" applyNumberFormat="1" applyFont="1" applyBorder="1"/>
    <xf numFmtId="166" fontId="14" fillId="0" borderId="0" xfId="1" applyNumberFormat="1" applyFont="1"/>
  </cellXfs>
  <cellStyles count="12">
    <cellStyle name="Comma" xfId="1" builtinId="3"/>
    <cellStyle name="Normal" xfId="0" builtinId="0"/>
    <cellStyle name="Normal 15" xfId="11" xr:uid="{6498471F-4B84-44DE-ADE3-55B426057141}"/>
    <cellStyle name="Normal 17" xfId="3" xr:uid="{A531C27A-A10D-4A08-8287-38877A678ECD}"/>
    <cellStyle name="Normal 2" xfId="7" xr:uid="{31AFD467-A706-493D-A229-1E01BF218D7B}"/>
    <cellStyle name="Normal 20" xfId="4" xr:uid="{8E0C763F-B6EB-447A-BC6F-B8B3260175DD}"/>
    <cellStyle name="Normal 26" xfId="2" xr:uid="{FB6F84C1-60B7-4E61-8D41-615D47EECE50}"/>
    <cellStyle name="Normal 29" xfId="10" xr:uid="{EBBE1145-E29C-4A25-A822-C8D721FF9D9D}"/>
    <cellStyle name="Normal 31" xfId="9" xr:uid="{BD56AE9F-B02F-46DD-85B8-59C0B5D718BB}"/>
    <cellStyle name="Normal 5" xfId="8" xr:uid="{489E730C-C68D-4F49-AE91-F4DADF7265B0}"/>
    <cellStyle name="Normal 6" xfId="6" xr:uid="{C57B5C9F-9EA4-4551-8529-886548719410}"/>
    <cellStyle name="Normal_Q-TSL by Planned Auction Dates_3 2" xfId="5" xr:uid="{3A8E823D-75E6-452D-AAD4-17E49364B4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97EA-10DA-4853-9568-2BF2EA989E3F}">
  <dimension ref="A1:J47"/>
  <sheetViews>
    <sheetView tabSelected="1" view="pageBreakPreview" zoomScaleNormal="100" zoomScaleSheetLayoutView="100" workbookViewId="0">
      <selection activeCell="B5" sqref="B5"/>
    </sheetView>
  </sheetViews>
  <sheetFormatPr defaultRowHeight="15" x14ac:dyDescent="0.25"/>
  <cols>
    <col min="1" max="1" width="11.140625" customWidth="1"/>
    <col min="2" max="2" width="13.28515625" customWidth="1"/>
    <col min="3" max="3" width="11" customWidth="1"/>
    <col min="4" max="4" width="16.42578125" customWidth="1"/>
    <col min="5" max="5" width="16" customWidth="1"/>
    <col min="6" max="6" width="20.42578125" customWidth="1"/>
    <col min="7" max="7" width="13.140625" customWidth="1"/>
    <col min="8" max="8" width="11.5703125" customWidth="1"/>
    <col min="9" max="9" width="11" customWidth="1"/>
    <col min="10" max="10" width="13" customWidth="1"/>
  </cols>
  <sheetData>
    <row r="1" spans="1:10" ht="18.75" x14ac:dyDescent="0.3">
      <c r="A1" s="1" t="s">
        <v>79</v>
      </c>
      <c r="B1" s="1"/>
      <c r="C1" s="2"/>
      <c r="D1" s="3"/>
      <c r="E1" s="1"/>
      <c r="F1" s="4" t="s">
        <v>0</v>
      </c>
      <c r="G1" s="5"/>
      <c r="H1" s="5"/>
      <c r="I1" s="5"/>
      <c r="J1" s="5"/>
    </row>
    <row r="2" spans="1:10" x14ac:dyDescent="0.25">
      <c r="A2" s="1" t="s">
        <v>66</v>
      </c>
      <c r="B2" s="1"/>
      <c r="C2" s="6"/>
      <c r="D2" s="7"/>
      <c r="E2" s="1"/>
      <c r="F2" s="5"/>
      <c r="G2" s="5"/>
      <c r="H2" s="5"/>
      <c r="I2" s="5"/>
      <c r="J2" s="5"/>
    </row>
    <row r="3" spans="1:10" x14ac:dyDescent="0.25">
      <c r="A3" s="1"/>
      <c r="B3" s="1"/>
      <c r="C3" s="1"/>
      <c r="D3" s="8"/>
      <c r="E3" s="1"/>
      <c r="F3" s="5"/>
      <c r="G3" s="5"/>
      <c r="H3" s="5"/>
      <c r="I3" s="5"/>
      <c r="J3" s="5"/>
    </row>
    <row r="4" spans="1:10" x14ac:dyDescent="0.25">
      <c r="A4" s="1"/>
      <c r="B4" s="1"/>
      <c r="C4" s="1"/>
      <c r="D4" s="8"/>
      <c r="E4" s="1"/>
      <c r="F4" s="5"/>
      <c r="G4" s="5"/>
      <c r="H4" s="5"/>
      <c r="I4" s="5"/>
      <c r="J4" s="5"/>
    </row>
    <row r="5" spans="1:10" x14ac:dyDescent="0.25">
      <c r="A5" s="1"/>
      <c r="B5" s="1"/>
      <c r="C5" s="1"/>
      <c r="D5" s="8"/>
      <c r="E5" s="1"/>
      <c r="F5" s="5"/>
      <c r="G5" s="5"/>
      <c r="H5" s="5"/>
      <c r="I5" s="5"/>
      <c r="J5" s="5"/>
    </row>
    <row r="6" spans="1:10" ht="15.75" thickBot="1" x14ac:dyDescent="0.3">
      <c r="A6" s="5"/>
      <c r="B6" s="5"/>
      <c r="C6" s="5"/>
      <c r="D6" s="9"/>
      <c r="E6" s="5"/>
      <c r="F6" s="5"/>
      <c r="G6" s="5"/>
      <c r="H6" s="5"/>
      <c r="I6" s="5"/>
      <c r="J6" s="10"/>
    </row>
    <row r="7" spans="1:10" ht="128.25" thickBot="1" x14ac:dyDescent="0.3">
      <c r="A7" s="11" t="s">
        <v>1</v>
      </c>
      <c r="B7" s="12" t="s">
        <v>2</v>
      </c>
      <c r="C7" s="12" t="s">
        <v>3</v>
      </c>
      <c r="D7" s="13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4" t="s">
        <v>10</v>
      </c>
    </row>
    <row r="8" spans="1:10" ht="15.75" x14ac:dyDescent="0.25">
      <c r="A8" s="15" t="s">
        <v>11</v>
      </c>
      <c r="B8" s="41" t="s">
        <v>15</v>
      </c>
      <c r="C8" s="42" t="s">
        <v>16</v>
      </c>
      <c r="D8" s="43">
        <v>51.4</v>
      </c>
      <c r="E8" s="44">
        <v>8251</v>
      </c>
      <c r="F8" s="45" t="s">
        <v>17</v>
      </c>
      <c r="G8" s="46" t="s">
        <v>18</v>
      </c>
      <c r="H8" s="47" t="s">
        <v>14</v>
      </c>
      <c r="I8" s="48">
        <v>2023</v>
      </c>
      <c r="J8" s="49" t="s">
        <v>19</v>
      </c>
    </row>
    <row r="9" spans="1:10" ht="15.75" x14ac:dyDescent="0.25">
      <c r="A9" s="16" t="s">
        <v>11</v>
      </c>
      <c r="B9" s="47" t="s">
        <v>48</v>
      </c>
      <c r="C9" s="50" t="s">
        <v>49</v>
      </c>
      <c r="D9" s="51">
        <v>34.5</v>
      </c>
      <c r="E9" s="52">
        <v>10177</v>
      </c>
      <c r="F9" s="53" t="s">
        <v>27</v>
      </c>
      <c r="G9" s="54" t="s">
        <v>28</v>
      </c>
      <c r="H9" s="47" t="s">
        <v>14</v>
      </c>
      <c r="I9" s="55">
        <v>2023</v>
      </c>
      <c r="J9" s="56" t="s">
        <v>19</v>
      </c>
    </row>
    <row r="10" spans="1:10" ht="15.75" x14ac:dyDescent="0.25">
      <c r="A10" s="16" t="s">
        <v>11</v>
      </c>
      <c r="B10" s="47" t="s">
        <v>48</v>
      </c>
      <c r="C10" s="50" t="s">
        <v>50</v>
      </c>
      <c r="D10" s="51">
        <v>32.5</v>
      </c>
      <c r="E10" s="52">
        <v>13707</v>
      </c>
      <c r="F10" s="53" t="s">
        <v>27</v>
      </c>
      <c r="G10" s="55" t="s">
        <v>28</v>
      </c>
      <c r="H10" s="47" t="s">
        <v>14</v>
      </c>
      <c r="I10" s="47">
        <v>2023</v>
      </c>
      <c r="J10" s="56" t="s">
        <v>19</v>
      </c>
    </row>
    <row r="11" spans="1:10" ht="15.75" x14ac:dyDescent="0.25">
      <c r="A11" s="16" t="s">
        <v>11</v>
      </c>
      <c r="B11" s="47" t="s">
        <v>38</v>
      </c>
      <c r="C11" s="55" t="s">
        <v>39</v>
      </c>
      <c r="D11" s="51">
        <v>56.2</v>
      </c>
      <c r="E11" s="52">
        <v>47877</v>
      </c>
      <c r="F11" s="57" t="s">
        <v>32</v>
      </c>
      <c r="G11" s="54" t="s">
        <v>40</v>
      </c>
      <c r="H11" s="47" t="s">
        <v>14</v>
      </c>
      <c r="I11" s="47">
        <v>2023</v>
      </c>
      <c r="J11" s="56" t="s">
        <v>19</v>
      </c>
    </row>
    <row r="12" spans="1:10" ht="15.75" x14ac:dyDescent="0.25">
      <c r="A12" s="16" t="s">
        <v>11</v>
      </c>
      <c r="B12" s="47" t="s">
        <v>38</v>
      </c>
      <c r="C12" s="55" t="s">
        <v>41</v>
      </c>
      <c r="D12" s="51">
        <v>46.9</v>
      </c>
      <c r="E12" s="52">
        <v>32677</v>
      </c>
      <c r="F12" s="57" t="s">
        <v>32</v>
      </c>
      <c r="G12" s="54" t="s">
        <v>42</v>
      </c>
      <c r="H12" s="47" t="s">
        <v>14</v>
      </c>
      <c r="I12" s="47">
        <v>2024</v>
      </c>
      <c r="J12" s="56" t="s">
        <v>19</v>
      </c>
    </row>
    <row r="13" spans="1:10" ht="15.75" x14ac:dyDescent="0.25">
      <c r="A13" s="16" t="s">
        <v>11</v>
      </c>
      <c r="B13" s="47" t="s">
        <v>25</v>
      </c>
      <c r="C13" s="58" t="s">
        <v>26</v>
      </c>
      <c r="D13" s="51">
        <v>29.8</v>
      </c>
      <c r="E13" s="52">
        <v>15559</v>
      </c>
      <c r="F13" s="59" t="s">
        <v>27</v>
      </c>
      <c r="G13" s="54" t="s">
        <v>28</v>
      </c>
      <c r="H13" s="47" t="s">
        <v>14</v>
      </c>
      <c r="I13" s="55">
        <v>2022</v>
      </c>
      <c r="J13" s="56" t="s">
        <v>19</v>
      </c>
    </row>
    <row r="14" spans="1:10" ht="15.75" x14ac:dyDescent="0.25">
      <c r="A14" s="16" t="s">
        <v>11</v>
      </c>
      <c r="B14" s="47" t="s">
        <v>25</v>
      </c>
      <c r="C14" s="58" t="s">
        <v>29</v>
      </c>
      <c r="D14" s="51">
        <v>31.5</v>
      </c>
      <c r="E14" s="52">
        <v>16409</v>
      </c>
      <c r="F14" s="59" t="s">
        <v>27</v>
      </c>
      <c r="G14" s="54" t="s">
        <v>28</v>
      </c>
      <c r="H14" s="47" t="s">
        <v>14</v>
      </c>
      <c r="I14" s="55">
        <v>2022</v>
      </c>
      <c r="J14" s="56" t="s">
        <v>19</v>
      </c>
    </row>
    <row r="15" spans="1:10" ht="15.75" x14ac:dyDescent="0.25">
      <c r="A15" s="16" t="s">
        <v>11</v>
      </c>
      <c r="B15" s="47" t="s">
        <v>25</v>
      </c>
      <c r="C15" s="58" t="s">
        <v>30</v>
      </c>
      <c r="D15" s="51">
        <v>11.6</v>
      </c>
      <c r="E15" s="52">
        <v>4691</v>
      </c>
      <c r="F15" s="59" t="s">
        <v>27</v>
      </c>
      <c r="G15" s="54" t="s">
        <v>28</v>
      </c>
      <c r="H15" s="47" t="s">
        <v>14</v>
      </c>
      <c r="I15" s="55">
        <v>2022</v>
      </c>
      <c r="J15" s="56" t="s">
        <v>19</v>
      </c>
    </row>
    <row r="16" spans="1:10" ht="15.75" x14ac:dyDescent="0.25">
      <c r="A16" s="16" t="s">
        <v>11</v>
      </c>
      <c r="B16" s="47" t="s">
        <v>25</v>
      </c>
      <c r="C16" s="50" t="s">
        <v>52</v>
      </c>
      <c r="D16" s="60">
        <v>41</v>
      </c>
      <c r="E16" s="52">
        <v>15612</v>
      </c>
      <c r="F16" s="53" t="s">
        <v>27</v>
      </c>
      <c r="G16" s="55" t="s">
        <v>28</v>
      </c>
      <c r="H16" s="47" t="s">
        <v>14</v>
      </c>
      <c r="I16" s="47">
        <v>2022</v>
      </c>
      <c r="J16" s="56" t="s">
        <v>19</v>
      </c>
    </row>
    <row r="17" spans="1:10" ht="15.75" x14ac:dyDescent="0.25">
      <c r="A17" s="16" t="s">
        <v>11</v>
      </c>
      <c r="B17" s="47" t="s">
        <v>68</v>
      </c>
      <c r="C17" s="55" t="s">
        <v>43</v>
      </c>
      <c r="D17" s="51">
        <v>48.3</v>
      </c>
      <c r="E17" s="52">
        <v>37837</v>
      </c>
      <c r="F17" s="57" t="s">
        <v>32</v>
      </c>
      <c r="G17" s="54" t="s">
        <v>44</v>
      </c>
      <c r="H17" s="47" t="s">
        <v>14</v>
      </c>
      <c r="I17" s="55">
        <v>2023</v>
      </c>
      <c r="J17" s="56" t="s">
        <v>19</v>
      </c>
    </row>
    <row r="18" spans="1:10" ht="15.75" x14ac:dyDescent="0.25">
      <c r="A18" s="16" t="s">
        <v>11</v>
      </c>
      <c r="B18" s="47" t="s">
        <v>68</v>
      </c>
      <c r="C18" s="50" t="s">
        <v>36</v>
      </c>
      <c r="D18" s="51">
        <v>27.5</v>
      </c>
      <c r="E18" s="52">
        <v>16078</v>
      </c>
      <c r="F18" s="53" t="s">
        <v>35</v>
      </c>
      <c r="G18" s="54" t="s">
        <v>44</v>
      </c>
      <c r="H18" s="47" t="s">
        <v>14</v>
      </c>
      <c r="I18" s="55">
        <v>2023</v>
      </c>
      <c r="J18" s="56" t="s">
        <v>19</v>
      </c>
    </row>
    <row r="19" spans="1:10" ht="15.75" x14ac:dyDescent="0.25">
      <c r="A19" s="16" t="s">
        <v>11</v>
      </c>
      <c r="B19" s="47" t="s">
        <v>68</v>
      </c>
      <c r="C19" s="50" t="s">
        <v>34</v>
      </c>
      <c r="D19" s="51">
        <v>26</v>
      </c>
      <c r="E19" s="52">
        <v>14731</v>
      </c>
      <c r="F19" s="53" t="s">
        <v>35</v>
      </c>
      <c r="G19" s="54" t="s">
        <v>33</v>
      </c>
      <c r="H19" s="47" t="s">
        <v>14</v>
      </c>
      <c r="I19" s="55">
        <v>2023</v>
      </c>
      <c r="J19" s="56" t="s">
        <v>19</v>
      </c>
    </row>
    <row r="20" spans="1:10" ht="15.75" x14ac:dyDescent="0.25">
      <c r="A20" s="16" t="s">
        <v>11</v>
      </c>
      <c r="B20" s="47" t="s">
        <v>69</v>
      </c>
      <c r="C20" s="50" t="s">
        <v>37</v>
      </c>
      <c r="D20" s="51">
        <v>14.5</v>
      </c>
      <c r="E20" s="52">
        <v>11415</v>
      </c>
      <c r="F20" s="53" t="s">
        <v>32</v>
      </c>
      <c r="G20" s="54" t="s">
        <v>33</v>
      </c>
      <c r="H20" s="47" t="s">
        <v>14</v>
      </c>
      <c r="I20" s="55">
        <v>2023</v>
      </c>
      <c r="J20" s="56" t="s">
        <v>19</v>
      </c>
    </row>
    <row r="21" spans="1:10" ht="15.75" x14ac:dyDescent="0.25">
      <c r="A21" s="16" t="s">
        <v>11</v>
      </c>
      <c r="B21" s="47" t="s">
        <v>70</v>
      </c>
      <c r="C21" s="50" t="s">
        <v>46</v>
      </c>
      <c r="D21" s="51">
        <v>24.2</v>
      </c>
      <c r="E21" s="52">
        <v>10533</v>
      </c>
      <c r="F21" s="53" t="s">
        <v>22</v>
      </c>
      <c r="G21" s="54" t="s">
        <v>47</v>
      </c>
      <c r="H21" s="47" t="s">
        <v>14</v>
      </c>
      <c r="I21" s="55">
        <v>2022</v>
      </c>
      <c r="J21" s="56" t="s">
        <v>19</v>
      </c>
    </row>
    <row r="22" spans="1:10" ht="15.75" x14ac:dyDescent="0.25">
      <c r="A22" s="16" t="s">
        <v>11</v>
      </c>
      <c r="B22" s="47" t="s">
        <v>70</v>
      </c>
      <c r="C22" s="55" t="s">
        <v>45</v>
      </c>
      <c r="D22" s="51">
        <v>4.0999999999999996</v>
      </c>
      <c r="E22" s="52">
        <v>1956</v>
      </c>
      <c r="F22" s="57" t="s">
        <v>22</v>
      </c>
      <c r="G22" s="54" t="s">
        <v>23</v>
      </c>
      <c r="H22" s="47" t="s">
        <v>14</v>
      </c>
      <c r="I22" s="47">
        <v>2022</v>
      </c>
      <c r="J22" s="56" t="s">
        <v>19</v>
      </c>
    </row>
    <row r="23" spans="1:10" ht="15.75" x14ac:dyDescent="0.25">
      <c r="A23" s="16" t="s">
        <v>11</v>
      </c>
      <c r="B23" s="47" t="s">
        <v>70</v>
      </c>
      <c r="C23" s="58" t="s">
        <v>21</v>
      </c>
      <c r="D23" s="51">
        <v>16</v>
      </c>
      <c r="E23" s="52">
        <v>5379</v>
      </c>
      <c r="F23" s="59" t="s">
        <v>22</v>
      </c>
      <c r="G23" s="54" t="s">
        <v>23</v>
      </c>
      <c r="H23" s="47" t="s">
        <v>14</v>
      </c>
      <c r="I23" s="55">
        <v>2022</v>
      </c>
      <c r="J23" s="56" t="s">
        <v>19</v>
      </c>
    </row>
    <row r="24" spans="1:10" ht="15.75" x14ac:dyDescent="0.25">
      <c r="A24" s="16" t="s">
        <v>11</v>
      </c>
      <c r="B24" s="47" t="s">
        <v>70</v>
      </c>
      <c r="C24" s="50" t="s">
        <v>31</v>
      </c>
      <c r="D24" s="51">
        <v>9.6999999999999993</v>
      </c>
      <c r="E24" s="52">
        <v>4831</v>
      </c>
      <c r="F24" s="53" t="s">
        <v>22</v>
      </c>
      <c r="G24" s="54" t="s">
        <v>23</v>
      </c>
      <c r="H24" s="47" t="s">
        <v>14</v>
      </c>
      <c r="I24" s="55">
        <v>2022</v>
      </c>
      <c r="J24" s="56" t="s">
        <v>19</v>
      </c>
    </row>
    <row r="25" spans="1:10" ht="15.75" x14ac:dyDescent="0.25">
      <c r="A25" s="16" t="s">
        <v>11</v>
      </c>
      <c r="B25" s="47" t="s">
        <v>71</v>
      </c>
      <c r="C25" s="50">
        <v>1</v>
      </c>
      <c r="D25" s="51">
        <v>40.4</v>
      </c>
      <c r="E25" s="52">
        <v>19875</v>
      </c>
      <c r="F25" s="53" t="s">
        <v>12</v>
      </c>
      <c r="G25" s="54" t="s">
        <v>13</v>
      </c>
      <c r="H25" s="47" t="s">
        <v>14</v>
      </c>
      <c r="I25" s="55">
        <v>2022</v>
      </c>
      <c r="J25" s="56" t="s">
        <v>19</v>
      </c>
    </row>
    <row r="26" spans="1:10" ht="15.75" x14ac:dyDescent="0.25">
      <c r="A26" s="16" t="s">
        <v>11</v>
      </c>
      <c r="B26" s="47" t="s">
        <v>20</v>
      </c>
      <c r="C26" s="50" t="s">
        <v>53</v>
      </c>
      <c r="D26" s="60">
        <v>16</v>
      </c>
      <c r="E26" s="52">
        <v>8960</v>
      </c>
      <c r="F26" s="53" t="s">
        <v>32</v>
      </c>
      <c r="G26" s="55" t="s">
        <v>33</v>
      </c>
      <c r="H26" s="47" t="s">
        <v>14</v>
      </c>
      <c r="I26" s="47">
        <v>2025</v>
      </c>
      <c r="J26" s="56" t="s">
        <v>24</v>
      </c>
    </row>
    <row r="27" spans="1:10" ht="15.75" x14ac:dyDescent="0.25">
      <c r="A27" s="16" t="s">
        <v>11</v>
      </c>
      <c r="B27" s="47" t="s">
        <v>20</v>
      </c>
      <c r="C27" s="61" t="s">
        <v>58</v>
      </c>
      <c r="D27" s="60">
        <v>65.900000000000006</v>
      </c>
      <c r="E27" s="52">
        <v>27678</v>
      </c>
      <c r="F27" s="53" t="s">
        <v>32</v>
      </c>
      <c r="G27" s="55" t="s">
        <v>33</v>
      </c>
      <c r="H27" s="47" t="s">
        <v>14</v>
      </c>
      <c r="I27" s="47">
        <v>2024</v>
      </c>
      <c r="J27" s="56" t="s">
        <v>72</v>
      </c>
    </row>
    <row r="28" spans="1:10" ht="15.75" x14ac:dyDescent="0.25">
      <c r="A28" s="16" t="s">
        <v>11</v>
      </c>
      <c r="B28" s="62" t="s">
        <v>20</v>
      </c>
      <c r="C28" s="63" t="s">
        <v>54</v>
      </c>
      <c r="D28" s="64">
        <v>31.9</v>
      </c>
      <c r="E28" s="65">
        <v>16864</v>
      </c>
      <c r="F28" s="66" t="s">
        <v>32</v>
      </c>
      <c r="G28" s="67" t="s">
        <v>33</v>
      </c>
      <c r="H28" s="47" t="s">
        <v>14</v>
      </c>
      <c r="I28" s="62">
        <v>2025</v>
      </c>
      <c r="J28" s="68" t="s">
        <v>24</v>
      </c>
    </row>
    <row r="29" spans="1:10" ht="15.75" x14ac:dyDescent="0.25">
      <c r="A29" s="16" t="s">
        <v>11</v>
      </c>
      <c r="B29" s="62" t="s">
        <v>20</v>
      </c>
      <c r="C29" s="50" t="s">
        <v>67</v>
      </c>
      <c r="D29" s="60">
        <v>30.2</v>
      </c>
      <c r="E29" s="69">
        <v>12617</v>
      </c>
      <c r="F29" s="53" t="s">
        <v>32</v>
      </c>
      <c r="G29" s="67" t="s">
        <v>33</v>
      </c>
      <c r="H29" s="47" t="s">
        <v>14</v>
      </c>
      <c r="I29" s="47">
        <v>2024</v>
      </c>
      <c r="J29" s="56" t="s">
        <v>72</v>
      </c>
    </row>
    <row r="30" spans="1:10" ht="15.75" x14ac:dyDescent="0.25">
      <c r="A30" s="16" t="s">
        <v>11</v>
      </c>
      <c r="B30" s="62" t="s">
        <v>20</v>
      </c>
      <c r="C30" s="50" t="s">
        <v>64</v>
      </c>
      <c r="D30" s="60">
        <v>10.199999999999999</v>
      </c>
      <c r="E30" s="70">
        <v>4080</v>
      </c>
      <c r="F30" s="53" t="s">
        <v>27</v>
      </c>
      <c r="G30" s="53" t="s">
        <v>65</v>
      </c>
      <c r="H30" s="47" t="s">
        <v>14</v>
      </c>
      <c r="I30" s="47">
        <v>2023</v>
      </c>
      <c r="J30" s="56" t="s">
        <v>72</v>
      </c>
    </row>
    <row r="31" spans="1:10" ht="15.75" x14ac:dyDescent="0.25">
      <c r="A31" s="16" t="s">
        <v>11</v>
      </c>
      <c r="B31" s="62" t="s">
        <v>20</v>
      </c>
      <c r="C31" s="61" t="s">
        <v>55</v>
      </c>
      <c r="D31" s="60">
        <v>19.600000000000001</v>
      </c>
      <c r="E31" s="52">
        <v>7644</v>
      </c>
      <c r="F31" s="53" t="s">
        <v>27</v>
      </c>
      <c r="G31" s="55" t="s">
        <v>65</v>
      </c>
      <c r="H31" s="47" t="s">
        <v>14</v>
      </c>
      <c r="I31" s="47">
        <v>2023</v>
      </c>
      <c r="J31" s="56" t="s">
        <v>72</v>
      </c>
    </row>
    <row r="32" spans="1:10" ht="15.75" x14ac:dyDescent="0.25">
      <c r="A32" s="16" t="s">
        <v>11</v>
      </c>
      <c r="B32" s="47" t="s">
        <v>20</v>
      </c>
      <c r="C32" s="50" t="s">
        <v>51</v>
      </c>
      <c r="D32" s="60">
        <v>24</v>
      </c>
      <c r="E32" s="52">
        <v>12524</v>
      </c>
      <c r="F32" s="53" t="s">
        <v>27</v>
      </c>
      <c r="G32" s="55" t="s">
        <v>28</v>
      </c>
      <c r="H32" s="47" t="s">
        <v>14</v>
      </c>
      <c r="I32" s="47">
        <v>2025</v>
      </c>
      <c r="J32" s="56" t="s">
        <v>24</v>
      </c>
    </row>
    <row r="33" spans="1:10" ht="15.75" x14ac:dyDescent="0.25">
      <c r="A33" s="16" t="s">
        <v>11</v>
      </c>
      <c r="B33" s="71" t="s">
        <v>20</v>
      </c>
      <c r="C33" s="72" t="s">
        <v>57</v>
      </c>
      <c r="D33" s="60">
        <v>28.3</v>
      </c>
      <c r="E33" s="52">
        <v>13635</v>
      </c>
      <c r="F33" s="53" t="s">
        <v>27</v>
      </c>
      <c r="G33" s="55" t="s">
        <v>28</v>
      </c>
      <c r="H33" s="47" t="s">
        <v>14</v>
      </c>
      <c r="I33" s="47">
        <v>2025</v>
      </c>
      <c r="J33" s="56" t="s">
        <v>24</v>
      </c>
    </row>
    <row r="34" spans="1:10" ht="15.75" x14ac:dyDescent="0.25">
      <c r="A34" s="16" t="s">
        <v>11</v>
      </c>
      <c r="B34" s="47" t="s">
        <v>20</v>
      </c>
      <c r="C34" s="61" t="s">
        <v>56</v>
      </c>
      <c r="D34" s="60">
        <v>8.5</v>
      </c>
      <c r="E34" s="52">
        <v>4037</v>
      </c>
      <c r="F34" s="53" t="s">
        <v>27</v>
      </c>
      <c r="G34" s="55" t="s">
        <v>28</v>
      </c>
      <c r="H34" s="47" t="s">
        <v>14</v>
      </c>
      <c r="I34" s="47">
        <v>2024</v>
      </c>
      <c r="J34" s="56" t="s">
        <v>72</v>
      </c>
    </row>
    <row r="35" spans="1:10" ht="15.75" x14ac:dyDescent="0.25">
      <c r="A35" s="16" t="s">
        <v>11</v>
      </c>
      <c r="B35" s="47" t="s">
        <v>20</v>
      </c>
      <c r="C35" s="73" t="s">
        <v>73</v>
      </c>
      <c r="D35" s="74">
        <v>23</v>
      </c>
      <c r="E35" s="75">
        <v>11190</v>
      </c>
      <c r="F35" s="53" t="s">
        <v>32</v>
      </c>
      <c r="G35" s="54" t="s">
        <v>44</v>
      </c>
      <c r="H35" s="47" t="s">
        <v>14</v>
      </c>
      <c r="I35" s="47">
        <v>2025</v>
      </c>
      <c r="J35" s="56" t="s">
        <v>24</v>
      </c>
    </row>
    <row r="36" spans="1:10" ht="15.75" x14ac:dyDescent="0.25">
      <c r="A36" s="16" t="s">
        <v>11</v>
      </c>
      <c r="B36" s="47" t="s">
        <v>20</v>
      </c>
      <c r="C36" s="73" t="s">
        <v>74</v>
      </c>
      <c r="D36" s="74">
        <v>37</v>
      </c>
      <c r="E36" s="75">
        <v>25635</v>
      </c>
      <c r="F36" s="53" t="s">
        <v>32</v>
      </c>
      <c r="G36" s="54" t="s">
        <v>44</v>
      </c>
      <c r="H36" s="47" t="s">
        <v>14</v>
      </c>
      <c r="I36" s="47">
        <v>2025</v>
      </c>
      <c r="J36" s="56" t="s">
        <v>24</v>
      </c>
    </row>
    <row r="37" spans="1:10" ht="15.75" x14ac:dyDescent="0.25">
      <c r="A37" s="16" t="s">
        <v>11</v>
      </c>
      <c r="B37" s="47" t="s">
        <v>20</v>
      </c>
      <c r="C37" s="73" t="s">
        <v>75</v>
      </c>
      <c r="D37" s="74">
        <v>28</v>
      </c>
      <c r="E37" s="75">
        <v>6000</v>
      </c>
      <c r="F37" s="53" t="s">
        <v>27</v>
      </c>
      <c r="G37" s="55" t="s">
        <v>28</v>
      </c>
      <c r="H37" s="47" t="s">
        <v>14</v>
      </c>
      <c r="I37" s="47">
        <v>2025</v>
      </c>
      <c r="J37" s="56" t="s">
        <v>24</v>
      </c>
    </row>
    <row r="38" spans="1:10" ht="15.75" x14ac:dyDescent="0.25">
      <c r="A38" s="17" t="s">
        <v>11</v>
      </c>
      <c r="B38" s="47" t="s">
        <v>20</v>
      </c>
      <c r="C38" s="73" t="s">
        <v>76</v>
      </c>
      <c r="D38" s="74">
        <v>17</v>
      </c>
      <c r="E38" s="75">
        <v>7800</v>
      </c>
      <c r="F38" s="53" t="s">
        <v>27</v>
      </c>
      <c r="G38" s="55" t="s">
        <v>65</v>
      </c>
      <c r="H38" s="47" t="s">
        <v>14</v>
      </c>
      <c r="I38" s="47">
        <v>2025</v>
      </c>
      <c r="J38" s="56" t="s">
        <v>24</v>
      </c>
    </row>
    <row r="39" spans="1:10" ht="15.75" x14ac:dyDescent="0.25">
      <c r="A39" s="17" t="s">
        <v>11</v>
      </c>
      <c r="B39" s="47" t="s">
        <v>20</v>
      </c>
      <c r="C39" s="73" t="s">
        <v>77</v>
      </c>
      <c r="D39" s="74">
        <v>32.799999999999997</v>
      </c>
      <c r="E39" s="76">
        <v>23684</v>
      </c>
      <c r="F39" s="59" t="s">
        <v>22</v>
      </c>
      <c r="G39" s="55" t="s">
        <v>47</v>
      </c>
      <c r="H39" s="47" t="s">
        <v>14</v>
      </c>
      <c r="I39" s="47">
        <v>2026</v>
      </c>
      <c r="J39" s="56" t="s">
        <v>24</v>
      </c>
    </row>
    <row r="40" spans="1:10" ht="15.75" x14ac:dyDescent="0.25">
      <c r="A40" s="17" t="s">
        <v>11</v>
      </c>
      <c r="B40" s="47" t="s">
        <v>20</v>
      </c>
      <c r="C40" s="73" t="s">
        <v>78</v>
      </c>
      <c r="D40" s="74">
        <v>13.5</v>
      </c>
      <c r="E40" s="75">
        <v>10302</v>
      </c>
      <c r="F40" s="53" t="s">
        <v>27</v>
      </c>
      <c r="G40" s="55" t="s">
        <v>65</v>
      </c>
      <c r="H40" s="47" t="s">
        <v>14</v>
      </c>
      <c r="I40" s="47">
        <v>2026</v>
      </c>
      <c r="J40" s="56" t="s">
        <v>24</v>
      </c>
    </row>
    <row r="41" spans="1:10" ht="15.75" x14ac:dyDescent="0.25">
      <c r="A41" s="18"/>
      <c r="B41" s="18"/>
      <c r="C41" s="19"/>
      <c r="D41" s="23" t="s">
        <v>59</v>
      </c>
      <c r="E41" s="24">
        <f>SUM(E8:E40)</f>
        <v>480245</v>
      </c>
      <c r="F41" s="20"/>
      <c r="G41" s="21"/>
      <c r="H41" s="18"/>
      <c r="I41" s="18"/>
      <c r="J41" s="22"/>
    </row>
    <row r="43" spans="1:10" ht="15.75" thickBot="1" x14ac:dyDescent="0.3"/>
    <row r="44" spans="1:10" ht="21" x14ac:dyDescent="0.35">
      <c r="A44" s="35" t="s">
        <v>60</v>
      </c>
      <c r="B44" s="36"/>
      <c r="C44" s="37"/>
      <c r="D44" s="25">
        <v>88228</v>
      </c>
    </row>
    <row r="45" spans="1:10" ht="21" x14ac:dyDescent="0.35">
      <c r="A45" s="38" t="s">
        <v>61</v>
      </c>
      <c r="B45" s="39"/>
      <c r="C45" s="40"/>
      <c r="D45" s="26">
        <f>D44*5</f>
        <v>441140</v>
      </c>
    </row>
    <row r="46" spans="1:10" ht="21" x14ac:dyDescent="0.35">
      <c r="A46" s="27"/>
      <c r="B46" s="28"/>
      <c r="C46" s="29" t="s">
        <v>62</v>
      </c>
      <c r="D46" s="30">
        <f>E41</f>
        <v>480245</v>
      </c>
    </row>
    <row r="47" spans="1:10" ht="21.75" thickBot="1" x14ac:dyDescent="0.4">
      <c r="A47" s="31"/>
      <c r="B47" s="32"/>
      <c r="C47" s="33" t="s">
        <v>63</v>
      </c>
      <c r="D47" s="34">
        <f>D46/D44</f>
        <v>5.4432266400689127</v>
      </c>
    </row>
  </sheetData>
  <mergeCells count="2">
    <mergeCell ref="A44:C44"/>
    <mergeCell ref="A45:C45"/>
  </mergeCells>
  <pageMargins left="0.7" right="0.7" top="0.75" bottom="0.75" header="0.3" footer="0.3"/>
  <pageSetup scale="6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Eyolfson, Kirstin FLNR:EX</dc:creator>
  <cp:lastModifiedBy>Eyolfson, Kirstin FLNR:EX</cp:lastModifiedBy>
  <dcterms:created xsi:type="dcterms:W3CDTF">2020-10-28T22:35:25Z</dcterms:created>
  <dcterms:modified xsi:type="dcterms:W3CDTF">2021-11-01T15:22:34Z</dcterms:modified>
</cp:coreProperties>
</file>