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mie Crawford\Desktop\5yrplan final draft\"/>
    </mc:Choice>
  </mc:AlternateContent>
  <bookViews>
    <workbookView xWindow="0" yWindow="0" windowWidth="21570" windowHeight="10215"/>
  </bookViews>
  <sheets>
    <sheet name="Sheet1" sheetId="1" r:id="rId1"/>
  </sheets>
  <definedNames>
    <definedName name="_xlnm._FilterDatabase" localSheetId="0" hidden="1">Sheet1!$A$4:$L$102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 l="1"/>
  <c r="J15" i="1"/>
  <c r="J14" i="1"/>
  <c r="J13" i="1"/>
  <c r="J30" i="1"/>
  <c r="J40" i="1" l="1"/>
  <c r="J50" i="1"/>
  <c r="J73" i="1" l="1"/>
  <c r="J69" i="1"/>
  <c r="J104" i="1" l="1"/>
  <c r="J106" i="1"/>
  <c r="J107" i="1" l="1"/>
</calcChain>
</file>

<file path=xl/comments1.xml><?xml version="1.0" encoding="utf-8"?>
<comments xmlns="http://schemas.openxmlformats.org/spreadsheetml/2006/main">
  <authors>
    <author>Rick</author>
  </authors>
  <commentList>
    <comment ref="H105" authorId="0" shape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<sst xmlns="http://schemas.openxmlformats.org/spreadsheetml/2006/main" count="866" uniqueCount="202">
  <si>
    <t>STATUS</t>
  </si>
  <si>
    <t>BLOCKNO</t>
  </si>
  <si>
    <t>OWNER</t>
  </si>
  <si>
    <t>CP</t>
  </si>
  <si>
    <t>Harvest</t>
  </si>
  <si>
    <t>Hectares</t>
  </si>
  <si>
    <t>Comments</t>
  </si>
  <si>
    <t>Location</t>
  </si>
  <si>
    <t>Mapsheet</t>
  </si>
  <si>
    <t>Volume</t>
  </si>
  <si>
    <t>ProjLogYr</t>
  </si>
  <si>
    <t>Season</t>
  </si>
  <si>
    <t>P</t>
  </si>
  <si>
    <t>C16014</t>
  </si>
  <si>
    <t>A16835</t>
  </si>
  <si>
    <t xml:space="preserve"> </t>
  </si>
  <si>
    <t>Proposed</t>
  </si>
  <si>
    <t>Exstew</t>
  </si>
  <si>
    <t>103I045</t>
  </si>
  <si>
    <t>Summer</t>
  </si>
  <si>
    <t>Kleanza</t>
  </si>
  <si>
    <t>103I060</t>
  </si>
  <si>
    <t>R77565</t>
  </si>
  <si>
    <t>427</t>
  </si>
  <si>
    <t>Issued</t>
  </si>
  <si>
    <t>R80107</t>
  </si>
  <si>
    <t>R80119</t>
  </si>
  <si>
    <t>R80117</t>
  </si>
  <si>
    <t>R77944</t>
  </si>
  <si>
    <t>Not Harvested</t>
  </si>
  <si>
    <t>S83116</t>
  </si>
  <si>
    <t>527</t>
  </si>
  <si>
    <t>Singlehurst</t>
  </si>
  <si>
    <t>103I069</t>
  </si>
  <si>
    <t>Wesach</t>
  </si>
  <si>
    <t>103I077</t>
  </si>
  <si>
    <t>H39125</t>
  </si>
  <si>
    <t>Maroon</t>
  </si>
  <si>
    <t>G37125</t>
  </si>
  <si>
    <t>154</t>
  </si>
  <si>
    <t>Douglas</t>
  </si>
  <si>
    <t>103I087</t>
  </si>
  <si>
    <t>G37303</t>
  </si>
  <si>
    <t>740</t>
  </si>
  <si>
    <t>G37114</t>
  </si>
  <si>
    <t>744</t>
  </si>
  <si>
    <t>S83418</t>
  </si>
  <si>
    <t>840</t>
  </si>
  <si>
    <t>Retired</t>
  </si>
  <si>
    <t>Sterling</t>
  </si>
  <si>
    <t>103P006</t>
  </si>
  <si>
    <t>F34211</t>
  </si>
  <si>
    <t>R76119</t>
  </si>
  <si>
    <t>437</t>
  </si>
  <si>
    <t>103I059</t>
  </si>
  <si>
    <t>R79311</t>
  </si>
  <si>
    <t>436</t>
  </si>
  <si>
    <t>T87035</t>
  </si>
  <si>
    <t>541</t>
  </si>
  <si>
    <t>Legate</t>
  </si>
  <si>
    <t>103I079</t>
  </si>
  <si>
    <t>T87311</t>
  </si>
  <si>
    <t>103I080</t>
  </si>
  <si>
    <t>S83206</t>
  </si>
  <si>
    <t>Chimdemash</t>
  </si>
  <si>
    <t>P67097</t>
  </si>
  <si>
    <t>Williams Creek</t>
  </si>
  <si>
    <t>103I039</t>
  </si>
  <si>
    <t>338</t>
  </si>
  <si>
    <t>103I049</t>
  </si>
  <si>
    <t>P69107</t>
  </si>
  <si>
    <t>P69108</t>
  </si>
  <si>
    <t>E27412</t>
  </si>
  <si>
    <t>206</t>
  </si>
  <si>
    <t>Zymagotitz River</t>
  </si>
  <si>
    <t>103I057</t>
  </si>
  <si>
    <t>E27411</t>
  </si>
  <si>
    <t>207</t>
  </si>
  <si>
    <t>G37205</t>
  </si>
  <si>
    <t>P67078</t>
  </si>
  <si>
    <t>T87034</t>
  </si>
  <si>
    <t>548</t>
  </si>
  <si>
    <t>G36301</t>
  </si>
  <si>
    <t>S83209</t>
  </si>
  <si>
    <t>H39142</t>
  </si>
  <si>
    <t>721</t>
  </si>
  <si>
    <t>G38017</t>
  </si>
  <si>
    <t>444</t>
  </si>
  <si>
    <t>North Copper</t>
  </si>
  <si>
    <t>103I058</t>
  </si>
  <si>
    <t>441</t>
  </si>
  <si>
    <t>R77113</t>
  </si>
  <si>
    <t>Q74211</t>
  </si>
  <si>
    <t>H39206</t>
  </si>
  <si>
    <t>H39033</t>
  </si>
  <si>
    <t>R76049</t>
  </si>
  <si>
    <t>Q74514</t>
  </si>
  <si>
    <t>Copper</t>
  </si>
  <si>
    <t>R77545</t>
  </si>
  <si>
    <t>443</t>
  </si>
  <si>
    <t>442</t>
  </si>
  <si>
    <t>H39216</t>
  </si>
  <si>
    <t>R77549</t>
  </si>
  <si>
    <t>T86007</t>
  </si>
  <si>
    <t>549</t>
  </si>
  <si>
    <t>T86119</t>
  </si>
  <si>
    <t>G36046</t>
  </si>
  <si>
    <t>Clear Creek</t>
  </si>
  <si>
    <t>S83211</t>
  </si>
  <si>
    <t>S83212</t>
  </si>
  <si>
    <t>S83213</t>
  </si>
  <si>
    <t>S83214</t>
  </si>
  <si>
    <t>C16569</t>
  </si>
  <si>
    <t>299</t>
  </si>
  <si>
    <t>Not harvested</t>
  </si>
  <si>
    <t>G36219</t>
  </si>
  <si>
    <t>R77327</t>
  </si>
  <si>
    <t>H41337</t>
  </si>
  <si>
    <t>Pontoon</t>
  </si>
  <si>
    <t>103I067</t>
  </si>
  <si>
    <t>R77543</t>
  </si>
  <si>
    <t>H39144</t>
  </si>
  <si>
    <t>T87355</t>
  </si>
  <si>
    <t>G38230</t>
  </si>
  <si>
    <t>G38005</t>
  </si>
  <si>
    <t>R76117</t>
  </si>
  <si>
    <t>428</t>
  </si>
  <si>
    <t>T87017</t>
  </si>
  <si>
    <t>T87503</t>
  </si>
  <si>
    <t>Little Oliver</t>
  </si>
  <si>
    <t>T87509</t>
  </si>
  <si>
    <t>103I089</t>
  </si>
  <si>
    <t>C16567</t>
  </si>
  <si>
    <t>C16568</t>
  </si>
  <si>
    <t>T87000</t>
  </si>
  <si>
    <t>C15200</t>
  </si>
  <si>
    <t>211</t>
  </si>
  <si>
    <t>Exchamsiks</t>
  </si>
  <si>
    <t>103I035</t>
  </si>
  <si>
    <t>C15202</t>
  </si>
  <si>
    <t>103I034</t>
  </si>
  <si>
    <t>C15204</t>
  </si>
  <si>
    <t>C15203</t>
  </si>
  <si>
    <t>KL1</t>
  </si>
  <si>
    <t>Increase volume in area to support R77327</t>
  </si>
  <si>
    <t>WM1</t>
  </si>
  <si>
    <t>Roaded.</t>
  </si>
  <si>
    <t>C15023</t>
  </si>
  <si>
    <t>G36023</t>
  </si>
  <si>
    <t>Spruce beetle hazard</t>
  </si>
  <si>
    <t>North Douglas</t>
  </si>
  <si>
    <t>R76050</t>
  </si>
  <si>
    <t>Noble Five</t>
  </si>
  <si>
    <t>R77541</t>
  </si>
  <si>
    <t>C15024</t>
  </si>
  <si>
    <t>C15025</t>
  </si>
  <si>
    <t>G37131</t>
  </si>
  <si>
    <t>Total volume identified:</t>
  </si>
  <si>
    <t>Annual Allocation within Kalum TSA:</t>
  </si>
  <si>
    <t>Allocation X 5 years:</t>
  </si>
  <si>
    <t>Years of supply:</t>
  </si>
  <si>
    <t>J.Crawford</t>
  </si>
  <si>
    <t>Coast Tsimshan Resources LP</t>
  </si>
  <si>
    <t>Tenure FL A16835</t>
  </si>
  <si>
    <t>Spring</t>
  </si>
  <si>
    <t>R77942</t>
  </si>
  <si>
    <t>R77963</t>
  </si>
  <si>
    <t>Field marked</t>
  </si>
  <si>
    <t>P69110</t>
  </si>
  <si>
    <t>745</t>
  </si>
  <si>
    <t>336</t>
  </si>
  <si>
    <t>446</t>
  </si>
  <si>
    <t>Winter</t>
  </si>
  <si>
    <t>Kitselas AOI</t>
  </si>
  <si>
    <t>Kitsumkalum AOI</t>
  </si>
  <si>
    <t>H39146</t>
  </si>
  <si>
    <t>H39147</t>
  </si>
  <si>
    <t>H39148</t>
  </si>
  <si>
    <t>716</t>
  </si>
  <si>
    <t>R77943</t>
  </si>
  <si>
    <t>R77946</t>
  </si>
  <si>
    <t>R77964</t>
  </si>
  <si>
    <t>R77558</t>
  </si>
  <si>
    <t>T87511</t>
  </si>
  <si>
    <t>550</t>
  </si>
  <si>
    <t>T87510</t>
  </si>
  <si>
    <t>T8757B</t>
  </si>
  <si>
    <t>T8757C</t>
  </si>
  <si>
    <t>T8757A</t>
  </si>
  <si>
    <t>P68214</t>
  </si>
  <si>
    <t>2 km Williams</t>
  </si>
  <si>
    <t>103I.048</t>
  </si>
  <si>
    <t>6.5 km Williams</t>
  </si>
  <si>
    <t>P69016</t>
  </si>
  <si>
    <t>103I.049</t>
  </si>
  <si>
    <t>H39145</t>
  </si>
  <si>
    <t>P76076</t>
  </si>
  <si>
    <t>Second Growth</t>
  </si>
  <si>
    <t>Exstew 1</t>
  </si>
  <si>
    <t>Addition 3</t>
  </si>
  <si>
    <t>Exstew 2</t>
  </si>
  <si>
    <t>Addition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</si>
</sst>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4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0" fillId="0" borderId="0" xfId="0" applyNumberFormat="1"/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right"/>
    </xf>
    <xf numFmtId="1" fontId="3" fillId="0" borderId="2" xfId="0" applyNumberFormat="1" applyFont="1" applyBorder="1" applyAlignment="1"/>
    <xf numFmtId="0" fontId="4" fillId="0" borderId="0" xfId="0" applyFont="1" applyBorder="1" applyAlignment="1">
      <alignment horizontal="right"/>
    </xf>
    <xf numFmtId="0" fontId="4" fillId="0" borderId="3" xfId="0" applyFont="1" applyBorder="1" applyAlignment="1"/>
    <xf numFmtId="0" fontId="2" fillId="0" borderId="0" xfId="0" applyFont="1" applyBorder="1" applyAlignment="1">
      <alignment horizontal="right"/>
    </xf>
    <xf numFmtId="0" fontId="3" fillId="0" borderId="3" xfId="0" applyFont="1" applyBorder="1" applyAlignment="1"/>
    <xf numFmtId="164" fontId="0" fillId="0" borderId="3" xfId="0" applyNumberFormat="1" applyBorder="1" applyAlignment="1"/>
    <xf numFmtId="0" fontId="0" fillId="0" borderId="0" xfId="0" applyBorder="1"/>
    <xf numFmtId="0" fontId="0" fillId="0" borderId="0" xfId="0" applyFill="1" applyBorder="1"/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NumberFormat="1" applyFont="1"/>
    <xf numFmtId="49" fontId="3" fillId="0" borderId="0" xfId="0" applyNumberFormat="1" applyFont="1"/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Border="1" applyAlignment="1"/>
    <xf numFmtId="0" fontId="4" fillId="0" borderId="0" xfId="0" applyFont="1" applyBorder="1" applyAlignment="1"/>
    <xf numFmtId="0" fontId="3" fillId="0" borderId="0" xfId="0" applyFont="1" applyBorder="1" applyAlignment="1"/>
    <xf numFmtId="164" fontId="0" fillId="0" borderId="0" xfId="0" applyNumberFormat="1" applyBorder="1" applyAlignment="1"/>
    <xf numFmtId="14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07"/>
  <sheetViews>
    <sheetView tabSelected="1" workbookViewId="0">
      <pane ySplit="4" topLeftCell="A5" activePane="bottomLeft" state="frozen"/>
      <selection pane="bottomLeft" activeCell="B107" sqref="B107"/>
    </sheetView>
  </sheetViews>
  <sheetFormatPr defaultRowHeight="14.25" x14ac:dyDescent="0.45"/>
  <cols>
    <col min="6" max="6" width="9.1328125" style="5"/>
    <col min="7" max="7" width="15.86328125" customWidth="1"/>
  </cols>
  <sheetData>
    <row r="1" spans="1:12" ht="18" x14ac:dyDescent="0.55000000000000004">
      <c r="A1" s="25">
        <v>43791</v>
      </c>
      <c r="B1" s="25"/>
      <c r="E1" s="15" t="s">
        <v>162</v>
      </c>
      <c r="G1" s="16"/>
    </row>
    <row r="2" spans="1:12" x14ac:dyDescent="0.45">
      <c r="A2" s="26" t="s">
        <v>161</v>
      </c>
      <c r="B2" s="26"/>
      <c r="C2" s="13"/>
      <c r="D2" s="13"/>
      <c r="E2" s="14"/>
      <c r="F2" s="17" t="s">
        <v>163</v>
      </c>
    </row>
    <row r="4" spans="1:12" x14ac:dyDescent="0.4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4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</row>
    <row r="5" spans="1:12" x14ac:dyDescent="0.45">
      <c r="A5" s="1" t="s">
        <v>12</v>
      </c>
      <c r="B5" s="1" t="s">
        <v>147</v>
      </c>
      <c r="C5" s="1" t="s">
        <v>14</v>
      </c>
      <c r="D5" s="1" t="s">
        <v>15</v>
      </c>
      <c r="E5" s="1" t="s">
        <v>16</v>
      </c>
      <c r="F5" s="5">
        <v>101.228263473</v>
      </c>
      <c r="G5" s="1" t="s">
        <v>15</v>
      </c>
      <c r="H5" s="1" t="s">
        <v>17</v>
      </c>
      <c r="I5" s="1" t="s">
        <v>18</v>
      </c>
      <c r="J5" s="3">
        <v>42925</v>
      </c>
      <c r="K5" s="3">
        <v>2022</v>
      </c>
      <c r="L5" s="1" t="s">
        <v>19</v>
      </c>
    </row>
    <row r="6" spans="1:12" x14ac:dyDescent="0.45">
      <c r="A6" s="1" t="s">
        <v>12</v>
      </c>
      <c r="B6" s="1" t="s">
        <v>154</v>
      </c>
      <c r="C6" s="1" t="s">
        <v>14</v>
      </c>
      <c r="D6" s="1" t="s">
        <v>15</v>
      </c>
      <c r="E6" s="1" t="s">
        <v>16</v>
      </c>
      <c r="F6" s="5">
        <v>42.392738577800003</v>
      </c>
      <c r="G6" s="1" t="s">
        <v>15</v>
      </c>
      <c r="H6" s="1" t="s">
        <v>17</v>
      </c>
      <c r="I6" s="1" t="s">
        <v>18</v>
      </c>
      <c r="J6" s="3">
        <v>18020</v>
      </c>
      <c r="K6" s="3">
        <v>2023</v>
      </c>
      <c r="L6" s="1" t="s">
        <v>19</v>
      </c>
    </row>
    <row r="7" spans="1:12" x14ac:dyDescent="0.45">
      <c r="A7" s="1" t="s">
        <v>12</v>
      </c>
      <c r="B7" s="1" t="s">
        <v>155</v>
      </c>
      <c r="C7" s="1" t="s">
        <v>14</v>
      </c>
      <c r="D7" s="1" t="s">
        <v>15</v>
      </c>
      <c r="E7" s="1" t="s">
        <v>16</v>
      </c>
      <c r="F7" s="5">
        <v>31.685932317999999</v>
      </c>
      <c r="G7" s="1" t="s">
        <v>15</v>
      </c>
      <c r="H7" s="1" t="s">
        <v>17</v>
      </c>
      <c r="I7" s="1" t="s">
        <v>18</v>
      </c>
      <c r="J7" s="3">
        <v>13472.5</v>
      </c>
      <c r="K7" s="3">
        <v>2023</v>
      </c>
      <c r="L7" s="1" t="s">
        <v>19</v>
      </c>
    </row>
    <row r="8" spans="1:12" x14ac:dyDescent="0.45">
      <c r="A8" s="1" t="s">
        <v>12</v>
      </c>
      <c r="B8" s="1" t="s">
        <v>135</v>
      </c>
      <c r="C8" s="1" t="s">
        <v>14</v>
      </c>
      <c r="D8" s="1" t="s">
        <v>136</v>
      </c>
      <c r="E8" s="1" t="s">
        <v>16</v>
      </c>
      <c r="F8" s="5">
        <v>7.2800356965199997</v>
      </c>
      <c r="G8" s="1" t="s">
        <v>15</v>
      </c>
      <c r="H8" s="1" t="s">
        <v>137</v>
      </c>
      <c r="I8" s="1" t="s">
        <v>138</v>
      </c>
      <c r="J8" s="3">
        <v>5095.3999999999996</v>
      </c>
      <c r="K8" s="3">
        <v>2020</v>
      </c>
      <c r="L8" s="1" t="s">
        <v>19</v>
      </c>
    </row>
    <row r="9" spans="1:12" x14ac:dyDescent="0.45">
      <c r="A9" s="1" t="s">
        <v>12</v>
      </c>
      <c r="B9" s="1" t="s">
        <v>139</v>
      </c>
      <c r="C9" s="1" t="s">
        <v>14</v>
      </c>
      <c r="D9" s="1" t="s">
        <v>136</v>
      </c>
      <c r="E9" s="1" t="s">
        <v>16</v>
      </c>
      <c r="F9" s="5">
        <v>3.5165269782899999</v>
      </c>
      <c r="G9" s="1" t="s">
        <v>15</v>
      </c>
      <c r="H9" s="1" t="s">
        <v>137</v>
      </c>
      <c r="I9" s="1" t="s">
        <v>140</v>
      </c>
      <c r="J9" s="3">
        <v>2726.5</v>
      </c>
      <c r="K9" s="3">
        <v>2020</v>
      </c>
      <c r="L9" s="1" t="s">
        <v>19</v>
      </c>
    </row>
    <row r="10" spans="1:12" x14ac:dyDescent="0.45">
      <c r="A10" s="1" t="s">
        <v>12</v>
      </c>
      <c r="B10" s="1" t="s">
        <v>142</v>
      </c>
      <c r="C10" s="1" t="s">
        <v>14</v>
      </c>
      <c r="D10" s="1" t="s">
        <v>136</v>
      </c>
      <c r="E10" s="1" t="s">
        <v>16</v>
      </c>
      <c r="F10" s="5">
        <v>9.74567013403</v>
      </c>
      <c r="G10" s="1" t="s">
        <v>15</v>
      </c>
      <c r="H10" s="1" t="s">
        <v>137</v>
      </c>
      <c r="I10" s="1" t="s">
        <v>140</v>
      </c>
      <c r="J10" s="3">
        <v>7798.8</v>
      </c>
      <c r="K10" s="3">
        <v>2020</v>
      </c>
      <c r="L10" s="1" t="s">
        <v>19</v>
      </c>
    </row>
    <row r="11" spans="1:12" x14ac:dyDescent="0.45">
      <c r="A11" s="1" t="s">
        <v>12</v>
      </c>
      <c r="B11" s="1" t="s">
        <v>141</v>
      </c>
      <c r="C11" s="1" t="s">
        <v>14</v>
      </c>
      <c r="D11" s="1" t="s">
        <v>136</v>
      </c>
      <c r="E11" s="1" t="s">
        <v>16</v>
      </c>
      <c r="F11" s="5">
        <v>1.9332821468200001</v>
      </c>
      <c r="G11" s="1" t="s">
        <v>15</v>
      </c>
      <c r="H11" s="1" t="s">
        <v>137</v>
      </c>
      <c r="I11" s="1" t="s">
        <v>140</v>
      </c>
      <c r="J11" s="3">
        <v>1767</v>
      </c>
      <c r="K11" s="3">
        <v>2020</v>
      </c>
      <c r="L11" s="1" t="s">
        <v>19</v>
      </c>
    </row>
    <row r="12" spans="1:12" x14ac:dyDescent="0.45">
      <c r="A12" s="1" t="s">
        <v>12</v>
      </c>
      <c r="B12" s="1" t="s">
        <v>13</v>
      </c>
      <c r="C12" s="1" t="s">
        <v>14</v>
      </c>
      <c r="D12" s="1" t="s">
        <v>15</v>
      </c>
      <c r="E12" s="1" t="s">
        <v>16</v>
      </c>
      <c r="F12" s="5">
        <v>31.737426562500001</v>
      </c>
      <c r="G12" s="1" t="s">
        <v>15</v>
      </c>
      <c r="H12" s="1" t="s">
        <v>17</v>
      </c>
      <c r="I12" s="1" t="s">
        <v>18</v>
      </c>
      <c r="J12" s="3">
        <v>13472.5</v>
      </c>
      <c r="K12" s="3">
        <v>2022</v>
      </c>
      <c r="L12" s="1" t="s">
        <v>19</v>
      </c>
    </row>
    <row r="13" spans="1:12" x14ac:dyDescent="0.45">
      <c r="A13" s="1" t="s">
        <v>12</v>
      </c>
      <c r="B13" s="1" t="s">
        <v>198</v>
      </c>
      <c r="C13" s="1" t="s">
        <v>14</v>
      </c>
      <c r="D13" s="1"/>
      <c r="E13" s="1" t="s">
        <v>16</v>
      </c>
      <c r="F13" s="5">
        <v>13.65</v>
      </c>
      <c r="G13" s="1"/>
      <c r="H13" s="1" t="s">
        <v>17</v>
      </c>
      <c r="I13" s="1" t="s">
        <v>18</v>
      </c>
      <c r="J13" s="3">
        <f>425*F13</f>
        <v>5801.25</v>
      </c>
      <c r="K13" s="3">
        <v>2022</v>
      </c>
      <c r="L13" s="1" t="s">
        <v>19</v>
      </c>
    </row>
    <row r="14" spans="1:12" x14ac:dyDescent="0.45">
      <c r="A14" s="1" t="s">
        <v>12</v>
      </c>
      <c r="B14" s="1" t="s">
        <v>199</v>
      </c>
      <c r="C14" s="1" t="s">
        <v>14</v>
      </c>
      <c r="D14" s="1"/>
      <c r="E14" s="1" t="s">
        <v>16</v>
      </c>
      <c r="F14" s="5">
        <v>42.95</v>
      </c>
      <c r="G14" s="1"/>
      <c r="H14" s="1" t="s">
        <v>17</v>
      </c>
      <c r="I14" s="1" t="s">
        <v>18</v>
      </c>
      <c r="J14" s="3">
        <f t="shared" ref="J14:J16" si="0">425*F14</f>
        <v>18253.75</v>
      </c>
      <c r="K14" s="3">
        <v>2022</v>
      </c>
      <c r="L14" s="1" t="s">
        <v>19</v>
      </c>
    </row>
    <row r="15" spans="1:12" x14ac:dyDescent="0.45">
      <c r="A15" s="1" t="s">
        <v>12</v>
      </c>
      <c r="B15" s="1" t="s">
        <v>201</v>
      </c>
      <c r="C15" s="1" t="s">
        <v>14</v>
      </c>
      <c r="D15" s="1"/>
      <c r="E15" s="1" t="s">
        <v>16</v>
      </c>
      <c r="F15" s="5">
        <v>21.91</v>
      </c>
      <c r="G15" s="1"/>
      <c r="H15" s="1" t="s">
        <v>17</v>
      </c>
      <c r="I15" s="1" t="s">
        <v>18</v>
      </c>
      <c r="J15" s="3">
        <f t="shared" si="0"/>
        <v>9311.75</v>
      </c>
      <c r="K15" s="3">
        <v>2022</v>
      </c>
      <c r="L15" s="1" t="s">
        <v>19</v>
      </c>
    </row>
    <row r="16" spans="1:12" x14ac:dyDescent="0.45">
      <c r="A16" s="1" t="s">
        <v>12</v>
      </c>
      <c r="B16" s="1" t="s">
        <v>200</v>
      </c>
      <c r="C16" s="1" t="s">
        <v>14</v>
      </c>
      <c r="D16" s="1"/>
      <c r="E16" s="1" t="s">
        <v>16</v>
      </c>
      <c r="F16" s="5">
        <v>9.52</v>
      </c>
      <c r="G16" s="1"/>
      <c r="H16" s="1" t="s">
        <v>17</v>
      </c>
      <c r="I16" s="1" t="s">
        <v>18</v>
      </c>
      <c r="J16" s="3">
        <f t="shared" si="0"/>
        <v>4046</v>
      </c>
      <c r="K16" s="3">
        <v>2022</v>
      </c>
      <c r="L16" s="1" t="s">
        <v>19</v>
      </c>
    </row>
    <row r="17" spans="1:12" x14ac:dyDescent="0.45">
      <c r="A17" s="19" t="s">
        <v>12</v>
      </c>
      <c r="B17" s="19" t="s">
        <v>132</v>
      </c>
      <c r="C17" s="19" t="s">
        <v>14</v>
      </c>
      <c r="D17" s="19" t="s">
        <v>113</v>
      </c>
      <c r="E17" s="19" t="s">
        <v>24</v>
      </c>
      <c r="F17" s="20">
        <v>13.352833821600001</v>
      </c>
      <c r="G17" s="19" t="s">
        <v>29</v>
      </c>
      <c r="H17" s="19" t="s">
        <v>17</v>
      </c>
      <c r="I17" s="19" t="s">
        <v>18</v>
      </c>
      <c r="J17" s="18">
        <v>5949</v>
      </c>
      <c r="K17" s="18">
        <v>2022</v>
      </c>
      <c r="L17" s="19" t="s">
        <v>19</v>
      </c>
    </row>
    <row r="18" spans="1:12" x14ac:dyDescent="0.45">
      <c r="A18" s="1" t="s">
        <v>12</v>
      </c>
      <c r="B18" s="1" t="s">
        <v>133</v>
      </c>
      <c r="C18" s="1" t="s">
        <v>14</v>
      </c>
      <c r="D18" s="1" t="s">
        <v>113</v>
      </c>
      <c r="E18" s="1" t="s">
        <v>24</v>
      </c>
      <c r="F18" s="5">
        <v>6.69431043193</v>
      </c>
      <c r="G18" s="1" t="s">
        <v>29</v>
      </c>
      <c r="H18" s="1" t="s">
        <v>17</v>
      </c>
      <c r="I18" s="1" t="s">
        <v>18</v>
      </c>
      <c r="J18" s="3">
        <v>3786</v>
      </c>
      <c r="K18" s="3">
        <v>2022</v>
      </c>
      <c r="L18" s="1" t="s">
        <v>19</v>
      </c>
    </row>
    <row r="19" spans="1:12" x14ac:dyDescent="0.45">
      <c r="A19" s="1" t="s">
        <v>12</v>
      </c>
      <c r="B19" s="1" t="s">
        <v>112</v>
      </c>
      <c r="C19" s="1" t="s">
        <v>14</v>
      </c>
      <c r="D19" s="1" t="s">
        <v>113</v>
      </c>
      <c r="E19" s="1" t="s">
        <v>48</v>
      </c>
      <c r="F19" s="5">
        <v>10.9625823784</v>
      </c>
      <c r="G19" s="1" t="s">
        <v>114</v>
      </c>
      <c r="H19" s="1" t="s">
        <v>17</v>
      </c>
      <c r="I19" s="1" t="s">
        <v>18</v>
      </c>
      <c r="J19" s="3">
        <v>7524</v>
      </c>
      <c r="K19" s="3">
        <v>2022</v>
      </c>
      <c r="L19" s="1" t="s">
        <v>19</v>
      </c>
    </row>
    <row r="20" spans="1:12" x14ac:dyDescent="0.45">
      <c r="A20" s="1" t="s">
        <v>12</v>
      </c>
      <c r="B20" s="1" t="s">
        <v>76</v>
      </c>
      <c r="C20" s="1" t="s">
        <v>14</v>
      </c>
      <c r="D20" s="1" t="s">
        <v>77</v>
      </c>
      <c r="E20" s="1" t="s">
        <v>16</v>
      </c>
      <c r="F20" s="5">
        <v>61.6926283285</v>
      </c>
      <c r="G20" s="1" t="s">
        <v>174</v>
      </c>
      <c r="H20" s="1" t="s">
        <v>74</v>
      </c>
      <c r="I20" s="1" t="s">
        <v>75</v>
      </c>
      <c r="J20" s="3">
        <v>36963</v>
      </c>
      <c r="K20" s="3">
        <v>2021</v>
      </c>
      <c r="L20" s="1" t="s">
        <v>19</v>
      </c>
    </row>
    <row r="21" spans="1:12" x14ac:dyDescent="0.45">
      <c r="A21" s="1" t="s">
        <v>12</v>
      </c>
      <c r="B21" s="1" t="s">
        <v>72</v>
      </c>
      <c r="C21" s="1" t="s">
        <v>14</v>
      </c>
      <c r="D21" s="1" t="s">
        <v>73</v>
      </c>
      <c r="E21" s="1" t="s">
        <v>48</v>
      </c>
      <c r="F21" s="5">
        <v>13.4758172472</v>
      </c>
      <c r="G21" s="1" t="s">
        <v>174</v>
      </c>
      <c r="H21" s="1" t="s">
        <v>74</v>
      </c>
      <c r="I21" s="1" t="s">
        <v>75</v>
      </c>
      <c r="J21" s="3">
        <v>8059</v>
      </c>
      <c r="K21" s="3">
        <v>2020</v>
      </c>
      <c r="L21" s="1" t="s">
        <v>19</v>
      </c>
    </row>
    <row r="22" spans="1:12" x14ac:dyDescent="0.45">
      <c r="A22" s="1" t="s">
        <v>12</v>
      </c>
      <c r="B22" s="1" t="s">
        <v>51</v>
      </c>
      <c r="C22" s="1" t="s">
        <v>14</v>
      </c>
      <c r="D22" s="1" t="s">
        <v>47</v>
      </c>
      <c r="E22" s="1" t="s">
        <v>48</v>
      </c>
      <c r="F22" s="5">
        <v>24.987005407800002</v>
      </c>
      <c r="G22" s="1" t="s">
        <v>15</v>
      </c>
      <c r="H22" s="1" t="s">
        <v>49</v>
      </c>
      <c r="I22" s="1" t="s">
        <v>50</v>
      </c>
      <c r="J22" s="3">
        <v>9337</v>
      </c>
      <c r="K22" s="3">
        <v>2021</v>
      </c>
      <c r="L22" s="1" t="s">
        <v>19</v>
      </c>
    </row>
    <row r="23" spans="1:12" x14ac:dyDescent="0.45">
      <c r="A23" s="1" t="s">
        <v>12</v>
      </c>
      <c r="B23" s="1" t="s">
        <v>148</v>
      </c>
      <c r="C23" s="1" t="s">
        <v>14</v>
      </c>
      <c r="D23" s="1" t="s">
        <v>15</v>
      </c>
      <c r="E23" s="1" t="s">
        <v>16</v>
      </c>
      <c r="F23" s="5">
        <v>65.978288281299996</v>
      </c>
      <c r="G23" s="1" t="s">
        <v>149</v>
      </c>
      <c r="H23" s="1" t="s">
        <v>150</v>
      </c>
      <c r="I23" s="1" t="s">
        <v>41</v>
      </c>
      <c r="J23" s="3">
        <v>28041</v>
      </c>
      <c r="K23" s="3">
        <v>2024</v>
      </c>
      <c r="L23" s="1" t="s">
        <v>19</v>
      </c>
    </row>
    <row r="24" spans="1:12" x14ac:dyDescent="0.45">
      <c r="A24" s="1" t="s">
        <v>12</v>
      </c>
      <c r="B24" s="1" t="s">
        <v>106</v>
      </c>
      <c r="C24" s="1" t="s">
        <v>14</v>
      </c>
      <c r="D24" s="1" t="s">
        <v>15</v>
      </c>
      <c r="E24" s="1" t="s">
        <v>48</v>
      </c>
      <c r="F24" s="5">
        <v>3.0534933907899999</v>
      </c>
      <c r="G24" s="1" t="s">
        <v>15</v>
      </c>
      <c r="H24" s="1" t="s">
        <v>107</v>
      </c>
      <c r="I24" s="1" t="s">
        <v>41</v>
      </c>
      <c r="J24" s="3">
        <v>450</v>
      </c>
      <c r="K24" s="3">
        <v>2022</v>
      </c>
      <c r="L24" s="1" t="s">
        <v>19</v>
      </c>
    </row>
    <row r="25" spans="1:12" x14ac:dyDescent="0.45">
      <c r="A25" s="1" t="s">
        <v>12</v>
      </c>
      <c r="B25" s="1" t="s">
        <v>115</v>
      </c>
      <c r="C25" s="1" t="s">
        <v>14</v>
      </c>
      <c r="D25" s="1" t="s">
        <v>45</v>
      </c>
      <c r="E25" s="1" t="s">
        <v>16</v>
      </c>
      <c r="F25" s="5">
        <v>25.036616145899998</v>
      </c>
      <c r="G25" s="1" t="s">
        <v>15</v>
      </c>
      <c r="H25" s="1" t="s">
        <v>107</v>
      </c>
      <c r="I25" s="1" t="s">
        <v>41</v>
      </c>
      <c r="J25" s="3">
        <v>10625</v>
      </c>
      <c r="K25" s="3">
        <v>2021</v>
      </c>
      <c r="L25" s="1" t="s">
        <v>19</v>
      </c>
    </row>
    <row r="26" spans="1:12" x14ac:dyDescent="0.45">
      <c r="A26" s="1" t="s">
        <v>12</v>
      </c>
      <c r="B26" s="1" t="s">
        <v>82</v>
      </c>
      <c r="C26" s="1" t="s">
        <v>14</v>
      </c>
      <c r="D26" s="1" t="s">
        <v>45</v>
      </c>
      <c r="E26" s="1" t="s">
        <v>16</v>
      </c>
      <c r="F26" s="5">
        <v>96.909628212699999</v>
      </c>
      <c r="G26" s="1" t="s">
        <v>174</v>
      </c>
      <c r="H26" s="1" t="s">
        <v>40</v>
      </c>
      <c r="I26" s="1" t="s">
        <v>41</v>
      </c>
      <c r="J26" s="3">
        <v>27090</v>
      </c>
      <c r="K26" s="3">
        <v>2022</v>
      </c>
      <c r="L26" s="1" t="s">
        <v>19</v>
      </c>
    </row>
    <row r="27" spans="1:12" x14ac:dyDescent="0.45">
      <c r="A27" s="1" t="s">
        <v>12</v>
      </c>
      <c r="B27" s="1" t="s">
        <v>44</v>
      </c>
      <c r="C27" s="1" t="s">
        <v>14</v>
      </c>
      <c r="D27" s="1" t="s">
        <v>45</v>
      </c>
      <c r="E27" s="1" t="s">
        <v>16</v>
      </c>
      <c r="F27" s="5">
        <v>3.3124417353100002</v>
      </c>
      <c r="G27" s="1" t="s">
        <v>15</v>
      </c>
      <c r="H27" s="1" t="s">
        <v>40</v>
      </c>
      <c r="I27" s="1" t="s">
        <v>41</v>
      </c>
      <c r="J27" s="3">
        <v>993</v>
      </c>
      <c r="K27" s="3">
        <v>2021</v>
      </c>
      <c r="L27" s="1" t="s">
        <v>19</v>
      </c>
    </row>
    <row r="28" spans="1:12" x14ac:dyDescent="0.45">
      <c r="A28" s="1" t="s">
        <v>12</v>
      </c>
      <c r="B28" s="1" t="s">
        <v>38</v>
      </c>
      <c r="C28" s="1" t="s">
        <v>14</v>
      </c>
      <c r="D28" s="1" t="s">
        <v>39</v>
      </c>
      <c r="E28" s="1" t="s">
        <v>16</v>
      </c>
      <c r="F28" s="5">
        <v>27.1633970424</v>
      </c>
      <c r="G28" s="1" t="s">
        <v>15</v>
      </c>
      <c r="H28" s="1" t="s">
        <v>40</v>
      </c>
      <c r="I28" s="1" t="s">
        <v>41</v>
      </c>
      <c r="J28" s="3">
        <v>11560</v>
      </c>
      <c r="K28" s="3">
        <v>2024</v>
      </c>
      <c r="L28" s="1" t="s">
        <v>19</v>
      </c>
    </row>
    <row r="29" spans="1:12" x14ac:dyDescent="0.45">
      <c r="A29" s="1" t="s">
        <v>12</v>
      </c>
      <c r="B29" s="1" t="s">
        <v>156</v>
      </c>
      <c r="C29" s="1" t="s">
        <v>14</v>
      </c>
      <c r="D29" s="1" t="s">
        <v>15</v>
      </c>
      <c r="E29" s="1" t="s">
        <v>16</v>
      </c>
      <c r="F29" s="5">
        <v>17.2770062166</v>
      </c>
      <c r="G29" s="1" t="s">
        <v>15</v>
      </c>
      <c r="H29" s="1" t="s">
        <v>40</v>
      </c>
      <c r="I29" s="1" t="s">
        <v>41</v>
      </c>
      <c r="J29" s="3">
        <v>7310</v>
      </c>
      <c r="K29" s="3">
        <v>2024</v>
      </c>
      <c r="L29" s="1" t="s">
        <v>19</v>
      </c>
    </row>
    <row r="30" spans="1:12" x14ac:dyDescent="0.45">
      <c r="A30" s="1"/>
      <c r="B30" s="1" t="s">
        <v>196</v>
      </c>
      <c r="C30" s="1" t="s">
        <v>14</v>
      </c>
      <c r="D30" s="1"/>
      <c r="E30" s="1" t="s">
        <v>16</v>
      </c>
      <c r="F30" s="5">
        <v>16.899999999999999</v>
      </c>
      <c r="G30" s="1" t="s">
        <v>197</v>
      </c>
      <c r="H30" s="1" t="s">
        <v>66</v>
      </c>
      <c r="I30" s="1"/>
      <c r="J30" s="3">
        <f>16.9*425</f>
        <v>7182.4999999999991</v>
      </c>
      <c r="K30" s="3">
        <v>2022</v>
      </c>
      <c r="L30" s="1" t="s">
        <v>19</v>
      </c>
    </row>
    <row r="31" spans="1:12" x14ac:dyDescent="0.45">
      <c r="A31" s="1" t="s">
        <v>12</v>
      </c>
      <c r="B31" s="1" t="s">
        <v>78</v>
      </c>
      <c r="C31" s="1" t="s">
        <v>14</v>
      </c>
      <c r="D31" s="1" t="s">
        <v>45</v>
      </c>
      <c r="E31" s="1" t="s">
        <v>16</v>
      </c>
      <c r="F31" s="5">
        <v>13.0837205648</v>
      </c>
      <c r="G31" s="1" t="s">
        <v>15</v>
      </c>
      <c r="H31" s="1" t="s">
        <v>40</v>
      </c>
      <c r="I31" s="1" t="s">
        <v>41</v>
      </c>
      <c r="J31" s="3">
        <v>3930</v>
      </c>
      <c r="K31" s="3">
        <v>2024</v>
      </c>
      <c r="L31" s="1" t="s">
        <v>19</v>
      </c>
    </row>
    <row r="32" spans="1:12" x14ac:dyDescent="0.45">
      <c r="A32" s="1" t="s">
        <v>12</v>
      </c>
      <c r="B32" s="1" t="s">
        <v>42</v>
      </c>
      <c r="C32" s="1" t="s">
        <v>14</v>
      </c>
      <c r="D32" s="1" t="s">
        <v>43</v>
      </c>
      <c r="E32" s="1" t="s">
        <v>16</v>
      </c>
      <c r="F32" s="5">
        <v>23.829665625099999</v>
      </c>
      <c r="G32" s="1" t="s">
        <v>15</v>
      </c>
      <c r="H32" s="1" t="s">
        <v>40</v>
      </c>
      <c r="I32" s="1" t="s">
        <v>41</v>
      </c>
      <c r="J32" s="3">
        <v>10115</v>
      </c>
      <c r="K32" s="3">
        <v>2022</v>
      </c>
      <c r="L32" s="1" t="s">
        <v>19</v>
      </c>
    </row>
    <row r="33" spans="1:12" x14ac:dyDescent="0.45">
      <c r="A33" s="1" t="s">
        <v>12</v>
      </c>
      <c r="B33" s="1" t="s">
        <v>124</v>
      </c>
      <c r="C33" s="1" t="s">
        <v>14</v>
      </c>
      <c r="D33" s="1" t="s">
        <v>15</v>
      </c>
      <c r="E33" s="1" t="s">
        <v>16</v>
      </c>
      <c r="F33" s="5">
        <v>26.314082194400001</v>
      </c>
      <c r="G33" s="1" t="s">
        <v>15</v>
      </c>
      <c r="H33" s="1" t="s">
        <v>34</v>
      </c>
      <c r="I33" s="1" t="s">
        <v>35</v>
      </c>
      <c r="J33" s="3">
        <v>4890</v>
      </c>
      <c r="K33" s="3">
        <v>2024</v>
      </c>
      <c r="L33" s="1" t="s">
        <v>19</v>
      </c>
    </row>
    <row r="34" spans="1:12" x14ac:dyDescent="0.45">
      <c r="A34" s="1" t="s">
        <v>12</v>
      </c>
      <c r="B34" s="1" t="s">
        <v>86</v>
      </c>
      <c r="C34" s="1" t="s">
        <v>14</v>
      </c>
      <c r="D34" s="1" t="s">
        <v>15</v>
      </c>
      <c r="E34" s="1" t="s">
        <v>16</v>
      </c>
      <c r="F34" s="5">
        <v>10.6903081452</v>
      </c>
      <c r="G34" s="1" t="s">
        <v>174</v>
      </c>
      <c r="H34" s="1" t="s">
        <v>34</v>
      </c>
      <c r="I34" s="1" t="s">
        <v>35</v>
      </c>
      <c r="J34" s="3">
        <v>3210</v>
      </c>
      <c r="K34" s="3">
        <v>2024</v>
      </c>
      <c r="L34" s="1" t="s">
        <v>19</v>
      </c>
    </row>
    <row r="35" spans="1:12" x14ac:dyDescent="0.45">
      <c r="A35" s="1" t="s">
        <v>12</v>
      </c>
      <c r="B35" s="1" t="s">
        <v>123</v>
      </c>
      <c r="C35" s="1" t="s">
        <v>14</v>
      </c>
      <c r="D35" s="1" t="s">
        <v>15</v>
      </c>
      <c r="E35" s="1" t="s">
        <v>16</v>
      </c>
      <c r="F35" s="5">
        <v>4.1946536713200002</v>
      </c>
      <c r="G35" s="1" t="s">
        <v>174</v>
      </c>
      <c r="H35" s="1" t="s">
        <v>34</v>
      </c>
      <c r="I35" s="1" t="s">
        <v>35</v>
      </c>
      <c r="J35" s="3">
        <v>1785</v>
      </c>
      <c r="K35" s="3">
        <v>2024</v>
      </c>
      <c r="L35" s="1" t="s">
        <v>19</v>
      </c>
    </row>
    <row r="36" spans="1:12" x14ac:dyDescent="0.45">
      <c r="A36" s="1" t="s">
        <v>12</v>
      </c>
      <c r="B36" s="1" t="s">
        <v>94</v>
      </c>
      <c r="C36" s="1" t="s">
        <v>14</v>
      </c>
      <c r="D36" s="1" t="s">
        <v>15</v>
      </c>
      <c r="E36" s="1" t="s">
        <v>16</v>
      </c>
      <c r="F36" s="5">
        <v>8.0756290744699992</v>
      </c>
      <c r="G36" s="1" t="s">
        <v>15</v>
      </c>
      <c r="H36" s="1" t="s">
        <v>37</v>
      </c>
      <c r="I36" s="1" t="s">
        <v>35</v>
      </c>
      <c r="J36" s="3">
        <v>3442.5</v>
      </c>
      <c r="K36" s="3">
        <v>2021</v>
      </c>
      <c r="L36" s="1" t="s">
        <v>19</v>
      </c>
    </row>
    <row r="37" spans="1:12" x14ac:dyDescent="0.45">
      <c r="A37" s="1" t="s">
        <v>12</v>
      </c>
      <c r="B37" s="1" t="s">
        <v>36</v>
      </c>
      <c r="C37" s="1" t="s">
        <v>14</v>
      </c>
      <c r="D37" s="1" t="s">
        <v>15</v>
      </c>
      <c r="E37" s="1" t="s">
        <v>16</v>
      </c>
      <c r="F37" s="5">
        <v>9.1012700511099993</v>
      </c>
      <c r="G37" s="1" t="s">
        <v>15</v>
      </c>
      <c r="H37" s="1" t="s">
        <v>37</v>
      </c>
      <c r="I37" s="1" t="s">
        <v>35</v>
      </c>
      <c r="J37" s="3">
        <v>6715</v>
      </c>
      <c r="K37" s="3">
        <v>2021</v>
      </c>
      <c r="L37" s="1" t="s">
        <v>19</v>
      </c>
    </row>
    <row r="38" spans="1:12" x14ac:dyDescent="0.45">
      <c r="A38" s="1" t="s">
        <v>12</v>
      </c>
      <c r="B38" s="1" t="s">
        <v>84</v>
      </c>
      <c r="C38" s="1" t="s">
        <v>14</v>
      </c>
      <c r="D38" s="1" t="s">
        <v>85</v>
      </c>
      <c r="E38" s="1" t="s">
        <v>16</v>
      </c>
      <c r="F38" s="5">
        <v>16.257007930499999</v>
      </c>
      <c r="G38" s="1" t="s">
        <v>174</v>
      </c>
      <c r="H38" s="1" t="s">
        <v>37</v>
      </c>
      <c r="I38" s="1" t="s">
        <v>35</v>
      </c>
      <c r="J38" s="3">
        <v>7370.3</v>
      </c>
      <c r="K38" s="3">
        <v>2024</v>
      </c>
      <c r="L38" s="1" t="s">
        <v>19</v>
      </c>
    </row>
    <row r="39" spans="1:12" x14ac:dyDescent="0.45">
      <c r="A39" s="1" t="s">
        <v>12</v>
      </c>
      <c r="B39" s="1" t="s">
        <v>121</v>
      </c>
      <c r="C39" s="1" t="s">
        <v>14</v>
      </c>
      <c r="D39" s="1" t="s">
        <v>15</v>
      </c>
      <c r="E39" s="1" t="s">
        <v>16</v>
      </c>
      <c r="F39" s="5">
        <v>21.267271781200002</v>
      </c>
      <c r="G39" s="1" t="s">
        <v>15</v>
      </c>
      <c r="H39" s="1" t="s">
        <v>37</v>
      </c>
      <c r="I39" s="1" t="s">
        <v>35</v>
      </c>
      <c r="J39" s="3">
        <v>7455</v>
      </c>
      <c r="K39" s="3">
        <v>2021</v>
      </c>
      <c r="L39" s="1" t="s">
        <v>19</v>
      </c>
    </row>
    <row r="40" spans="1:12" x14ac:dyDescent="0.45">
      <c r="A40" s="1" t="s">
        <v>12</v>
      </c>
      <c r="B40" s="1" t="s">
        <v>195</v>
      </c>
      <c r="C40" s="1" t="s">
        <v>14</v>
      </c>
      <c r="D40" s="1"/>
      <c r="E40" s="1" t="s">
        <v>16</v>
      </c>
      <c r="F40" s="5">
        <v>10.4</v>
      </c>
      <c r="G40" s="1"/>
      <c r="H40" s="1" t="s">
        <v>37</v>
      </c>
      <c r="I40" s="1" t="s">
        <v>35</v>
      </c>
      <c r="J40" s="3">
        <f>425*F40</f>
        <v>4420</v>
      </c>
      <c r="K40" s="3">
        <v>2021</v>
      </c>
      <c r="L40" s="1" t="s">
        <v>19</v>
      </c>
    </row>
    <row r="41" spans="1:12" x14ac:dyDescent="0.45">
      <c r="A41" s="1" t="s">
        <v>12</v>
      </c>
      <c r="B41" s="1" t="s">
        <v>175</v>
      </c>
      <c r="C41" s="1" t="s">
        <v>14</v>
      </c>
      <c r="D41" s="1" t="s">
        <v>169</v>
      </c>
      <c r="E41" s="1" t="s">
        <v>16</v>
      </c>
      <c r="F41" s="5">
        <v>23.03</v>
      </c>
      <c r="G41" s="1" t="s">
        <v>15</v>
      </c>
      <c r="H41" s="1" t="s">
        <v>37</v>
      </c>
      <c r="I41" s="1" t="s">
        <v>35</v>
      </c>
      <c r="J41" s="3">
        <v>9297</v>
      </c>
      <c r="K41" s="3">
        <v>2020</v>
      </c>
      <c r="L41" s="1" t="s">
        <v>19</v>
      </c>
    </row>
    <row r="42" spans="1:12" x14ac:dyDescent="0.45">
      <c r="A42" s="1" t="s">
        <v>12</v>
      </c>
      <c r="B42" s="1" t="s">
        <v>176</v>
      </c>
      <c r="C42" s="1" t="s">
        <v>14</v>
      </c>
      <c r="D42" s="1" t="s">
        <v>169</v>
      </c>
      <c r="E42" s="1" t="s">
        <v>16</v>
      </c>
      <c r="F42" s="5">
        <v>13.01</v>
      </c>
      <c r="G42" s="1" t="s">
        <v>15</v>
      </c>
      <c r="H42" s="1" t="s">
        <v>37</v>
      </c>
      <c r="I42" s="1" t="s">
        <v>35</v>
      </c>
      <c r="J42" s="3">
        <v>7018</v>
      </c>
      <c r="K42" s="3">
        <v>2020</v>
      </c>
      <c r="L42" s="1" t="s">
        <v>19</v>
      </c>
    </row>
    <row r="43" spans="1:12" x14ac:dyDescent="0.45">
      <c r="A43" s="1" t="s">
        <v>12</v>
      </c>
      <c r="B43" s="1" t="s">
        <v>177</v>
      </c>
      <c r="C43" s="1" t="s">
        <v>14</v>
      </c>
      <c r="D43" s="1" t="s">
        <v>169</v>
      </c>
      <c r="E43" s="1" t="s">
        <v>16</v>
      </c>
      <c r="F43" s="5">
        <v>6.7</v>
      </c>
      <c r="G43" s="1" t="s">
        <v>15</v>
      </c>
      <c r="H43" s="1" t="s">
        <v>37</v>
      </c>
      <c r="I43" s="1" t="s">
        <v>35</v>
      </c>
      <c r="J43" s="3">
        <v>3113</v>
      </c>
      <c r="K43" s="3">
        <v>2020</v>
      </c>
      <c r="L43" s="1" t="s">
        <v>19</v>
      </c>
    </row>
    <row r="44" spans="1:12" x14ac:dyDescent="0.45">
      <c r="A44" s="1" t="s">
        <v>12</v>
      </c>
      <c r="B44" s="1" t="s">
        <v>93</v>
      </c>
      <c r="C44" s="1" t="s">
        <v>14</v>
      </c>
      <c r="D44" s="1" t="s">
        <v>15</v>
      </c>
      <c r="E44" s="1" t="s">
        <v>16</v>
      </c>
      <c r="F44" s="5">
        <v>5.6695025493399998</v>
      </c>
      <c r="G44" s="1" t="s">
        <v>15</v>
      </c>
      <c r="H44" s="1" t="s">
        <v>37</v>
      </c>
      <c r="I44" s="1" t="s">
        <v>35</v>
      </c>
      <c r="J44" s="3">
        <v>2160</v>
      </c>
      <c r="K44" s="3">
        <v>2021</v>
      </c>
      <c r="L44" s="1" t="s">
        <v>19</v>
      </c>
    </row>
    <row r="45" spans="1:12" x14ac:dyDescent="0.45">
      <c r="A45" s="1" t="s">
        <v>12</v>
      </c>
      <c r="B45" s="1" t="s">
        <v>101</v>
      </c>
      <c r="C45" s="1" t="s">
        <v>14</v>
      </c>
      <c r="D45" s="1" t="s">
        <v>15</v>
      </c>
      <c r="E45" s="1" t="s">
        <v>16</v>
      </c>
      <c r="F45" s="5">
        <v>35.092377874</v>
      </c>
      <c r="G45" s="1" t="s">
        <v>15</v>
      </c>
      <c r="H45" s="1" t="s">
        <v>37</v>
      </c>
      <c r="I45" s="1" t="s">
        <v>35</v>
      </c>
      <c r="J45" s="3">
        <v>14040</v>
      </c>
      <c r="K45" s="3">
        <v>2021</v>
      </c>
      <c r="L45" s="1" t="s">
        <v>19</v>
      </c>
    </row>
    <row r="46" spans="1:12" x14ac:dyDescent="0.45">
      <c r="A46" s="1" t="s">
        <v>12</v>
      </c>
      <c r="B46" s="1" t="s">
        <v>117</v>
      </c>
      <c r="C46" s="1" t="s">
        <v>14</v>
      </c>
      <c r="D46" s="1" t="s">
        <v>178</v>
      </c>
      <c r="E46" s="1" t="s">
        <v>24</v>
      </c>
      <c r="F46" s="5">
        <v>46.109815707999999</v>
      </c>
      <c r="G46" s="1" t="s">
        <v>15</v>
      </c>
      <c r="H46" s="1" t="s">
        <v>118</v>
      </c>
      <c r="I46" s="1" t="s">
        <v>119</v>
      </c>
      <c r="J46" s="3">
        <v>22267</v>
      </c>
      <c r="K46" s="3">
        <v>2021</v>
      </c>
      <c r="L46" s="1" t="s">
        <v>19</v>
      </c>
    </row>
    <row r="47" spans="1:12" x14ac:dyDescent="0.45">
      <c r="A47" s="1" t="s">
        <v>12</v>
      </c>
      <c r="B47" s="1" t="s">
        <v>143</v>
      </c>
      <c r="C47" s="1" t="s">
        <v>14</v>
      </c>
      <c r="D47" s="1" t="s">
        <v>15</v>
      </c>
      <c r="E47" s="1" t="s">
        <v>16</v>
      </c>
      <c r="F47" s="5">
        <v>13.619829406999999</v>
      </c>
      <c r="G47" s="1" t="s">
        <v>144</v>
      </c>
      <c r="H47" s="1" t="s">
        <v>20</v>
      </c>
      <c r="I47" s="1" t="s">
        <v>54</v>
      </c>
      <c r="J47" s="3">
        <v>5780</v>
      </c>
      <c r="K47" s="3">
        <v>2021</v>
      </c>
      <c r="L47" s="1" t="s">
        <v>19</v>
      </c>
    </row>
    <row r="48" spans="1:12" x14ac:dyDescent="0.45">
      <c r="A48" s="1" t="s">
        <v>12</v>
      </c>
      <c r="B48" s="1" t="s">
        <v>79</v>
      </c>
      <c r="C48" s="1" t="s">
        <v>14</v>
      </c>
      <c r="D48" s="1" t="s">
        <v>170</v>
      </c>
      <c r="E48" s="1" t="s">
        <v>24</v>
      </c>
      <c r="F48" s="5">
        <v>6.5</v>
      </c>
      <c r="G48" s="1" t="s">
        <v>15</v>
      </c>
      <c r="H48" s="1" t="s">
        <v>66</v>
      </c>
      <c r="I48" s="1" t="s">
        <v>67</v>
      </c>
      <c r="J48" s="3">
        <v>3235</v>
      </c>
      <c r="K48" s="3">
        <v>2020</v>
      </c>
      <c r="L48" s="1" t="s">
        <v>19</v>
      </c>
    </row>
    <row r="49" spans="1:12" x14ac:dyDescent="0.45">
      <c r="A49" s="1" t="s">
        <v>12</v>
      </c>
      <c r="B49" s="1" t="s">
        <v>65</v>
      </c>
      <c r="C49" s="1" t="s">
        <v>14</v>
      </c>
      <c r="D49" s="1" t="s">
        <v>170</v>
      </c>
      <c r="E49" s="1" t="s">
        <v>24</v>
      </c>
      <c r="F49" s="5">
        <v>4.5999999999999996</v>
      </c>
      <c r="G49" s="1" t="s">
        <v>15</v>
      </c>
      <c r="H49" s="1" t="s">
        <v>66</v>
      </c>
      <c r="I49" s="1" t="s">
        <v>67</v>
      </c>
      <c r="J49" s="3">
        <v>2735</v>
      </c>
      <c r="K49" s="3">
        <v>2020</v>
      </c>
      <c r="L49" s="1" t="s">
        <v>19</v>
      </c>
    </row>
    <row r="50" spans="1:12" x14ac:dyDescent="0.45">
      <c r="A50" s="1" t="s">
        <v>12</v>
      </c>
      <c r="B50" s="1" t="s">
        <v>189</v>
      </c>
      <c r="C50" s="1" t="s">
        <v>14</v>
      </c>
      <c r="D50" s="1"/>
      <c r="E50" s="1" t="s">
        <v>16</v>
      </c>
      <c r="F50" s="5">
        <v>6.8</v>
      </c>
      <c r="G50" s="1" t="s">
        <v>190</v>
      </c>
      <c r="H50" s="1" t="s">
        <v>66</v>
      </c>
      <c r="I50" s="1" t="s">
        <v>191</v>
      </c>
      <c r="J50" s="3">
        <f>425*F50</f>
        <v>2890</v>
      </c>
      <c r="K50" s="3">
        <v>2021</v>
      </c>
      <c r="L50" s="1" t="s">
        <v>19</v>
      </c>
    </row>
    <row r="51" spans="1:12" x14ac:dyDescent="0.45">
      <c r="A51" s="1" t="s">
        <v>12</v>
      </c>
      <c r="B51" s="1" t="s">
        <v>193</v>
      </c>
      <c r="C51" s="1" t="s">
        <v>14</v>
      </c>
      <c r="D51" s="1"/>
      <c r="E51" s="1" t="s">
        <v>16</v>
      </c>
      <c r="F51" s="5">
        <v>5.7</v>
      </c>
      <c r="G51" s="1" t="s">
        <v>192</v>
      </c>
      <c r="H51" s="1" t="s">
        <v>66</v>
      </c>
      <c r="I51" s="1" t="s">
        <v>194</v>
      </c>
      <c r="J51" s="3">
        <v>2422</v>
      </c>
      <c r="K51" s="3">
        <v>2021</v>
      </c>
      <c r="L51" s="1" t="s">
        <v>19</v>
      </c>
    </row>
    <row r="52" spans="1:12" x14ac:dyDescent="0.45">
      <c r="A52" s="1" t="s">
        <v>12</v>
      </c>
      <c r="B52" s="1" t="s">
        <v>70</v>
      </c>
      <c r="C52" s="1" t="s">
        <v>14</v>
      </c>
      <c r="D52" s="1" t="s">
        <v>68</v>
      </c>
      <c r="E52" s="1" t="s">
        <v>24</v>
      </c>
      <c r="F52" s="5">
        <v>7.0110507984700003</v>
      </c>
      <c r="G52" s="1" t="s">
        <v>15</v>
      </c>
      <c r="H52" s="1" t="s">
        <v>66</v>
      </c>
      <c r="I52" s="1" t="s">
        <v>69</v>
      </c>
      <c r="J52" s="3">
        <v>4417</v>
      </c>
      <c r="K52" s="3">
        <v>2020</v>
      </c>
      <c r="L52" s="1" t="s">
        <v>19</v>
      </c>
    </row>
    <row r="53" spans="1:12" x14ac:dyDescent="0.45">
      <c r="A53" s="1" t="s">
        <v>12</v>
      </c>
      <c r="B53" s="1" t="s">
        <v>71</v>
      </c>
      <c r="C53" s="1" t="s">
        <v>14</v>
      </c>
      <c r="D53" s="1" t="s">
        <v>68</v>
      </c>
      <c r="E53" s="1" t="s">
        <v>24</v>
      </c>
      <c r="F53" s="5">
        <v>20.211834054899999</v>
      </c>
      <c r="G53" s="1" t="s">
        <v>15</v>
      </c>
      <c r="H53" s="1" t="s">
        <v>66</v>
      </c>
      <c r="I53" s="1" t="s">
        <v>67</v>
      </c>
      <c r="J53" s="3">
        <v>12039.2</v>
      </c>
      <c r="K53" s="3">
        <v>2020</v>
      </c>
      <c r="L53" s="1" t="s">
        <v>19</v>
      </c>
    </row>
    <row r="54" spans="1:12" x14ac:dyDescent="0.45">
      <c r="A54" s="1" t="s">
        <v>12</v>
      </c>
      <c r="B54" s="1" t="s">
        <v>168</v>
      </c>
      <c r="C54" s="1" t="s">
        <v>14</v>
      </c>
      <c r="D54" s="1" t="s">
        <v>169</v>
      </c>
      <c r="E54" s="1" t="s">
        <v>24</v>
      </c>
      <c r="F54" s="5">
        <v>52</v>
      </c>
      <c r="G54" s="1" t="s">
        <v>15</v>
      </c>
      <c r="H54" s="1" t="s">
        <v>66</v>
      </c>
      <c r="I54" s="1" t="s">
        <v>67</v>
      </c>
      <c r="J54" s="3">
        <v>23451</v>
      </c>
      <c r="K54" s="3">
        <v>2020</v>
      </c>
      <c r="L54" s="1" t="s">
        <v>19</v>
      </c>
    </row>
    <row r="55" spans="1:12" x14ac:dyDescent="0.45">
      <c r="A55" s="1" t="s">
        <v>12</v>
      </c>
      <c r="B55" s="1" t="s">
        <v>92</v>
      </c>
      <c r="C55" s="1" t="s">
        <v>14</v>
      </c>
      <c r="D55" s="1" t="s">
        <v>15</v>
      </c>
      <c r="E55" s="1" t="s">
        <v>16</v>
      </c>
      <c r="F55" s="5">
        <v>2.95608777636</v>
      </c>
      <c r="G55" s="1" t="s">
        <v>173</v>
      </c>
      <c r="H55" s="1" t="s">
        <v>88</v>
      </c>
      <c r="I55" s="1" t="s">
        <v>89</v>
      </c>
      <c r="J55" s="3">
        <v>1160</v>
      </c>
      <c r="K55" s="3">
        <v>2021</v>
      </c>
      <c r="L55" s="1" t="s">
        <v>19</v>
      </c>
    </row>
    <row r="56" spans="1:12" x14ac:dyDescent="0.45">
      <c r="A56" s="1" t="s">
        <v>12</v>
      </c>
      <c r="B56" s="1" t="s">
        <v>96</v>
      </c>
      <c r="C56" s="1" t="s">
        <v>14</v>
      </c>
      <c r="D56" s="1" t="s">
        <v>87</v>
      </c>
      <c r="E56" s="19" t="s">
        <v>24</v>
      </c>
      <c r="F56" s="5">
        <v>2.0403752046400001</v>
      </c>
      <c r="G56" s="1"/>
      <c r="H56" s="1" t="s">
        <v>97</v>
      </c>
      <c r="I56" s="1" t="s">
        <v>89</v>
      </c>
      <c r="J56" s="3">
        <v>1242.4000000000001</v>
      </c>
      <c r="K56" s="3">
        <v>2020</v>
      </c>
      <c r="L56" s="1" t="s">
        <v>19</v>
      </c>
    </row>
    <row r="57" spans="1:12" x14ac:dyDescent="0.45">
      <c r="A57" s="1" t="s">
        <v>12</v>
      </c>
      <c r="B57" s="1" t="s">
        <v>95</v>
      </c>
      <c r="C57" s="1" t="s">
        <v>14</v>
      </c>
      <c r="D57" s="1" t="s">
        <v>100</v>
      </c>
      <c r="E57" s="1" t="s">
        <v>24</v>
      </c>
      <c r="F57" s="5">
        <v>10.0232506769</v>
      </c>
      <c r="G57" s="1" t="s">
        <v>15</v>
      </c>
      <c r="H57" s="1" t="s">
        <v>20</v>
      </c>
      <c r="I57" s="1" t="s">
        <v>54</v>
      </c>
      <c r="J57" s="3">
        <v>4516</v>
      </c>
      <c r="K57" s="3">
        <v>2020</v>
      </c>
      <c r="L57" s="1" t="s">
        <v>19</v>
      </c>
    </row>
    <row r="58" spans="1:12" x14ac:dyDescent="0.45">
      <c r="A58" s="1" t="s">
        <v>12</v>
      </c>
      <c r="B58" s="1" t="s">
        <v>151</v>
      </c>
      <c r="C58" s="1" t="s">
        <v>14</v>
      </c>
      <c r="D58" s="1" t="s">
        <v>100</v>
      </c>
      <c r="E58" s="1" t="s">
        <v>24</v>
      </c>
      <c r="F58" s="5">
        <v>17.5</v>
      </c>
      <c r="G58" s="1"/>
      <c r="H58" s="1" t="s">
        <v>152</v>
      </c>
      <c r="I58" s="1" t="s">
        <v>54</v>
      </c>
      <c r="J58" s="3">
        <v>8599</v>
      </c>
      <c r="K58" s="3">
        <v>2020</v>
      </c>
      <c r="L58" s="1" t="s">
        <v>19</v>
      </c>
    </row>
    <row r="59" spans="1:12" x14ac:dyDescent="0.45">
      <c r="A59" s="1" t="s">
        <v>12</v>
      </c>
      <c r="B59" s="1" t="s">
        <v>125</v>
      </c>
      <c r="C59" s="1" t="s">
        <v>14</v>
      </c>
      <c r="D59" s="1" t="s">
        <v>126</v>
      </c>
      <c r="E59" s="1" t="s">
        <v>24</v>
      </c>
      <c r="F59" s="5">
        <v>24.228753522000002</v>
      </c>
      <c r="G59" s="1" t="s">
        <v>15</v>
      </c>
      <c r="H59" s="1" t="s">
        <v>20</v>
      </c>
      <c r="I59" s="1" t="s">
        <v>54</v>
      </c>
      <c r="J59" s="3">
        <v>13486.5</v>
      </c>
      <c r="K59" s="3">
        <v>2023</v>
      </c>
      <c r="L59" s="1" t="s">
        <v>19</v>
      </c>
    </row>
    <row r="60" spans="1:12" x14ac:dyDescent="0.45">
      <c r="A60" s="1" t="s">
        <v>12</v>
      </c>
      <c r="B60" s="1" t="s">
        <v>52</v>
      </c>
      <c r="C60" s="1" t="s">
        <v>14</v>
      </c>
      <c r="D60" s="1" t="s">
        <v>53</v>
      </c>
      <c r="E60" s="1" t="s">
        <v>48</v>
      </c>
      <c r="F60" s="5">
        <v>13.408754012999999</v>
      </c>
      <c r="G60" s="1" t="s">
        <v>15</v>
      </c>
      <c r="H60" s="1" t="s">
        <v>20</v>
      </c>
      <c r="I60" s="1" t="s">
        <v>54</v>
      </c>
      <c r="J60" s="3">
        <v>5587.8</v>
      </c>
      <c r="K60" s="3">
        <v>2024</v>
      </c>
      <c r="L60" s="1" t="s">
        <v>19</v>
      </c>
    </row>
    <row r="61" spans="1:12" x14ac:dyDescent="0.45">
      <c r="A61" s="1" t="s">
        <v>12</v>
      </c>
      <c r="B61" s="1" t="s">
        <v>91</v>
      </c>
      <c r="C61" s="1" t="s">
        <v>14</v>
      </c>
      <c r="D61" s="1" t="s">
        <v>90</v>
      </c>
      <c r="E61" s="1" t="s">
        <v>48</v>
      </c>
      <c r="F61" s="5">
        <v>16.043514242899999</v>
      </c>
      <c r="G61" s="1" t="s">
        <v>173</v>
      </c>
      <c r="H61" s="1" t="s">
        <v>20</v>
      </c>
      <c r="I61" s="1" t="s">
        <v>54</v>
      </c>
      <c r="J61" s="3">
        <v>6750.7</v>
      </c>
      <c r="K61" s="3">
        <v>2020</v>
      </c>
      <c r="L61" s="1" t="s">
        <v>19</v>
      </c>
    </row>
    <row r="62" spans="1:12" x14ac:dyDescent="0.45">
      <c r="A62" s="1" t="s">
        <v>12</v>
      </c>
      <c r="B62" s="1" t="s">
        <v>116</v>
      </c>
      <c r="C62" s="1" t="s">
        <v>14</v>
      </c>
      <c r="D62" s="1" t="s">
        <v>15</v>
      </c>
      <c r="E62" s="1" t="s">
        <v>16</v>
      </c>
      <c r="F62" s="5">
        <v>13.4240319529</v>
      </c>
      <c r="G62" s="1" t="s">
        <v>15</v>
      </c>
      <c r="H62" s="1" t="s">
        <v>20</v>
      </c>
      <c r="I62" s="1" t="s">
        <v>54</v>
      </c>
      <c r="J62" s="3">
        <v>9607.7999999999993</v>
      </c>
      <c r="K62" s="3">
        <v>2021</v>
      </c>
      <c r="L62" s="1" t="s">
        <v>19</v>
      </c>
    </row>
    <row r="63" spans="1:12" x14ac:dyDescent="0.45">
      <c r="A63" s="1" t="s">
        <v>12</v>
      </c>
      <c r="B63" s="1" t="s">
        <v>153</v>
      </c>
      <c r="C63" s="1" t="s">
        <v>14</v>
      </c>
      <c r="D63" s="1" t="s">
        <v>15</v>
      </c>
      <c r="E63" s="1" t="s">
        <v>16</v>
      </c>
      <c r="F63" s="5">
        <v>15.925927233299999</v>
      </c>
      <c r="G63" s="1"/>
      <c r="H63" s="1" t="s">
        <v>20</v>
      </c>
      <c r="I63" s="1" t="s">
        <v>21</v>
      </c>
      <c r="J63" s="3">
        <v>6758</v>
      </c>
      <c r="K63" s="3">
        <v>2023</v>
      </c>
      <c r="L63" s="1" t="s">
        <v>19</v>
      </c>
    </row>
    <row r="64" spans="1:12" x14ac:dyDescent="0.45">
      <c r="A64" s="1" t="s">
        <v>12</v>
      </c>
      <c r="B64" s="1" t="s">
        <v>120</v>
      </c>
      <c r="C64" s="1" t="s">
        <v>14</v>
      </c>
      <c r="D64" s="1" t="s">
        <v>15</v>
      </c>
      <c r="E64" s="1" t="s">
        <v>16</v>
      </c>
      <c r="F64" s="5">
        <v>5.3716049333300004</v>
      </c>
      <c r="G64" s="1" t="s">
        <v>15</v>
      </c>
      <c r="H64" s="1" t="s">
        <v>20</v>
      </c>
      <c r="I64" s="1" t="s">
        <v>21</v>
      </c>
      <c r="J64" s="3">
        <v>2295</v>
      </c>
      <c r="K64" s="3">
        <v>2023</v>
      </c>
      <c r="L64" s="1" t="s">
        <v>19</v>
      </c>
    </row>
    <row r="65" spans="1:12" x14ac:dyDescent="0.45">
      <c r="A65" s="1" t="s">
        <v>12</v>
      </c>
      <c r="B65" s="1" t="s">
        <v>98</v>
      </c>
      <c r="C65" s="1" t="s">
        <v>14</v>
      </c>
      <c r="D65" s="1" t="s">
        <v>99</v>
      </c>
      <c r="E65" s="1" t="s">
        <v>16</v>
      </c>
      <c r="F65" s="5">
        <v>6.3808679454200004</v>
      </c>
      <c r="G65" s="1" t="s">
        <v>15</v>
      </c>
      <c r="H65" s="1" t="s">
        <v>20</v>
      </c>
      <c r="I65" s="1" t="s">
        <v>21</v>
      </c>
      <c r="J65" s="3">
        <v>2720</v>
      </c>
      <c r="K65" s="3">
        <v>2021</v>
      </c>
      <c r="L65" s="1" t="s">
        <v>19</v>
      </c>
    </row>
    <row r="66" spans="1:12" x14ac:dyDescent="0.45">
      <c r="A66" s="1" t="s">
        <v>12</v>
      </c>
      <c r="B66" s="1" t="s">
        <v>102</v>
      </c>
      <c r="C66" s="1" t="s">
        <v>14</v>
      </c>
      <c r="D66" s="1"/>
      <c r="E66" s="1" t="s">
        <v>16</v>
      </c>
      <c r="F66" s="5">
        <v>8.4049424825599992</v>
      </c>
      <c r="G66" s="1" t="s">
        <v>15</v>
      </c>
      <c r="H66" s="1" t="s">
        <v>20</v>
      </c>
      <c r="I66" s="1" t="s">
        <v>21</v>
      </c>
      <c r="J66" s="3">
        <v>3570</v>
      </c>
      <c r="K66" s="3">
        <v>2023</v>
      </c>
      <c r="L66" s="1" t="s">
        <v>19</v>
      </c>
    </row>
    <row r="67" spans="1:12" x14ac:dyDescent="0.45">
      <c r="A67" s="1" t="s">
        <v>12</v>
      </c>
      <c r="B67" s="1" t="s">
        <v>182</v>
      </c>
      <c r="C67" s="1" t="s">
        <v>14</v>
      </c>
      <c r="D67" s="1"/>
      <c r="E67" s="19" t="s">
        <v>16</v>
      </c>
      <c r="F67" s="5">
        <v>14.3</v>
      </c>
      <c r="G67" s="1"/>
      <c r="H67" s="1" t="s">
        <v>20</v>
      </c>
      <c r="I67" s="1" t="s">
        <v>54</v>
      </c>
      <c r="J67" s="3">
        <v>9768</v>
      </c>
      <c r="K67" s="3">
        <v>2020</v>
      </c>
      <c r="L67" s="1" t="s">
        <v>19</v>
      </c>
    </row>
    <row r="68" spans="1:12" x14ac:dyDescent="0.45">
      <c r="A68" s="1" t="s">
        <v>12</v>
      </c>
      <c r="B68" s="1" t="s">
        <v>22</v>
      </c>
      <c r="C68" s="1" t="s">
        <v>14</v>
      </c>
      <c r="D68" s="1" t="s">
        <v>23</v>
      </c>
      <c r="E68" s="1" t="s">
        <v>24</v>
      </c>
      <c r="F68" s="5">
        <v>71.614662499900007</v>
      </c>
      <c r="G68" s="1" t="s">
        <v>15</v>
      </c>
      <c r="H68" s="1" t="s">
        <v>20</v>
      </c>
      <c r="I68" s="1" t="s">
        <v>21</v>
      </c>
      <c r="J68" s="3">
        <v>32655.4</v>
      </c>
      <c r="K68" s="3">
        <v>2024</v>
      </c>
      <c r="L68" s="1" t="s">
        <v>19</v>
      </c>
    </row>
    <row r="69" spans="1:12" x14ac:dyDescent="0.45">
      <c r="A69" s="19" t="s">
        <v>12</v>
      </c>
      <c r="B69" s="19" t="s">
        <v>165</v>
      </c>
      <c r="C69" s="19" t="s">
        <v>14</v>
      </c>
      <c r="D69" s="19"/>
      <c r="E69" s="19" t="s">
        <v>16</v>
      </c>
      <c r="F69" s="20">
        <v>10.6</v>
      </c>
      <c r="G69" s="19" t="s">
        <v>167</v>
      </c>
      <c r="H69" s="19" t="s">
        <v>20</v>
      </c>
      <c r="I69" s="19" t="s">
        <v>21</v>
      </c>
      <c r="J69" s="18">
        <f>F69*425</f>
        <v>4505</v>
      </c>
      <c r="K69" s="18">
        <v>2022</v>
      </c>
      <c r="L69" s="19" t="s">
        <v>164</v>
      </c>
    </row>
    <row r="70" spans="1:12" x14ac:dyDescent="0.45">
      <c r="A70" s="1" t="s">
        <v>12</v>
      </c>
      <c r="B70" s="1" t="s">
        <v>179</v>
      </c>
      <c r="C70" s="1" t="s">
        <v>14</v>
      </c>
      <c r="D70" s="1"/>
      <c r="E70" s="19" t="s">
        <v>16</v>
      </c>
      <c r="F70" s="5">
        <v>9.1</v>
      </c>
      <c r="G70" s="1"/>
      <c r="H70" s="1" t="s">
        <v>20</v>
      </c>
      <c r="I70" s="1" t="s">
        <v>54</v>
      </c>
      <c r="J70" s="3">
        <v>3462</v>
      </c>
      <c r="K70" s="3">
        <v>2020</v>
      </c>
      <c r="L70" s="1" t="s">
        <v>19</v>
      </c>
    </row>
    <row r="71" spans="1:12" x14ac:dyDescent="0.45">
      <c r="A71" s="1" t="s">
        <v>12</v>
      </c>
      <c r="B71" s="1" t="s">
        <v>28</v>
      </c>
      <c r="C71" s="1" t="s">
        <v>14</v>
      </c>
      <c r="D71" s="1" t="s">
        <v>171</v>
      </c>
      <c r="E71" s="1" t="s">
        <v>24</v>
      </c>
      <c r="F71" s="5">
        <v>32.9</v>
      </c>
      <c r="G71" s="1"/>
      <c r="H71" s="1" t="s">
        <v>20</v>
      </c>
      <c r="I71" s="1" t="s">
        <v>21</v>
      </c>
      <c r="J71" s="3">
        <v>16652</v>
      </c>
      <c r="K71" s="3">
        <v>2020</v>
      </c>
      <c r="L71" s="1" t="s">
        <v>172</v>
      </c>
    </row>
    <row r="72" spans="1:12" x14ac:dyDescent="0.45">
      <c r="A72" s="1" t="s">
        <v>12</v>
      </c>
      <c r="B72" s="1" t="s">
        <v>180</v>
      </c>
      <c r="C72" s="1" t="s">
        <v>14</v>
      </c>
      <c r="D72" s="1"/>
      <c r="E72" s="19" t="s">
        <v>16</v>
      </c>
      <c r="F72" s="5">
        <v>20.100000000000001</v>
      </c>
      <c r="G72" s="1"/>
      <c r="H72" s="1" t="s">
        <v>20</v>
      </c>
      <c r="I72" s="1" t="s">
        <v>54</v>
      </c>
      <c r="J72" s="3">
        <v>13742</v>
      </c>
      <c r="K72" s="3">
        <v>2020</v>
      </c>
      <c r="L72" s="1" t="s">
        <v>19</v>
      </c>
    </row>
    <row r="73" spans="1:12" x14ac:dyDescent="0.45">
      <c r="A73" s="19" t="s">
        <v>12</v>
      </c>
      <c r="B73" s="19" t="s">
        <v>166</v>
      </c>
      <c r="C73" s="19" t="s">
        <v>14</v>
      </c>
      <c r="D73" s="19"/>
      <c r="E73" s="19" t="s">
        <v>16</v>
      </c>
      <c r="F73" s="20">
        <v>28.9</v>
      </c>
      <c r="G73" s="19" t="s">
        <v>167</v>
      </c>
      <c r="H73" s="19" t="s">
        <v>20</v>
      </c>
      <c r="I73" s="19" t="s">
        <v>21</v>
      </c>
      <c r="J73" s="18">
        <f>F73*425</f>
        <v>12282.5</v>
      </c>
      <c r="K73" s="18">
        <v>2022</v>
      </c>
      <c r="L73" s="19" t="s">
        <v>164</v>
      </c>
    </row>
    <row r="74" spans="1:12" x14ac:dyDescent="0.45">
      <c r="A74" s="1" t="s">
        <v>12</v>
      </c>
      <c r="B74" s="1" t="s">
        <v>181</v>
      </c>
      <c r="C74" s="1" t="s">
        <v>14</v>
      </c>
      <c r="D74" s="1"/>
      <c r="E74" s="19" t="s">
        <v>16</v>
      </c>
      <c r="F74" s="5">
        <v>12.2</v>
      </c>
      <c r="G74" s="1"/>
      <c r="H74" s="1" t="s">
        <v>20</v>
      </c>
      <c r="I74" s="1" t="s">
        <v>54</v>
      </c>
      <c r="J74" s="3">
        <v>6646</v>
      </c>
      <c r="K74" s="3">
        <v>2020</v>
      </c>
      <c r="L74" s="1" t="s">
        <v>19</v>
      </c>
    </row>
    <row r="75" spans="1:12" x14ac:dyDescent="0.45">
      <c r="A75" s="1" t="s">
        <v>12</v>
      </c>
      <c r="B75" s="1" t="s">
        <v>55</v>
      </c>
      <c r="C75" s="1" t="s">
        <v>14</v>
      </c>
      <c r="D75" s="1" t="s">
        <v>56</v>
      </c>
      <c r="E75" s="1" t="s">
        <v>48</v>
      </c>
      <c r="F75" s="5">
        <v>19.392488057000001</v>
      </c>
      <c r="G75" s="1" t="s">
        <v>15</v>
      </c>
      <c r="H75" s="1" t="s">
        <v>20</v>
      </c>
      <c r="I75" s="1" t="s">
        <v>21</v>
      </c>
      <c r="J75" s="3">
        <v>9416.2999999999993</v>
      </c>
      <c r="K75" s="3">
        <v>2021</v>
      </c>
      <c r="L75" s="1" t="s">
        <v>19</v>
      </c>
    </row>
    <row r="76" spans="1:12" x14ac:dyDescent="0.45">
      <c r="A76" s="1" t="s">
        <v>12</v>
      </c>
      <c r="B76" s="1" t="s">
        <v>25</v>
      </c>
      <c r="C76" s="1" t="s">
        <v>14</v>
      </c>
      <c r="D76" s="1" t="s">
        <v>15</v>
      </c>
      <c r="E76" s="1" t="s">
        <v>16</v>
      </c>
      <c r="F76" s="5">
        <v>5.4800837177400004</v>
      </c>
      <c r="G76" s="1" t="s">
        <v>15</v>
      </c>
      <c r="H76" s="1" t="s">
        <v>20</v>
      </c>
      <c r="I76" s="1" t="s">
        <v>21</v>
      </c>
      <c r="J76" s="3">
        <v>2337.5</v>
      </c>
      <c r="K76" s="3">
        <v>2023</v>
      </c>
      <c r="L76" s="1" t="s">
        <v>19</v>
      </c>
    </row>
    <row r="77" spans="1:12" x14ac:dyDescent="0.45">
      <c r="A77" s="1" t="s">
        <v>12</v>
      </c>
      <c r="B77" s="1" t="s">
        <v>27</v>
      </c>
      <c r="C77" s="1" t="s">
        <v>14</v>
      </c>
      <c r="D77" s="1" t="s">
        <v>15</v>
      </c>
      <c r="E77" s="1" t="s">
        <v>16</v>
      </c>
      <c r="F77" s="5">
        <v>14.2845609375</v>
      </c>
      <c r="G77" s="1" t="s">
        <v>15</v>
      </c>
      <c r="H77" s="1" t="s">
        <v>20</v>
      </c>
      <c r="I77" s="1" t="s">
        <v>21</v>
      </c>
      <c r="J77" s="3">
        <v>6077.5</v>
      </c>
      <c r="K77" s="3">
        <v>2023</v>
      </c>
      <c r="L77" s="1" t="s">
        <v>19</v>
      </c>
    </row>
    <row r="78" spans="1:12" x14ac:dyDescent="0.45">
      <c r="A78" s="1" t="s">
        <v>12</v>
      </c>
      <c r="B78" s="1" t="s">
        <v>26</v>
      </c>
      <c r="C78" s="1" t="s">
        <v>14</v>
      </c>
      <c r="D78" s="1" t="s">
        <v>15</v>
      </c>
      <c r="E78" s="1" t="s">
        <v>16</v>
      </c>
      <c r="F78" s="5">
        <v>36.452721875000002</v>
      </c>
      <c r="G78" s="1" t="s">
        <v>15</v>
      </c>
      <c r="H78" s="1" t="s">
        <v>20</v>
      </c>
      <c r="I78" s="1" t="s">
        <v>21</v>
      </c>
      <c r="J78" s="3">
        <v>15512.5</v>
      </c>
      <c r="K78" s="3">
        <v>2023</v>
      </c>
      <c r="L78" s="1" t="s">
        <v>19</v>
      </c>
    </row>
    <row r="79" spans="1:12" x14ac:dyDescent="0.45">
      <c r="A79" s="1" t="s">
        <v>12</v>
      </c>
      <c r="B79" s="1" t="s">
        <v>30</v>
      </c>
      <c r="C79" s="1" t="s">
        <v>14</v>
      </c>
      <c r="D79" s="1" t="s">
        <v>31</v>
      </c>
      <c r="E79" s="1" t="s">
        <v>16</v>
      </c>
      <c r="F79" s="5">
        <v>14.9275563292</v>
      </c>
      <c r="G79" s="1" t="s">
        <v>173</v>
      </c>
      <c r="H79" s="1" t="s">
        <v>32</v>
      </c>
      <c r="I79" s="1" t="s">
        <v>33</v>
      </c>
      <c r="J79" s="3">
        <v>6344</v>
      </c>
      <c r="K79" s="3">
        <v>2023</v>
      </c>
      <c r="L79" s="1" t="s">
        <v>19</v>
      </c>
    </row>
    <row r="80" spans="1:12" x14ac:dyDescent="0.45">
      <c r="A80" s="1" t="s">
        <v>12</v>
      </c>
      <c r="B80" s="1" t="s">
        <v>63</v>
      </c>
      <c r="C80" s="1" t="s">
        <v>14</v>
      </c>
      <c r="D80" s="1" t="s">
        <v>15</v>
      </c>
      <c r="E80" s="1" t="s">
        <v>16</v>
      </c>
      <c r="F80" s="5">
        <v>14.834036879999999</v>
      </c>
      <c r="G80" s="1" t="s">
        <v>173</v>
      </c>
      <c r="H80" s="1" t="s">
        <v>64</v>
      </c>
      <c r="I80" s="1" t="s">
        <v>33</v>
      </c>
      <c r="J80" s="3">
        <v>6344.21144</v>
      </c>
      <c r="K80" s="3">
        <v>2023</v>
      </c>
      <c r="L80" s="1" t="s">
        <v>19</v>
      </c>
    </row>
    <row r="81" spans="1:12" x14ac:dyDescent="0.45">
      <c r="A81" s="1" t="s">
        <v>12</v>
      </c>
      <c r="B81" s="1" t="s">
        <v>83</v>
      </c>
      <c r="C81" s="1" t="s">
        <v>14</v>
      </c>
      <c r="D81" s="1" t="s">
        <v>15</v>
      </c>
      <c r="E81" s="1" t="s">
        <v>16</v>
      </c>
      <c r="F81" s="5">
        <v>19.855715885999999</v>
      </c>
      <c r="G81" s="1" t="s">
        <v>173</v>
      </c>
      <c r="H81" s="1" t="s">
        <v>64</v>
      </c>
      <c r="I81" s="1" t="s">
        <v>33</v>
      </c>
      <c r="J81" s="3">
        <v>6070</v>
      </c>
      <c r="K81" s="3">
        <v>2021</v>
      </c>
      <c r="L81" s="1" t="s">
        <v>19</v>
      </c>
    </row>
    <row r="82" spans="1:12" x14ac:dyDescent="0.45">
      <c r="A82" s="1" t="s">
        <v>12</v>
      </c>
      <c r="B82" s="1" t="s">
        <v>108</v>
      </c>
      <c r="C82" s="1" t="s">
        <v>14</v>
      </c>
      <c r="D82" s="1" t="s">
        <v>15</v>
      </c>
      <c r="E82" s="1" t="s">
        <v>16</v>
      </c>
      <c r="F82" s="5">
        <v>9.5506050391899997</v>
      </c>
      <c r="G82" s="1" t="s">
        <v>173</v>
      </c>
      <c r="H82" s="1" t="s">
        <v>64</v>
      </c>
      <c r="I82" s="1" t="s">
        <v>33</v>
      </c>
      <c r="J82" s="3">
        <v>4059</v>
      </c>
      <c r="K82" s="3">
        <v>2023</v>
      </c>
      <c r="L82" s="1" t="s">
        <v>19</v>
      </c>
    </row>
    <row r="83" spans="1:12" x14ac:dyDescent="0.45">
      <c r="A83" s="1" t="s">
        <v>12</v>
      </c>
      <c r="B83" s="1" t="s">
        <v>109</v>
      </c>
      <c r="C83" s="1" t="s">
        <v>14</v>
      </c>
      <c r="D83" s="1" t="s">
        <v>15</v>
      </c>
      <c r="E83" s="1" t="s">
        <v>16</v>
      </c>
      <c r="F83" s="5">
        <v>4.0136769610299998</v>
      </c>
      <c r="G83" s="1" t="s">
        <v>173</v>
      </c>
      <c r="H83" s="1" t="s">
        <v>64</v>
      </c>
      <c r="I83" s="1" t="s">
        <v>33</v>
      </c>
      <c r="J83" s="3">
        <v>1705</v>
      </c>
      <c r="K83" s="3">
        <v>2023</v>
      </c>
      <c r="L83" s="1" t="s">
        <v>19</v>
      </c>
    </row>
    <row r="84" spans="1:12" x14ac:dyDescent="0.45">
      <c r="A84" s="1" t="s">
        <v>12</v>
      </c>
      <c r="B84" s="1" t="s">
        <v>110</v>
      </c>
      <c r="C84" s="1" t="s">
        <v>14</v>
      </c>
      <c r="D84" s="1" t="s">
        <v>15</v>
      </c>
      <c r="E84" s="1" t="s">
        <v>16</v>
      </c>
      <c r="F84" s="5">
        <v>3.22641734777</v>
      </c>
      <c r="G84" s="1" t="s">
        <v>173</v>
      </c>
      <c r="H84" s="1" t="s">
        <v>64</v>
      </c>
      <c r="I84" s="1" t="s">
        <v>33</v>
      </c>
      <c r="J84" s="3">
        <v>1371</v>
      </c>
      <c r="K84" s="3">
        <v>2023</v>
      </c>
      <c r="L84" s="1" t="s">
        <v>19</v>
      </c>
    </row>
    <row r="85" spans="1:12" x14ac:dyDescent="0.45">
      <c r="A85" s="1" t="s">
        <v>12</v>
      </c>
      <c r="B85" s="1" t="s">
        <v>111</v>
      </c>
      <c r="C85" s="1" t="s">
        <v>14</v>
      </c>
      <c r="D85" s="1" t="s">
        <v>15</v>
      </c>
      <c r="E85" s="1" t="s">
        <v>16</v>
      </c>
      <c r="F85" s="5">
        <v>2.5025497561900001</v>
      </c>
      <c r="G85" s="1" t="s">
        <v>173</v>
      </c>
      <c r="H85" s="1" t="s">
        <v>64</v>
      </c>
      <c r="I85" s="1" t="s">
        <v>33</v>
      </c>
      <c r="J85" s="3">
        <v>1063</v>
      </c>
      <c r="K85" s="3">
        <v>2023</v>
      </c>
      <c r="L85" s="1" t="s">
        <v>19</v>
      </c>
    </row>
    <row r="86" spans="1:12" x14ac:dyDescent="0.45">
      <c r="A86" s="1" t="s">
        <v>12</v>
      </c>
      <c r="B86" s="1" t="s">
        <v>46</v>
      </c>
      <c r="C86" s="1" t="s">
        <v>14</v>
      </c>
      <c r="D86" s="1" t="s">
        <v>15</v>
      </c>
      <c r="E86" s="1" t="s">
        <v>16</v>
      </c>
      <c r="F86" s="5">
        <v>33.869851789000002</v>
      </c>
      <c r="G86" s="1" t="s">
        <v>173</v>
      </c>
      <c r="H86" s="1" t="s">
        <v>32</v>
      </c>
      <c r="I86" s="1" t="s">
        <v>33</v>
      </c>
      <c r="J86" s="3">
        <v>14394</v>
      </c>
      <c r="K86" s="3">
        <v>2023</v>
      </c>
      <c r="L86" s="1" t="s">
        <v>19</v>
      </c>
    </row>
    <row r="87" spans="1:12" x14ac:dyDescent="0.45">
      <c r="A87" s="1" t="s">
        <v>12</v>
      </c>
      <c r="B87" s="1" t="s">
        <v>103</v>
      </c>
      <c r="C87" s="1" t="s">
        <v>14</v>
      </c>
      <c r="D87" s="1" t="s">
        <v>104</v>
      </c>
      <c r="E87" s="1" t="s">
        <v>16</v>
      </c>
      <c r="F87" s="5">
        <v>5.6213143081999997</v>
      </c>
      <c r="G87" s="1" t="s">
        <v>173</v>
      </c>
      <c r="H87" s="1" t="s">
        <v>59</v>
      </c>
      <c r="I87" s="1" t="s">
        <v>60</v>
      </c>
      <c r="J87" s="3">
        <v>2529.5914389999998</v>
      </c>
      <c r="K87" s="3">
        <v>2023</v>
      </c>
      <c r="L87" s="1" t="s">
        <v>19</v>
      </c>
    </row>
    <row r="88" spans="1:12" x14ac:dyDescent="0.45">
      <c r="A88" s="1" t="s">
        <v>12</v>
      </c>
      <c r="B88" s="1" t="s">
        <v>105</v>
      </c>
      <c r="C88" s="1" t="s">
        <v>14</v>
      </c>
      <c r="D88" s="1" t="s">
        <v>104</v>
      </c>
      <c r="E88" s="1" t="s">
        <v>16</v>
      </c>
      <c r="F88" s="5">
        <v>15.260871976500001</v>
      </c>
      <c r="G88" s="1" t="s">
        <v>173</v>
      </c>
      <c r="H88" s="1" t="s">
        <v>59</v>
      </c>
      <c r="I88" s="1" t="s">
        <v>60</v>
      </c>
      <c r="J88" s="3">
        <v>6840</v>
      </c>
      <c r="K88" s="3">
        <v>2020</v>
      </c>
      <c r="L88" s="1" t="s">
        <v>19</v>
      </c>
    </row>
    <row r="89" spans="1:12" x14ac:dyDescent="0.45">
      <c r="A89" s="1" t="s">
        <v>12</v>
      </c>
      <c r="B89" s="1" t="s">
        <v>134</v>
      </c>
      <c r="C89" s="1" t="s">
        <v>14</v>
      </c>
      <c r="D89" s="1" t="s">
        <v>104</v>
      </c>
      <c r="E89" s="1" t="s">
        <v>16</v>
      </c>
      <c r="F89" s="5">
        <v>4.8140252712700002</v>
      </c>
      <c r="G89" s="1" t="s">
        <v>173</v>
      </c>
      <c r="H89" s="1" t="s">
        <v>59</v>
      </c>
      <c r="I89" s="1" t="s">
        <v>60</v>
      </c>
      <c r="J89" s="3">
        <v>2205</v>
      </c>
      <c r="K89" s="3">
        <v>2023</v>
      </c>
      <c r="L89" s="1" t="s">
        <v>19</v>
      </c>
    </row>
    <row r="90" spans="1:12" x14ac:dyDescent="0.45">
      <c r="A90" s="1" t="s">
        <v>12</v>
      </c>
      <c r="B90" s="1" t="s">
        <v>127</v>
      </c>
      <c r="C90" s="1" t="s">
        <v>14</v>
      </c>
      <c r="D90" s="1" t="s">
        <v>15</v>
      </c>
      <c r="E90" s="1" t="s">
        <v>16</v>
      </c>
      <c r="F90" s="5">
        <v>11.0072706648</v>
      </c>
      <c r="G90" s="1" t="s">
        <v>173</v>
      </c>
      <c r="H90" s="1" t="s">
        <v>59</v>
      </c>
      <c r="I90" s="1" t="s">
        <v>60</v>
      </c>
      <c r="J90" s="3">
        <v>4678</v>
      </c>
      <c r="K90" s="3">
        <v>2023</v>
      </c>
      <c r="L90" s="1" t="s">
        <v>19</v>
      </c>
    </row>
    <row r="91" spans="1:12" x14ac:dyDescent="0.45">
      <c r="A91" s="1" t="s">
        <v>12</v>
      </c>
      <c r="B91" s="1" t="s">
        <v>80</v>
      </c>
      <c r="C91" s="1" t="s">
        <v>14</v>
      </c>
      <c r="D91" s="1" t="s">
        <v>81</v>
      </c>
      <c r="E91" s="1" t="s">
        <v>48</v>
      </c>
      <c r="F91" s="5">
        <v>11.1354200032</v>
      </c>
      <c r="G91" s="1" t="s">
        <v>15</v>
      </c>
      <c r="H91" s="1" t="s">
        <v>59</v>
      </c>
      <c r="I91" s="1" t="s">
        <v>60</v>
      </c>
      <c r="J91" s="3">
        <v>2622</v>
      </c>
      <c r="K91" s="3">
        <v>2023</v>
      </c>
      <c r="L91" s="1" t="s">
        <v>19</v>
      </c>
    </row>
    <row r="92" spans="1:12" x14ac:dyDescent="0.45">
      <c r="A92" s="1" t="s">
        <v>12</v>
      </c>
      <c r="B92" s="1" t="s">
        <v>57</v>
      </c>
      <c r="C92" s="1" t="s">
        <v>14</v>
      </c>
      <c r="D92" s="1" t="s">
        <v>58</v>
      </c>
      <c r="E92" s="1" t="s">
        <v>16</v>
      </c>
      <c r="F92" s="5">
        <v>39.734112500000002</v>
      </c>
      <c r="G92" s="1" t="s">
        <v>15</v>
      </c>
      <c r="H92" s="1" t="s">
        <v>59</v>
      </c>
      <c r="I92" s="1" t="s">
        <v>60</v>
      </c>
      <c r="J92" s="3">
        <v>16872.5</v>
      </c>
      <c r="K92" s="3">
        <v>2024</v>
      </c>
      <c r="L92" s="1" t="s">
        <v>19</v>
      </c>
    </row>
    <row r="93" spans="1:12" x14ac:dyDescent="0.45">
      <c r="A93" s="1" t="s">
        <v>12</v>
      </c>
      <c r="B93" s="1" t="s">
        <v>61</v>
      </c>
      <c r="C93" s="1" t="s">
        <v>14</v>
      </c>
      <c r="D93" s="1" t="s">
        <v>15</v>
      </c>
      <c r="E93" s="1" t="s">
        <v>16</v>
      </c>
      <c r="F93" s="5">
        <v>32.726288663600002</v>
      </c>
      <c r="G93" s="1" t="s">
        <v>15</v>
      </c>
      <c r="H93" s="1" t="s">
        <v>59</v>
      </c>
      <c r="I93" s="1" t="s">
        <v>62</v>
      </c>
      <c r="J93" s="3">
        <v>18144</v>
      </c>
      <c r="K93" s="3">
        <v>2023</v>
      </c>
      <c r="L93" s="1" t="s">
        <v>19</v>
      </c>
    </row>
    <row r="94" spans="1:12" x14ac:dyDescent="0.45">
      <c r="A94" s="1" t="s">
        <v>12</v>
      </c>
      <c r="B94" s="1" t="s">
        <v>122</v>
      </c>
      <c r="C94" s="1" t="s">
        <v>14</v>
      </c>
      <c r="D94" s="1" t="s">
        <v>15</v>
      </c>
      <c r="E94" s="1" t="s">
        <v>16</v>
      </c>
      <c r="F94" s="5">
        <v>10.153752643000001</v>
      </c>
      <c r="G94" s="1" t="s">
        <v>15</v>
      </c>
      <c r="H94" s="1" t="s">
        <v>59</v>
      </c>
      <c r="I94" s="1" t="s">
        <v>62</v>
      </c>
      <c r="J94" s="3">
        <v>4313.75</v>
      </c>
      <c r="K94" s="3">
        <v>2024</v>
      </c>
      <c r="L94" s="1" t="s">
        <v>19</v>
      </c>
    </row>
    <row r="95" spans="1:12" x14ac:dyDescent="0.45">
      <c r="A95" s="1" t="s">
        <v>12</v>
      </c>
      <c r="B95" s="1" t="s">
        <v>128</v>
      </c>
      <c r="C95" s="1" t="s">
        <v>14</v>
      </c>
      <c r="D95" s="1" t="s">
        <v>184</v>
      </c>
      <c r="E95" s="1" t="s">
        <v>24</v>
      </c>
      <c r="F95" s="5">
        <v>83.8</v>
      </c>
      <c r="G95" s="1" t="s">
        <v>15</v>
      </c>
      <c r="H95" s="1" t="s">
        <v>129</v>
      </c>
      <c r="I95" s="1" t="s">
        <v>60</v>
      </c>
      <c r="J95" s="3">
        <v>48134</v>
      </c>
      <c r="K95" s="3">
        <v>2021</v>
      </c>
      <c r="L95" s="1" t="s">
        <v>19</v>
      </c>
    </row>
    <row r="96" spans="1:12" x14ac:dyDescent="0.45">
      <c r="A96" s="1" t="s">
        <v>12</v>
      </c>
      <c r="B96" s="1" t="s">
        <v>130</v>
      </c>
      <c r="C96" s="1" t="s">
        <v>14</v>
      </c>
      <c r="D96" s="1" t="s">
        <v>15</v>
      </c>
      <c r="E96" s="1" t="s">
        <v>16</v>
      </c>
      <c r="F96" s="5">
        <v>27.362858609300002</v>
      </c>
      <c r="G96" s="1" t="s">
        <v>15</v>
      </c>
      <c r="H96" s="1" t="s">
        <v>129</v>
      </c>
      <c r="I96" s="1" t="s">
        <v>131</v>
      </c>
      <c r="J96" s="3">
        <v>11628</v>
      </c>
      <c r="K96" s="3">
        <v>2021</v>
      </c>
      <c r="L96" s="1" t="s">
        <v>19</v>
      </c>
    </row>
    <row r="97" spans="1:12" x14ac:dyDescent="0.45">
      <c r="A97" s="1" t="s">
        <v>12</v>
      </c>
      <c r="B97" s="1" t="s">
        <v>185</v>
      </c>
      <c r="C97" s="1" t="s">
        <v>14</v>
      </c>
      <c r="D97" s="1" t="s">
        <v>184</v>
      </c>
      <c r="E97" s="1" t="s">
        <v>24</v>
      </c>
      <c r="F97" s="5">
        <v>7.9</v>
      </c>
      <c r="G97" s="1"/>
      <c r="H97" s="1" t="s">
        <v>129</v>
      </c>
      <c r="I97" s="1" t="s">
        <v>131</v>
      </c>
      <c r="J97" s="3">
        <v>2615</v>
      </c>
      <c r="K97" s="3">
        <v>2021</v>
      </c>
      <c r="L97" s="1" t="s">
        <v>19</v>
      </c>
    </row>
    <row r="98" spans="1:12" x14ac:dyDescent="0.45">
      <c r="A98" s="1" t="s">
        <v>12</v>
      </c>
      <c r="B98" s="1" t="s">
        <v>183</v>
      </c>
      <c r="C98" s="1" t="s">
        <v>14</v>
      </c>
      <c r="D98" s="1" t="s">
        <v>184</v>
      </c>
      <c r="E98" s="1" t="s">
        <v>24</v>
      </c>
      <c r="F98" s="5">
        <v>2.4</v>
      </c>
      <c r="G98" s="1"/>
      <c r="H98" s="1" t="s">
        <v>129</v>
      </c>
      <c r="I98" s="1" t="s">
        <v>131</v>
      </c>
      <c r="J98" s="3">
        <v>1530</v>
      </c>
      <c r="K98" s="3">
        <v>2021</v>
      </c>
      <c r="L98" s="1" t="s">
        <v>19</v>
      </c>
    </row>
    <row r="99" spans="1:12" x14ac:dyDescent="0.45">
      <c r="A99" s="1" t="s">
        <v>12</v>
      </c>
      <c r="B99" s="1" t="s">
        <v>188</v>
      </c>
      <c r="C99" s="1" t="s">
        <v>14</v>
      </c>
      <c r="D99" s="1" t="s">
        <v>184</v>
      </c>
      <c r="E99" s="1" t="s">
        <v>24</v>
      </c>
      <c r="F99" s="5">
        <v>0.8</v>
      </c>
      <c r="G99" s="1"/>
      <c r="H99" s="1" t="s">
        <v>129</v>
      </c>
      <c r="I99" s="1" t="s">
        <v>131</v>
      </c>
      <c r="J99" s="3">
        <v>316</v>
      </c>
      <c r="K99" s="3">
        <v>2021</v>
      </c>
      <c r="L99" s="1" t="s">
        <v>19</v>
      </c>
    </row>
    <row r="100" spans="1:12" x14ac:dyDescent="0.45">
      <c r="A100" s="1" t="s">
        <v>12</v>
      </c>
      <c r="B100" s="1" t="s">
        <v>186</v>
      </c>
      <c r="C100" s="1" t="s">
        <v>14</v>
      </c>
      <c r="D100" s="1" t="s">
        <v>184</v>
      </c>
      <c r="E100" s="1" t="s">
        <v>24</v>
      </c>
      <c r="F100" s="5">
        <v>1.2</v>
      </c>
      <c r="G100" s="1"/>
      <c r="H100" s="1" t="s">
        <v>129</v>
      </c>
      <c r="I100" s="1" t="s">
        <v>131</v>
      </c>
      <c r="J100" s="3">
        <v>427</v>
      </c>
      <c r="K100" s="3">
        <v>2021</v>
      </c>
      <c r="L100" s="1" t="s">
        <v>19</v>
      </c>
    </row>
    <row r="101" spans="1:12" x14ac:dyDescent="0.45">
      <c r="A101" s="1" t="s">
        <v>12</v>
      </c>
      <c r="B101" s="1" t="s">
        <v>187</v>
      </c>
      <c r="C101" s="1" t="s">
        <v>14</v>
      </c>
      <c r="D101" s="1" t="s">
        <v>184</v>
      </c>
      <c r="E101" s="1" t="s">
        <v>24</v>
      </c>
      <c r="F101" s="5">
        <v>0.32</v>
      </c>
      <c r="G101" s="1"/>
      <c r="H101" s="1" t="s">
        <v>129</v>
      </c>
      <c r="I101" s="1" t="s">
        <v>131</v>
      </c>
      <c r="J101" s="3">
        <v>127</v>
      </c>
      <c r="K101" s="3">
        <v>2021</v>
      </c>
      <c r="L101" s="1" t="s">
        <v>19</v>
      </c>
    </row>
    <row r="102" spans="1:12" x14ac:dyDescent="0.45">
      <c r="A102" s="1" t="s">
        <v>12</v>
      </c>
      <c r="B102" s="1" t="s">
        <v>145</v>
      </c>
      <c r="C102" s="1" t="s">
        <v>14</v>
      </c>
      <c r="D102" s="1" t="s">
        <v>15</v>
      </c>
      <c r="E102" s="1" t="s">
        <v>16</v>
      </c>
      <c r="F102" s="5">
        <v>25.410969380499999</v>
      </c>
      <c r="G102" s="1" t="s">
        <v>146</v>
      </c>
      <c r="H102" s="1" t="s">
        <v>66</v>
      </c>
      <c r="I102" s="1" t="s">
        <v>69</v>
      </c>
      <c r="J102" s="3">
        <v>10795</v>
      </c>
      <c r="K102" s="3">
        <v>2024</v>
      </c>
      <c r="L102" s="1" t="s">
        <v>19</v>
      </c>
    </row>
    <row r="103" spans="1:12" ht="14.65" thickBot="1" x14ac:dyDescent="0.5"/>
    <row r="104" spans="1:12" x14ac:dyDescent="0.45">
      <c r="H104" s="6" t="s">
        <v>157</v>
      </c>
      <c r="I104" s="6"/>
      <c r="J104" s="7">
        <f>SUM(J5:J102)</f>
        <v>850233.90287900006</v>
      </c>
      <c r="K104" s="21"/>
    </row>
    <row r="105" spans="1:12" x14ac:dyDescent="0.45">
      <c r="H105" s="8" t="s">
        <v>158</v>
      </c>
      <c r="I105" s="8"/>
      <c r="J105" s="9">
        <v>244037</v>
      </c>
      <c r="K105" s="22"/>
    </row>
    <row r="106" spans="1:12" x14ac:dyDescent="0.45">
      <c r="H106" s="10" t="s">
        <v>159</v>
      </c>
      <c r="I106" s="10"/>
      <c r="J106" s="11">
        <f>J105*5</f>
        <v>1220185</v>
      </c>
      <c r="K106" s="23"/>
    </row>
    <row r="107" spans="1:12" x14ac:dyDescent="0.45">
      <c r="H107" s="10" t="s">
        <v>160</v>
      </c>
      <c r="I107" s="10"/>
      <c r="J107" s="12">
        <f>J104/J105</f>
        <v>3.4840368586689725</v>
      </c>
      <c r="K107" s="24"/>
    </row>
  </sheetData>
  <autoFilter ref="A4:L102"/>
  <mergeCells count="2">
    <mergeCell ref="A1:B1"/>
    <mergeCell ref="A2:B2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Jamie Crawford</cp:lastModifiedBy>
  <dcterms:created xsi:type="dcterms:W3CDTF">2017-11-09T19:58:56Z</dcterms:created>
  <dcterms:modified xsi:type="dcterms:W3CDTF">2019-10-23T23:22:50Z</dcterms:modified>
</cp:coreProperties>
</file>