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17-2021 plan\"/>
    </mc:Choice>
  </mc:AlternateContent>
  <bookViews>
    <workbookView xWindow="120" yWindow="90" windowWidth="23835" windowHeight="11910"/>
  </bookViews>
  <sheets>
    <sheet name="2017" sheetId="4" r:id="rId1"/>
    <sheet name="Sheet2" sheetId="2" r:id="rId2"/>
    <sheet name="Sheet3" sheetId="3" r:id="rId3"/>
  </sheets>
  <definedNames>
    <definedName name="_xlnm._FilterDatabase" localSheetId="0" hidden="1">'2017'!$A$4:$J$75</definedName>
  </definedNames>
  <calcPr calcId="152511"/>
</workbook>
</file>

<file path=xl/calcChain.xml><?xml version="1.0" encoding="utf-8"?>
<calcChain xmlns="http://schemas.openxmlformats.org/spreadsheetml/2006/main">
  <c r="E47" i="4" l="1"/>
  <c r="I72" i="4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3" i="2"/>
  <c r="N2" i="2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G72" i="4" l="1"/>
  <c r="J72" i="4" s="1"/>
  <c r="E72" i="4"/>
  <c r="I82" i="4"/>
  <c r="I80" i="4" l="1"/>
  <c r="I77" i="4"/>
  <c r="I78" i="4"/>
  <c r="G73" i="4"/>
  <c r="I81" i="4"/>
  <c r="G74" i="4"/>
  <c r="I79" i="4" l="1"/>
  <c r="I75" i="4"/>
  <c r="J74" i="4" l="1"/>
  <c r="J73" i="4" l="1"/>
</calcChain>
</file>

<file path=xl/sharedStrings.xml><?xml version="1.0" encoding="utf-8"?>
<sst xmlns="http://schemas.openxmlformats.org/spreadsheetml/2006/main" count="968" uniqueCount="143">
  <si>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</si>
  <si>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</si>
  <si>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</si>
  <si>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</si>
  <si>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</si>
  <si>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</si>
  <si>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</si>
  <si>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</si>
  <si>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</si>
  <si>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</si>
  <si>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</si>
  <si>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</si>
  <si>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V30</t>
  </si>
  <si>
    <t>V31</t>
  </si>
  <si>
    <t>V35</t>
  </si>
  <si>
    <t>38-1</t>
  </si>
  <si>
    <t>V45</t>
  </si>
  <si>
    <t>V46</t>
  </si>
  <si>
    <t>V47</t>
  </si>
  <si>
    <t>14-1</t>
  </si>
  <si>
    <t>V50</t>
  </si>
  <si>
    <t>Meadow</t>
  </si>
  <si>
    <t>103I096</t>
  </si>
  <si>
    <t>103I057</t>
  </si>
  <si>
    <t>103P007</t>
  </si>
  <si>
    <t>West Kalum</t>
  </si>
  <si>
    <t>Kalum Ventures Ltd</t>
  </si>
  <si>
    <t>F</t>
  </si>
  <si>
    <t>R</t>
  </si>
  <si>
    <t>Big Cedar</t>
  </si>
  <si>
    <t>North Beaver</t>
  </si>
  <si>
    <t>Nelson</t>
  </si>
  <si>
    <t>Mayo</t>
  </si>
  <si>
    <t>Poupard</t>
  </si>
  <si>
    <t>103I086</t>
  </si>
  <si>
    <t>103I076</t>
  </si>
  <si>
    <t>103P005</t>
  </si>
  <si>
    <t>All</t>
  </si>
  <si>
    <t>103I067</t>
  </si>
  <si>
    <t>103P006</t>
  </si>
  <si>
    <t>P</t>
  </si>
  <si>
    <t>L-1</t>
  </si>
  <si>
    <t>Selection logging</t>
  </si>
  <si>
    <t>VNB-2</t>
  </si>
  <si>
    <t>VNB-7</t>
  </si>
  <si>
    <t>VNB-3</t>
  </si>
  <si>
    <t>25-1b</t>
  </si>
  <si>
    <t>25-2</t>
  </si>
  <si>
    <t>25-5a</t>
  </si>
  <si>
    <t>44-5a</t>
  </si>
  <si>
    <t>VNB-4</t>
  </si>
  <si>
    <t>18-1</t>
  </si>
  <si>
    <t>V51</t>
  </si>
  <si>
    <t>V53</t>
  </si>
  <si>
    <t>Swansons</t>
  </si>
  <si>
    <t>Anweiler</t>
  </si>
  <si>
    <t>V56</t>
  </si>
  <si>
    <t>V57</t>
  </si>
  <si>
    <t>V58</t>
  </si>
  <si>
    <t>V59</t>
  </si>
  <si>
    <t>Subtotals:</t>
  </si>
  <si>
    <t>103P017</t>
  </si>
  <si>
    <t>FLTC A91358 (TFL)</t>
  </si>
  <si>
    <t>FLTC A91358 (TFL-Cas)</t>
  </si>
  <si>
    <t>FLA09734 (TSA)</t>
  </si>
  <si>
    <t>V62</t>
  </si>
  <si>
    <t>V63</t>
  </si>
  <si>
    <t>V64</t>
  </si>
  <si>
    <t>V65</t>
  </si>
  <si>
    <t>V66</t>
  </si>
  <si>
    <t>V67</t>
  </si>
  <si>
    <t>V68</t>
  </si>
  <si>
    <t>V69</t>
  </si>
  <si>
    <t>Summer</t>
  </si>
  <si>
    <t>V40 (t)</t>
  </si>
  <si>
    <t>V40 (c)</t>
  </si>
  <si>
    <t>FID</t>
  </si>
  <si>
    <t>Shape *</t>
  </si>
  <si>
    <t>Name</t>
  </si>
  <si>
    <t>Licencee</t>
  </si>
  <si>
    <t>Block_ID</t>
  </si>
  <si>
    <t>Area</t>
  </si>
  <si>
    <t>m3_ha</t>
  </si>
  <si>
    <t>Location</t>
  </si>
  <si>
    <t>Mapsheet</t>
  </si>
  <si>
    <t>Season</t>
  </si>
  <si>
    <t>Harvest_Yr</t>
  </si>
  <si>
    <t>Status</t>
  </si>
  <si>
    <t>Polygon</t>
  </si>
  <si>
    <t>V100</t>
  </si>
  <si>
    <t>Glacier</t>
  </si>
  <si>
    <t>V111</t>
  </si>
  <si>
    <t>Clear Creek</t>
  </si>
  <si>
    <t>103I087</t>
  </si>
  <si>
    <t>V123</t>
  </si>
  <si>
    <t>V-123</t>
  </si>
  <si>
    <t>V73</t>
  </si>
  <si>
    <t>V124</t>
  </si>
  <si>
    <t>V-124</t>
  </si>
  <si>
    <t>V125</t>
  </si>
  <si>
    <t>V-125</t>
  </si>
  <si>
    <t>V126</t>
  </si>
  <si>
    <t>V-126</t>
  </si>
  <si>
    <t>V137</t>
  </si>
  <si>
    <t>V-137</t>
  </si>
  <si>
    <t>V127</t>
  </si>
  <si>
    <t>V-127</t>
  </si>
  <si>
    <t>V128</t>
  </si>
  <si>
    <t>V-128</t>
  </si>
  <si>
    <t>V129</t>
  </si>
  <si>
    <t>V-129</t>
  </si>
  <si>
    <t>V130</t>
  </si>
  <si>
    <t>V-130</t>
  </si>
  <si>
    <t>V131</t>
  </si>
  <si>
    <t>V-131</t>
  </si>
  <si>
    <t>V4-4</t>
  </si>
  <si>
    <t>Beaver</t>
  </si>
  <si>
    <t>V102</t>
  </si>
  <si>
    <t>Glaicer</t>
  </si>
  <si>
    <t>V112</t>
  </si>
  <si>
    <t>V74</t>
  </si>
  <si>
    <t>V70</t>
  </si>
  <si>
    <t>V71</t>
  </si>
  <si>
    <t>V4-3</t>
  </si>
  <si>
    <t>V110</t>
  </si>
  <si>
    <t>Maroon</t>
  </si>
  <si>
    <t>103I077</t>
  </si>
  <si>
    <t>V135</t>
  </si>
  <si>
    <t>V136</t>
  </si>
  <si>
    <t>V118</t>
  </si>
  <si>
    <t>m3/ha</t>
  </si>
  <si>
    <t>V138</t>
  </si>
  <si>
    <t>55-2</t>
  </si>
  <si>
    <t>55-1</t>
  </si>
  <si>
    <t>EP, RB</t>
  </si>
  <si>
    <t>V61</t>
  </si>
  <si>
    <t xml:space="preserve"> All</t>
  </si>
  <si>
    <t>V139</t>
  </si>
  <si>
    <t>V140</t>
  </si>
  <si>
    <t>55-3</t>
  </si>
  <si>
    <t>Sandlake</t>
  </si>
  <si>
    <t>V142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</si>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</sst>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Border="1"/>
    <xf numFmtId="0" fontId="0" fillId="0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0" fontId="0" fillId="0" borderId="6" xfId="0" applyBorder="1" applyAlignment="1">
      <alignment horizontal="right"/>
    </xf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3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164" fontId="7" fillId="2" borderId="15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/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7" fillId="0" borderId="0" xfId="0" applyFont="1"/>
    <xf numFmtId="15" fontId="5" fillId="0" borderId="3" xfId="0" applyNumberFormat="1" applyFont="1" applyBorder="1"/>
    <xf numFmtId="0" fontId="5" fillId="0" borderId="3" xfId="0" applyFont="1" applyBorder="1"/>
    <xf numFmtId="0" fontId="5" fillId="0" borderId="4" xfId="0" applyFont="1" applyBorder="1"/>
    <xf numFmtId="49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8" xfId="0" quotePrefix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/>
    </xf>
    <xf numFmtId="164" fontId="7" fillId="0" borderId="0" xfId="0" applyNumberFormat="1" applyFont="1" applyBorder="1"/>
    <xf numFmtId="0" fontId="7" fillId="2" borderId="15" xfId="0" applyFont="1" applyFill="1" applyBorder="1" applyAlignment="1">
      <alignment horizontal="center"/>
    </xf>
    <xf numFmtId="0" fontId="7" fillId="0" borderId="18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zoomScaleNormal="100" workbookViewId="0">
      <selection activeCell="B5" sqref="B5"/>
    </sheetView>
  </sheetViews>
  <sheetFormatPr defaultColWidth="19.140625" defaultRowHeight="15" x14ac:dyDescent="0.25"/>
  <cols>
    <col min="1" max="1" width="20.42578125" style="2" bestFit="1" customWidth="1"/>
    <col min="2" max="3" width="19.140625" style="37"/>
    <col min="4" max="4" width="11.28515625" style="37" bestFit="1" customWidth="1"/>
    <col min="5" max="5" width="19.140625" style="37"/>
    <col min="6" max="7" width="19.140625" style="2"/>
    <col min="8" max="8" width="20.5703125" style="2" customWidth="1"/>
    <col min="9" max="9" width="19.140625" style="2"/>
    <col min="10" max="10" width="18.28515625" style="37" customWidth="1"/>
  </cols>
  <sheetData>
    <row r="1" spans="1:10" ht="18.75" x14ac:dyDescent="0.3">
      <c r="A1" s="7" t="s">
        <v>7</v>
      </c>
      <c r="B1" s="45">
        <v>42712</v>
      </c>
      <c r="C1" s="46"/>
      <c r="D1" s="7"/>
      <c r="F1" s="3" t="s">
        <v>26</v>
      </c>
    </row>
    <row r="2" spans="1:10" x14ac:dyDescent="0.25">
      <c r="A2" s="7" t="s">
        <v>8</v>
      </c>
      <c r="B2" s="47" t="s">
        <v>134</v>
      </c>
      <c r="C2" s="47"/>
      <c r="D2" s="7"/>
      <c r="I2" s="9" t="s">
        <v>42</v>
      </c>
    </row>
    <row r="3" spans="1:10" ht="15.75" thickBot="1" x14ac:dyDescent="0.3">
      <c r="A3" s="4"/>
      <c r="B3" s="38"/>
      <c r="C3" s="38"/>
      <c r="D3" s="38"/>
      <c r="E3" s="38"/>
      <c r="F3" s="4"/>
      <c r="G3" s="4"/>
      <c r="H3" s="4"/>
      <c r="I3" s="4"/>
      <c r="J3" s="38"/>
    </row>
    <row r="4" spans="1:10" ht="88.5" x14ac:dyDescent="0.25">
      <c r="A4" s="1" t="s">
        <v>0</v>
      </c>
      <c r="B4" s="5" t="s">
        <v>1</v>
      </c>
      <c r="C4" s="5" t="s">
        <v>2</v>
      </c>
      <c r="D4" s="5" t="s">
        <v>130</v>
      </c>
      <c r="E4" s="5" t="s">
        <v>3</v>
      </c>
      <c r="F4" s="1" t="s">
        <v>6</v>
      </c>
      <c r="G4" s="5" t="s">
        <v>9</v>
      </c>
      <c r="H4" s="6" t="s">
        <v>5</v>
      </c>
      <c r="I4" s="6" t="s">
        <v>4</v>
      </c>
      <c r="J4" s="6" t="s">
        <v>10</v>
      </c>
    </row>
    <row r="5" spans="1:10" x14ac:dyDescent="0.25">
      <c r="A5" s="32" t="s">
        <v>62</v>
      </c>
      <c r="B5" s="48" t="s">
        <v>19</v>
      </c>
      <c r="C5" s="49">
        <v>2.4</v>
      </c>
      <c r="D5" s="50">
        <v>425</v>
      </c>
      <c r="E5" s="51">
        <f t="shared" ref="E5:E13" si="0">D5*C5</f>
        <v>1020</v>
      </c>
      <c r="F5" s="35" t="s">
        <v>31</v>
      </c>
      <c r="G5" s="26" t="s">
        <v>35</v>
      </c>
      <c r="H5" s="35" t="s">
        <v>37</v>
      </c>
      <c r="I5" s="26">
        <v>2019</v>
      </c>
      <c r="J5" s="39" t="s">
        <v>27</v>
      </c>
    </row>
    <row r="6" spans="1:10" x14ac:dyDescent="0.25">
      <c r="A6" s="33" t="s">
        <v>62</v>
      </c>
      <c r="B6" s="52" t="s">
        <v>51</v>
      </c>
      <c r="C6" s="53">
        <v>6.1</v>
      </c>
      <c r="D6" s="54">
        <v>425</v>
      </c>
      <c r="E6" s="55">
        <f t="shared" si="0"/>
        <v>2592.5</v>
      </c>
      <c r="F6" s="31" t="s">
        <v>32</v>
      </c>
      <c r="G6" s="27" t="s">
        <v>34</v>
      </c>
      <c r="H6" s="31" t="s">
        <v>37</v>
      </c>
      <c r="I6" s="27">
        <v>2019</v>
      </c>
      <c r="J6" s="40" t="s">
        <v>27</v>
      </c>
    </row>
    <row r="7" spans="1:10" ht="15" customHeight="1" x14ac:dyDescent="0.25">
      <c r="A7" s="33" t="s">
        <v>64</v>
      </c>
      <c r="B7" s="54" t="s">
        <v>46</v>
      </c>
      <c r="C7" s="53">
        <v>8.5</v>
      </c>
      <c r="D7" s="54">
        <v>425</v>
      </c>
      <c r="E7" s="55">
        <f t="shared" si="0"/>
        <v>3612.5</v>
      </c>
      <c r="F7" s="31" t="s">
        <v>29</v>
      </c>
      <c r="G7" s="27" t="s">
        <v>39</v>
      </c>
      <c r="H7" s="31" t="s">
        <v>37</v>
      </c>
      <c r="I7" s="27">
        <v>2018</v>
      </c>
      <c r="J7" s="40" t="s">
        <v>27</v>
      </c>
    </row>
    <row r="8" spans="1:10" x14ac:dyDescent="0.25">
      <c r="A8" s="33" t="s">
        <v>64</v>
      </c>
      <c r="B8" s="56" t="s">
        <v>47</v>
      </c>
      <c r="C8" s="53">
        <v>5.8</v>
      </c>
      <c r="D8" s="54">
        <v>425</v>
      </c>
      <c r="E8" s="55">
        <f t="shared" si="0"/>
        <v>2465</v>
      </c>
      <c r="F8" s="31" t="s">
        <v>29</v>
      </c>
      <c r="G8" s="27" t="s">
        <v>39</v>
      </c>
      <c r="H8" s="31" t="s">
        <v>37</v>
      </c>
      <c r="I8" s="27">
        <v>2018</v>
      </c>
      <c r="J8" s="40" t="s">
        <v>27</v>
      </c>
    </row>
    <row r="9" spans="1:10" ht="15" customHeight="1" x14ac:dyDescent="0.25">
      <c r="A9" s="33" t="s">
        <v>64</v>
      </c>
      <c r="B9" s="54" t="s">
        <v>48</v>
      </c>
      <c r="C9" s="53">
        <v>0.1</v>
      </c>
      <c r="D9" s="54">
        <v>340</v>
      </c>
      <c r="E9" s="55">
        <f t="shared" si="0"/>
        <v>34</v>
      </c>
      <c r="F9" s="31" t="s">
        <v>29</v>
      </c>
      <c r="G9" s="27" t="s">
        <v>39</v>
      </c>
      <c r="H9" s="31" t="s">
        <v>37</v>
      </c>
      <c r="I9" s="27">
        <v>2018</v>
      </c>
      <c r="J9" s="40" t="s">
        <v>27</v>
      </c>
    </row>
    <row r="10" spans="1:10" ht="15" customHeight="1" x14ac:dyDescent="0.25">
      <c r="A10" s="34" t="s">
        <v>62</v>
      </c>
      <c r="B10" s="57" t="s">
        <v>15</v>
      </c>
      <c r="C10" s="30">
        <v>62.7</v>
      </c>
      <c r="D10" s="57">
        <v>125</v>
      </c>
      <c r="E10" s="55">
        <f t="shared" si="0"/>
        <v>7837.5</v>
      </c>
      <c r="F10" s="31" t="s">
        <v>25</v>
      </c>
      <c r="G10" s="27" t="s">
        <v>38</v>
      </c>
      <c r="H10" s="31" t="s">
        <v>37</v>
      </c>
      <c r="I10" s="27">
        <v>2017</v>
      </c>
      <c r="J10" s="40" t="s">
        <v>27</v>
      </c>
    </row>
    <row r="11" spans="1:10" ht="15" customHeight="1" x14ac:dyDescent="0.25">
      <c r="A11" s="33" t="s">
        <v>63</v>
      </c>
      <c r="B11" s="54" t="s">
        <v>49</v>
      </c>
      <c r="C11" s="53">
        <v>0.9</v>
      </c>
      <c r="D11" s="54">
        <v>450</v>
      </c>
      <c r="E11" s="55">
        <f t="shared" si="0"/>
        <v>405</v>
      </c>
      <c r="F11" s="31" t="s">
        <v>29</v>
      </c>
      <c r="G11" s="27" t="s">
        <v>39</v>
      </c>
      <c r="H11" s="31" t="s">
        <v>37</v>
      </c>
      <c r="I11" s="27">
        <v>2018</v>
      </c>
      <c r="J11" s="40" t="s">
        <v>27</v>
      </c>
    </row>
    <row r="12" spans="1:10" s="44" customFormat="1" x14ac:dyDescent="0.25">
      <c r="A12" s="63" t="s">
        <v>64</v>
      </c>
      <c r="B12" s="58" t="s">
        <v>133</v>
      </c>
      <c r="C12" s="30">
        <v>27.4</v>
      </c>
      <c r="D12" s="57">
        <v>125</v>
      </c>
      <c r="E12" s="55">
        <f t="shared" si="0"/>
        <v>3425</v>
      </c>
      <c r="F12" s="54" t="s">
        <v>25</v>
      </c>
      <c r="G12" s="40" t="s">
        <v>23</v>
      </c>
      <c r="H12" s="54" t="s">
        <v>37</v>
      </c>
      <c r="I12" s="40">
        <v>2017</v>
      </c>
      <c r="J12" s="40" t="s">
        <v>27</v>
      </c>
    </row>
    <row r="13" spans="1:10" x14ac:dyDescent="0.25">
      <c r="A13" s="34" t="s">
        <v>64</v>
      </c>
      <c r="B13" s="57" t="s">
        <v>132</v>
      </c>
      <c r="C13" s="30">
        <v>23.1</v>
      </c>
      <c r="D13" s="57">
        <v>125</v>
      </c>
      <c r="E13" s="55">
        <f t="shared" si="0"/>
        <v>2887.5</v>
      </c>
      <c r="F13" s="31" t="s">
        <v>25</v>
      </c>
      <c r="G13" s="27" t="s">
        <v>23</v>
      </c>
      <c r="H13" s="31" t="s">
        <v>37</v>
      </c>
      <c r="I13" s="27">
        <v>2017</v>
      </c>
      <c r="J13" s="40" t="s">
        <v>27</v>
      </c>
    </row>
    <row r="14" spans="1:10" ht="15" customHeight="1" x14ac:dyDescent="0.25">
      <c r="A14" s="36" t="s">
        <v>64</v>
      </c>
      <c r="B14" s="59" t="s">
        <v>139</v>
      </c>
      <c r="C14" s="60">
        <v>9.1999999999999993</v>
      </c>
      <c r="D14" s="59">
        <v>425</v>
      </c>
      <c r="E14" s="55">
        <f t="shared" ref="E14:E71" si="1">D14*C14</f>
        <v>3909.9999999999995</v>
      </c>
      <c r="F14" s="31" t="s">
        <v>25</v>
      </c>
      <c r="G14" s="27" t="s">
        <v>23</v>
      </c>
      <c r="H14" s="31" t="s">
        <v>37</v>
      </c>
      <c r="I14" s="27">
        <v>2017</v>
      </c>
      <c r="J14" s="40" t="s">
        <v>27</v>
      </c>
    </row>
    <row r="15" spans="1:10" ht="15" customHeight="1" x14ac:dyDescent="0.25">
      <c r="A15" s="34" t="s">
        <v>62</v>
      </c>
      <c r="B15" s="57" t="s">
        <v>41</v>
      </c>
      <c r="C15" s="30">
        <v>59.7</v>
      </c>
      <c r="D15" s="57">
        <v>125</v>
      </c>
      <c r="E15" s="55">
        <f t="shared" si="1"/>
        <v>7462.5</v>
      </c>
      <c r="F15" s="31" t="s">
        <v>25</v>
      </c>
      <c r="G15" s="27" t="s">
        <v>38</v>
      </c>
      <c r="H15" s="31" t="s">
        <v>37</v>
      </c>
      <c r="I15" s="27">
        <v>2018</v>
      </c>
      <c r="J15" s="40" t="s">
        <v>28</v>
      </c>
    </row>
    <row r="16" spans="1:10" ht="15" customHeight="1" x14ac:dyDescent="0.25">
      <c r="A16" s="36" t="s">
        <v>64</v>
      </c>
      <c r="B16" s="64" t="s">
        <v>89</v>
      </c>
      <c r="C16" s="60">
        <v>5.0999999999999996</v>
      </c>
      <c r="D16" s="59">
        <v>425</v>
      </c>
      <c r="E16" s="55">
        <f t="shared" si="1"/>
        <v>2167.5</v>
      </c>
      <c r="F16" s="31" t="s">
        <v>90</v>
      </c>
      <c r="G16" s="27" t="s">
        <v>38</v>
      </c>
      <c r="H16" s="31" t="s">
        <v>37</v>
      </c>
      <c r="I16" s="27">
        <v>2018</v>
      </c>
      <c r="J16" s="40" t="s">
        <v>28</v>
      </c>
    </row>
    <row r="17" spans="1:10" x14ac:dyDescent="0.25">
      <c r="A17" s="36" t="s">
        <v>64</v>
      </c>
      <c r="B17" s="64" t="s">
        <v>117</v>
      </c>
      <c r="C17" s="60">
        <v>9.3000000000000007</v>
      </c>
      <c r="D17" s="59">
        <v>425</v>
      </c>
      <c r="E17" s="55">
        <f t="shared" si="1"/>
        <v>3952.5000000000005</v>
      </c>
      <c r="F17" s="31" t="s">
        <v>118</v>
      </c>
      <c r="G17" s="27" t="s">
        <v>38</v>
      </c>
      <c r="H17" s="31" t="s">
        <v>37</v>
      </c>
      <c r="I17" s="27">
        <v>2018</v>
      </c>
      <c r="J17" s="40" t="s">
        <v>28</v>
      </c>
    </row>
    <row r="18" spans="1:10" x14ac:dyDescent="0.25">
      <c r="A18" s="34" t="s">
        <v>64</v>
      </c>
      <c r="B18" s="57" t="s">
        <v>124</v>
      </c>
      <c r="C18" s="30">
        <v>58.7</v>
      </c>
      <c r="D18" s="57">
        <v>125</v>
      </c>
      <c r="E18" s="55">
        <f t="shared" si="1"/>
        <v>7337.5</v>
      </c>
      <c r="F18" s="31" t="s">
        <v>92</v>
      </c>
      <c r="G18" s="27" t="s">
        <v>93</v>
      </c>
      <c r="H18" s="31" t="s">
        <v>37</v>
      </c>
      <c r="I18" s="27">
        <v>2018</v>
      </c>
      <c r="J18" s="40" t="s">
        <v>28</v>
      </c>
    </row>
    <row r="19" spans="1:10" x14ac:dyDescent="0.25">
      <c r="A19" s="36" t="s">
        <v>64</v>
      </c>
      <c r="B19" s="59" t="s">
        <v>91</v>
      </c>
      <c r="C19" s="60">
        <v>9</v>
      </c>
      <c r="D19" s="59">
        <v>300</v>
      </c>
      <c r="E19" s="55">
        <f t="shared" si="1"/>
        <v>2700</v>
      </c>
      <c r="F19" s="31" t="s">
        <v>92</v>
      </c>
      <c r="G19" s="27" t="s">
        <v>93</v>
      </c>
      <c r="H19" s="31" t="s">
        <v>37</v>
      </c>
      <c r="I19" s="27">
        <v>2018</v>
      </c>
      <c r="J19" s="40" t="s">
        <v>28</v>
      </c>
    </row>
    <row r="20" spans="1:10" x14ac:dyDescent="0.25">
      <c r="A20" s="33" t="s">
        <v>63</v>
      </c>
      <c r="B20" s="54" t="s">
        <v>119</v>
      </c>
      <c r="C20" s="53">
        <v>1.9</v>
      </c>
      <c r="D20" s="54">
        <v>425</v>
      </c>
      <c r="E20" s="55">
        <f t="shared" si="1"/>
        <v>807.5</v>
      </c>
      <c r="F20" s="31" t="s">
        <v>140</v>
      </c>
      <c r="G20" s="27" t="s">
        <v>24</v>
      </c>
      <c r="H20" s="31" t="s">
        <v>37</v>
      </c>
      <c r="I20" s="27">
        <v>2019</v>
      </c>
      <c r="J20" s="40" t="s">
        <v>28</v>
      </c>
    </row>
    <row r="21" spans="1:10" x14ac:dyDescent="0.25">
      <c r="A21" s="33" t="s">
        <v>62</v>
      </c>
      <c r="B21" s="54" t="s">
        <v>129</v>
      </c>
      <c r="C21" s="53">
        <v>6.4</v>
      </c>
      <c r="D21" s="54">
        <v>425</v>
      </c>
      <c r="E21" s="55">
        <f t="shared" si="1"/>
        <v>2720</v>
      </c>
      <c r="F21" s="31" t="s">
        <v>33</v>
      </c>
      <c r="G21" s="27" t="s">
        <v>36</v>
      </c>
      <c r="H21" s="31" t="s">
        <v>37</v>
      </c>
      <c r="I21" s="27">
        <v>2020</v>
      </c>
      <c r="J21" s="40" t="s">
        <v>28</v>
      </c>
    </row>
    <row r="22" spans="1:10" x14ac:dyDescent="0.25">
      <c r="A22" s="34" t="s">
        <v>62</v>
      </c>
      <c r="B22" s="57" t="s">
        <v>94</v>
      </c>
      <c r="C22" s="30">
        <v>34.1</v>
      </c>
      <c r="D22" s="57">
        <v>125</v>
      </c>
      <c r="E22" s="55">
        <f t="shared" si="1"/>
        <v>4262.5</v>
      </c>
      <c r="F22" s="31" t="s">
        <v>30</v>
      </c>
      <c r="G22" s="27" t="s">
        <v>34</v>
      </c>
      <c r="H22" s="31" t="s">
        <v>37</v>
      </c>
      <c r="I22" s="27">
        <v>2017</v>
      </c>
      <c r="J22" s="40" t="s">
        <v>28</v>
      </c>
    </row>
    <row r="23" spans="1:10" ht="15" customHeight="1" x14ac:dyDescent="0.25">
      <c r="A23" s="34" t="s">
        <v>62</v>
      </c>
      <c r="B23" s="57" t="s">
        <v>97</v>
      </c>
      <c r="C23" s="30">
        <v>17.8</v>
      </c>
      <c r="D23" s="57">
        <v>125</v>
      </c>
      <c r="E23" s="55">
        <f t="shared" si="1"/>
        <v>2225</v>
      </c>
      <c r="F23" s="31" t="s">
        <v>30</v>
      </c>
      <c r="G23" s="27" t="s">
        <v>34</v>
      </c>
      <c r="H23" s="31" t="s">
        <v>37</v>
      </c>
      <c r="I23" s="27">
        <v>2017</v>
      </c>
      <c r="J23" s="40" t="s">
        <v>28</v>
      </c>
    </row>
    <row r="24" spans="1:10" ht="15" customHeight="1" x14ac:dyDescent="0.25">
      <c r="A24" s="34" t="s">
        <v>62</v>
      </c>
      <c r="B24" s="57" t="s">
        <v>99</v>
      </c>
      <c r="C24" s="30">
        <v>14.9</v>
      </c>
      <c r="D24" s="57">
        <v>125</v>
      </c>
      <c r="E24" s="55">
        <f t="shared" si="1"/>
        <v>1862.5</v>
      </c>
      <c r="F24" s="31" t="s">
        <v>30</v>
      </c>
      <c r="G24" s="27" t="s">
        <v>34</v>
      </c>
      <c r="H24" s="31" t="s">
        <v>37</v>
      </c>
      <c r="I24" s="27">
        <v>2017</v>
      </c>
      <c r="J24" s="40" t="s">
        <v>28</v>
      </c>
    </row>
    <row r="25" spans="1:10" ht="15" customHeight="1" x14ac:dyDescent="0.25">
      <c r="A25" s="34" t="s">
        <v>62</v>
      </c>
      <c r="B25" s="57" t="s">
        <v>101</v>
      </c>
      <c r="C25" s="30">
        <v>3.5</v>
      </c>
      <c r="D25" s="57">
        <v>125</v>
      </c>
      <c r="E25" s="55">
        <f t="shared" si="1"/>
        <v>437.5</v>
      </c>
      <c r="F25" s="31" t="s">
        <v>30</v>
      </c>
      <c r="G25" s="27" t="s">
        <v>34</v>
      </c>
      <c r="H25" s="31" t="s">
        <v>37</v>
      </c>
      <c r="I25" s="27">
        <v>2017</v>
      </c>
      <c r="J25" s="40" t="s">
        <v>28</v>
      </c>
    </row>
    <row r="26" spans="1:10" ht="15" customHeight="1" x14ac:dyDescent="0.25">
      <c r="A26" s="34" t="s">
        <v>62</v>
      </c>
      <c r="B26" s="57" t="s">
        <v>105</v>
      </c>
      <c r="C26" s="30">
        <v>12</v>
      </c>
      <c r="D26" s="57">
        <v>125</v>
      </c>
      <c r="E26" s="55">
        <f t="shared" si="1"/>
        <v>1500</v>
      </c>
      <c r="F26" s="31" t="s">
        <v>30</v>
      </c>
      <c r="G26" s="27" t="s">
        <v>34</v>
      </c>
      <c r="H26" s="31" t="s">
        <v>37</v>
      </c>
      <c r="I26" s="27">
        <v>2017</v>
      </c>
      <c r="J26" s="40" t="s">
        <v>28</v>
      </c>
    </row>
    <row r="27" spans="1:10" ht="15" customHeight="1" x14ac:dyDescent="0.25">
      <c r="A27" s="34" t="s">
        <v>62</v>
      </c>
      <c r="B27" s="57" t="s">
        <v>107</v>
      </c>
      <c r="C27" s="30">
        <v>8.3000000000000007</v>
      </c>
      <c r="D27" s="57">
        <v>125</v>
      </c>
      <c r="E27" s="55">
        <f t="shared" si="1"/>
        <v>1037.5</v>
      </c>
      <c r="F27" s="31" t="s">
        <v>30</v>
      </c>
      <c r="G27" s="27" t="s">
        <v>34</v>
      </c>
      <c r="H27" s="31" t="s">
        <v>37</v>
      </c>
      <c r="I27" s="27">
        <v>2017</v>
      </c>
      <c r="J27" s="40" t="s">
        <v>28</v>
      </c>
    </row>
    <row r="28" spans="1:10" x14ac:dyDescent="0.25">
      <c r="A28" s="36" t="s">
        <v>62</v>
      </c>
      <c r="B28" s="59" t="s">
        <v>109</v>
      </c>
      <c r="C28" s="60">
        <v>0.6</v>
      </c>
      <c r="D28" s="59">
        <v>425</v>
      </c>
      <c r="E28" s="55">
        <f t="shared" si="1"/>
        <v>255</v>
      </c>
      <c r="F28" s="31" t="s">
        <v>30</v>
      </c>
      <c r="G28" s="27" t="s">
        <v>34</v>
      </c>
      <c r="H28" s="31" t="s">
        <v>37</v>
      </c>
      <c r="I28" s="27">
        <v>2017</v>
      </c>
      <c r="J28" s="40" t="s">
        <v>28</v>
      </c>
    </row>
    <row r="29" spans="1:10" x14ac:dyDescent="0.25">
      <c r="A29" s="34" t="s">
        <v>62</v>
      </c>
      <c r="B29" s="57" t="s">
        <v>111</v>
      </c>
      <c r="C29" s="30">
        <v>5.2</v>
      </c>
      <c r="D29" s="57">
        <v>125</v>
      </c>
      <c r="E29" s="55">
        <f t="shared" si="1"/>
        <v>650</v>
      </c>
      <c r="F29" s="31" t="s">
        <v>30</v>
      </c>
      <c r="G29" s="27" t="s">
        <v>34</v>
      </c>
      <c r="H29" s="31" t="s">
        <v>37</v>
      </c>
      <c r="I29" s="27">
        <v>2017</v>
      </c>
      <c r="J29" s="40" t="s">
        <v>28</v>
      </c>
    </row>
    <row r="30" spans="1:10" x14ac:dyDescent="0.25">
      <c r="A30" s="34" t="s">
        <v>62</v>
      </c>
      <c r="B30" s="57" t="s">
        <v>113</v>
      </c>
      <c r="C30" s="30">
        <v>7.1</v>
      </c>
      <c r="D30" s="57">
        <v>125</v>
      </c>
      <c r="E30" s="55">
        <f t="shared" si="1"/>
        <v>887.5</v>
      </c>
      <c r="F30" s="31" t="s">
        <v>30</v>
      </c>
      <c r="G30" s="27" t="s">
        <v>34</v>
      </c>
      <c r="H30" s="31" t="s">
        <v>37</v>
      </c>
      <c r="I30" s="27">
        <v>2017</v>
      </c>
      <c r="J30" s="40" t="s">
        <v>28</v>
      </c>
    </row>
    <row r="31" spans="1:10" x14ac:dyDescent="0.25">
      <c r="A31" s="34" t="s">
        <v>64</v>
      </c>
      <c r="B31" s="57" t="s">
        <v>127</v>
      </c>
      <c r="C31" s="30">
        <v>6</v>
      </c>
      <c r="D31" s="57">
        <v>125</v>
      </c>
      <c r="E31" s="55">
        <f t="shared" si="1"/>
        <v>750</v>
      </c>
      <c r="F31" s="31" t="s">
        <v>125</v>
      </c>
      <c r="G31" s="27" t="s">
        <v>126</v>
      </c>
      <c r="H31" s="31" t="s">
        <v>37</v>
      </c>
      <c r="I31" s="27">
        <v>2018</v>
      </c>
      <c r="J31" s="40" t="s">
        <v>28</v>
      </c>
    </row>
    <row r="32" spans="1:10" x14ac:dyDescent="0.25">
      <c r="A32" s="34" t="s">
        <v>64</v>
      </c>
      <c r="B32" s="58" t="s">
        <v>128</v>
      </c>
      <c r="C32" s="30">
        <v>10.8</v>
      </c>
      <c r="D32" s="57">
        <v>125</v>
      </c>
      <c r="E32" s="55">
        <f t="shared" si="1"/>
        <v>1350</v>
      </c>
      <c r="F32" s="31" t="s">
        <v>125</v>
      </c>
      <c r="G32" s="27" t="s">
        <v>126</v>
      </c>
      <c r="H32" s="31" t="s">
        <v>37</v>
      </c>
      <c r="I32" s="27">
        <v>2018</v>
      </c>
      <c r="J32" s="40" t="s">
        <v>28</v>
      </c>
    </row>
    <row r="33" spans="1:10" x14ac:dyDescent="0.25">
      <c r="A33" s="34" t="s">
        <v>62</v>
      </c>
      <c r="B33" s="57" t="s">
        <v>103</v>
      </c>
      <c r="C33" s="30">
        <v>7.5</v>
      </c>
      <c r="D33" s="57">
        <v>125</v>
      </c>
      <c r="E33" s="55">
        <f t="shared" si="1"/>
        <v>937.5</v>
      </c>
      <c r="F33" s="31" t="s">
        <v>30</v>
      </c>
      <c r="G33" s="27" t="s">
        <v>34</v>
      </c>
      <c r="H33" s="31" t="s">
        <v>37</v>
      </c>
      <c r="I33" s="27">
        <v>2017</v>
      </c>
      <c r="J33" s="40" t="s">
        <v>28</v>
      </c>
    </row>
    <row r="34" spans="1:10" x14ac:dyDescent="0.25">
      <c r="A34" s="34" t="s">
        <v>62</v>
      </c>
      <c r="B34" s="57" t="s">
        <v>131</v>
      </c>
      <c r="C34" s="30">
        <v>10.3</v>
      </c>
      <c r="D34" s="57">
        <v>125</v>
      </c>
      <c r="E34" s="55">
        <f t="shared" si="1"/>
        <v>1287.5</v>
      </c>
      <c r="F34" s="31" t="s">
        <v>25</v>
      </c>
      <c r="G34" s="27" t="s">
        <v>38</v>
      </c>
      <c r="H34" s="31" t="s">
        <v>37</v>
      </c>
      <c r="I34" s="27">
        <v>2018</v>
      </c>
      <c r="J34" s="40" t="s">
        <v>28</v>
      </c>
    </row>
    <row r="35" spans="1:10" x14ac:dyDescent="0.25">
      <c r="A35" s="36" t="s">
        <v>62</v>
      </c>
      <c r="B35" s="59" t="s">
        <v>137</v>
      </c>
      <c r="C35" s="60">
        <v>17.399999999999999</v>
      </c>
      <c r="D35" s="59">
        <v>425</v>
      </c>
      <c r="E35" s="55">
        <f t="shared" si="1"/>
        <v>7394.9999999999991</v>
      </c>
      <c r="F35" s="31" t="s">
        <v>25</v>
      </c>
      <c r="G35" s="27" t="s">
        <v>38</v>
      </c>
      <c r="H35" s="31" t="s">
        <v>37</v>
      </c>
      <c r="I35" s="27">
        <v>2019</v>
      </c>
      <c r="J35" s="40" t="s">
        <v>40</v>
      </c>
    </row>
    <row r="36" spans="1:10" x14ac:dyDescent="0.25">
      <c r="A36" s="34" t="s">
        <v>62</v>
      </c>
      <c r="B36" s="57" t="s">
        <v>138</v>
      </c>
      <c r="C36" s="30">
        <v>18.8</v>
      </c>
      <c r="D36" s="57">
        <v>125</v>
      </c>
      <c r="E36" s="55">
        <f t="shared" si="1"/>
        <v>2350</v>
      </c>
      <c r="F36" s="31" t="s">
        <v>25</v>
      </c>
      <c r="G36" s="27" t="s">
        <v>23</v>
      </c>
      <c r="H36" s="31" t="s">
        <v>37</v>
      </c>
      <c r="I36" s="27">
        <v>2020</v>
      </c>
      <c r="J36" s="40" t="s">
        <v>28</v>
      </c>
    </row>
    <row r="37" spans="1:10" x14ac:dyDescent="0.25">
      <c r="A37" s="34" t="s">
        <v>64</v>
      </c>
      <c r="B37" s="57" t="s">
        <v>141</v>
      </c>
      <c r="C37" s="30">
        <v>6.5</v>
      </c>
      <c r="D37" s="57">
        <v>125</v>
      </c>
      <c r="E37" s="55">
        <f t="shared" si="1"/>
        <v>812.5</v>
      </c>
      <c r="F37" s="31" t="s">
        <v>25</v>
      </c>
      <c r="G37" s="27" t="s">
        <v>23</v>
      </c>
      <c r="H37" s="31" t="s">
        <v>142</v>
      </c>
      <c r="I37" s="27">
        <v>2021</v>
      </c>
      <c r="J37" s="40" t="s">
        <v>27</v>
      </c>
    </row>
    <row r="38" spans="1:10" x14ac:dyDescent="0.25">
      <c r="A38" s="36" t="s">
        <v>64</v>
      </c>
      <c r="B38" s="59" t="s">
        <v>12</v>
      </c>
      <c r="C38" s="60">
        <v>20.2</v>
      </c>
      <c r="D38" s="59">
        <v>425</v>
      </c>
      <c r="E38" s="55">
        <f t="shared" si="1"/>
        <v>8585</v>
      </c>
      <c r="F38" s="31" t="s">
        <v>29</v>
      </c>
      <c r="G38" s="27" t="s">
        <v>24</v>
      </c>
      <c r="H38" s="31" t="s">
        <v>37</v>
      </c>
      <c r="I38" s="27">
        <v>2018</v>
      </c>
      <c r="J38" s="40" t="s">
        <v>28</v>
      </c>
    </row>
    <row r="39" spans="1:10" x14ac:dyDescent="0.25">
      <c r="A39" s="36" t="s">
        <v>64</v>
      </c>
      <c r="B39" s="59" t="s">
        <v>13</v>
      </c>
      <c r="C39" s="60">
        <v>11.9</v>
      </c>
      <c r="D39" s="59">
        <v>425</v>
      </c>
      <c r="E39" s="55">
        <f t="shared" si="1"/>
        <v>5057.5</v>
      </c>
      <c r="F39" s="31" t="s">
        <v>29</v>
      </c>
      <c r="G39" s="27" t="s">
        <v>24</v>
      </c>
      <c r="H39" s="31" t="s">
        <v>37</v>
      </c>
      <c r="I39" s="27">
        <v>2018</v>
      </c>
      <c r="J39" s="40" t="s">
        <v>28</v>
      </c>
    </row>
    <row r="40" spans="1:10" x14ac:dyDescent="0.25">
      <c r="A40" s="34" t="s">
        <v>64</v>
      </c>
      <c r="B40" s="57" t="s">
        <v>14</v>
      </c>
      <c r="C40" s="30">
        <v>6</v>
      </c>
      <c r="D40" s="57">
        <v>125</v>
      </c>
      <c r="E40" s="55">
        <f t="shared" si="1"/>
        <v>750</v>
      </c>
      <c r="F40" s="31" t="s">
        <v>25</v>
      </c>
      <c r="G40" s="27" t="s">
        <v>23</v>
      </c>
      <c r="H40" s="31" t="s">
        <v>37</v>
      </c>
      <c r="I40" s="27">
        <v>2017</v>
      </c>
      <c r="J40" s="40" t="s">
        <v>28</v>
      </c>
    </row>
    <row r="41" spans="1:10" x14ac:dyDescent="0.25">
      <c r="A41" s="34" t="s">
        <v>62</v>
      </c>
      <c r="B41" s="57" t="s">
        <v>123</v>
      </c>
      <c r="C41" s="30">
        <v>5.4</v>
      </c>
      <c r="D41" s="57">
        <v>125</v>
      </c>
      <c r="E41" s="55">
        <f t="shared" si="1"/>
        <v>675</v>
      </c>
      <c r="F41" s="31" t="s">
        <v>116</v>
      </c>
      <c r="G41" s="27" t="s">
        <v>34</v>
      </c>
      <c r="H41" s="31" t="s">
        <v>37</v>
      </c>
      <c r="I41" s="27">
        <v>2019</v>
      </c>
      <c r="J41" s="40" t="s">
        <v>28</v>
      </c>
    </row>
    <row r="42" spans="1:10" x14ac:dyDescent="0.25">
      <c r="A42" s="34" t="s">
        <v>62</v>
      </c>
      <c r="B42" s="57" t="s">
        <v>115</v>
      </c>
      <c r="C42" s="30">
        <v>22</v>
      </c>
      <c r="D42" s="57">
        <v>125</v>
      </c>
      <c r="E42" s="55">
        <f t="shared" si="1"/>
        <v>2750</v>
      </c>
      <c r="F42" s="31" t="s">
        <v>116</v>
      </c>
      <c r="G42" s="27" t="s">
        <v>34</v>
      </c>
      <c r="H42" s="31" t="s">
        <v>37</v>
      </c>
      <c r="I42" s="27">
        <v>2019</v>
      </c>
      <c r="J42" s="40" t="s">
        <v>28</v>
      </c>
    </row>
    <row r="43" spans="1:10" x14ac:dyDescent="0.25">
      <c r="A43" s="36" t="s">
        <v>63</v>
      </c>
      <c r="B43" s="64" t="s">
        <v>75</v>
      </c>
      <c r="C43" s="60">
        <v>11.2</v>
      </c>
      <c r="D43" s="59">
        <v>350</v>
      </c>
      <c r="E43" s="55">
        <f t="shared" si="1"/>
        <v>3919.9999999999995</v>
      </c>
      <c r="F43" s="31" t="s">
        <v>21</v>
      </c>
      <c r="G43" s="27" t="s">
        <v>22</v>
      </c>
      <c r="H43" s="31" t="s">
        <v>37</v>
      </c>
      <c r="I43" s="27">
        <v>2019</v>
      </c>
      <c r="J43" s="40" t="s">
        <v>28</v>
      </c>
    </row>
    <row r="44" spans="1:10" x14ac:dyDescent="0.25">
      <c r="A44" s="36" t="s">
        <v>62</v>
      </c>
      <c r="B44" s="59" t="s">
        <v>74</v>
      </c>
      <c r="C44" s="60">
        <v>9.4</v>
      </c>
      <c r="D44" s="59">
        <v>350</v>
      </c>
      <c r="E44" s="55">
        <f t="shared" si="1"/>
        <v>3290</v>
      </c>
      <c r="F44" s="31" t="s">
        <v>21</v>
      </c>
      <c r="G44" s="27" t="s">
        <v>22</v>
      </c>
      <c r="H44" s="31" t="s">
        <v>37</v>
      </c>
      <c r="I44" s="27">
        <v>2019</v>
      </c>
      <c r="J44" s="40" t="s">
        <v>28</v>
      </c>
    </row>
    <row r="45" spans="1:10" x14ac:dyDescent="0.25">
      <c r="A45" s="34" t="s">
        <v>64</v>
      </c>
      <c r="B45" s="57" t="s">
        <v>16</v>
      </c>
      <c r="C45" s="30">
        <v>27.2</v>
      </c>
      <c r="D45" s="57">
        <v>125</v>
      </c>
      <c r="E45" s="55">
        <f t="shared" si="1"/>
        <v>3400</v>
      </c>
      <c r="F45" s="31" t="s">
        <v>25</v>
      </c>
      <c r="G45" s="27" t="s">
        <v>23</v>
      </c>
      <c r="H45" s="31" t="s">
        <v>37</v>
      </c>
      <c r="I45" s="27">
        <v>2017</v>
      </c>
      <c r="J45" s="40" t="s">
        <v>28</v>
      </c>
    </row>
    <row r="46" spans="1:10" x14ac:dyDescent="0.25">
      <c r="A46" s="34" t="s">
        <v>64</v>
      </c>
      <c r="B46" s="57" t="s">
        <v>17</v>
      </c>
      <c r="C46" s="30">
        <v>46.4</v>
      </c>
      <c r="D46" s="57">
        <v>125</v>
      </c>
      <c r="E46" s="55">
        <f t="shared" si="1"/>
        <v>5800</v>
      </c>
      <c r="F46" s="31" t="s">
        <v>25</v>
      </c>
      <c r="G46" s="27" t="s">
        <v>23</v>
      </c>
      <c r="H46" s="31" t="s">
        <v>142</v>
      </c>
      <c r="I46" s="27">
        <v>2021</v>
      </c>
      <c r="J46" s="40" t="s">
        <v>27</v>
      </c>
    </row>
    <row r="47" spans="1:10" x14ac:dyDescent="0.25">
      <c r="A47" s="34" t="s">
        <v>64</v>
      </c>
      <c r="B47" s="57" t="s">
        <v>18</v>
      </c>
      <c r="C47" s="30">
        <v>20.9</v>
      </c>
      <c r="D47" s="57">
        <v>125</v>
      </c>
      <c r="E47" s="55">
        <f t="shared" si="1"/>
        <v>2612.5</v>
      </c>
      <c r="F47" s="31" t="s">
        <v>25</v>
      </c>
      <c r="G47" s="27" t="s">
        <v>23</v>
      </c>
      <c r="H47" s="31" t="s">
        <v>37</v>
      </c>
      <c r="I47" s="27">
        <v>2018</v>
      </c>
      <c r="J47" s="40" t="s">
        <v>28</v>
      </c>
    </row>
    <row r="48" spans="1:10" x14ac:dyDescent="0.25">
      <c r="A48" s="36" t="s">
        <v>63</v>
      </c>
      <c r="B48" s="59" t="s">
        <v>20</v>
      </c>
      <c r="C48" s="60">
        <v>34.200000000000003</v>
      </c>
      <c r="D48" s="59">
        <v>425</v>
      </c>
      <c r="E48" s="55">
        <f t="shared" si="1"/>
        <v>14535.000000000002</v>
      </c>
      <c r="F48" s="31" t="s">
        <v>21</v>
      </c>
      <c r="G48" s="27" t="s">
        <v>22</v>
      </c>
      <c r="H48" s="31" t="s">
        <v>37</v>
      </c>
      <c r="I48" s="27">
        <v>2020</v>
      </c>
      <c r="J48" s="40" t="s">
        <v>28</v>
      </c>
    </row>
    <row r="49" spans="1:10" x14ac:dyDescent="0.25">
      <c r="A49" s="36" t="s">
        <v>62</v>
      </c>
      <c r="B49" s="59" t="s">
        <v>52</v>
      </c>
      <c r="C49" s="60">
        <v>6.4</v>
      </c>
      <c r="D49" s="59">
        <v>425</v>
      </c>
      <c r="E49" s="55">
        <f t="shared" si="1"/>
        <v>2720</v>
      </c>
      <c r="F49" s="31" t="s">
        <v>33</v>
      </c>
      <c r="G49" s="27" t="s">
        <v>36</v>
      </c>
      <c r="H49" s="31" t="s">
        <v>37</v>
      </c>
      <c r="I49" s="27">
        <v>2020</v>
      </c>
      <c r="J49" s="40" t="s">
        <v>40</v>
      </c>
    </row>
    <row r="50" spans="1:10" x14ac:dyDescent="0.25">
      <c r="A50" s="36" t="s">
        <v>62</v>
      </c>
      <c r="B50" s="59" t="s">
        <v>53</v>
      </c>
      <c r="C50" s="60">
        <v>11.8</v>
      </c>
      <c r="D50" s="59">
        <v>425</v>
      </c>
      <c r="E50" s="55">
        <f t="shared" si="1"/>
        <v>5015</v>
      </c>
      <c r="F50" s="31" t="s">
        <v>33</v>
      </c>
      <c r="G50" s="27" t="s">
        <v>36</v>
      </c>
      <c r="H50" s="31" t="s">
        <v>37</v>
      </c>
      <c r="I50" s="27">
        <v>2020</v>
      </c>
      <c r="J50" s="40" t="s">
        <v>28</v>
      </c>
    </row>
    <row r="51" spans="1:10" x14ac:dyDescent="0.25">
      <c r="A51" s="36" t="s">
        <v>64</v>
      </c>
      <c r="B51" s="59" t="s">
        <v>56</v>
      </c>
      <c r="C51" s="60">
        <v>7.5</v>
      </c>
      <c r="D51" s="59">
        <v>425</v>
      </c>
      <c r="E51" s="55">
        <f t="shared" si="1"/>
        <v>3187.5</v>
      </c>
      <c r="F51" s="31" t="s">
        <v>54</v>
      </c>
      <c r="G51" s="27" t="s">
        <v>24</v>
      </c>
      <c r="H51" s="31" t="s">
        <v>37</v>
      </c>
      <c r="I51" s="27">
        <v>2018</v>
      </c>
      <c r="J51" s="40" t="s">
        <v>40</v>
      </c>
    </row>
    <row r="52" spans="1:10" x14ac:dyDescent="0.25">
      <c r="A52" s="36" t="s">
        <v>64</v>
      </c>
      <c r="B52" s="59" t="s">
        <v>57</v>
      </c>
      <c r="C52" s="60">
        <v>6.8</v>
      </c>
      <c r="D52" s="59">
        <v>425</v>
      </c>
      <c r="E52" s="55">
        <f t="shared" si="1"/>
        <v>2890</v>
      </c>
      <c r="F52" s="31" t="s">
        <v>55</v>
      </c>
      <c r="G52" s="27" t="s">
        <v>61</v>
      </c>
      <c r="H52" s="31" t="s">
        <v>37</v>
      </c>
      <c r="I52" s="27">
        <v>2017</v>
      </c>
      <c r="J52" s="40" t="s">
        <v>40</v>
      </c>
    </row>
    <row r="53" spans="1:10" x14ac:dyDescent="0.25">
      <c r="A53" s="36" t="s">
        <v>64</v>
      </c>
      <c r="B53" s="59" t="s">
        <v>58</v>
      </c>
      <c r="C53" s="60">
        <v>2.1</v>
      </c>
      <c r="D53" s="59">
        <v>425</v>
      </c>
      <c r="E53" s="55">
        <f t="shared" si="1"/>
        <v>892.5</v>
      </c>
      <c r="F53" s="31" t="s">
        <v>55</v>
      </c>
      <c r="G53" s="27" t="s">
        <v>61</v>
      </c>
      <c r="H53" s="31" t="s">
        <v>37</v>
      </c>
      <c r="I53" s="27">
        <v>2017</v>
      </c>
      <c r="J53" s="40" t="s">
        <v>40</v>
      </c>
    </row>
    <row r="54" spans="1:10" x14ac:dyDescent="0.25">
      <c r="A54" s="36" t="s">
        <v>62</v>
      </c>
      <c r="B54" s="59" t="s">
        <v>59</v>
      </c>
      <c r="C54" s="60">
        <v>13.9</v>
      </c>
      <c r="D54" s="59">
        <v>425</v>
      </c>
      <c r="E54" s="55">
        <f t="shared" si="1"/>
        <v>5907.5</v>
      </c>
      <c r="F54" s="31" t="s">
        <v>25</v>
      </c>
      <c r="G54" s="27" t="s">
        <v>38</v>
      </c>
      <c r="H54" s="31" t="s">
        <v>37</v>
      </c>
      <c r="I54" s="27">
        <v>2019</v>
      </c>
      <c r="J54" s="40" t="s">
        <v>28</v>
      </c>
    </row>
    <row r="55" spans="1:10" x14ac:dyDescent="0.25">
      <c r="A55" s="36" t="s">
        <v>62</v>
      </c>
      <c r="B55" s="59" t="s">
        <v>135</v>
      </c>
      <c r="C55" s="60">
        <v>21.9</v>
      </c>
      <c r="D55" s="59">
        <v>425</v>
      </c>
      <c r="E55" s="55">
        <f t="shared" si="1"/>
        <v>9307.5</v>
      </c>
      <c r="F55" s="31" t="s">
        <v>25</v>
      </c>
      <c r="G55" s="27" t="s">
        <v>38</v>
      </c>
      <c r="H55" s="31" t="s">
        <v>136</v>
      </c>
      <c r="I55" s="27">
        <v>2019</v>
      </c>
      <c r="J55" s="40" t="s">
        <v>28</v>
      </c>
    </row>
    <row r="56" spans="1:10" x14ac:dyDescent="0.25">
      <c r="A56" s="34" t="s">
        <v>62</v>
      </c>
      <c r="B56" s="57" t="s">
        <v>65</v>
      </c>
      <c r="C56" s="30">
        <v>13.9</v>
      </c>
      <c r="D56" s="57">
        <v>125</v>
      </c>
      <c r="E56" s="55">
        <f t="shared" si="1"/>
        <v>1737.5</v>
      </c>
      <c r="F56" s="31" t="s">
        <v>25</v>
      </c>
      <c r="G56" s="27" t="s">
        <v>38</v>
      </c>
      <c r="H56" s="31" t="s">
        <v>37</v>
      </c>
      <c r="I56" s="27">
        <v>2017</v>
      </c>
      <c r="J56" s="40" t="s">
        <v>40</v>
      </c>
    </row>
    <row r="57" spans="1:10" x14ac:dyDescent="0.25">
      <c r="A57" s="34" t="s">
        <v>62</v>
      </c>
      <c r="B57" s="57" t="s">
        <v>66</v>
      </c>
      <c r="C57" s="30">
        <v>4.9000000000000004</v>
      </c>
      <c r="D57" s="57">
        <v>125</v>
      </c>
      <c r="E57" s="55">
        <f t="shared" si="1"/>
        <v>612.5</v>
      </c>
      <c r="F57" s="31" t="s">
        <v>25</v>
      </c>
      <c r="G57" s="27" t="s">
        <v>38</v>
      </c>
      <c r="H57" s="31" t="s">
        <v>37</v>
      </c>
      <c r="I57" s="27">
        <v>2017</v>
      </c>
      <c r="J57" s="40" t="s">
        <v>40</v>
      </c>
    </row>
    <row r="58" spans="1:10" x14ac:dyDescent="0.25">
      <c r="A58" s="34" t="s">
        <v>62</v>
      </c>
      <c r="B58" s="57" t="s">
        <v>67</v>
      </c>
      <c r="C58" s="30">
        <v>24.8</v>
      </c>
      <c r="D58" s="57">
        <v>125</v>
      </c>
      <c r="E58" s="55">
        <f t="shared" si="1"/>
        <v>3100</v>
      </c>
      <c r="F58" s="31" t="s">
        <v>25</v>
      </c>
      <c r="G58" s="27" t="s">
        <v>38</v>
      </c>
      <c r="H58" s="31" t="s">
        <v>37</v>
      </c>
      <c r="I58" s="27">
        <v>2017</v>
      </c>
      <c r="J58" s="40" t="s">
        <v>40</v>
      </c>
    </row>
    <row r="59" spans="1:10" x14ac:dyDescent="0.25">
      <c r="A59" s="34" t="s">
        <v>62</v>
      </c>
      <c r="B59" s="57" t="s">
        <v>68</v>
      </c>
      <c r="C59" s="30">
        <v>44.5</v>
      </c>
      <c r="D59" s="57">
        <v>125</v>
      </c>
      <c r="E59" s="55">
        <f t="shared" si="1"/>
        <v>5562.5</v>
      </c>
      <c r="F59" s="31" t="s">
        <v>25</v>
      </c>
      <c r="G59" s="27" t="s">
        <v>38</v>
      </c>
      <c r="H59" s="31" t="s">
        <v>37</v>
      </c>
      <c r="I59" s="27">
        <v>2017</v>
      </c>
      <c r="J59" s="40" t="s">
        <v>40</v>
      </c>
    </row>
    <row r="60" spans="1:10" x14ac:dyDescent="0.25">
      <c r="A60" s="34" t="s">
        <v>62</v>
      </c>
      <c r="B60" s="57" t="s">
        <v>69</v>
      </c>
      <c r="C60" s="30">
        <v>21.8</v>
      </c>
      <c r="D60" s="57">
        <v>125</v>
      </c>
      <c r="E60" s="55">
        <f t="shared" si="1"/>
        <v>2725</v>
      </c>
      <c r="F60" s="31" t="s">
        <v>25</v>
      </c>
      <c r="G60" s="27" t="s">
        <v>38</v>
      </c>
      <c r="H60" s="31" t="s">
        <v>37</v>
      </c>
      <c r="I60" s="27">
        <v>2017</v>
      </c>
      <c r="J60" s="40" t="s">
        <v>40</v>
      </c>
    </row>
    <row r="61" spans="1:10" x14ac:dyDescent="0.25">
      <c r="A61" s="36" t="s">
        <v>64</v>
      </c>
      <c r="B61" s="59" t="s">
        <v>70</v>
      </c>
      <c r="C61" s="60">
        <v>11.3</v>
      </c>
      <c r="D61" s="59">
        <v>425</v>
      </c>
      <c r="E61" s="55">
        <f t="shared" si="1"/>
        <v>4802.5</v>
      </c>
      <c r="F61" s="31" t="s">
        <v>29</v>
      </c>
      <c r="G61" s="27" t="s">
        <v>38</v>
      </c>
      <c r="H61" s="31" t="s">
        <v>73</v>
      </c>
      <c r="I61" s="27">
        <v>2019</v>
      </c>
      <c r="J61" s="40" t="s">
        <v>28</v>
      </c>
    </row>
    <row r="62" spans="1:10" x14ac:dyDescent="0.25">
      <c r="A62" s="36" t="s">
        <v>64</v>
      </c>
      <c r="B62" s="59" t="s">
        <v>71</v>
      </c>
      <c r="C62" s="60">
        <v>10</v>
      </c>
      <c r="D62" s="59">
        <v>425</v>
      </c>
      <c r="E62" s="55">
        <f t="shared" si="1"/>
        <v>4250</v>
      </c>
      <c r="F62" s="31" t="s">
        <v>29</v>
      </c>
      <c r="G62" s="27" t="s">
        <v>38</v>
      </c>
      <c r="H62" s="31" t="s">
        <v>73</v>
      </c>
      <c r="I62" s="27">
        <v>2019</v>
      </c>
      <c r="J62" s="40" t="s">
        <v>28</v>
      </c>
    </row>
    <row r="63" spans="1:10" x14ac:dyDescent="0.25">
      <c r="A63" s="36" t="s">
        <v>62</v>
      </c>
      <c r="B63" s="59" t="s">
        <v>72</v>
      </c>
      <c r="C63" s="60">
        <v>2.2000000000000002</v>
      </c>
      <c r="D63" s="59">
        <v>300</v>
      </c>
      <c r="E63" s="55">
        <f t="shared" si="1"/>
        <v>660</v>
      </c>
      <c r="F63" s="31" t="s">
        <v>25</v>
      </c>
      <c r="G63" s="27" t="s">
        <v>23</v>
      </c>
      <c r="H63" s="31" t="s">
        <v>37</v>
      </c>
      <c r="I63" s="27">
        <v>2019</v>
      </c>
      <c r="J63" s="40" t="s">
        <v>28</v>
      </c>
    </row>
    <row r="64" spans="1:10" x14ac:dyDescent="0.25">
      <c r="A64" s="34" t="s">
        <v>62</v>
      </c>
      <c r="B64" s="57" t="s">
        <v>121</v>
      </c>
      <c r="C64" s="30">
        <v>26.2</v>
      </c>
      <c r="D64" s="57">
        <v>125</v>
      </c>
      <c r="E64" s="55">
        <f t="shared" si="1"/>
        <v>3275</v>
      </c>
      <c r="F64" s="31" t="s">
        <v>25</v>
      </c>
      <c r="G64" s="27" t="s">
        <v>38</v>
      </c>
      <c r="H64" s="31" t="s">
        <v>37</v>
      </c>
      <c r="I64" s="27">
        <v>2017</v>
      </c>
      <c r="J64" s="40" t="s">
        <v>40</v>
      </c>
    </row>
    <row r="65" spans="1:10" x14ac:dyDescent="0.25">
      <c r="A65" s="34" t="s">
        <v>62</v>
      </c>
      <c r="B65" s="57" t="s">
        <v>122</v>
      </c>
      <c r="C65" s="30">
        <v>8.5</v>
      </c>
      <c r="D65" s="57">
        <v>125</v>
      </c>
      <c r="E65" s="55">
        <f t="shared" si="1"/>
        <v>1062.5</v>
      </c>
      <c r="F65" s="31" t="s">
        <v>25</v>
      </c>
      <c r="G65" s="27" t="s">
        <v>38</v>
      </c>
      <c r="H65" s="31" t="s">
        <v>37</v>
      </c>
      <c r="I65" s="27">
        <v>2017</v>
      </c>
      <c r="J65" s="40" t="s">
        <v>40</v>
      </c>
    </row>
    <row r="66" spans="1:10" x14ac:dyDescent="0.25">
      <c r="A66" s="36" t="s">
        <v>62</v>
      </c>
      <c r="B66" s="59" t="s">
        <v>96</v>
      </c>
      <c r="C66" s="60">
        <v>2.7</v>
      </c>
      <c r="D66" s="59">
        <v>425</v>
      </c>
      <c r="E66" s="55">
        <f t="shared" si="1"/>
        <v>1147.5</v>
      </c>
      <c r="F66" s="31" t="s">
        <v>33</v>
      </c>
      <c r="G66" s="27" t="s">
        <v>36</v>
      </c>
      <c r="H66" s="31" t="s">
        <v>37</v>
      </c>
      <c r="I66" s="27">
        <v>2018</v>
      </c>
      <c r="J66" s="40" t="s">
        <v>28</v>
      </c>
    </row>
    <row r="67" spans="1:10" x14ac:dyDescent="0.25">
      <c r="A67" s="34" t="s">
        <v>62</v>
      </c>
      <c r="B67" s="57" t="s">
        <v>120</v>
      </c>
      <c r="C67" s="30">
        <v>5.0999999999999996</v>
      </c>
      <c r="D67" s="57">
        <v>125</v>
      </c>
      <c r="E67" s="55">
        <f t="shared" si="1"/>
        <v>637.5</v>
      </c>
      <c r="F67" s="31" t="s">
        <v>25</v>
      </c>
      <c r="G67" s="27" t="s">
        <v>23</v>
      </c>
      <c r="H67" s="31" t="s">
        <v>37</v>
      </c>
      <c r="I67" s="27">
        <v>2018</v>
      </c>
      <c r="J67" s="40" t="s">
        <v>28</v>
      </c>
    </row>
    <row r="68" spans="1:10" x14ac:dyDescent="0.25">
      <c r="A68" s="36" t="s">
        <v>62</v>
      </c>
      <c r="B68" s="59" t="s">
        <v>43</v>
      </c>
      <c r="C68" s="60">
        <v>8.6999999999999993</v>
      </c>
      <c r="D68" s="59">
        <v>425</v>
      </c>
      <c r="E68" s="55">
        <f t="shared" si="1"/>
        <v>3697.4999999999995</v>
      </c>
      <c r="F68" s="31" t="s">
        <v>30</v>
      </c>
      <c r="G68" s="27" t="s">
        <v>34</v>
      </c>
      <c r="H68" s="31" t="s">
        <v>37</v>
      </c>
      <c r="I68" s="27">
        <v>2017</v>
      </c>
      <c r="J68" s="40" t="s">
        <v>27</v>
      </c>
    </row>
    <row r="69" spans="1:10" x14ac:dyDescent="0.25">
      <c r="A69" s="33" t="s">
        <v>62</v>
      </c>
      <c r="B69" s="54" t="s">
        <v>45</v>
      </c>
      <c r="C69" s="53">
        <v>10.9</v>
      </c>
      <c r="D69" s="54">
        <v>425</v>
      </c>
      <c r="E69" s="55">
        <f t="shared" si="1"/>
        <v>4632.5</v>
      </c>
      <c r="F69" s="31" t="s">
        <v>30</v>
      </c>
      <c r="G69" s="27" t="s">
        <v>34</v>
      </c>
      <c r="H69" s="31" t="s">
        <v>37</v>
      </c>
      <c r="I69" s="27">
        <v>2017</v>
      </c>
      <c r="J69" s="40" t="s">
        <v>27</v>
      </c>
    </row>
    <row r="70" spans="1:10" x14ac:dyDescent="0.25">
      <c r="A70" s="33" t="s">
        <v>62</v>
      </c>
      <c r="B70" s="54" t="s">
        <v>50</v>
      </c>
      <c r="C70" s="53">
        <v>1.3</v>
      </c>
      <c r="D70" s="54">
        <v>425</v>
      </c>
      <c r="E70" s="55">
        <f t="shared" si="1"/>
        <v>552.5</v>
      </c>
      <c r="F70" s="31" t="s">
        <v>30</v>
      </c>
      <c r="G70" s="27" t="s">
        <v>34</v>
      </c>
      <c r="H70" s="31" t="s">
        <v>37</v>
      </c>
      <c r="I70" s="27">
        <v>2017</v>
      </c>
      <c r="J70" s="40" t="s">
        <v>27</v>
      </c>
    </row>
    <row r="71" spans="1:10" x14ac:dyDescent="0.25">
      <c r="A71" s="33" t="s">
        <v>62</v>
      </c>
      <c r="B71" s="54" t="s">
        <v>44</v>
      </c>
      <c r="C71" s="53">
        <v>14.6</v>
      </c>
      <c r="D71" s="54">
        <v>425</v>
      </c>
      <c r="E71" s="55">
        <f t="shared" si="1"/>
        <v>6205</v>
      </c>
      <c r="F71" s="31" t="s">
        <v>30</v>
      </c>
      <c r="G71" s="27" t="s">
        <v>34</v>
      </c>
      <c r="H71" s="31" t="s">
        <v>37</v>
      </c>
      <c r="I71" s="27">
        <v>2017</v>
      </c>
      <c r="J71" s="40" t="s">
        <v>27</v>
      </c>
    </row>
    <row r="72" spans="1:10" ht="15" customHeight="1" x14ac:dyDescent="0.25">
      <c r="B72" s="23" t="s">
        <v>11</v>
      </c>
      <c r="C72" s="24"/>
      <c r="D72" s="25"/>
      <c r="E72" s="61">
        <f>SUM(E5:E71)</f>
        <v>209291.5</v>
      </c>
      <c r="F72" s="16" t="s">
        <v>60</v>
      </c>
      <c r="G72" s="17">
        <f>SUMIF(A$5:A$71,H72,E$5:E$71)</f>
        <v>111992.5</v>
      </c>
      <c r="H72" s="28" t="s">
        <v>62</v>
      </c>
      <c r="I72" s="29">
        <f>28891-3500</f>
        <v>25391</v>
      </c>
      <c r="J72" s="41">
        <f>G72/I72</f>
        <v>4.4107163955732345</v>
      </c>
    </row>
    <row r="73" spans="1:10" x14ac:dyDescent="0.25">
      <c r="C73" s="62"/>
      <c r="G73" s="18">
        <f>SUMIF(A$5:A$71,H73,E$5:E$71)</f>
        <v>19667.5</v>
      </c>
      <c r="H73" s="2" t="s">
        <v>63</v>
      </c>
      <c r="I73" s="10">
        <v>3500</v>
      </c>
      <c r="J73" s="42">
        <f>G73/I73</f>
        <v>5.6192857142857147</v>
      </c>
    </row>
    <row r="74" spans="1:10" x14ac:dyDescent="0.25">
      <c r="G74" s="19">
        <f>SUMIF(A$5:A$71,H74,E$5:E$71)</f>
        <v>77631.5</v>
      </c>
      <c r="H74" s="12" t="s">
        <v>64</v>
      </c>
      <c r="I74" s="11">
        <v>14454</v>
      </c>
      <c r="J74" s="43">
        <f>G74/I74</f>
        <v>5.3709353812093541</v>
      </c>
    </row>
    <row r="75" spans="1:10" x14ac:dyDescent="0.25">
      <c r="G75" s="20"/>
      <c r="I75" s="22">
        <f>SUM(I72:I74)</f>
        <v>43345</v>
      </c>
      <c r="J75" s="62"/>
    </row>
    <row r="77" spans="1:10" x14ac:dyDescent="0.25">
      <c r="H77" s="8">
        <v>2017</v>
      </c>
      <c r="I77" s="21">
        <f t="shared" ref="I77:I82" si="2">SUMIF(I$5:I$71,H77,E$5:E$71)</f>
        <v>73210</v>
      </c>
    </row>
    <row r="78" spans="1:10" x14ac:dyDescent="0.25">
      <c r="H78" s="8">
        <v>2018</v>
      </c>
      <c r="I78" s="21">
        <f t="shared" si="2"/>
        <v>54751.5</v>
      </c>
    </row>
    <row r="79" spans="1:10" x14ac:dyDescent="0.25">
      <c r="H79" s="8">
        <v>2019</v>
      </c>
      <c r="I79" s="21">
        <f t="shared" si="2"/>
        <v>47377.5</v>
      </c>
    </row>
    <row r="80" spans="1:10" x14ac:dyDescent="0.25">
      <c r="H80" s="8">
        <v>2020</v>
      </c>
      <c r="I80" s="21">
        <f t="shared" si="2"/>
        <v>27340</v>
      </c>
    </row>
    <row r="81" spans="8:9" x14ac:dyDescent="0.25">
      <c r="H81" s="8">
        <v>2021</v>
      </c>
      <c r="I81" s="21">
        <f t="shared" si="2"/>
        <v>6612.5</v>
      </c>
    </row>
    <row r="82" spans="8:9" x14ac:dyDescent="0.25">
      <c r="H82" s="8">
        <v>2022</v>
      </c>
      <c r="I82" s="21">
        <f t="shared" si="2"/>
        <v>0</v>
      </c>
    </row>
  </sheetData>
  <autoFilter ref="A4:J75">
    <sortState ref="A5:K80">
      <sortCondition ref="B4:B80"/>
    </sortState>
  </autoFilter>
  <pageMargins left="0.70866141732283505" right="0.70866141732283505" top="0.45" bottom="0.42" header="0.31496062992126" footer="0.31496062992126"/>
  <pageSetup paperSize="17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opLeftCell="A32" workbookViewId="0">
      <selection activeCell="J2" sqref="J2:M68"/>
    </sheetView>
  </sheetViews>
  <sheetFormatPr defaultRowHeight="15" x14ac:dyDescent="0.25"/>
  <cols>
    <col min="3" max="3" width="9.140625" customWidth="1"/>
    <col min="4" max="4" width="20.42578125" bestFit="1" customWidth="1"/>
    <col min="5" max="5" width="9.5703125" bestFit="1" customWidth="1"/>
    <col min="7" max="7" width="12.7109375" customWidth="1"/>
    <col min="8" max="8" width="12.7109375" bestFit="1" customWidth="1"/>
  </cols>
  <sheetData>
    <row r="1" spans="1:14" x14ac:dyDescent="0.25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3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</row>
    <row r="2" spans="1:14" x14ac:dyDescent="0.25">
      <c r="A2">
        <v>23</v>
      </c>
      <c r="B2" t="s">
        <v>88</v>
      </c>
      <c r="C2" s="15" t="s">
        <v>19</v>
      </c>
      <c r="D2" s="15" t="s">
        <v>62</v>
      </c>
      <c r="E2" s="13">
        <v>42383</v>
      </c>
      <c r="F2">
        <v>2.401367</v>
      </c>
      <c r="G2" s="14">
        <v>425</v>
      </c>
      <c r="H2">
        <v>1020.580875</v>
      </c>
      <c r="I2" t="s">
        <v>31</v>
      </c>
      <c r="J2" t="s">
        <v>35</v>
      </c>
      <c r="K2" t="s">
        <v>37</v>
      </c>
      <c r="L2">
        <v>2019</v>
      </c>
      <c r="M2" s="13" t="s">
        <v>27</v>
      </c>
      <c r="N2">
        <f>ROUND(F2,1)</f>
        <v>2.4</v>
      </c>
    </row>
    <row r="3" spans="1:14" x14ac:dyDescent="0.25">
      <c r="A3">
        <v>24</v>
      </c>
      <c r="B3" t="s">
        <v>88</v>
      </c>
      <c r="C3" s="15" t="s">
        <v>51</v>
      </c>
      <c r="D3" s="15" t="s">
        <v>62</v>
      </c>
      <c r="E3" s="13">
        <v>42387</v>
      </c>
      <c r="F3">
        <v>6.0501129999999996</v>
      </c>
      <c r="G3" s="14">
        <v>425</v>
      </c>
      <c r="H3">
        <v>2571.2979770000002</v>
      </c>
      <c r="I3" t="s">
        <v>32</v>
      </c>
      <c r="J3" t="s">
        <v>34</v>
      </c>
      <c r="K3" t="s">
        <v>37</v>
      </c>
      <c r="L3">
        <v>2019</v>
      </c>
      <c r="M3" s="13" t="s">
        <v>27</v>
      </c>
      <c r="N3">
        <f>ROUND(F3,1)</f>
        <v>6.1</v>
      </c>
    </row>
    <row r="4" spans="1:14" x14ac:dyDescent="0.25">
      <c r="A4">
        <v>16</v>
      </c>
      <c r="B4" t="s">
        <v>88</v>
      </c>
      <c r="C4" t="s">
        <v>46</v>
      </c>
      <c r="D4" t="s">
        <v>64</v>
      </c>
      <c r="E4" s="13" t="s">
        <v>46</v>
      </c>
      <c r="F4">
        <v>8.4810149999999993</v>
      </c>
      <c r="G4" s="14">
        <v>425</v>
      </c>
      <c r="H4">
        <v>3604.4315790000001</v>
      </c>
      <c r="I4" t="s">
        <v>29</v>
      </c>
      <c r="J4" t="s">
        <v>39</v>
      </c>
      <c r="K4" t="s">
        <v>37</v>
      </c>
      <c r="L4">
        <v>2018</v>
      </c>
      <c r="M4" s="13" t="s">
        <v>27</v>
      </c>
      <c r="N4">
        <f t="shared" ref="N4:N67" si="0">ROUND(F4,1)</f>
        <v>8.5</v>
      </c>
    </row>
    <row r="5" spans="1:14" x14ac:dyDescent="0.25">
      <c r="A5">
        <v>17</v>
      </c>
      <c r="B5" t="s">
        <v>88</v>
      </c>
      <c r="C5" s="15" t="s">
        <v>47</v>
      </c>
      <c r="D5" s="15" t="s">
        <v>64</v>
      </c>
      <c r="E5" s="13">
        <v>42425</v>
      </c>
      <c r="F5">
        <v>5.8280070000000004</v>
      </c>
      <c r="G5" s="14">
        <v>425</v>
      </c>
      <c r="H5">
        <v>2476.9028349999999</v>
      </c>
      <c r="I5" t="s">
        <v>29</v>
      </c>
      <c r="J5" t="s">
        <v>39</v>
      </c>
      <c r="K5" t="s">
        <v>37</v>
      </c>
      <c r="L5">
        <v>2018</v>
      </c>
      <c r="M5" s="13" t="s">
        <v>27</v>
      </c>
      <c r="N5">
        <f t="shared" si="0"/>
        <v>5.8</v>
      </c>
    </row>
    <row r="6" spans="1:14" x14ac:dyDescent="0.25">
      <c r="A6">
        <v>25</v>
      </c>
      <c r="B6" t="s">
        <v>88</v>
      </c>
      <c r="C6" t="s">
        <v>48</v>
      </c>
      <c r="D6" t="s">
        <v>64</v>
      </c>
      <c r="E6" s="13" t="s">
        <v>48</v>
      </c>
      <c r="F6">
        <v>0.12506100000000001</v>
      </c>
      <c r="G6" s="14">
        <v>340</v>
      </c>
      <c r="H6">
        <v>42.520831999999999</v>
      </c>
      <c r="I6" t="s">
        <v>29</v>
      </c>
      <c r="J6" t="s">
        <v>39</v>
      </c>
      <c r="K6" t="s">
        <v>37</v>
      </c>
      <c r="L6">
        <v>2018</v>
      </c>
      <c r="M6" s="13" t="s">
        <v>27</v>
      </c>
      <c r="N6">
        <f t="shared" si="0"/>
        <v>0.1</v>
      </c>
    </row>
    <row r="7" spans="1:14" x14ac:dyDescent="0.25">
      <c r="A7">
        <v>20</v>
      </c>
      <c r="B7" t="s">
        <v>88</v>
      </c>
      <c r="C7" t="s">
        <v>15</v>
      </c>
      <c r="D7" t="s">
        <v>62</v>
      </c>
      <c r="E7" s="13" t="s">
        <v>15</v>
      </c>
      <c r="F7">
        <v>62.667394000000002</v>
      </c>
      <c r="G7" s="14">
        <v>125</v>
      </c>
      <c r="H7">
        <v>7833.4242299999996</v>
      </c>
      <c r="I7" t="s">
        <v>25</v>
      </c>
      <c r="J7" t="s">
        <v>38</v>
      </c>
      <c r="K7" t="s">
        <v>37</v>
      </c>
      <c r="L7">
        <v>2017</v>
      </c>
      <c r="M7" s="13" t="s">
        <v>27</v>
      </c>
      <c r="N7">
        <f t="shared" si="0"/>
        <v>62.7</v>
      </c>
    </row>
    <row r="8" spans="1:14" x14ac:dyDescent="0.25">
      <c r="A8">
        <v>18</v>
      </c>
      <c r="B8" t="s">
        <v>88</v>
      </c>
      <c r="C8" t="s">
        <v>49</v>
      </c>
      <c r="D8" t="s">
        <v>63</v>
      </c>
      <c r="E8" s="13" t="s">
        <v>49</v>
      </c>
      <c r="F8">
        <v>0.85293799999999997</v>
      </c>
      <c r="G8" s="14">
        <v>450</v>
      </c>
      <c r="H8">
        <v>383.82231899999999</v>
      </c>
      <c r="I8" t="s">
        <v>29</v>
      </c>
      <c r="J8" t="s">
        <v>39</v>
      </c>
      <c r="K8" t="s">
        <v>37</v>
      </c>
      <c r="L8">
        <v>2018</v>
      </c>
      <c r="M8" s="13" t="s">
        <v>27</v>
      </c>
      <c r="N8">
        <f t="shared" si="0"/>
        <v>0.9</v>
      </c>
    </row>
    <row r="9" spans="1:14" x14ac:dyDescent="0.25">
      <c r="A9">
        <v>64</v>
      </c>
      <c r="B9" t="s">
        <v>88</v>
      </c>
      <c r="C9" t="s">
        <v>133</v>
      </c>
      <c r="D9" t="s">
        <v>64</v>
      </c>
      <c r="E9" s="13" t="s">
        <v>133</v>
      </c>
      <c r="F9">
        <v>27.363638999999999</v>
      </c>
      <c r="G9" s="14">
        <v>125</v>
      </c>
      <c r="H9">
        <v>3420.4549160000001</v>
      </c>
      <c r="I9" t="s">
        <v>25</v>
      </c>
      <c r="J9" t="s">
        <v>23</v>
      </c>
      <c r="K9" t="s">
        <v>37</v>
      </c>
      <c r="L9">
        <v>2017</v>
      </c>
      <c r="M9" s="13" t="s">
        <v>27</v>
      </c>
      <c r="N9">
        <f t="shared" si="0"/>
        <v>27.4</v>
      </c>
    </row>
    <row r="10" spans="1:14" x14ac:dyDescent="0.25">
      <c r="A10">
        <v>19</v>
      </c>
      <c r="B10" t="s">
        <v>88</v>
      </c>
      <c r="C10" t="s">
        <v>132</v>
      </c>
      <c r="D10" t="s">
        <v>64</v>
      </c>
      <c r="E10" s="13" t="s">
        <v>132</v>
      </c>
      <c r="F10">
        <v>23.104289000000001</v>
      </c>
      <c r="G10" s="14">
        <v>125</v>
      </c>
      <c r="H10">
        <v>2888.0360700000001</v>
      </c>
      <c r="I10" t="s">
        <v>25</v>
      </c>
      <c r="J10" t="s">
        <v>23</v>
      </c>
      <c r="K10" t="s">
        <v>37</v>
      </c>
      <c r="L10">
        <v>2017</v>
      </c>
      <c r="M10" s="13" t="s">
        <v>27</v>
      </c>
      <c r="N10">
        <f t="shared" si="0"/>
        <v>23.1</v>
      </c>
    </row>
    <row r="11" spans="1:14" x14ac:dyDescent="0.25">
      <c r="A11">
        <v>33</v>
      </c>
      <c r="B11" t="s">
        <v>88</v>
      </c>
      <c r="C11" t="s">
        <v>139</v>
      </c>
      <c r="D11" t="s">
        <v>64</v>
      </c>
      <c r="E11" s="13" t="s">
        <v>139</v>
      </c>
      <c r="F11">
        <v>9.2306810000000006</v>
      </c>
      <c r="G11" s="14">
        <v>425</v>
      </c>
      <c r="H11">
        <v>3923.0393669999999</v>
      </c>
      <c r="I11" t="s">
        <v>25</v>
      </c>
      <c r="J11" t="s">
        <v>23</v>
      </c>
      <c r="K11" t="s">
        <v>37</v>
      </c>
      <c r="L11">
        <v>2017</v>
      </c>
      <c r="M11" s="13" t="s">
        <v>27</v>
      </c>
      <c r="N11">
        <f t="shared" si="0"/>
        <v>9.1999999999999993</v>
      </c>
    </row>
    <row r="12" spans="1:14" x14ac:dyDescent="0.25">
      <c r="A12">
        <v>27</v>
      </c>
      <c r="B12" t="s">
        <v>88</v>
      </c>
      <c r="C12" t="s">
        <v>41</v>
      </c>
      <c r="D12" t="s">
        <v>62</v>
      </c>
      <c r="E12" s="13" t="s">
        <v>41</v>
      </c>
      <c r="F12">
        <v>59.688918999999999</v>
      </c>
      <c r="G12" s="14">
        <v>125</v>
      </c>
      <c r="H12">
        <v>7461.1148659999999</v>
      </c>
      <c r="I12" t="s">
        <v>25</v>
      </c>
      <c r="J12" t="s">
        <v>38</v>
      </c>
      <c r="K12" t="s">
        <v>37</v>
      </c>
      <c r="L12">
        <v>2018</v>
      </c>
      <c r="M12" s="13" t="s">
        <v>28</v>
      </c>
      <c r="N12">
        <f t="shared" si="0"/>
        <v>59.7</v>
      </c>
    </row>
    <row r="13" spans="1:14" x14ac:dyDescent="0.25">
      <c r="A13">
        <v>41</v>
      </c>
      <c r="B13" t="s">
        <v>88</v>
      </c>
      <c r="C13" t="s">
        <v>89</v>
      </c>
      <c r="D13" t="s">
        <v>64</v>
      </c>
      <c r="E13" s="13" t="s">
        <v>89</v>
      </c>
      <c r="F13">
        <v>5.11585</v>
      </c>
      <c r="G13" s="14">
        <v>425</v>
      </c>
      <c r="H13">
        <v>2174.236312</v>
      </c>
      <c r="I13" t="s">
        <v>90</v>
      </c>
      <c r="J13" t="s">
        <v>38</v>
      </c>
      <c r="K13" t="s">
        <v>37</v>
      </c>
      <c r="L13">
        <v>2018</v>
      </c>
      <c r="M13" s="13" t="s">
        <v>28</v>
      </c>
      <c r="N13">
        <f t="shared" si="0"/>
        <v>5.0999999999999996</v>
      </c>
    </row>
    <row r="14" spans="1:14" x14ac:dyDescent="0.25">
      <c r="A14">
        <v>40</v>
      </c>
      <c r="B14" t="s">
        <v>88</v>
      </c>
      <c r="C14" t="s">
        <v>117</v>
      </c>
      <c r="D14" t="s">
        <v>64</v>
      </c>
      <c r="E14" s="13" t="s">
        <v>117</v>
      </c>
      <c r="F14">
        <v>9.2551360000000003</v>
      </c>
      <c r="G14" s="14">
        <v>425</v>
      </c>
      <c r="H14">
        <v>3933.4327309999999</v>
      </c>
      <c r="I14" t="s">
        <v>118</v>
      </c>
      <c r="J14" t="s">
        <v>38</v>
      </c>
      <c r="K14" t="s">
        <v>37</v>
      </c>
      <c r="L14">
        <v>2018</v>
      </c>
      <c r="M14" s="13" t="s">
        <v>28</v>
      </c>
      <c r="N14">
        <f t="shared" si="0"/>
        <v>9.3000000000000007</v>
      </c>
    </row>
    <row r="15" spans="1:14" x14ac:dyDescent="0.25">
      <c r="A15">
        <v>44</v>
      </c>
      <c r="B15" t="s">
        <v>88</v>
      </c>
      <c r="C15" t="s">
        <v>124</v>
      </c>
      <c r="D15" t="s">
        <v>64</v>
      </c>
      <c r="E15" s="13" t="s">
        <v>124</v>
      </c>
      <c r="F15">
        <v>58.676451</v>
      </c>
      <c r="G15" s="14">
        <v>125</v>
      </c>
      <c r="H15">
        <v>7334.556345</v>
      </c>
      <c r="I15" t="s">
        <v>92</v>
      </c>
      <c r="J15" t="s">
        <v>93</v>
      </c>
      <c r="K15" t="s">
        <v>37</v>
      </c>
      <c r="L15">
        <v>2018</v>
      </c>
      <c r="M15" s="13" t="s">
        <v>28</v>
      </c>
      <c r="N15">
        <f t="shared" si="0"/>
        <v>58.7</v>
      </c>
    </row>
    <row r="16" spans="1:14" x14ac:dyDescent="0.25">
      <c r="A16">
        <v>45</v>
      </c>
      <c r="B16" t="s">
        <v>88</v>
      </c>
      <c r="C16" t="s">
        <v>91</v>
      </c>
      <c r="D16" t="s">
        <v>64</v>
      </c>
      <c r="E16" s="13" t="s">
        <v>91</v>
      </c>
      <c r="F16">
        <v>9.0103600000000004</v>
      </c>
      <c r="G16" s="14">
        <v>300</v>
      </c>
      <c r="H16">
        <v>2703.1080919999999</v>
      </c>
      <c r="I16" t="s">
        <v>92</v>
      </c>
      <c r="J16" t="s">
        <v>93</v>
      </c>
      <c r="K16" t="s">
        <v>37</v>
      </c>
      <c r="L16">
        <v>2018</v>
      </c>
      <c r="M16" s="13" t="s">
        <v>28</v>
      </c>
      <c r="N16">
        <f t="shared" si="0"/>
        <v>9</v>
      </c>
    </row>
    <row r="17" spans="1:14" x14ac:dyDescent="0.25">
      <c r="A17">
        <v>36</v>
      </c>
      <c r="B17" t="s">
        <v>88</v>
      </c>
      <c r="C17" t="s">
        <v>119</v>
      </c>
      <c r="D17" t="s">
        <v>63</v>
      </c>
      <c r="E17" s="13" t="s">
        <v>119</v>
      </c>
      <c r="F17">
        <v>1.9248719999999999</v>
      </c>
      <c r="G17" s="14">
        <v>425</v>
      </c>
      <c r="H17">
        <v>818.07040500000005</v>
      </c>
      <c r="I17" t="s">
        <v>140</v>
      </c>
      <c r="J17" t="s">
        <v>24</v>
      </c>
      <c r="K17" t="s">
        <v>37</v>
      </c>
      <c r="L17">
        <v>2019</v>
      </c>
      <c r="M17" s="13" t="s">
        <v>28</v>
      </c>
      <c r="N17">
        <f t="shared" si="0"/>
        <v>1.9</v>
      </c>
    </row>
    <row r="18" spans="1:14" x14ac:dyDescent="0.25">
      <c r="A18">
        <v>58</v>
      </c>
      <c r="B18" t="s">
        <v>88</v>
      </c>
      <c r="C18" t="s">
        <v>129</v>
      </c>
      <c r="D18" t="s">
        <v>62</v>
      </c>
      <c r="E18" s="13" t="s">
        <v>129</v>
      </c>
      <c r="F18">
        <v>6.354851</v>
      </c>
      <c r="G18" s="14">
        <v>425</v>
      </c>
      <c r="H18">
        <v>2700.8118530000002</v>
      </c>
      <c r="I18" t="s">
        <v>33</v>
      </c>
      <c r="J18" t="s">
        <v>36</v>
      </c>
      <c r="K18" t="s">
        <v>37</v>
      </c>
      <c r="L18">
        <v>2020</v>
      </c>
      <c r="M18" s="13" t="s">
        <v>28</v>
      </c>
      <c r="N18">
        <f t="shared" si="0"/>
        <v>6.4</v>
      </c>
    </row>
    <row r="19" spans="1:14" x14ac:dyDescent="0.25">
      <c r="A19">
        <v>46</v>
      </c>
      <c r="B19" t="s">
        <v>88</v>
      </c>
      <c r="C19" t="s">
        <v>94</v>
      </c>
      <c r="D19" t="s">
        <v>62</v>
      </c>
      <c r="E19" s="13" t="s">
        <v>95</v>
      </c>
      <c r="F19">
        <v>34.117634000000002</v>
      </c>
      <c r="G19" s="14">
        <v>125</v>
      </c>
      <c r="H19">
        <v>4264.7042199999996</v>
      </c>
      <c r="I19" t="s">
        <v>30</v>
      </c>
      <c r="J19" t="s">
        <v>34</v>
      </c>
      <c r="K19" t="s">
        <v>37</v>
      </c>
      <c r="L19">
        <v>2017</v>
      </c>
      <c r="M19" s="13" t="s">
        <v>28</v>
      </c>
      <c r="N19">
        <f t="shared" si="0"/>
        <v>34.1</v>
      </c>
    </row>
    <row r="20" spans="1:14" x14ac:dyDescent="0.25">
      <c r="A20">
        <v>47</v>
      </c>
      <c r="B20" t="s">
        <v>88</v>
      </c>
      <c r="C20" t="s">
        <v>97</v>
      </c>
      <c r="D20" t="s">
        <v>62</v>
      </c>
      <c r="E20" s="13" t="s">
        <v>98</v>
      </c>
      <c r="F20">
        <v>17.766165000000001</v>
      </c>
      <c r="G20" s="14">
        <v>125</v>
      </c>
      <c r="H20">
        <v>2220.770571</v>
      </c>
      <c r="I20" t="s">
        <v>30</v>
      </c>
      <c r="J20" t="s">
        <v>34</v>
      </c>
      <c r="K20" t="s">
        <v>37</v>
      </c>
      <c r="L20">
        <v>2017</v>
      </c>
      <c r="M20" s="13" t="s">
        <v>28</v>
      </c>
      <c r="N20">
        <f t="shared" si="0"/>
        <v>17.8</v>
      </c>
    </row>
    <row r="21" spans="1:14" x14ac:dyDescent="0.25">
      <c r="A21">
        <v>48</v>
      </c>
      <c r="B21" t="s">
        <v>88</v>
      </c>
      <c r="C21" t="s">
        <v>99</v>
      </c>
      <c r="D21" t="s">
        <v>62</v>
      </c>
      <c r="E21" s="13" t="s">
        <v>100</v>
      </c>
      <c r="F21">
        <v>14.866587000000001</v>
      </c>
      <c r="G21" s="14">
        <v>155</v>
      </c>
      <c r="H21">
        <v>2304.321015</v>
      </c>
      <c r="I21" t="s">
        <v>30</v>
      </c>
      <c r="J21" t="s">
        <v>34</v>
      </c>
      <c r="K21" t="s">
        <v>37</v>
      </c>
      <c r="L21">
        <v>2017</v>
      </c>
      <c r="M21" s="13" t="s">
        <v>28</v>
      </c>
      <c r="N21">
        <f t="shared" si="0"/>
        <v>14.9</v>
      </c>
    </row>
    <row r="22" spans="1:14" x14ac:dyDescent="0.25">
      <c r="A22">
        <v>49</v>
      </c>
      <c r="B22" t="s">
        <v>88</v>
      </c>
      <c r="C22" t="s">
        <v>101</v>
      </c>
      <c r="D22" t="s">
        <v>62</v>
      </c>
      <c r="E22" s="13" t="s">
        <v>102</v>
      </c>
      <c r="F22">
        <v>3.5433539999999999</v>
      </c>
      <c r="G22" s="14">
        <v>125</v>
      </c>
      <c r="H22">
        <v>442.91923300000002</v>
      </c>
      <c r="I22" t="s">
        <v>30</v>
      </c>
      <c r="J22" t="s">
        <v>34</v>
      </c>
      <c r="K22" t="s">
        <v>37</v>
      </c>
      <c r="L22">
        <v>2017</v>
      </c>
      <c r="M22" s="13" t="s">
        <v>28</v>
      </c>
      <c r="N22">
        <f t="shared" si="0"/>
        <v>3.5</v>
      </c>
    </row>
    <row r="23" spans="1:14" x14ac:dyDescent="0.25">
      <c r="A23">
        <v>51</v>
      </c>
      <c r="B23" t="s">
        <v>88</v>
      </c>
      <c r="C23" t="s">
        <v>105</v>
      </c>
      <c r="D23" t="s">
        <v>62</v>
      </c>
      <c r="E23" s="13" t="s">
        <v>106</v>
      </c>
      <c r="F23">
        <v>12.003048</v>
      </c>
      <c r="G23" s="14">
        <v>125</v>
      </c>
      <c r="H23">
        <v>1500.3810249999999</v>
      </c>
      <c r="I23" t="s">
        <v>30</v>
      </c>
      <c r="J23" t="s">
        <v>34</v>
      </c>
      <c r="K23" t="s">
        <v>37</v>
      </c>
      <c r="L23">
        <v>2017</v>
      </c>
      <c r="M23" s="13" t="s">
        <v>28</v>
      </c>
      <c r="N23">
        <f t="shared" si="0"/>
        <v>12</v>
      </c>
    </row>
    <row r="24" spans="1:14" x14ac:dyDescent="0.25">
      <c r="A24">
        <v>52</v>
      </c>
      <c r="B24" t="s">
        <v>88</v>
      </c>
      <c r="C24" t="s">
        <v>107</v>
      </c>
      <c r="D24" t="s">
        <v>62</v>
      </c>
      <c r="E24" s="13" t="s">
        <v>108</v>
      </c>
      <c r="F24">
        <v>8.3319220000000005</v>
      </c>
      <c r="G24" s="14">
        <v>125</v>
      </c>
      <c r="H24">
        <v>1041.4902380000001</v>
      </c>
      <c r="I24" t="s">
        <v>30</v>
      </c>
      <c r="J24" t="s">
        <v>34</v>
      </c>
      <c r="K24" t="s">
        <v>37</v>
      </c>
      <c r="L24">
        <v>2017</v>
      </c>
      <c r="M24" s="13" t="s">
        <v>28</v>
      </c>
      <c r="N24">
        <f t="shared" si="0"/>
        <v>8.3000000000000007</v>
      </c>
    </row>
    <row r="25" spans="1:14" x14ac:dyDescent="0.25">
      <c r="A25">
        <v>53</v>
      </c>
      <c r="B25" t="s">
        <v>88</v>
      </c>
      <c r="C25" t="s">
        <v>109</v>
      </c>
      <c r="D25" t="s">
        <v>62</v>
      </c>
      <c r="E25" s="13" t="s">
        <v>110</v>
      </c>
      <c r="F25">
        <v>0.64894300000000005</v>
      </c>
      <c r="G25" s="14">
        <v>425</v>
      </c>
      <c r="H25">
        <v>275.800703</v>
      </c>
      <c r="I25" t="s">
        <v>30</v>
      </c>
      <c r="J25" t="s">
        <v>34</v>
      </c>
      <c r="K25" t="s">
        <v>37</v>
      </c>
      <c r="L25">
        <v>2017</v>
      </c>
      <c r="M25" s="13" t="s">
        <v>28</v>
      </c>
      <c r="N25">
        <f t="shared" si="0"/>
        <v>0.6</v>
      </c>
    </row>
    <row r="26" spans="1:14" x14ac:dyDescent="0.25">
      <c r="A26">
        <v>54</v>
      </c>
      <c r="B26" t="s">
        <v>88</v>
      </c>
      <c r="C26" t="s">
        <v>111</v>
      </c>
      <c r="D26" t="s">
        <v>62</v>
      </c>
      <c r="E26" s="13" t="s">
        <v>112</v>
      </c>
      <c r="F26">
        <v>5.21183</v>
      </c>
      <c r="G26" s="14">
        <v>125</v>
      </c>
      <c r="H26">
        <v>651.478748</v>
      </c>
      <c r="I26" t="s">
        <v>30</v>
      </c>
      <c r="J26" t="s">
        <v>34</v>
      </c>
      <c r="K26" t="s">
        <v>37</v>
      </c>
      <c r="L26">
        <v>2017</v>
      </c>
      <c r="M26" s="13" t="s">
        <v>28</v>
      </c>
      <c r="N26">
        <f t="shared" si="0"/>
        <v>5.2</v>
      </c>
    </row>
    <row r="27" spans="1:14" x14ac:dyDescent="0.25">
      <c r="A27">
        <v>55</v>
      </c>
      <c r="B27" t="s">
        <v>88</v>
      </c>
      <c r="C27" t="s">
        <v>113</v>
      </c>
      <c r="D27" t="s">
        <v>62</v>
      </c>
      <c r="E27" s="13" t="s">
        <v>114</v>
      </c>
      <c r="F27">
        <v>7.1064910000000001</v>
      </c>
      <c r="G27" s="14">
        <v>125</v>
      </c>
      <c r="H27">
        <v>888.31137799999999</v>
      </c>
      <c r="I27" t="s">
        <v>30</v>
      </c>
      <c r="J27" t="s">
        <v>34</v>
      </c>
      <c r="K27" t="s">
        <v>37</v>
      </c>
      <c r="L27">
        <v>2017</v>
      </c>
      <c r="M27" s="13" t="s">
        <v>28</v>
      </c>
      <c r="N27">
        <f t="shared" si="0"/>
        <v>7.1</v>
      </c>
    </row>
    <row r="28" spans="1:14" x14ac:dyDescent="0.25">
      <c r="A28">
        <v>56</v>
      </c>
      <c r="B28" t="s">
        <v>88</v>
      </c>
      <c r="C28" t="s">
        <v>127</v>
      </c>
      <c r="D28" t="s">
        <v>64</v>
      </c>
      <c r="E28" s="13" t="s">
        <v>127</v>
      </c>
      <c r="F28">
        <v>6.0096449999999999</v>
      </c>
      <c r="G28" s="14">
        <v>125</v>
      </c>
      <c r="H28">
        <v>751.20565599999998</v>
      </c>
      <c r="I28" t="s">
        <v>125</v>
      </c>
      <c r="J28" t="s">
        <v>126</v>
      </c>
      <c r="K28" t="s">
        <v>37</v>
      </c>
      <c r="L28">
        <v>2018</v>
      </c>
      <c r="M28" s="13" t="s">
        <v>28</v>
      </c>
      <c r="N28">
        <f t="shared" si="0"/>
        <v>6</v>
      </c>
    </row>
    <row r="29" spans="1:14" x14ac:dyDescent="0.25">
      <c r="A29">
        <v>57</v>
      </c>
      <c r="B29" t="s">
        <v>88</v>
      </c>
      <c r="C29" t="s">
        <v>128</v>
      </c>
      <c r="D29" t="s">
        <v>64</v>
      </c>
      <c r="E29" s="13" t="s">
        <v>128</v>
      </c>
      <c r="F29">
        <v>10.816784</v>
      </c>
      <c r="G29" s="14">
        <v>125</v>
      </c>
      <c r="H29">
        <v>1352.0979870000001</v>
      </c>
      <c r="I29" t="s">
        <v>125</v>
      </c>
      <c r="J29" t="s">
        <v>126</v>
      </c>
      <c r="K29" t="s">
        <v>37</v>
      </c>
      <c r="L29">
        <v>2018</v>
      </c>
      <c r="M29" s="13" t="s">
        <v>28</v>
      </c>
      <c r="N29">
        <f t="shared" si="0"/>
        <v>10.8</v>
      </c>
    </row>
    <row r="30" spans="1:14" x14ac:dyDescent="0.25">
      <c r="A30">
        <v>50</v>
      </c>
      <c r="B30" t="s">
        <v>88</v>
      </c>
      <c r="C30" t="s">
        <v>103</v>
      </c>
      <c r="D30" t="s">
        <v>62</v>
      </c>
      <c r="E30" s="13" t="s">
        <v>104</v>
      </c>
      <c r="F30">
        <v>7.4502420000000003</v>
      </c>
      <c r="G30" s="14">
        <v>125</v>
      </c>
      <c r="H30">
        <v>931.280214</v>
      </c>
      <c r="I30" t="s">
        <v>30</v>
      </c>
      <c r="J30" t="s">
        <v>34</v>
      </c>
      <c r="K30" t="s">
        <v>37</v>
      </c>
      <c r="L30">
        <v>2017</v>
      </c>
      <c r="M30" s="13" t="s">
        <v>28</v>
      </c>
      <c r="N30">
        <f t="shared" si="0"/>
        <v>7.5</v>
      </c>
    </row>
    <row r="31" spans="1:14" x14ac:dyDescent="0.25">
      <c r="A31">
        <v>60</v>
      </c>
      <c r="B31" t="s">
        <v>88</v>
      </c>
      <c r="C31" t="s">
        <v>131</v>
      </c>
      <c r="D31" t="s">
        <v>62</v>
      </c>
      <c r="E31" s="13" t="s">
        <v>131</v>
      </c>
      <c r="F31">
        <v>10.329969</v>
      </c>
      <c r="G31" s="14">
        <v>125</v>
      </c>
      <c r="H31">
        <v>1291.2461599999999</v>
      </c>
      <c r="I31" t="s">
        <v>25</v>
      </c>
      <c r="J31" t="s">
        <v>38</v>
      </c>
      <c r="K31" t="s">
        <v>37</v>
      </c>
      <c r="L31">
        <v>2018</v>
      </c>
      <c r="M31" s="13" t="s">
        <v>28</v>
      </c>
      <c r="N31">
        <f t="shared" si="0"/>
        <v>10.3</v>
      </c>
    </row>
    <row r="32" spans="1:14" x14ac:dyDescent="0.25">
      <c r="A32">
        <v>62</v>
      </c>
      <c r="B32" t="s">
        <v>88</v>
      </c>
      <c r="C32" t="s">
        <v>137</v>
      </c>
      <c r="D32" t="s">
        <v>62</v>
      </c>
      <c r="E32" s="13" t="s">
        <v>137</v>
      </c>
      <c r="F32">
        <v>17.436401</v>
      </c>
      <c r="G32" s="14">
        <v>425</v>
      </c>
      <c r="H32">
        <v>7410.4703399999999</v>
      </c>
      <c r="I32" t="s">
        <v>25</v>
      </c>
      <c r="J32" t="s">
        <v>38</v>
      </c>
      <c r="K32" t="s">
        <v>37</v>
      </c>
      <c r="L32">
        <v>2019</v>
      </c>
      <c r="M32" s="13" t="s">
        <v>40</v>
      </c>
      <c r="N32">
        <f t="shared" si="0"/>
        <v>17.399999999999999</v>
      </c>
    </row>
    <row r="33" spans="1:14" x14ac:dyDescent="0.25">
      <c r="A33">
        <v>63</v>
      </c>
      <c r="B33" t="s">
        <v>88</v>
      </c>
      <c r="C33" t="s">
        <v>138</v>
      </c>
      <c r="D33" t="s">
        <v>62</v>
      </c>
      <c r="E33" s="13" t="s">
        <v>138</v>
      </c>
      <c r="F33">
        <v>18.801071</v>
      </c>
      <c r="G33" s="14">
        <v>125</v>
      </c>
      <c r="H33">
        <v>2350.133859</v>
      </c>
      <c r="I33" t="s">
        <v>25</v>
      </c>
      <c r="J33" t="s">
        <v>23</v>
      </c>
      <c r="K33" t="s">
        <v>37</v>
      </c>
      <c r="L33">
        <v>2020</v>
      </c>
      <c r="M33" s="13" t="s">
        <v>28</v>
      </c>
      <c r="N33">
        <f t="shared" si="0"/>
        <v>18.8</v>
      </c>
    </row>
    <row r="34" spans="1:14" x14ac:dyDescent="0.25">
      <c r="A34">
        <v>65</v>
      </c>
      <c r="B34" t="s">
        <v>88</v>
      </c>
      <c r="C34" t="s">
        <v>141</v>
      </c>
      <c r="D34" t="s">
        <v>64</v>
      </c>
      <c r="E34" s="13" t="s">
        <v>141</v>
      </c>
      <c r="F34">
        <v>6.5206780000000002</v>
      </c>
      <c r="G34" s="14">
        <v>125</v>
      </c>
      <c r="H34">
        <v>2771.288305</v>
      </c>
      <c r="I34" t="s">
        <v>25</v>
      </c>
      <c r="J34" t="s">
        <v>23</v>
      </c>
      <c r="K34" t="s">
        <v>142</v>
      </c>
      <c r="L34">
        <v>2021</v>
      </c>
      <c r="M34" s="13" t="s">
        <v>27</v>
      </c>
      <c r="N34">
        <f t="shared" si="0"/>
        <v>6.5</v>
      </c>
    </row>
    <row r="35" spans="1:14" x14ac:dyDescent="0.25">
      <c r="A35">
        <v>14</v>
      </c>
      <c r="B35" t="s">
        <v>88</v>
      </c>
      <c r="C35" t="s">
        <v>12</v>
      </c>
      <c r="D35" t="s">
        <v>64</v>
      </c>
      <c r="E35" s="13" t="s">
        <v>12</v>
      </c>
      <c r="F35">
        <v>20.223597000000002</v>
      </c>
      <c r="G35" s="14">
        <v>425</v>
      </c>
      <c r="H35">
        <v>8595.0288089999995</v>
      </c>
      <c r="I35" t="s">
        <v>29</v>
      </c>
      <c r="J35" t="s">
        <v>24</v>
      </c>
      <c r="K35" t="s">
        <v>37</v>
      </c>
      <c r="L35">
        <v>2018</v>
      </c>
      <c r="M35" s="13" t="s">
        <v>28</v>
      </c>
      <c r="N35">
        <f t="shared" si="0"/>
        <v>20.2</v>
      </c>
    </row>
    <row r="36" spans="1:14" x14ac:dyDescent="0.25">
      <c r="A36">
        <v>15</v>
      </c>
      <c r="B36" t="s">
        <v>88</v>
      </c>
      <c r="C36" t="s">
        <v>13</v>
      </c>
      <c r="D36" t="s">
        <v>64</v>
      </c>
      <c r="E36" s="13" t="s">
        <v>13</v>
      </c>
      <c r="F36">
        <v>11.914006000000001</v>
      </c>
      <c r="G36" s="14">
        <v>425</v>
      </c>
      <c r="H36">
        <v>5063.4525130000002</v>
      </c>
      <c r="I36" t="s">
        <v>29</v>
      </c>
      <c r="J36" t="s">
        <v>24</v>
      </c>
      <c r="K36" t="s">
        <v>37</v>
      </c>
      <c r="L36">
        <v>2018</v>
      </c>
      <c r="M36" s="13" t="s">
        <v>28</v>
      </c>
      <c r="N36">
        <f t="shared" si="0"/>
        <v>11.9</v>
      </c>
    </row>
    <row r="37" spans="1:14" x14ac:dyDescent="0.25">
      <c r="A37">
        <v>9</v>
      </c>
      <c r="B37" t="s">
        <v>88</v>
      </c>
      <c r="C37" t="s">
        <v>14</v>
      </c>
      <c r="D37" t="s">
        <v>64</v>
      </c>
      <c r="E37" s="13" t="s">
        <v>14</v>
      </c>
      <c r="F37">
        <v>5.9622320000000002</v>
      </c>
      <c r="G37" s="14">
        <v>125</v>
      </c>
      <c r="H37">
        <v>1353.582361</v>
      </c>
      <c r="I37" t="s">
        <v>25</v>
      </c>
      <c r="J37" t="s">
        <v>23</v>
      </c>
      <c r="K37" t="s">
        <v>37</v>
      </c>
      <c r="L37">
        <v>2017</v>
      </c>
      <c r="M37" s="13" t="s">
        <v>28</v>
      </c>
      <c r="N37">
        <f t="shared" si="0"/>
        <v>6</v>
      </c>
    </row>
    <row r="38" spans="1:14" x14ac:dyDescent="0.25">
      <c r="A38">
        <v>38</v>
      </c>
      <c r="B38" t="s">
        <v>88</v>
      </c>
      <c r="C38" t="s">
        <v>123</v>
      </c>
      <c r="D38" t="s">
        <v>62</v>
      </c>
      <c r="E38" s="13" t="s">
        <v>123</v>
      </c>
      <c r="F38">
        <v>5.371988</v>
      </c>
      <c r="G38" s="14">
        <v>125</v>
      </c>
      <c r="H38">
        <v>671.49849300000005</v>
      </c>
      <c r="I38" t="s">
        <v>116</v>
      </c>
      <c r="J38" t="s">
        <v>34</v>
      </c>
      <c r="K38" t="s">
        <v>37</v>
      </c>
      <c r="L38">
        <v>2019</v>
      </c>
      <c r="M38" s="13" t="s">
        <v>28</v>
      </c>
      <c r="N38">
        <f t="shared" si="0"/>
        <v>5.4</v>
      </c>
    </row>
    <row r="39" spans="1:14" x14ac:dyDescent="0.25">
      <c r="A39">
        <v>39</v>
      </c>
      <c r="B39" t="s">
        <v>88</v>
      </c>
      <c r="C39" t="s">
        <v>115</v>
      </c>
      <c r="D39" t="s">
        <v>62</v>
      </c>
      <c r="E39" s="13" t="s">
        <v>115</v>
      </c>
      <c r="F39">
        <v>21.967359999999999</v>
      </c>
      <c r="G39" s="14">
        <v>125</v>
      </c>
      <c r="H39">
        <v>2745.919958</v>
      </c>
      <c r="I39" t="s">
        <v>116</v>
      </c>
      <c r="J39" t="s">
        <v>34</v>
      </c>
      <c r="K39" t="s">
        <v>37</v>
      </c>
      <c r="L39">
        <v>2019</v>
      </c>
      <c r="M39" s="13" t="s">
        <v>28</v>
      </c>
      <c r="N39">
        <f t="shared" si="0"/>
        <v>22</v>
      </c>
    </row>
    <row r="40" spans="1:14" x14ac:dyDescent="0.25">
      <c r="A40">
        <v>34</v>
      </c>
      <c r="B40" t="s">
        <v>88</v>
      </c>
      <c r="C40" t="s">
        <v>75</v>
      </c>
      <c r="D40" t="s">
        <v>63</v>
      </c>
      <c r="E40" s="13" t="s">
        <v>75</v>
      </c>
      <c r="F40">
        <v>11.221033</v>
      </c>
      <c r="G40" s="14">
        <v>350</v>
      </c>
      <c r="H40">
        <v>4376.2027950000002</v>
      </c>
      <c r="I40" t="s">
        <v>21</v>
      </c>
      <c r="J40" t="s">
        <v>22</v>
      </c>
      <c r="K40" t="s">
        <v>37</v>
      </c>
      <c r="L40">
        <v>2019</v>
      </c>
      <c r="M40" s="13" t="s">
        <v>28</v>
      </c>
      <c r="N40">
        <f t="shared" si="0"/>
        <v>11.2</v>
      </c>
    </row>
    <row r="41" spans="1:14" x14ac:dyDescent="0.25">
      <c r="A41">
        <v>35</v>
      </c>
      <c r="B41" t="s">
        <v>88</v>
      </c>
      <c r="C41" t="s">
        <v>74</v>
      </c>
      <c r="D41" t="s">
        <v>62</v>
      </c>
      <c r="E41" s="13" t="s">
        <v>74</v>
      </c>
      <c r="F41">
        <v>9.3512140000000006</v>
      </c>
      <c r="G41" s="14">
        <v>350</v>
      </c>
      <c r="H41">
        <v>4376.3681029999998</v>
      </c>
      <c r="I41" t="s">
        <v>21</v>
      </c>
      <c r="J41" t="s">
        <v>22</v>
      </c>
      <c r="K41" t="s">
        <v>37</v>
      </c>
      <c r="L41">
        <v>2019</v>
      </c>
      <c r="M41" s="13" t="s">
        <v>28</v>
      </c>
      <c r="N41">
        <f t="shared" si="0"/>
        <v>9.4</v>
      </c>
    </row>
    <row r="42" spans="1:14" x14ac:dyDescent="0.25">
      <c r="A42">
        <v>21</v>
      </c>
      <c r="B42" t="s">
        <v>88</v>
      </c>
      <c r="C42" t="s">
        <v>16</v>
      </c>
      <c r="D42" t="s">
        <v>64</v>
      </c>
      <c r="E42" s="13" t="s">
        <v>16</v>
      </c>
      <c r="F42">
        <v>27.215572000000002</v>
      </c>
      <c r="G42" s="14">
        <v>125</v>
      </c>
      <c r="H42">
        <v>3401.9464469999998</v>
      </c>
      <c r="I42" t="s">
        <v>25</v>
      </c>
      <c r="J42" t="s">
        <v>23</v>
      </c>
      <c r="K42" t="s">
        <v>37</v>
      </c>
      <c r="L42">
        <v>2017</v>
      </c>
      <c r="M42" s="13" t="s">
        <v>28</v>
      </c>
      <c r="N42">
        <f t="shared" si="0"/>
        <v>27.2</v>
      </c>
    </row>
    <row r="43" spans="1:14" x14ac:dyDescent="0.25">
      <c r="A43">
        <v>66</v>
      </c>
      <c r="B43" t="s">
        <v>88</v>
      </c>
      <c r="C43" t="s">
        <v>17</v>
      </c>
      <c r="D43" t="s">
        <v>64</v>
      </c>
      <c r="E43" s="13" t="s">
        <v>17</v>
      </c>
      <c r="F43">
        <v>46.409618999999999</v>
      </c>
      <c r="G43" s="14">
        <v>425</v>
      </c>
      <c r="H43">
        <v>19724.088087</v>
      </c>
      <c r="I43" t="s">
        <v>25</v>
      </c>
      <c r="J43" t="s">
        <v>23</v>
      </c>
      <c r="K43" t="s">
        <v>142</v>
      </c>
      <c r="L43">
        <v>2021</v>
      </c>
      <c r="M43" s="13" t="s">
        <v>27</v>
      </c>
      <c r="N43">
        <f t="shared" si="0"/>
        <v>46.4</v>
      </c>
    </row>
    <row r="44" spans="1:14" x14ac:dyDescent="0.25">
      <c r="A44">
        <v>22</v>
      </c>
      <c r="B44" t="s">
        <v>88</v>
      </c>
      <c r="C44" t="s">
        <v>18</v>
      </c>
      <c r="D44" t="s">
        <v>64</v>
      </c>
      <c r="E44" s="13" t="s">
        <v>18</v>
      </c>
      <c r="F44">
        <v>20.912662999999998</v>
      </c>
      <c r="G44" s="14">
        <v>125</v>
      </c>
      <c r="H44">
        <v>2614.082864</v>
      </c>
      <c r="I44" t="s">
        <v>25</v>
      </c>
      <c r="J44" t="s">
        <v>23</v>
      </c>
      <c r="K44" t="s">
        <v>37</v>
      </c>
      <c r="L44">
        <v>2018</v>
      </c>
      <c r="M44" s="13" t="s">
        <v>28</v>
      </c>
      <c r="N44">
        <f t="shared" si="0"/>
        <v>20.9</v>
      </c>
    </row>
    <row r="45" spans="1:14" x14ac:dyDescent="0.25">
      <c r="A45">
        <v>26</v>
      </c>
      <c r="B45" t="s">
        <v>88</v>
      </c>
      <c r="C45" t="s">
        <v>20</v>
      </c>
      <c r="D45" t="s">
        <v>63</v>
      </c>
      <c r="E45" s="13" t="s">
        <v>20</v>
      </c>
      <c r="F45">
        <v>34.218997999999999</v>
      </c>
      <c r="G45" s="14">
        <v>425</v>
      </c>
      <c r="H45">
        <v>14543.074332</v>
      </c>
      <c r="I45" t="s">
        <v>21</v>
      </c>
      <c r="J45" t="s">
        <v>22</v>
      </c>
      <c r="K45" t="s">
        <v>37</v>
      </c>
      <c r="L45">
        <v>2020</v>
      </c>
      <c r="M45" s="13" t="s">
        <v>28</v>
      </c>
      <c r="N45">
        <f t="shared" si="0"/>
        <v>34.200000000000003</v>
      </c>
    </row>
    <row r="46" spans="1:14" x14ac:dyDescent="0.25">
      <c r="A46">
        <v>28</v>
      </c>
      <c r="B46" t="s">
        <v>88</v>
      </c>
      <c r="C46" t="s">
        <v>52</v>
      </c>
      <c r="D46" t="s">
        <v>62</v>
      </c>
      <c r="E46" s="13" t="s">
        <v>52</v>
      </c>
      <c r="F46">
        <v>6.4235449999999998</v>
      </c>
      <c r="G46" s="14">
        <v>425</v>
      </c>
      <c r="H46">
        <v>2730.0064560000001</v>
      </c>
      <c r="I46" t="s">
        <v>33</v>
      </c>
      <c r="J46" t="s">
        <v>36</v>
      </c>
      <c r="K46" t="s">
        <v>37</v>
      </c>
      <c r="L46">
        <v>2020</v>
      </c>
      <c r="M46" s="13" t="s">
        <v>40</v>
      </c>
      <c r="N46">
        <f t="shared" si="0"/>
        <v>6.4</v>
      </c>
    </row>
    <row r="47" spans="1:14" x14ac:dyDescent="0.25">
      <c r="A47">
        <v>29</v>
      </c>
      <c r="B47" t="s">
        <v>88</v>
      </c>
      <c r="C47" t="s">
        <v>53</v>
      </c>
      <c r="D47" t="s">
        <v>62</v>
      </c>
      <c r="E47" s="13" t="s">
        <v>53</v>
      </c>
      <c r="F47">
        <v>11.834837</v>
      </c>
      <c r="G47" s="14">
        <v>425</v>
      </c>
      <c r="H47">
        <v>5029.8055969999996</v>
      </c>
      <c r="I47" t="s">
        <v>33</v>
      </c>
      <c r="J47" t="s">
        <v>36</v>
      </c>
      <c r="K47" t="s">
        <v>37</v>
      </c>
      <c r="L47">
        <v>2020</v>
      </c>
      <c r="M47" s="13" t="s">
        <v>28</v>
      </c>
      <c r="N47">
        <f t="shared" si="0"/>
        <v>11.8</v>
      </c>
    </row>
    <row r="48" spans="1:14" x14ac:dyDescent="0.25">
      <c r="A48">
        <v>32</v>
      </c>
      <c r="B48" t="s">
        <v>88</v>
      </c>
      <c r="C48" t="s">
        <v>56</v>
      </c>
      <c r="D48" t="s">
        <v>64</v>
      </c>
      <c r="E48" s="13" t="s">
        <v>56</v>
      </c>
      <c r="F48">
        <v>7.4912840000000003</v>
      </c>
      <c r="G48" s="14">
        <v>425</v>
      </c>
      <c r="H48">
        <v>3183.7957689999998</v>
      </c>
      <c r="I48" t="s">
        <v>54</v>
      </c>
      <c r="J48" t="s">
        <v>24</v>
      </c>
      <c r="K48" t="s">
        <v>37</v>
      </c>
      <c r="L48">
        <v>2018</v>
      </c>
      <c r="M48" s="13" t="s">
        <v>40</v>
      </c>
      <c r="N48">
        <f t="shared" si="0"/>
        <v>7.5</v>
      </c>
    </row>
    <row r="49" spans="1:14" x14ac:dyDescent="0.25">
      <c r="A49">
        <v>30</v>
      </c>
      <c r="B49" t="s">
        <v>88</v>
      </c>
      <c r="C49" t="s">
        <v>57</v>
      </c>
      <c r="D49" t="s">
        <v>64</v>
      </c>
      <c r="E49" s="13" t="s">
        <v>57</v>
      </c>
      <c r="F49">
        <v>6.839429</v>
      </c>
      <c r="G49" s="14">
        <v>425</v>
      </c>
      <c r="H49">
        <v>2906.7573969999999</v>
      </c>
      <c r="I49" t="s">
        <v>55</v>
      </c>
      <c r="J49" t="s">
        <v>61</v>
      </c>
      <c r="K49" t="s">
        <v>37</v>
      </c>
      <c r="L49">
        <v>2017</v>
      </c>
      <c r="M49" s="13" t="s">
        <v>40</v>
      </c>
      <c r="N49">
        <f t="shared" si="0"/>
        <v>6.8</v>
      </c>
    </row>
    <row r="50" spans="1:14" x14ac:dyDescent="0.25">
      <c r="A50">
        <v>31</v>
      </c>
      <c r="B50" t="s">
        <v>88</v>
      </c>
      <c r="C50" t="s">
        <v>58</v>
      </c>
      <c r="D50" t="s">
        <v>64</v>
      </c>
      <c r="E50" s="13" t="s">
        <v>58</v>
      </c>
      <c r="F50">
        <v>2.0514250000000001</v>
      </c>
      <c r="G50" s="14">
        <v>450</v>
      </c>
      <c r="H50">
        <v>849.28993100000002</v>
      </c>
      <c r="I50" t="s">
        <v>55</v>
      </c>
      <c r="J50" t="s">
        <v>61</v>
      </c>
      <c r="K50" t="s">
        <v>37</v>
      </c>
      <c r="L50">
        <v>2017</v>
      </c>
      <c r="M50" s="13" t="s">
        <v>40</v>
      </c>
      <c r="N50">
        <f t="shared" si="0"/>
        <v>2.1</v>
      </c>
    </row>
    <row r="51" spans="1:14" x14ac:dyDescent="0.25">
      <c r="A51">
        <v>59</v>
      </c>
      <c r="B51" t="s">
        <v>88</v>
      </c>
      <c r="C51" t="s">
        <v>59</v>
      </c>
      <c r="D51" t="s">
        <v>62</v>
      </c>
      <c r="E51" s="13" t="s">
        <v>59</v>
      </c>
      <c r="F51">
        <v>13.90598</v>
      </c>
      <c r="G51" s="14">
        <v>425</v>
      </c>
      <c r="H51">
        <v>5910.0416240000004</v>
      </c>
      <c r="I51" t="s">
        <v>25</v>
      </c>
      <c r="J51" t="s">
        <v>38</v>
      </c>
      <c r="K51" t="s">
        <v>37</v>
      </c>
      <c r="L51">
        <v>2019</v>
      </c>
      <c r="M51" s="13" t="s">
        <v>28</v>
      </c>
      <c r="N51">
        <f t="shared" si="0"/>
        <v>13.9</v>
      </c>
    </row>
    <row r="52" spans="1:14" x14ac:dyDescent="0.25">
      <c r="A52">
        <v>61</v>
      </c>
      <c r="B52" t="s">
        <v>88</v>
      </c>
      <c r="C52" t="s">
        <v>135</v>
      </c>
      <c r="D52" t="s">
        <v>62</v>
      </c>
      <c r="E52" s="13" t="s">
        <v>135</v>
      </c>
      <c r="F52">
        <v>21.945734000000002</v>
      </c>
      <c r="G52" s="14">
        <v>425</v>
      </c>
      <c r="H52">
        <v>9326.9371269999992</v>
      </c>
      <c r="I52" t="s">
        <v>25</v>
      </c>
      <c r="J52" t="s">
        <v>38</v>
      </c>
      <c r="K52" t="s">
        <v>136</v>
      </c>
      <c r="L52">
        <v>2019</v>
      </c>
      <c r="M52" s="13" t="s">
        <v>28</v>
      </c>
      <c r="N52">
        <f t="shared" si="0"/>
        <v>21.9</v>
      </c>
    </row>
    <row r="53" spans="1:14" x14ac:dyDescent="0.25">
      <c r="A53">
        <v>3</v>
      </c>
      <c r="B53" t="s">
        <v>88</v>
      </c>
      <c r="C53" t="s">
        <v>65</v>
      </c>
      <c r="D53" t="s">
        <v>62</v>
      </c>
      <c r="E53" s="13" t="s">
        <v>65</v>
      </c>
      <c r="F53">
        <v>13.873144</v>
      </c>
      <c r="G53" s="14">
        <v>125</v>
      </c>
      <c r="H53">
        <v>1734.1429559999999</v>
      </c>
      <c r="I53" t="s">
        <v>25</v>
      </c>
      <c r="J53" t="s">
        <v>38</v>
      </c>
      <c r="K53" t="s">
        <v>37</v>
      </c>
      <c r="L53">
        <v>2017</v>
      </c>
      <c r="M53" s="13" t="s">
        <v>40</v>
      </c>
      <c r="N53">
        <f t="shared" si="0"/>
        <v>13.9</v>
      </c>
    </row>
    <row r="54" spans="1:14" x14ac:dyDescent="0.25">
      <c r="A54">
        <v>0</v>
      </c>
      <c r="B54" t="s">
        <v>88</v>
      </c>
      <c r="C54" t="s">
        <v>66</v>
      </c>
      <c r="D54" t="s">
        <v>62</v>
      </c>
      <c r="E54" s="13" t="s">
        <v>66</v>
      </c>
      <c r="F54">
        <v>4.9130900000000004</v>
      </c>
      <c r="G54" s="14">
        <v>125</v>
      </c>
      <c r="H54">
        <v>614.13622799999996</v>
      </c>
      <c r="I54" t="s">
        <v>25</v>
      </c>
      <c r="J54" t="s">
        <v>38</v>
      </c>
      <c r="K54" t="s">
        <v>37</v>
      </c>
      <c r="L54">
        <v>2017</v>
      </c>
      <c r="M54" s="13" t="s">
        <v>40</v>
      </c>
      <c r="N54">
        <f t="shared" si="0"/>
        <v>4.9000000000000004</v>
      </c>
    </row>
    <row r="55" spans="1:14" x14ac:dyDescent="0.25">
      <c r="A55">
        <v>6</v>
      </c>
      <c r="B55" t="s">
        <v>88</v>
      </c>
      <c r="C55" t="s">
        <v>67</v>
      </c>
      <c r="D55" t="s">
        <v>62</v>
      </c>
      <c r="E55" s="13" t="s">
        <v>67</v>
      </c>
      <c r="F55">
        <v>24.832764999999998</v>
      </c>
      <c r="G55" s="14">
        <v>125</v>
      </c>
      <c r="H55">
        <v>3104.0956489999999</v>
      </c>
      <c r="I55" t="s">
        <v>25</v>
      </c>
      <c r="J55" t="s">
        <v>38</v>
      </c>
      <c r="K55" t="s">
        <v>37</v>
      </c>
      <c r="L55">
        <v>2017</v>
      </c>
      <c r="M55" s="13" t="s">
        <v>40</v>
      </c>
      <c r="N55">
        <f t="shared" si="0"/>
        <v>24.8</v>
      </c>
    </row>
    <row r="56" spans="1:14" x14ac:dyDescent="0.25">
      <c r="A56">
        <v>8</v>
      </c>
      <c r="B56" t="s">
        <v>88</v>
      </c>
      <c r="C56" t="s">
        <v>68</v>
      </c>
      <c r="D56" t="s">
        <v>62</v>
      </c>
      <c r="E56" s="13" t="s">
        <v>68</v>
      </c>
      <c r="F56">
        <v>44.467151999999999</v>
      </c>
      <c r="G56" s="14">
        <v>125</v>
      </c>
      <c r="H56">
        <v>5558.3940069999999</v>
      </c>
      <c r="I56" t="s">
        <v>25</v>
      </c>
      <c r="J56" t="s">
        <v>38</v>
      </c>
      <c r="K56" t="s">
        <v>37</v>
      </c>
      <c r="L56">
        <v>2017</v>
      </c>
      <c r="M56" s="13" t="s">
        <v>40</v>
      </c>
      <c r="N56">
        <f t="shared" si="0"/>
        <v>44.5</v>
      </c>
    </row>
    <row r="57" spans="1:14" x14ac:dyDescent="0.25">
      <c r="A57">
        <v>7</v>
      </c>
      <c r="B57" t="s">
        <v>88</v>
      </c>
      <c r="C57" t="s">
        <v>69</v>
      </c>
      <c r="D57" t="s">
        <v>62</v>
      </c>
      <c r="E57" s="13" t="s">
        <v>69</v>
      </c>
      <c r="F57">
        <v>21.788195999999999</v>
      </c>
      <c r="G57" s="14">
        <v>125</v>
      </c>
      <c r="H57">
        <v>2723.524535</v>
      </c>
      <c r="I57" t="s">
        <v>25</v>
      </c>
      <c r="J57" t="s">
        <v>38</v>
      </c>
      <c r="K57" t="s">
        <v>37</v>
      </c>
      <c r="L57">
        <v>2017</v>
      </c>
      <c r="M57" s="13" t="s">
        <v>40</v>
      </c>
      <c r="N57">
        <f t="shared" si="0"/>
        <v>21.8</v>
      </c>
    </row>
    <row r="58" spans="1:14" x14ac:dyDescent="0.25">
      <c r="A58">
        <v>1</v>
      </c>
      <c r="B58" t="s">
        <v>88</v>
      </c>
      <c r="C58" t="s">
        <v>70</v>
      </c>
      <c r="D58" t="s">
        <v>64</v>
      </c>
      <c r="E58" s="13" t="s">
        <v>70</v>
      </c>
      <c r="F58">
        <v>11.331859</v>
      </c>
      <c r="G58" s="14">
        <v>425</v>
      </c>
      <c r="H58">
        <v>4816.0400970000001</v>
      </c>
      <c r="I58" t="s">
        <v>29</v>
      </c>
      <c r="J58" t="s">
        <v>38</v>
      </c>
      <c r="K58" t="s">
        <v>73</v>
      </c>
      <c r="L58">
        <v>2019</v>
      </c>
      <c r="M58" s="13" t="s">
        <v>28</v>
      </c>
      <c r="N58">
        <f t="shared" si="0"/>
        <v>11.3</v>
      </c>
    </row>
    <row r="59" spans="1:14" x14ac:dyDescent="0.25">
      <c r="A59">
        <v>2</v>
      </c>
      <c r="B59" t="s">
        <v>88</v>
      </c>
      <c r="C59" t="s">
        <v>71</v>
      </c>
      <c r="D59" t="s">
        <v>64</v>
      </c>
      <c r="E59" s="13" t="s">
        <v>71</v>
      </c>
      <c r="F59">
        <v>10.009525</v>
      </c>
      <c r="G59" s="14">
        <v>425</v>
      </c>
      <c r="H59">
        <v>4254.0479139999998</v>
      </c>
      <c r="I59" t="s">
        <v>29</v>
      </c>
      <c r="J59" t="s">
        <v>38</v>
      </c>
      <c r="K59" t="s">
        <v>73</v>
      </c>
      <c r="L59">
        <v>2019</v>
      </c>
      <c r="M59" s="13" t="s">
        <v>28</v>
      </c>
      <c r="N59">
        <f t="shared" si="0"/>
        <v>10</v>
      </c>
    </row>
    <row r="60" spans="1:14" x14ac:dyDescent="0.25">
      <c r="A60">
        <v>42</v>
      </c>
      <c r="B60" t="s">
        <v>88</v>
      </c>
      <c r="C60" t="s">
        <v>72</v>
      </c>
      <c r="D60" t="s">
        <v>62</v>
      </c>
      <c r="E60" s="13" t="s">
        <v>72</v>
      </c>
      <c r="F60">
        <v>2.2253590000000001</v>
      </c>
      <c r="G60" s="14">
        <v>300</v>
      </c>
      <c r="H60">
        <v>667.60781199999997</v>
      </c>
      <c r="I60" t="s">
        <v>25</v>
      </c>
      <c r="J60" t="s">
        <v>23</v>
      </c>
      <c r="K60" t="s">
        <v>37</v>
      </c>
      <c r="L60">
        <v>2019</v>
      </c>
      <c r="M60" s="13" t="s">
        <v>28</v>
      </c>
      <c r="N60">
        <f t="shared" si="0"/>
        <v>2.2000000000000002</v>
      </c>
    </row>
    <row r="61" spans="1:14" x14ac:dyDescent="0.25">
      <c r="A61">
        <v>4</v>
      </c>
      <c r="B61" t="s">
        <v>88</v>
      </c>
      <c r="C61" t="s">
        <v>121</v>
      </c>
      <c r="D61" t="s">
        <v>62</v>
      </c>
      <c r="E61" s="13" t="s">
        <v>121</v>
      </c>
      <c r="F61">
        <v>26.232468999999998</v>
      </c>
      <c r="G61" s="14">
        <v>125</v>
      </c>
      <c r="H61">
        <v>3279.0586750000002</v>
      </c>
      <c r="I61" t="s">
        <v>25</v>
      </c>
      <c r="J61" t="s">
        <v>38</v>
      </c>
      <c r="K61" t="s">
        <v>37</v>
      </c>
      <c r="L61">
        <v>2017</v>
      </c>
      <c r="M61" s="13" t="s">
        <v>40</v>
      </c>
      <c r="N61">
        <f t="shared" si="0"/>
        <v>26.2</v>
      </c>
    </row>
    <row r="62" spans="1:14" x14ac:dyDescent="0.25">
      <c r="A62">
        <v>5</v>
      </c>
      <c r="B62" t="s">
        <v>88</v>
      </c>
      <c r="C62" t="s">
        <v>122</v>
      </c>
      <c r="D62" t="s">
        <v>62</v>
      </c>
      <c r="E62" s="13" t="s">
        <v>122</v>
      </c>
      <c r="F62">
        <v>8.5146309999999996</v>
      </c>
      <c r="G62" s="14">
        <v>125</v>
      </c>
      <c r="H62">
        <v>1064.328859</v>
      </c>
      <c r="I62" t="s">
        <v>25</v>
      </c>
      <c r="J62" t="s">
        <v>38</v>
      </c>
      <c r="K62" t="s">
        <v>37</v>
      </c>
      <c r="L62">
        <v>2017</v>
      </c>
      <c r="M62" s="13" t="s">
        <v>40</v>
      </c>
      <c r="N62">
        <f t="shared" si="0"/>
        <v>8.5</v>
      </c>
    </row>
    <row r="63" spans="1:14" x14ac:dyDescent="0.25">
      <c r="A63">
        <v>37</v>
      </c>
      <c r="B63" t="s">
        <v>88</v>
      </c>
      <c r="C63" t="s">
        <v>96</v>
      </c>
      <c r="D63" t="s">
        <v>62</v>
      </c>
      <c r="E63" s="13" t="s">
        <v>96</v>
      </c>
      <c r="F63">
        <v>2.6625839999999998</v>
      </c>
      <c r="G63" s="14">
        <v>425</v>
      </c>
      <c r="H63">
        <v>1131.5980850000001</v>
      </c>
      <c r="I63" t="s">
        <v>33</v>
      </c>
      <c r="J63" t="s">
        <v>36</v>
      </c>
      <c r="K63" t="s">
        <v>37</v>
      </c>
      <c r="L63">
        <v>2018</v>
      </c>
      <c r="M63" s="13" t="s">
        <v>28</v>
      </c>
      <c r="N63">
        <f t="shared" si="0"/>
        <v>2.7</v>
      </c>
    </row>
    <row r="64" spans="1:14" x14ac:dyDescent="0.25">
      <c r="A64">
        <v>43</v>
      </c>
      <c r="B64" t="s">
        <v>88</v>
      </c>
      <c r="C64" t="s">
        <v>120</v>
      </c>
      <c r="D64" t="s">
        <v>62</v>
      </c>
      <c r="E64" s="13" t="s">
        <v>120</v>
      </c>
      <c r="F64">
        <v>5.1337010000000003</v>
      </c>
      <c r="G64" s="14">
        <v>125</v>
      </c>
      <c r="H64">
        <v>641.71266500000002</v>
      </c>
      <c r="I64" t="s">
        <v>25</v>
      </c>
      <c r="J64" t="s">
        <v>23</v>
      </c>
      <c r="K64" t="s">
        <v>37</v>
      </c>
      <c r="L64">
        <v>2018</v>
      </c>
      <c r="M64" s="13" t="s">
        <v>28</v>
      </c>
      <c r="N64">
        <f t="shared" si="0"/>
        <v>5.0999999999999996</v>
      </c>
    </row>
    <row r="65" spans="1:14" x14ac:dyDescent="0.25">
      <c r="A65">
        <v>13</v>
      </c>
      <c r="B65" t="s">
        <v>88</v>
      </c>
      <c r="C65" t="s">
        <v>43</v>
      </c>
      <c r="D65" t="s">
        <v>62</v>
      </c>
      <c r="E65" s="13" t="s">
        <v>43</v>
      </c>
      <c r="F65">
        <v>8.7481329999999993</v>
      </c>
      <c r="G65" s="14">
        <v>425</v>
      </c>
      <c r="H65">
        <v>3717.9564099999998</v>
      </c>
      <c r="I65" t="s">
        <v>30</v>
      </c>
      <c r="J65" t="s">
        <v>34</v>
      </c>
      <c r="K65" t="s">
        <v>37</v>
      </c>
      <c r="L65">
        <v>2017</v>
      </c>
      <c r="M65" s="13" t="s">
        <v>27</v>
      </c>
      <c r="N65">
        <f t="shared" si="0"/>
        <v>8.6999999999999993</v>
      </c>
    </row>
    <row r="66" spans="1:14" x14ac:dyDescent="0.25">
      <c r="A66">
        <v>11</v>
      </c>
      <c r="B66" t="s">
        <v>88</v>
      </c>
      <c r="C66" t="s">
        <v>45</v>
      </c>
      <c r="D66" t="s">
        <v>62</v>
      </c>
      <c r="E66" s="13" t="s">
        <v>45</v>
      </c>
      <c r="F66">
        <v>10.900176</v>
      </c>
      <c r="G66" s="14">
        <v>425</v>
      </c>
      <c r="H66">
        <v>4632.5749779999996</v>
      </c>
      <c r="I66" t="s">
        <v>30</v>
      </c>
      <c r="J66" t="s">
        <v>34</v>
      </c>
      <c r="K66" t="s">
        <v>37</v>
      </c>
      <c r="L66">
        <v>2017</v>
      </c>
      <c r="M66" s="13" t="s">
        <v>27</v>
      </c>
      <c r="N66">
        <f t="shared" si="0"/>
        <v>10.9</v>
      </c>
    </row>
    <row r="67" spans="1:14" x14ac:dyDescent="0.25">
      <c r="A67">
        <v>12</v>
      </c>
      <c r="B67" t="s">
        <v>88</v>
      </c>
      <c r="C67" t="s">
        <v>50</v>
      </c>
      <c r="D67" t="s">
        <v>62</v>
      </c>
      <c r="E67" s="13" t="s">
        <v>50</v>
      </c>
      <c r="F67">
        <v>1.3118700000000001</v>
      </c>
      <c r="G67" s="14">
        <v>425</v>
      </c>
      <c r="H67">
        <v>557.54482599999994</v>
      </c>
      <c r="I67" t="s">
        <v>30</v>
      </c>
      <c r="J67" t="s">
        <v>34</v>
      </c>
      <c r="K67" t="s">
        <v>37</v>
      </c>
      <c r="L67">
        <v>2017</v>
      </c>
      <c r="M67" s="13" t="s">
        <v>27</v>
      </c>
      <c r="N67">
        <f t="shared" si="0"/>
        <v>1.3</v>
      </c>
    </row>
    <row r="68" spans="1:14" x14ac:dyDescent="0.25">
      <c r="A68">
        <v>10</v>
      </c>
      <c r="B68" t="s">
        <v>88</v>
      </c>
      <c r="C68" t="s">
        <v>44</v>
      </c>
      <c r="D68" t="s">
        <v>62</v>
      </c>
      <c r="E68" s="13" t="s">
        <v>44</v>
      </c>
      <c r="F68">
        <v>14.566129</v>
      </c>
      <c r="G68" s="14">
        <v>425</v>
      </c>
      <c r="H68">
        <v>6190.6047010000002</v>
      </c>
      <c r="I68" t="s">
        <v>30</v>
      </c>
      <c r="J68" t="s">
        <v>34</v>
      </c>
      <c r="K68" t="s">
        <v>37</v>
      </c>
      <c r="L68">
        <v>2017</v>
      </c>
      <c r="M68" s="13" t="s">
        <v>27</v>
      </c>
      <c r="N68">
        <f t="shared" ref="N68" si="1">ROUND(F68,1)</f>
        <v>14.6</v>
      </c>
    </row>
    <row r="69" spans="1:14" x14ac:dyDescent="0.25">
      <c r="E69" s="13"/>
      <c r="G69" s="14"/>
      <c r="M69" s="13"/>
    </row>
    <row r="70" spans="1:14" x14ac:dyDescent="0.25">
      <c r="E70" s="13"/>
      <c r="G70" s="14"/>
      <c r="M70" s="13"/>
    </row>
    <row r="71" spans="1:14" x14ac:dyDescent="0.25">
      <c r="E71" s="13"/>
      <c r="G71" s="14"/>
    </row>
    <row r="72" spans="1:14" x14ac:dyDescent="0.25">
      <c r="E72" s="13"/>
      <c r="G72" s="14"/>
    </row>
    <row r="73" spans="1:14" x14ac:dyDescent="0.25">
      <c r="E73" s="13"/>
      <c r="G73" s="1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2016-12-07T23:31:27Z</cp:lastPrinted>
  <dcterms:created xsi:type="dcterms:W3CDTF">2013-01-23T17:37:04Z</dcterms:created>
  <dcterms:modified xsi:type="dcterms:W3CDTF">2016-12-09T00:25:15Z</dcterms:modified>
</cp:coreProperties>
</file>