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. Planning\A. Timber Tenures\c. FL A16882 (Nass TSA)\Nass Operating Agreement\2021 November\Skeena\"/>
    </mc:Choice>
  </mc:AlternateContent>
  <xr:revisionPtr revIDLastSave="0" documentId="13_ncr:1_{FF5AE552-DDD0-4473-A062-8E9720DD3653}" xr6:coauthVersionLast="46" xr6:coauthVersionMax="46" xr10:uidLastSave="{00000000-0000-0000-0000-000000000000}"/>
  <bookViews>
    <workbookView xWindow="-120" yWindow="-120" windowWidth="29040" windowHeight="15840" xr2:uid="{CEDA4B61-5DBE-477F-A94F-2B54A1F65A08}"/>
  </bookViews>
  <sheets>
    <sheet name="20210205 SSM shared plan" sheetId="1" r:id="rId1"/>
  </sheets>
  <externalReferences>
    <externalReference r:id="rId2"/>
    <externalReference r:id="rId3"/>
    <externalReference r:id="rId4"/>
  </externalReferences>
  <definedNames>
    <definedName name="_Fill" hidden="1">'[1]TABULAR ROADS'!#REF!</definedName>
    <definedName name="_xlnm._FilterDatabase" localSheetId="0" hidden="1">'20210205 SSM shared plan'!$A$1:$F$73</definedName>
    <definedName name="bank">'[2]New Construction'!$E$218:$E$234</definedName>
    <definedName name="Constant">[3]SurfacingEH!$J$14</definedName>
    <definedName name="ConstantRR">[3]SurfacingRR!$K$7</definedName>
    <definedName name="Cruise">#REF!</definedName>
    <definedName name="Culvert_Subgrade_Cost">[3]SubgradeRR!$K$1</definedName>
    <definedName name="_xlnm.Database">#REF!</definedName>
    <definedName name="DC">#REF!</definedName>
    <definedName name="Haul">#REF!</definedName>
    <definedName name="Immature">#REF!</definedName>
    <definedName name="Isolated">#REF!</definedName>
    <definedName name="Letter">#REF!</definedName>
    <definedName name="Maneuverability_Factor">[3]SubgradeEH!$D$1</definedName>
    <definedName name="MPSdata">#REF!</definedName>
    <definedName name="No_Truck_Rate_Gravel">[3]SurfacingEH!$J$3</definedName>
    <definedName name="No_Truck_Rate_Hard_Rock">[3]SurfacingEH!$J$5</definedName>
    <definedName name="No_Truck_Rate_Soft_Med_Rock">[3]SurfacingEH!$J$4</definedName>
    <definedName name="NTR_Gravel">[3]SurfacingRR!$K$11</definedName>
    <definedName name="NTR_Hard_Rock">[3]SurfacingRR!$K$13</definedName>
    <definedName name="NTR_Small_Med_Rock">[3]SurfacingRR!$K$12</definedName>
    <definedName name="OldGrFir">#REF!</definedName>
    <definedName name="OldGrHemBal">#REF!</definedName>
    <definedName name="SecondGrHem">#REF!</definedName>
    <definedName name="Slope">#REF!</definedName>
    <definedName name="SOR">#REF!</definedName>
    <definedName name="SS">'[2]drop downs'!$E$2:$E$17</definedName>
    <definedName name="TR_Gravel">[3]SurfacingRR!$K$3</definedName>
    <definedName name="TR_Hard_Rock">[3]SurfacingRR!$K$5</definedName>
    <definedName name="TR_Small_Med_Rock">[3]SurfacingRR!$K$4</definedName>
    <definedName name="Truck_Rate_Gravel">[3]SurfacingEH!$J$10</definedName>
    <definedName name="Truck_Rate_Hard_Rock">[3]SurfacingEH!$J$12</definedName>
    <definedName name="Truck_Rate_Soft_Med_Rock">[3]SurfacingEH!$J$11</definedName>
    <definedName name="VPH">#REF!</definedName>
    <definedName name="YesOrNo">[3]StumpageSeeker!$AK$2:$AK$3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C75" i="1"/>
  <c r="D42" i="1"/>
  <c r="D54" i="1"/>
  <c r="D55" i="1"/>
  <c r="D70" i="1"/>
  <c r="D71" i="1"/>
  <c r="D72" i="1"/>
  <c r="D26" i="1"/>
  <c r="D63" i="1"/>
  <c r="D64" i="1"/>
  <c r="D65" i="1"/>
  <c r="D66" i="1"/>
  <c r="D67" i="1"/>
  <c r="D6" i="1"/>
  <c r="D7" i="1"/>
  <c r="D5" i="1"/>
  <c r="D25" i="1"/>
  <c r="D15" i="1"/>
  <c r="D16" i="1"/>
  <c r="D32" i="1"/>
  <c r="D33" i="1"/>
  <c r="D34" i="1"/>
  <c r="D35" i="1"/>
  <c r="D52" i="1"/>
  <c r="D53" i="1"/>
  <c r="D8" i="1"/>
  <c r="D56" i="1"/>
  <c r="D62" i="1"/>
  <c r="D29" i="1"/>
  <c r="D28" i="1"/>
  <c r="D27" i="1"/>
  <c r="D2" i="1" l="1"/>
  <c r="D57" i="1"/>
  <c r="D61" i="1"/>
  <c r="D59" i="1"/>
  <c r="D51" i="1"/>
  <c r="C79" i="1"/>
  <c r="D73" i="1"/>
  <c r="D60" i="1"/>
  <c r="D50" i="1"/>
  <c r="D49" i="1"/>
  <c r="D48" i="1"/>
  <c r="D47" i="1"/>
  <c r="D40" i="1"/>
  <c r="D31" i="1"/>
  <c r="D20" i="1"/>
  <c r="D19" i="1"/>
  <c r="D13" i="1"/>
  <c r="D12" i="1"/>
  <c r="D11" i="1"/>
  <c r="D10" i="1"/>
  <c r="D9" i="1"/>
  <c r="D4" i="1"/>
  <c r="D3" i="1"/>
  <c r="D75" i="1" l="1"/>
</calcChain>
</file>

<file path=xl/sharedStrings.xml><?xml version="1.0" encoding="utf-8"?>
<sst xmlns="http://schemas.openxmlformats.org/spreadsheetml/2006/main" count="227" uniqueCount="96">
  <si>
    <t>Block Name</t>
  </si>
  <si>
    <t>Location</t>
  </si>
  <si>
    <t>Area</t>
  </si>
  <si>
    <t>Volume</t>
  </si>
  <si>
    <t>m3/ha</t>
  </si>
  <si>
    <t>status</t>
  </si>
  <si>
    <t>Arbor</t>
  </si>
  <si>
    <t>ARB007</t>
  </si>
  <si>
    <t>Recced</t>
  </si>
  <si>
    <t>ARB019</t>
  </si>
  <si>
    <t>Planned</t>
  </si>
  <si>
    <t>ARB022</t>
  </si>
  <si>
    <t>Paw</t>
  </si>
  <si>
    <t>Permitted</t>
  </si>
  <si>
    <t>HOA001</t>
  </si>
  <si>
    <t>Hoan</t>
  </si>
  <si>
    <t>HOA002</t>
  </si>
  <si>
    <t>HOA003</t>
  </si>
  <si>
    <t>HOA004</t>
  </si>
  <si>
    <t>HOA005</t>
  </si>
  <si>
    <t>HOA011</t>
  </si>
  <si>
    <t>KIN001</t>
  </si>
  <si>
    <t>Kinskuch</t>
  </si>
  <si>
    <t>KIN002</t>
  </si>
  <si>
    <t>KIN003</t>
  </si>
  <si>
    <t>KIN004</t>
  </si>
  <si>
    <t>Developed</t>
  </si>
  <si>
    <t>KIN007</t>
  </si>
  <si>
    <t>KIN008</t>
  </si>
  <si>
    <t>KIN014</t>
  </si>
  <si>
    <t>KIN015</t>
  </si>
  <si>
    <t>KIN016</t>
  </si>
  <si>
    <t>KIN017</t>
  </si>
  <si>
    <t>KIN018</t>
  </si>
  <si>
    <t>KSH004</t>
  </si>
  <si>
    <t>KSH005</t>
  </si>
  <si>
    <t>KSI001</t>
  </si>
  <si>
    <t>Kitsault</t>
  </si>
  <si>
    <t>KSI002</t>
  </si>
  <si>
    <t>KSI004</t>
  </si>
  <si>
    <t>KSI005</t>
  </si>
  <si>
    <t>KSI007</t>
  </si>
  <si>
    <t>KSI008</t>
  </si>
  <si>
    <t>KSI010</t>
  </si>
  <si>
    <t>KSI011</t>
  </si>
  <si>
    <t>Tchitin River</t>
  </si>
  <si>
    <t>KSI012</t>
  </si>
  <si>
    <t>Kashadin</t>
  </si>
  <si>
    <t>KSI014</t>
  </si>
  <si>
    <t>NIS001</t>
  </si>
  <si>
    <t>Niska Lakes</t>
  </si>
  <si>
    <t>NIS002</t>
  </si>
  <si>
    <t>NIS003</t>
  </si>
  <si>
    <t>NIS004</t>
  </si>
  <si>
    <t>NIS007</t>
  </si>
  <si>
    <t>NIS008</t>
  </si>
  <si>
    <t>NIS009</t>
  </si>
  <si>
    <t>NIS010</t>
  </si>
  <si>
    <t>PAW014</t>
  </si>
  <si>
    <t>PAW018</t>
  </si>
  <si>
    <t>PAW022</t>
  </si>
  <si>
    <t>TCH008</t>
  </si>
  <si>
    <t>TCH009</t>
  </si>
  <si>
    <t>VAN006</t>
  </si>
  <si>
    <t>vandyke</t>
  </si>
  <si>
    <t>Total</t>
  </si>
  <si>
    <t>AAC</t>
  </si>
  <si>
    <t>m3</t>
  </si>
  <si>
    <t>5 year AAC</t>
  </si>
  <si>
    <t>NIS012</t>
  </si>
  <si>
    <t>PAW013</t>
  </si>
  <si>
    <t>PAW023</t>
  </si>
  <si>
    <t>KOT001</t>
  </si>
  <si>
    <t>KOT002</t>
  </si>
  <si>
    <t>KOT007</t>
  </si>
  <si>
    <t>Kotcho</t>
  </si>
  <si>
    <t>PAW024</t>
  </si>
  <si>
    <t>G8</t>
  </si>
  <si>
    <t>NR18</t>
  </si>
  <si>
    <t>NIS013</t>
  </si>
  <si>
    <t>NIS014</t>
  </si>
  <si>
    <t>KSI015</t>
  </si>
  <si>
    <t>TCH010</t>
  </si>
  <si>
    <t>TCH011</t>
  </si>
  <si>
    <t>TCH012</t>
  </si>
  <si>
    <t>PAW025</t>
  </si>
  <si>
    <t>PAW026</t>
  </si>
  <si>
    <t>PAW027</t>
  </si>
  <si>
    <t>PAW028</t>
  </si>
  <si>
    <t>KIN019</t>
  </si>
  <si>
    <t>NIS016</t>
  </si>
  <si>
    <t>NIS017</t>
  </si>
  <si>
    <t>ARB024</t>
  </si>
  <si>
    <t>ARB023</t>
  </si>
  <si>
    <t>PAW029</t>
  </si>
  <si>
    <t>ARB025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</si>
</sst>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 applyFill="1"/>
    <xf numFmtId="165" fontId="0" fillId="0" borderId="0" xfId="1" applyNumberFormat="1" applyFont="1" applyFill="1"/>
    <xf numFmtId="1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\s63062\Volumes\Data\Users\echoi\Documents\KETCHUP\TYSMILLE$\PROFILE\Desktop\Roads%20%20March2007%20(2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w\Downloads\Attachment%201%20-%20Interdependency%20Table%20Harrison%20North%20-%20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lients\Infinity-Pacific\BCTS_Hida%20Gwaii\Rennell%20Sound\Block%20evaluations\TCH_Block_Plan_Workbook_06_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R ROAD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dependancy Table"/>
      <sheetName val="Passes"/>
      <sheetName val="Block Summary"/>
      <sheetName val="Road Summary "/>
      <sheetName val="New Construction"/>
      <sheetName val="Case 1"/>
      <sheetName val="Case 2"/>
      <sheetName val="Case 3"/>
      <sheetName val="End Haul"/>
      <sheetName val="Culverts"/>
      <sheetName val="Bridge Structures"/>
      <sheetName val="drop downs"/>
      <sheetName val="Cam Tables"/>
    </sheetNames>
    <sheetDataSet>
      <sheetData sheetId="0"/>
      <sheetData sheetId="1"/>
      <sheetData sheetId="2"/>
      <sheetData sheetId="3"/>
      <sheetData sheetId="4">
        <row r="218">
          <cell r="E218">
            <v>0</v>
          </cell>
        </row>
        <row r="219">
          <cell r="E219" t="str">
            <v>OMLB - Soft/Medium</v>
          </cell>
        </row>
        <row r="220">
          <cell r="E220" t="str">
            <v>OMLB - Hard</v>
          </cell>
        </row>
        <row r="221">
          <cell r="E221" t="str">
            <v>OMPR - Soft/Medium</v>
          </cell>
        </row>
        <row r="222">
          <cell r="E222" t="str">
            <v>OMPR- Hard</v>
          </cell>
        </row>
        <row r="223">
          <cell r="E223" t="str">
            <v>OMRB - Soft/Medium</v>
          </cell>
        </row>
        <row r="224">
          <cell r="E224" t="str">
            <v>OMRB- Hard</v>
          </cell>
        </row>
        <row r="225">
          <cell r="E225" t="str">
            <v>TOE- Soft/Medium</v>
          </cell>
        </row>
        <row r="226">
          <cell r="E226" t="str">
            <v>TOE- Hard</v>
          </cell>
        </row>
        <row r="227">
          <cell r="E227" t="str">
            <v>MRK- Soft/Medium</v>
          </cell>
        </row>
        <row r="228">
          <cell r="E228" t="str">
            <v>MRK - Hard</v>
          </cell>
        </row>
        <row r="229">
          <cell r="E229" t="str">
            <v>HRK- Soft/Medium</v>
          </cell>
        </row>
        <row r="230">
          <cell r="E230" t="str">
            <v>HRK-Hard</v>
          </cell>
        </row>
        <row r="231">
          <cell r="E231" t="str">
            <v>XRK- Soft/Medium</v>
          </cell>
        </row>
        <row r="232">
          <cell r="E232" t="str">
            <v>XRK-Hard</v>
          </cell>
        </row>
        <row r="233">
          <cell r="E233" t="str">
            <v>XXRK-Soft/Medium</v>
          </cell>
        </row>
        <row r="234">
          <cell r="E234" t="str">
            <v>XXRK - Hard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2">
          <cell r="E2" t="str">
            <v>0-4</v>
          </cell>
        </row>
        <row r="3">
          <cell r="E3" t="str">
            <v>5-14</v>
          </cell>
        </row>
        <row r="4">
          <cell r="E4" t="str">
            <v>15-24</v>
          </cell>
        </row>
        <row r="5">
          <cell r="E5" t="str">
            <v>25-34</v>
          </cell>
        </row>
        <row r="6">
          <cell r="E6" t="str">
            <v>35-44</v>
          </cell>
        </row>
        <row r="7">
          <cell r="E7" t="str">
            <v>45-54</v>
          </cell>
        </row>
        <row r="8">
          <cell r="E8" t="str">
            <v>55-64</v>
          </cell>
        </row>
        <row r="9">
          <cell r="E9" t="str">
            <v>65-74</v>
          </cell>
        </row>
        <row r="10">
          <cell r="E10" t="str">
            <v>75-84</v>
          </cell>
        </row>
        <row r="11">
          <cell r="E11" t="str">
            <v>85-94</v>
          </cell>
        </row>
        <row r="12">
          <cell r="E12" t="str">
            <v>95-104</v>
          </cell>
        </row>
        <row r="13">
          <cell r="E13" t="str">
            <v>105-114</v>
          </cell>
        </row>
        <row r="14">
          <cell r="E14" t="str">
            <v>115-124</v>
          </cell>
        </row>
        <row r="15">
          <cell r="E15" t="str">
            <v>125-134</v>
          </cell>
        </row>
        <row r="16">
          <cell r="E16" t="str">
            <v>135-144</v>
          </cell>
        </row>
        <row r="17">
          <cell r="E17" t="str">
            <v>145-150</v>
          </cell>
        </row>
      </sheetData>
      <sheetData sheetId="12">
        <row r="2">
          <cell r="A2" t="str">
            <v>Slope %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P Report"/>
      <sheetName val="Temp"/>
      <sheetName val="Valuation"/>
      <sheetName val="Sort Summary"/>
      <sheetName val="Sort Screenshots"/>
      <sheetName val="StumpageSeeker"/>
      <sheetName val="New Construction"/>
      <sheetName val="Reconstruction"/>
      <sheetName val="EndHaul"/>
      <sheetName val="Culverts+Bridges"/>
      <sheetName val="Arch Potential"/>
      <sheetName val="Crown Mod"/>
      <sheetName val="Lake Tow"/>
      <sheetName val="OG Grade to Sort Converter"/>
      <sheetName val="Fir"/>
      <sheetName val="Cedar"/>
      <sheetName val="Hemlock"/>
      <sheetName val="Balsam"/>
      <sheetName val="Spruce"/>
      <sheetName val="Cypress"/>
      <sheetName val="Pine"/>
      <sheetName val="Deciduous"/>
      <sheetName val="2G Grade to Sort Converter"/>
      <sheetName val="Fir 2G"/>
      <sheetName val="Cedar 2G"/>
      <sheetName val="Hemlock 2G"/>
      <sheetName val="Balsam 2G"/>
      <sheetName val="Spruce 2G"/>
      <sheetName val="Grade Calculator"/>
      <sheetName val="DCK Appraisal"/>
      <sheetName val="DCK Transport"/>
      <sheetName val="DCK_DSQ Piecesize"/>
      <sheetName val="DSQ Appraisal"/>
      <sheetName val="DSQ Transport"/>
      <sheetName val="DQC Appraisal"/>
      <sheetName val="DQC Transport"/>
      <sheetName val="DQC Piecesize"/>
      <sheetName val="SubgradeRR"/>
      <sheetName val="SurfacingRR"/>
      <sheetName val="SubgradeEH"/>
      <sheetName val="SurfacingEH"/>
      <sheetName val="Jan 1"/>
      <sheetName val="Feb 1"/>
      <sheetName val="Mar 1"/>
      <sheetName val="Apr 1"/>
      <sheetName val="May 1"/>
      <sheetName val="June 1"/>
      <sheetName val="July 1"/>
      <sheetName val="Aug 1"/>
      <sheetName val="Sept 1"/>
      <sheetName val="Oct 1"/>
      <sheetName val="Nov 1"/>
      <sheetName val="Dec 1"/>
      <sheetName val="Parameters"/>
      <sheetName val="Sort Parameter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K2" t="str">
            <v>Y</v>
          </cell>
        </row>
        <row r="3">
          <cell r="AK3" t="str">
            <v>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K1">
            <v>3789</v>
          </cell>
        </row>
      </sheetData>
      <sheetData sheetId="39">
        <row r="3">
          <cell r="K3">
            <v>7.74</v>
          </cell>
        </row>
        <row r="4">
          <cell r="K4">
            <v>11.11</v>
          </cell>
        </row>
        <row r="5">
          <cell r="K5">
            <v>13.94</v>
          </cell>
        </row>
        <row r="7">
          <cell r="K7">
            <v>0.61599999999999999</v>
          </cell>
        </row>
        <row r="11">
          <cell r="K11">
            <v>5.65</v>
          </cell>
        </row>
        <row r="12">
          <cell r="K12">
            <v>9.0299999999999994</v>
          </cell>
        </row>
        <row r="13">
          <cell r="K13">
            <v>11.86</v>
          </cell>
        </row>
      </sheetData>
      <sheetData sheetId="40">
        <row r="1">
          <cell r="D1">
            <v>1.3</v>
          </cell>
        </row>
      </sheetData>
      <sheetData sheetId="41">
        <row r="3">
          <cell r="J3">
            <v>5.65</v>
          </cell>
        </row>
        <row r="4">
          <cell r="J4">
            <v>9.0299999999999994</v>
          </cell>
        </row>
        <row r="5">
          <cell r="J5">
            <v>11.86</v>
          </cell>
        </row>
        <row r="10">
          <cell r="J10">
            <v>7.74</v>
          </cell>
        </row>
        <row r="11">
          <cell r="J11">
            <v>11.11</v>
          </cell>
        </row>
        <row r="12">
          <cell r="J12">
            <v>13.94</v>
          </cell>
        </row>
        <row r="14">
          <cell r="J14">
            <v>0.61599999999999999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BC80A-D76B-4DAE-A0F3-50342BC7BCD9}">
  <dimension ref="A1:G79"/>
  <sheetViews>
    <sheetView tabSelected="1" workbookViewId="0">
      <selection activeCell="F76" sqref="F76"/>
    </sheetView>
  </sheetViews>
  <sheetFormatPr defaultRowHeight="15" x14ac:dyDescent="0.25"/>
  <cols>
    <col min="1" max="1" width="11.140625" bestFit="1" customWidth="1"/>
    <col min="2" max="2" width="13.7109375" bestFit="1" customWidth="1"/>
    <col min="3" max="3" width="14.7109375" style="4" bestFit="1" customWidth="1"/>
    <col min="4" max="4" width="10.5703125" style="5" bestFit="1" customWidth="1"/>
    <col min="6" max="6" width="17.42578125" bestFit="1" customWidth="1"/>
    <col min="7" max="7" width="47.5703125" bestFit="1" customWidth="1"/>
  </cols>
  <sheetData>
    <row r="1" spans="1:6" x14ac:dyDescent="0.25">
      <c r="A1" t="s">
        <v>0</v>
      </c>
      <c r="B1" t="s">
        <v>1</v>
      </c>
      <c r="C1" s="1" t="s">
        <v>2</v>
      </c>
      <c r="D1" s="2" t="s">
        <v>3</v>
      </c>
      <c r="E1" t="s">
        <v>4</v>
      </c>
      <c r="F1" t="s">
        <v>5</v>
      </c>
    </row>
    <row r="2" spans="1:6" x14ac:dyDescent="0.25">
      <c r="A2" s="3" t="s">
        <v>7</v>
      </c>
      <c r="B2" t="s">
        <v>6</v>
      </c>
      <c r="C2" s="1">
        <v>75.8</v>
      </c>
      <c r="D2" s="2">
        <f>C2*E2</f>
        <v>33048.799999999996</v>
      </c>
      <c r="E2">
        <v>436</v>
      </c>
      <c r="F2" t="s">
        <v>26</v>
      </c>
    </row>
    <row r="3" spans="1:6" x14ac:dyDescent="0.25">
      <c r="A3" s="3" t="s">
        <v>9</v>
      </c>
      <c r="B3" t="s">
        <v>6</v>
      </c>
      <c r="C3" s="1">
        <v>39.700000000000003</v>
      </c>
      <c r="D3" s="2">
        <f>E3*C3</f>
        <v>11552.7</v>
      </c>
      <c r="E3">
        <v>291</v>
      </c>
      <c r="F3" t="s">
        <v>26</v>
      </c>
    </row>
    <row r="4" spans="1:6" x14ac:dyDescent="0.25">
      <c r="A4" s="3" t="s">
        <v>11</v>
      </c>
      <c r="B4" t="s">
        <v>6</v>
      </c>
      <c r="C4" s="1">
        <v>40.799999999999997</v>
      </c>
      <c r="D4" s="2">
        <f>E4*C4</f>
        <v>14279.999999999998</v>
      </c>
      <c r="E4">
        <v>350</v>
      </c>
      <c r="F4" t="s">
        <v>26</v>
      </c>
    </row>
    <row r="5" spans="1:6" x14ac:dyDescent="0.25">
      <c r="A5" s="3" t="s">
        <v>93</v>
      </c>
      <c r="B5" t="s">
        <v>6</v>
      </c>
      <c r="C5" s="1">
        <v>62.230843945309999</v>
      </c>
      <c r="D5" s="2">
        <f>E5*C5</f>
        <v>21780.795380858501</v>
      </c>
      <c r="E5">
        <v>350</v>
      </c>
      <c r="F5" t="s">
        <v>10</v>
      </c>
    </row>
    <row r="6" spans="1:6" x14ac:dyDescent="0.25">
      <c r="A6" s="3" t="s">
        <v>92</v>
      </c>
      <c r="B6" t="s">
        <v>6</v>
      </c>
      <c r="C6" s="1">
        <v>18.680350537110002</v>
      </c>
      <c r="D6" s="2">
        <f>E6*C6</f>
        <v>6538.1226879885007</v>
      </c>
      <c r="E6">
        <v>350</v>
      </c>
      <c r="F6" t="s">
        <v>10</v>
      </c>
    </row>
    <row r="7" spans="1:6" x14ac:dyDescent="0.25">
      <c r="A7" s="3" t="s">
        <v>95</v>
      </c>
      <c r="B7" t="s">
        <v>6</v>
      </c>
      <c r="C7" s="1">
        <v>44.355851733400002</v>
      </c>
      <c r="D7" s="2">
        <f>E7*C7</f>
        <v>15524.548106690001</v>
      </c>
      <c r="E7">
        <v>350</v>
      </c>
      <c r="F7" t="s">
        <v>10</v>
      </c>
    </row>
    <row r="8" spans="1:6" x14ac:dyDescent="0.25">
      <c r="A8" s="3" t="s">
        <v>77</v>
      </c>
      <c r="B8" t="s">
        <v>12</v>
      </c>
      <c r="C8" s="1">
        <v>116</v>
      </c>
      <c r="D8" s="2">
        <f>E8*C8</f>
        <v>29000</v>
      </c>
      <c r="E8">
        <v>250</v>
      </c>
      <c r="F8" t="s">
        <v>10</v>
      </c>
    </row>
    <row r="9" spans="1:6" x14ac:dyDescent="0.25">
      <c r="A9" s="3" t="s">
        <v>14</v>
      </c>
      <c r="B9" t="s">
        <v>15</v>
      </c>
      <c r="C9" s="1">
        <v>7</v>
      </c>
      <c r="D9" s="2">
        <f>E9*C9</f>
        <v>2940</v>
      </c>
      <c r="E9">
        <v>420</v>
      </c>
      <c r="F9" t="s">
        <v>8</v>
      </c>
    </row>
    <row r="10" spans="1:6" x14ac:dyDescent="0.25">
      <c r="A10" s="3" t="s">
        <v>16</v>
      </c>
      <c r="B10" t="s">
        <v>15</v>
      </c>
      <c r="C10" s="1">
        <v>7.5</v>
      </c>
      <c r="D10" s="2">
        <f>E10*C10</f>
        <v>3150</v>
      </c>
      <c r="E10">
        <v>420</v>
      </c>
      <c r="F10" t="s">
        <v>8</v>
      </c>
    </row>
    <row r="11" spans="1:6" x14ac:dyDescent="0.25">
      <c r="A11" s="3" t="s">
        <v>17</v>
      </c>
      <c r="B11" t="s">
        <v>15</v>
      </c>
      <c r="C11" s="1">
        <v>21.2</v>
      </c>
      <c r="D11" s="2">
        <f>E11*C11</f>
        <v>8904</v>
      </c>
      <c r="E11">
        <v>420</v>
      </c>
      <c r="F11" t="s">
        <v>8</v>
      </c>
    </row>
    <row r="12" spans="1:6" x14ac:dyDescent="0.25">
      <c r="A12" s="3" t="s">
        <v>18</v>
      </c>
      <c r="B12" t="s">
        <v>15</v>
      </c>
      <c r="C12" s="1">
        <v>11.2</v>
      </c>
      <c r="D12" s="2">
        <f>E12*C12</f>
        <v>3919.9999999999995</v>
      </c>
      <c r="E12">
        <v>350</v>
      </c>
      <c r="F12" t="s">
        <v>8</v>
      </c>
    </row>
    <row r="13" spans="1:6" x14ac:dyDescent="0.25">
      <c r="A13" s="3" t="s">
        <v>19</v>
      </c>
      <c r="B13" t="s">
        <v>15</v>
      </c>
      <c r="C13" s="1">
        <v>36.031901708980001</v>
      </c>
      <c r="D13" s="2">
        <f>E13*C13</f>
        <v>12611.165598143001</v>
      </c>
      <c r="E13">
        <v>350</v>
      </c>
      <c r="F13" t="s">
        <v>10</v>
      </c>
    </row>
    <row r="14" spans="1:6" x14ac:dyDescent="0.25">
      <c r="A14" s="3" t="s">
        <v>20</v>
      </c>
      <c r="B14" t="s">
        <v>15</v>
      </c>
      <c r="C14" s="1">
        <v>81</v>
      </c>
      <c r="D14" s="2">
        <v>24523</v>
      </c>
      <c r="E14">
        <v>302</v>
      </c>
      <c r="F14" t="s">
        <v>8</v>
      </c>
    </row>
    <row r="15" spans="1:6" x14ac:dyDescent="0.25">
      <c r="A15" s="3" t="s">
        <v>21</v>
      </c>
      <c r="B15" t="s">
        <v>22</v>
      </c>
      <c r="C15" s="1">
        <v>21.4</v>
      </c>
      <c r="D15" s="2">
        <f>E15*C15</f>
        <v>11705.8</v>
      </c>
      <c r="E15">
        <v>547</v>
      </c>
      <c r="F15" t="s">
        <v>26</v>
      </c>
    </row>
    <row r="16" spans="1:6" x14ac:dyDescent="0.25">
      <c r="A16" s="3" t="s">
        <v>23</v>
      </c>
      <c r="B16" t="s">
        <v>22</v>
      </c>
      <c r="C16" s="1">
        <v>12.5</v>
      </c>
      <c r="D16" s="2">
        <f>E16*C16</f>
        <v>5487.5</v>
      </c>
      <c r="E16">
        <v>439</v>
      </c>
      <c r="F16" t="s">
        <v>26</v>
      </c>
    </row>
    <row r="17" spans="1:6" x14ac:dyDescent="0.25">
      <c r="A17" s="3" t="s">
        <v>24</v>
      </c>
      <c r="B17" t="s">
        <v>22</v>
      </c>
      <c r="C17" s="1">
        <v>33.25</v>
      </c>
      <c r="D17" s="2">
        <v>9455</v>
      </c>
      <c r="E17">
        <v>284</v>
      </c>
      <c r="F17" t="s">
        <v>10</v>
      </c>
    </row>
    <row r="18" spans="1:6" x14ac:dyDescent="0.25">
      <c r="A18" s="3" t="s">
        <v>25</v>
      </c>
      <c r="B18" t="s">
        <v>22</v>
      </c>
      <c r="C18" s="1">
        <v>35.1</v>
      </c>
      <c r="D18" s="2">
        <v>7511</v>
      </c>
      <c r="E18">
        <v>214</v>
      </c>
      <c r="F18" t="s">
        <v>26</v>
      </c>
    </row>
    <row r="19" spans="1:6" x14ac:dyDescent="0.25">
      <c r="A19" s="3" t="s">
        <v>27</v>
      </c>
      <c r="B19" t="s">
        <v>22</v>
      </c>
      <c r="C19" s="1">
        <v>50.5</v>
      </c>
      <c r="D19" s="2">
        <f>E19*C19</f>
        <v>17675</v>
      </c>
      <c r="E19">
        <v>350</v>
      </c>
      <c r="F19" t="s">
        <v>10</v>
      </c>
    </row>
    <row r="20" spans="1:6" x14ac:dyDescent="0.25">
      <c r="A20" s="3" t="s">
        <v>28</v>
      </c>
      <c r="B20" t="s">
        <v>22</v>
      </c>
      <c r="C20" s="1">
        <v>42.3</v>
      </c>
      <c r="D20" s="2">
        <f>E20*C20</f>
        <v>14804.999999999998</v>
      </c>
      <c r="E20">
        <v>350</v>
      </c>
      <c r="F20" t="s">
        <v>8</v>
      </c>
    </row>
    <row r="21" spans="1:6" x14ac:dyDescent="0.25">
      <c r="A21" s="3" t="s">
        <v>29</v>
      </c>
      <c r="B21" t="s">
        <v>22</v>
      </c>
      <c r="C21" s="1">
        <v>27.4</v>
      </c>
      <c r="D21" s="2">
        <v>10868</v>
      </c>
      <c r="E21">
        <v>397</v>
      </c>
      <c r="F21" t="s">
        <v>26</v>
      </c>
    </row>
    <row r="22" spans="1:6" x14ac:dyDescent="0.25">
      <c r="A22" s="3" t="s">
        <v>30</v>
      </c>
      <c r="B22" t="s">
        <v>22</v>
      </c>
      <c r="C22" s="1">
        <v>9.8000000000000007</v>
      </c>
      <c r="D22" s="2">
        <v>4784</v>
      </c>
      <c r="E22">
        <v>488</v>
      </c>
      <c r="F22" t="s">
        <v>26</v>
      </c>
    </row>
    <row r="23" spans="1:6" x14ac:dyDescent="0.25">
      <c r="A23" s="3" t="s">
        <v>31</v>
      </c>
      <c r="B23" t="s">
        <v>22</v>
      </c>
      <c r="C23" s="1">
        <v>5</v>
      </c>
      <c r="D23" s="2">
        <v>2809</v>
      </c>
      <c r="E23">
        <v>562</v>
      </c>
      <c r="F23" t="s">
        <v>26</v>
      </c>
    </row>
    <row r="24" spans="1:6" x14ac:dyDescent="0.25">
      <c r="A24" s="3" t="s">
        <v>32</v>
      </c>
      <c r="B24" t="s">
        <v>22</v>
      </c>
      <c r="C24" s="1">
        <v>5.5</v>
      </c>
      <c r="D24" s="2">
        <v>2523</v>
      </c>
      <c r="E24">
        <v>459</v>
      </c>
      <c r="F24" t="s">
        <v>26</v>
      </c>
    </row>
    <row r="25" spans="1:6" x14ac:dyDescent="0.25">
      <c r="A25" s="3" t="s">
        <v>33</v>
      </c>
      <c r="B25" t="s">
        <v>22</v>
      </c>
      <c r="C25" s="1">
        <v>20.2</v>
      </c>
      <c r="D25" s="2">
        <f>E25*C25</f>
        <v>7070</v>
      </c>
      <c r="E25">
        <v>350</v>
      </c>
      <c r="F25" t="s">
        <v>26</v>
      </c>
    </row>
    <row r="26" spans="1:6" x14ac:dyDescent="0.25">
      <c r="A26" s="3" t="s">
        <v>89</v>
      </c>
      <c r="B26" t="s">
        <v>22</v>
      </c>
      <c r="C26" s="1">
        <v>46.8</v>
      </c>
      <c r="D26" s="2">
        <f>C26*E26</f>
        <v>16379.999999999998</v>
      </c>
      <c r="E26">
        <v>350</v>
      </c>
      <c r="F26" t="s">
        <v>10</v>
      </c>
    </row>
    <row r="27" spans="1:6" x14ac:dyDescent="0.25">
      <c r="A27" s="3" t="s">
        <v>72</v>
      </c>
      <c r="B27" t="s">
        <v>75</v>
      </c>
      <c r="C27" s="1">
        <v>15.2</v>
      </c>
      <c r="D27" s="2">
        <f>E27*C27</f>
        <v>5320</v>
      </c>
      <c r="E27">
        <v>350</v>
      </c>
      <c r="F27" t="s">
        <v>8</v>
      </c>
    </row>
    <row r="28" spans="1:6" x14ac:dyDescent="0.25">
      <c r="A28" s="3" t="s">
        <v>73</v>
      </c>
      <c r="B28" t="s">
        <v>75</v>
      </c>
      <c r="C28" s="1">
        <v>54.6</v>
      </c>
      <c r="D28" s="2">
        <f>E28*C28</f>
        <v>19110</v>
      </c>
      <c r="E28">
        <v>350</v>
      </c>
      <c r="F28" t="s">
        <v>8</v>
      </c>
    </row>
    <row r="29" spans="1:6" x14ac:dyDescent="0.25">
      <c r="A29" s="3" t="s">
        <v>74</v>
      </c>
      <c r="B29" t="s">
        <v>75</v>
      </c>
      <c r="C29" s="1">
        <v>37.200000000000003</v>
      </c>
      <c r="D29" s="2">
        <f>E29*C29</f>
        <v>13020.000000000002</v>
      </c>
      <c r="E29">
        <v>350</v>
      </c>
      <c r="F29" t="s">
        <v>8</v>
      </c>
    </row>
    <row r="30" spans="1:6" x14ac:dyDescent="0.25">
      <c r="A30" s="3" t="s">
        <v>34</v>
      </c>
      <c r="B30" t="s">
        <v>22</v>
      </c>
      <c r="C30" s="1">
        <v>83.1</v>
      </c>
      <c r="D30" s="2">
        <v>33524</v>
      </c>
      <c r="E30">
        <v>403</v>
      </c>
      <c r="F30" t="s">
        <v>8</v>
      </c>
    </row>
    <row r="31" spans="1:6" x14ac:dyDescent="0.25">
      <c r="A31" s="3" t="s">
        <v>35</v>
      </c>
      <c r="B31" t="s">
        <v>22</v>
      </c>
      <c r="C31" s="1">
        <v>24</v>
      </c>
      <c r="D31" s="2">
        <f>E31*C31</f>
        <v>8400</v>
      </c>
      <c r="E31">
        <v>350</v>
      </c>
      <c r="F31" t="s">
        <v>8</v>
      </c>
    </row>
    <row r="32" spans="1:6" x14ac:dyDescent="0.25">
      <c r="A32" s="3" t="s">
        <v>36</v>
      </c>
      <c r="B32" t="s">
        <v>37</v>
      </c>
      <c r="C32" s="1">
        <v>15.3</v>
      </c>
      <c r="D32" s="2">
        <f>E32*C32</f>
        <v>5355</v>
      </c>
      <c r="E32">
        <v>350</v>
      </c>
      <c r="F32" t="s">
        <v>26</v>
      </c>
    </row>
    <row r="33" spans="1:7" x14ac:dyDescent="0.25">
      <c r="A33" s="3" t="s">
        <v>38</v>
      </c>
      <c r="B33" t="s">
        <v>37</v>
      </c>
      <c r="C33" s="1">
        <v>38.200000000000003</v>
      </c>
      <c r="D33" s="2">
        <f>E33*C33</f>
        <v>21850.400000000001</v>
      </c>
      <c r="E33">
        <v>572</v>
      </c>
      <c r="F33" t="s">
        <v>26</v>
      </c>
    </row>
    <row r="34" spans="1:7" x14ac:dyDescent="0.25">
      <c r="A34" s="3" t="s">
        <v>39</v>
      </c>
      <c r="B34" t="s">
        <v>37</v>
      </c>
      <c r="C34" s="1">
        <v>55</v>
      </c>
      <c r="D34" s="2">
        <f>E34*C34</f>
        <v>22550</v>
      </c>
      <c r="E34">
        <v>410</v>
      </c>
      <c r="F34" t="s">
        <v>26</v>
      </c>
    </row>
    <row r="35" spans="1:7" x14ac:dyDescent="0.25">
      <c r="A35" s="3" t="s">
        <v>40</v>
      </c>
      <c r="B35" t="s">
        <v>37</v>
      </c>
      <c r="C35" s="1">
        <v>9.9</v>
      </c>
      <c r="D35" s="2">
        <f>E35*C35</f>
        <v>4593.6000000000004</v>
      </c>
      <c r="E35">
        <v>464</v>
      </c>
      <c r="F35" t="s">
        <v>26</v>
      </c>
    </row>
    <row r="36" spans="1:7" x14ac:dyDescent="0.25">
      <c r="A36" s="3" t="s">
        <v>41</v>
      </c>
      <c r="B36" t="s">
        <v>37</v>
      </c>
      <c r="C36" s="1">
        <v>3.7</v>
      </c>
      <c r="D36" s="2">
        <v>3897.6000000000004</v>
      </c>
      <c r="E36">
        <v>464</v>
      </c>
      <c r="F36" t="s">
        <v>26</v>
      </c>
    </row>
    <row r="37" spans="1:7" x14ac:dyDescent="0.25">
      <c r="A37" s="3" t="s">
        <v>42</v>
      </c>
      <c r="B37" t="s">
        <v>37</v>
      </c>
      <c r="C37" s="1">
        <v>55</v>
      </c>
      <c r="D37" s="2">
        <v>19250</v>
      </c>
      <c r="E37">
        <v>350</v>
      </c>
      <c r="F37" t="s">
        <v>10</v>
      </c>
    </row>
    <row r="38" spans="1:7" x14ac:dyDescent="0.25">
      <c r="A38" s="3" t="s">
        <v>43</v>
      </c>
      <c r="B38" t="s">
        <v>37</v>
      </c>
      <c r="C38" s="1">
        <v>19.7</v>
      </c>
      <c r="D38" s="2">
        <v>10660</v>
      </c>
      <c r="E38">
        <v>428</v>
      </c>
      <c r="F38" t="s">
        <v>26</v>
      </c>
    </row>
    <row r="39" spans="1:7" x14ac:dyDescent="0.25">
      <c r="A39" s="3" t="s">
        <v>44</v>
      </c>
      <c r="B39" t="s">
        <v>45</v>
      </c>
      <c r="C39" s="1">
        <v>21.9</v>
      </c>
      <c r="D39" s="2">
        <v>13227</v>
      </c>
      <c r="E39">
        <v>459</v>
      </c>
      <c r="F39" t="s">
        <v>26</v>
      </c>
    </row>
    <row r="40" spans="1:7" x14ac:dyDescent="0.25">
      <c r="A40" s="3" t="s">
        <v>46</v>
      </c>
      <c r="B40" t="s">
        <v>47</v>
      </c>
      <c r="C40" s="1">
        <v>39.277618383789999</v>
      </c>
      <c r="D40" s="2">
        <f>E40*C40</f>
        <v>13747.1664343265</v>
      </c>
      <c r="E40">
        <v>350</v>
      </c>
      <c r="F40" t="s">
        <v>8</v>
      </c>
    </row>
    <row r="41" spans="1:7" x14ac:dyDescent="0.25">
      <c r="A41" s="3" t="s">
        <v>48</v>
      </c>
      <c r="B41" t="s">
        <v>15</v>
      </c>
      <c r="C41" s="1">
        <v>9.1999999999999993</v>
      </c>
      <c r="D41" s="2">
        <v>410</v>
      </c>
      <c r="E41">
        <v>410</v>
      </c>
      <c r="F41" t="s">
        <v>26</v>
      </c>
    </row>
    <row r="42" spans="1:7" x14ac:dyDescent="0.25">
      <c r="A42" s="3" t="s">
        <v>81</v>
      </c>
      <c r="B42" t="s">
        <v>37</v>
      </c>
      <c r="C42" s="1">
        <v>12.424186889650001</v>
      </c>
      <c r="D42" s="2">
        <f>C42*E42</f>
        <v>4348.4654113775005</v>
      </c>
      <c r="E42">
        <v>350</v>
      </c>
      <c r="F42" t="s">
        <v>10</v>
      </c>
    </row>
    <row r="43" spans="1:7" x14ac:dyDescent="0.25">
      <c r="A43" s="3" t="s">
        <v>49</v>
      </c>
      <c r="B43" t="s">
        <v>50</v>
      </c>
      <c r="C43" s="1">
        <v>35.9</v>
      </c>
      <c r="D43" s="2">
        <v>8831</v>
      </c>
      <c r="E43">
        <v>246</v>
      </c>
      <c r="F43" t="s">
        <v>13</v>
      </c>
    </row>
    <row r="44" spans="1:7" x14ac:dyDescent="0.25">
      <c r="A44" s="3" t="s">
        <v>51</v>
      </c>
      <c r="B44" t="s">
        <v>50</v>
      </c>
      <c r="C44" s="1">
        <v>83.8</v>
      </c>
      <c r="D44" s="2">
        <v>28357</v>
      </c>
      <c r="E44">
        <v>308</v>
      </c>
      <c r="F44" t="s">
        <v>13</v>
      </c>
    </row>
    <row r="45" spans="1:7" x14ac:dyDescent="0.25">
      <c r="A45" s="3" t="s">
        <v>52</v>
      </c>
      <c r="B45" t="s">
        <v>50</v>
      </c>
      <c r="C45" s="1">
        <v>36.1</v>
      </c>
      <c r="D45" s="2">
        <f>E45*C45</f>
        <v>12635</v>
      </c>
      <c r="E45">
        <v>350</v>
      </c>
      <c r="F45" t="s">
        <v>26</v>
      </c>
    </row>
    <row r="46" spans="1:7" x14ac:dyDescent="0.25">
      <c r="A46" s="3" t="s">
        <v>53</v>
      </c>
      <c r="B46" t="s">
        <v>50</v>
      </c>
      <c r="C46" s="1">
        <v>19.899999999999999</v>
      </c>
      <c r="D46" s="2">
        <v>4611</v>
      </c>
      <c r="E46">
        <v>232</v>
      </c>
      <c r="F46" t="s">
        <v>13</v>
      </c>
      <c r="G46" s="3"/>
    </row>
    <row r="47" spans="1:7" x14ac:dyDescent="0.25">
      <c r="A47" s="3" t="s">
        <v>54</v>
      </c>
      <c r="B47" t="s">
        <v>50</v>
      </c>
      <c r="C47" s="1">
        <v>41.7</v>
      </c>
      <c r="D47" s="2">
        <f>E47*C47</f>
        <v>14595.000000000002</v>
      </c>
      <c r="E47">
        <v>350</v>
      </c>
      <c r="F47" t="s">
        <v>8</v>
      </c>
    </row>
    <row r="48" spans="1:7" x14ac:dyDescent="0.25">
      <c r="A48" s="3" t="s">
        <v>55</v>
      </c>
      <c r="B48" t="s">
        <v>50</v>
      </c>
      <c r="C48" s="1">
        <v>13.188419335940001</v>
      </c>
      <c r="D48" s="2">
        <f>E48*C48</f>
        <v>4615.9467675790002</v>
      </c>
      <c r="E48">
        <v>350</v>
      </c>
      <c r="F48" t="s">
        <v>10</v>
      </c>
    </row>
    <row r="49" spans="1:7" x14ac:dyDescent="0.25">
      <c r="A49" s="3" t="s">
        <v>56</v>
      </c>
      <c r="B49" t="s">
        <v>50</v>
      </c>
      <c r="C49" s="1">
        <v>37.860862622070002</v>
      </c>
      <c r="D49" s="2">
        <f>E49*C49</f>
        <v>13251.301917724501</v>
      </c>
      <c r="E49">
        <v>350</v>
      </c>
      <c r="F49" t="s">
        <v>10</v>
      </c>
    </row>
    <row r="50" spans="1:7" x14ac:dyDescent="0.25">
      <c r="A50" s="3" t="s">
        <v>57</v>
      </c>
      <c r="B50" t="s">
        <v>50</v>
      </c>
      <c r="C50" s="1">
        <v>44.051300708009997</v>
      </c>
      <c r="D50" s="2">
        <f>E50*C50</f>
        <v>15417.955247803498</v>
      </c>
      <c r="E50">
        <v>350</v>
      </c>
      <c r="F50" t="s">
        <v>10</v>
      </c>
    </row>
    <row r="51" spans="1:7" x14ac:dyDescent="0.25">
      <c r="A51" s="3" t="s">
        <v>69</v>
      </c>
      <c r="B51" t="s">
        <v>50</v>
      </c>
      <c r="C51" s="1">
        <v>28</v>
      </c>
      <c r="D51" s="2">
        <f>E51*C51</f>
        <v>9800</v>
      </c>
      <c r="E51">
        <v>350</v>
      </c>
      <c r="F51" t="s">
        <v>26</v>
      </c>
    </row>
    <row r="52" spans="1:7" x14ac:dyDescent="0.25">
      <c r="A52" s="3" t="s">
        <v>79</v>
      </c>
      <c r="B52" t="s">
        <v>50</v>
      </c>
      <c r="C52" s="1">
        <v>32.200000000000003</v>
      </c>
      <c r="D52" s="2">
        <f>E52*C52</f>
        <v>11270.000000000002</v>
      </c>
      <c r="E52">
        <v>350</v>
      </c>
      <c r="F52" t="s">
        <v>8</v>
      </c>
    </row>
    <row r="53" spans="1:7" x14ac:dyDescent="0.25">
      <c r="A53" s="3" t="s">
        <v>80</v>
      </c>
      <c r="B53" t="s">
        <v>50</v>
      </c>
      <c r="C53" s="1">
        <v>38.9</v>
      </c>
      <c r="D53" s="2">
        <f>E53*C53</f>
        <v>13615</v>
      </c>
      <c r="E53">
        <v>350</v>
      </c>
      <c r="F53" t="s">
        <v>8</v>
      </c>
      <c r="G53" s="3"/>
    </row>
    <row r="54" spans="1:7" x14ac:dyDescent="0.25">
      <c r="A54" s="3" t="s">
        <v>90</v>
      </c>
      <c r="B54" t="s">
        <v>50</v>
      </c>
      <c r="C54" s="1">
        <v>23.168386743159999</v>
      </c>
      <c r="D54" s="2">
        <f>C54*E54</f>
        <v>8108.9353601059993</v>
      </c>
      <c r="E54">
        <v>350</v>
      </c>
      <c r="F54" t="s">
        <v>10</v>
      </c>
      <c r="G54" s="3"/>
    </row>
    <row r="55" spans="1:7" x14ac:dyDescent="0.25">
      <c r="A55" s="3" t="s">
        <v>91</v>
      </c>
      <c r="B55" t="s">
        <v>50</v>
      </c>
      <c r="C55" s="1">
        <v>25.0913513916</v>
      </c>
      <c r="D55" s="2">
        <f>C55*E55</f>
        <v>8781.9729870600004</v>
      </c>
      <c r="E55">
        <v>350</v>
      </c>
      <c r="F55" t="s">
        <v>10</v>
      </c>
      <c r="G55" s="3"/>
    </row>
    <row r="56" spans="1:7" x14ac:dyDescent="0.25">
      <c r="A56" s="3" t="s">
        <v>78</v>
      </c>
      <c r="B56" t="s">
        <v>12</v>
      </c>
      <c r="C56" s="1">
        <v>22.3</v>
      </c>
      <c r="D56" s="2">
        <f>E56*C56</f>
        <v>7805</v>
      </c>
      <c r="E56">
        <v>350</v>
      </c>
      <c r="F56" t="s">
        <v>10</v>
      </c>
      <c r="G56" s="3"/>
    </row>
    <row r="57" spans="1:7" x14ac:dyDescent="0.25">
      <c r="A57" s="3" t="s">
        <v>70</v>
      </c>
      <c r="B57" t="s">
        <v>12</v>
      </c>
      <c r="C57" s="1">
        <v>21.880783715820002</v>
      </c>
      <c r="D57" s="2">
        <f>E57*C57</f>
        <v>5689.0037661132001</v>
      </c>
      <c r="E57">
        <v>260</v>
      </c>
      <c r="F57" t="s">
        <v>8</v>
      </c>
      <c r="G57" s="3"/>
    </row>
    <row r="58" spans="1:7" x14ac:dyDescent="0.25">
      <c r="A58" s="3" t="s">
        <v>58</v>
      </c>
      <c r="B58" t="s">
        <v>12</v>
      </c>
      <c r="C58" s="1">
        <v>22.8</v>
      </c>
      <c r="D58" s="2">
        <v>13108</v>
      </c>
      <c r="E58">
        <v>370</v>
      </c>
      <c r="F58" t="s">
        <v>8</v>
      </c>
      <c r="G58" s="3"/>
    </row>
    <row r="59" spans="1:7" x14ac:dyDescent="0.25">
      <c r="A59" s="3" t="s">
        <v>59</v>
      </c>
      <c r="B59" t="s">
        <v>12</v>
      </c>
      <c r="C59" s="1">
        <v>96.666176123049993</v>
      </c>
      <c r="D59" s="2">
        <f>C59*E59</f>
        <v>33833.161643067499</v>
      </c>
      <c r="E59">
        <v>350</v>
      </c>
      <c r="F59" t="s">
        <v>10</v>
      </c>
      <c r="G59" s="3"/>
    </row>
    <row r="60" spans="1:7" x14ac:dyDescent="0.25">
      <c r="A60" s="3" t="s">
        <v>60</v>
      </c>
      <c r="B60" t="s">
        <v>12</v>
      </c>
      <c r="C60" s="1">
        <v>4.3</v>
      </c>
      <c r="D60" s="2">
        <f>E60*C60</f>
        <v>1505</v>
      </c>
      <c r="E60">
        <v>350</v>
      </c>
      <c r="F60" t="s">
        <v>26</v>
      </c>
      <c r="G60" s="3"/>
    </row>
    <row r="61" spans="1:7" x14ac:dyDescent="0.25">
      <c r="A61" s="3" t="s">
        <v>71</v>
      </c>
      <c r="B61" t="s">
        <v>12</v>
      </c>
      <c r="C61" s="1">
        <v>1.35513308105</v>
      </c>
      <c r="D61" s="2">
        <f>E61*C61</f>
        <v>474.29657836749999</v>
      </c>
      <c r="E61">
        <v>350</v>
      </c>
      <c r="F61" t="s">
        <v>8</v>
      </c>
      <c r="G61" s="3"/>
    </row>
    <row r="62" spans="1:7" x14ac:dyDescent="0.25">
      <c r="A62" s="3" t="s">
        <v>76</v>
      </c>
      <c r="B62" t="s">
        <v>12</v>
      </c>
      <c r="C62" s="1">
        <v>33.299999999999997</v>
      </c>
      <c r="D62" s="2">
        <f>E62*C62</f>
        <v>11654.999999999998</v>
      </c>
      <c r="E62">
        <v>350</v>
      </c>
      <c r="F62" t="s">
        <v>8</v>
      </c>
      <c r="G62" s="3"/>
    </row>
    <row r="63" spans="1:7" x14ac:dyDescent="0.25">
      <c r="A63" s="3" t="s">
        <v>85</v>
      </c>
      <c r="B63" t="s">
        <v>12</v>
      </c>
      <c r="C63" s="1">
        <v>29.684493090819998</v>
      </c>
      <c r="D63" s="2">
        <f>E63*C63</f>
        <v>10389.572581786999</v>
      </c>
      <c r="E63">
        <v>350</v>
      </c>
      <c r="F63" t="s">
        <v>10</v>
      </c>
      <c r="G63" s="3"/>
    </row>
    <row r="64" spans="1:7" x14ac:dyDescent="0.25">
      <c r="A64" s="3" t="s">
        <v>86</v>
      </c>
      <c r="B64" t="s">
        <v>12</v>
      </c>
      <c r="C64" s="1">
        <v>7.0241256835900003</v>
      </c>
      <c r="D64" s="2">
        <f>E64*C64</f>
        <v>2458.4439892565001</v>
      </c>
      <c r="E64">
        <v>350</v>
      </c>
      <c r="F64" t="s">
        <v>10</v>
      </c>
      <c r="G64" s="3"/>
    </row>
    <row r="65" spans="1:6" x14ac:dyDescent="0.25">
      <c r="A65" s="3" t="s">
        <v>87</v>
      </c>
      <c r="B65" t="s">
        <v>12</v>
      </c>
      <c r="C65" s="1">
        <v>22.649259594730001</v>
      </c>
      <c r="D65" s="2">
        <f>E65*C65</f>
        <v>7927.2408581555001</v>
      </c>
      <c r="E65">
        <v>350</v>
      </c>
      <c r="F65" t="s">
        <v>10</v>
      </c>
    </row>
    <row r="66" spans="1:6" x14ac:dyDescent="0.25">
      <c r="A66" s="3" t="s">
        <v>88</v>
      </c>
      <c r="B66" t="s">
        <v>12</v>
      </c>
      <c r="C66" s="1">
        <v>9.4487313720700001</v>
      </c>
      <c r="D66" s="2">
        <f>E66*C66</f>
        <v>3307.0559802245002</v>
      </c>
      <c r="E66">
        <v>350</v>
      </c>
      <c r="F66" t="s">
        <v>10</v>
      </c>
    </row>
    <row r="67" spans="1:6" x14ac:dyDescent="0.25">
      <c r="A67" s="3" t="s">
        <v>94</v>
      </c>
      <c r="B67" t="s">
        <v>12</v>
      </c>
      <c r="C67" s="1">
        <v>33.835673242189998</v>
      </c>
      <c r="D67" s="2">
        <f>E67*C67</f>
        <v>11842.485634766499</v>
      </c>
      <c r="E67">
        <v>350</v>
      </c>
      <c r="F67" t="s">
        <v>10</v>
      </c>
    </row>
    <row r="68" spans="1:6" x14ac:dyDescent="0.25">
      <c r="A68" s="3" t="s">
        <v>61</v>
      </c>
      <c r="B68" t="s">
        <v>45</v>
      </c>
      <c r="C68" s="1">
        <v>16</v>
      </c>
      <c r="D68" s="2">
        <v>4800</v>
      </c>
      <c r="E68">
        <v>400</v>
      </c>
      <c r="F68" t="s">
        <v>8</v>
      </c>
    </row>
    <row r="69" spans="1:6" x14ac:dyDescent="0.25">
      <c r="A69" s="3" t="s">
        <v>62</v>
      </c>
      <c r="B69" t="s">
        <v>45</v>
      </c>
      <c r="C69" s="1">
        <v>20</v>
      </c>
      <c r="D69" s="2">
        <v>12000</v>
      </c>
      <c r="E69">
        <v>400</v>
      </c>
      <c r="F69" t="s">
        <v>8</v>
      </c>
    </row>
    <row r="70" spans="1:6" x14ac:dyDescent="0.25">
      <c r="A70" s="3" t="s">
        <v>82</v>
      </c>
      <c r="B70" t="s">
        <v>45</v>
      </c>
      <c r="C70" s="1">
        <v>38.678894165039999</v>
      </c>
      <c r="D70" s="2">
        <f>C70*E70</f>
        <v>13537.612957764</v>
      </c>
      <c r="E70">
        <v>350</v>
      </c>
      <c r="F70" t="s">
        <v>10</v>
      </c>
    </row>
    <row r="71" spans="1:6" x14ac:dyDescent="0.25">
      <c r="A71" s="3" t="s">
        <v>83</v>
      </c>
      <c r="B71" t="s">
        <v>45</v>
      </c>
      <c r="C71" s="1">
        <v>41.37388461914</v>
      </c>
      <c r="D71" s="2">
        <f>C71*E71</f>
        <v>14480.859616698999</v>
      </c>
      <c r="E71">
        <v>350</v>
      </c>
      <c r="F71" t="s">
        <v>10</v>
      </c>
    </row>
    <row r="72" spans="1:6" x14ac:dyDescent="0.25">
      <c r="A72" s="3" t="s">
        <v>84</v>
      </c>
      <c r="B72" t="s">
        <v>45</v>
      </c>
      <c r="C72" s="1">
        <v>32.595290161130002</v>
      </c>
      <c r="D72" s="2">
        <f>C72*E72</f>
        <v>11408.351556395501</v>
      </c>
      <c r="E72">
        <v>350</v>
      </c>
      <c r="F72" t="s">
        <v>10</v>
      </c>
    </row>
    <row r="73" spans="1:6" x14ac:dyDescent="0.25">
      <c r="A73" s="3" t="s">
        <v>63</v>
      </c>
      <c r="B73" t="s">
        <v>64</v>
      </c>
      <c r="C73" s="1">
        <v>5.0999999999999996</v>
      </c>
      <c r="D73" s="2">
        <f>E73*C73</f>
        <v>1784.9999999999998</v>
      </c>
      <c r="E73">
        <v>350</v>
      </c>
      <c r="F73" t="s">
        <v>26</v>
      </c>
    </row>
    <row r="74" spans="1:6" x14ac:dyDescent="0.25">
      <c r="A74" s="3"/>
      <c r="C74" s="1"/>
      <c r="D74" s="2"/>
    </row>
    <row r="75" spans="1:6" x14ac:dyDescent="0.25">
      <c r="B75" t="s">
        <v>65</v>
      </c>
      <c r="C75" s="4">
        <f>SUM(C2:C62)</f>
        <v>2027.4131669189403</v>
      </c>
      <c r="D75" s="4">
        <f>SUM(D2:D73)</f>
        <v>820005.86106225359</v>
      </c>
    </row>
    <row r="78" spans="1:6" x14ac:dyDescent="0.25">
      <c r="B78" t="s">
        <v>66</v>
      </c>
      <c r="C78" s="5">
        <v>162000</v>
      </c>
      <c r="D78" s="5" t="s">
        <v>67</v>
      </c>
    </row>
    <row r="79" spans="1:6" x14ac:dyDescent="0.25">
      <c r="B79" t="s">
        <v>68</v>
      </c>
      <c r="C79" s="5">
        <f>5*C78</f>
        <v>810000</v>
      </c>
      <c r="D79" s="5" t="s">
        <v>67</v>
      </c>
    </row>
  </sheetData>
  <autoFilter ref="A1:F73" xr:uid="{F1218E9C-8B85-41AB-81AC-3AACD3928639}">
    <sortState xmlns:xlrd2="http://schemas.microsoft.com/office/spreadsheetml/2017/richdata2" ref="A2:F73">
      <sortCondition ref="A1:A73"/>
    </sortState>
  </autoFilter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20210205 SSM shared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Deltombe</dc:creator>
  <cp:lastModifiedBy>Martin Deltombe</cp:lastModifiedBy>
  <cp:lastPrinted>2021-07-05T22:02:17Z</cp:lastPrinted>
  <dcterms:created xsi:type="dcterms:W3CDTF">2021-02-06T02:26:09Z</dcterms:created>
  <dcterms:modified xsi:type="dcterms:W3CDTF">2021-11-01T22:30:09Z</dcterms:modified>
</cp:coreProperties>
</file>