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. Planning\A. Timber Tenures\c. FL A16882 (Nass TSA)\Nass Operating Agreement\2022\Skeena\"/>
    </mc:Choice>
  </mc:AlternateContent>
  <xr:revisionPtr revIDLastSave="0" documentId="8_{AD265A7B-580F-401B-8B21-2CAE9077B8F2}" xr6:coauthVersionLast="46" xr6:coauthVersionMax="46" xr10:uidLastSave="{00000000-0000-0000-0000-000000000000}"/>
  <bookViews>
    <workbookView xWindow="-28920" yWindow="-120" windowWidth="29040" windowHeight="15840" xr2:uid="{CEDA4B61-5DBE-477F-A94F-2B54A1F65A08}"/>
  </bookViews>
  <sheets>
    <sheet name="20220607 SSM shared plan" sheetId="2" r:id="rId1"/>
    <sheet name="Sheet1" sheetId="3" r:id="rId2"/>
  </sheets>
  <externalReferences>
    <externalReference r:id="rId3"/>
    <externalReference r:id="rId4"/>
    <externalReference r:id="rId5"/>
  </externalReferences>
  <definedNames>
    <definedName name="_Fill" localSheetId="0" hidden="1">'[1]TABULAR ROADS'!#REF!</definedName>
    <definedName name="_Fill" hidden="1">'[1]TABULAR ROADS'!#REF!</definedName>
    <definedName name="_xlnm._FilterDatabase" localSheetId="0" hidden="1">'20220607 SSM shared plan'!$A$4:$H$7</definedName>
    <definedName name="bank">'[2]New Construction'!$E$218:$E$234</definedName>
    <definedName name="Constant">[3]SurfacingEH!$J$14</definedName>
    <definedName name="ConstantRR">[3]SurfacingRR!$K$7</definedName>
    <definedName name="Cruise">#REF!</definedName>
    <definedName name="Culvert_Subgrade_Cost">[3]SubgradeRR!$K$1</definedName>
    <definedName name="_xlnm.Database">#REF!</definedName>
    <definedName name="DC">#REF!</definedName>
    <definedName name="Haul">#REF!</definedName>
    <definedName name="Immature">#REF!</definedName>
    <definedName name="Isolated">#REF!</definedName>
    <definedName name="Letter">#REF!</definedName>
    <definedName name="Maneuverability_Factor">[3]SubgradeEH!$D$1</definedName>
    <definedName name="MPSdata">#REF!</definedName>
    <definedName name="No_Truck_Rate_Gravel">[3]SurfacingEH!$J$3</definedName>
    <definedName name="No_Truck_Rate_Hard_Rock">[3]SurfacingEH!$J$5</definedName>
    <definedName name="No_Truck_Rate_Soft_Med_Rock">[3]SurfacingEH!$J$4</definedName>
    <definedName name="NTR_Gravel">[3]SurfacingRR!$K$11</definedName>
    <definedName name="NTR_Hard_Rock">[3]SurfacingRR!$K$13</definedName>
    <definedName name="NTR_Small_Med_Rock">[3]SurfacingRR!$K$12</definedName>
    <definedName name="OldGrFir">#REF!</definedName>
    <definedName name="OldGrHemBal">#REF!</definedName>
    <definedName name="SecondGrHem">#REF!</definedName>
    <definedName name="Slope">#REF!</definedName>
    <definedName name="SOR">#REF!</definedName>
    <definedName name="SS">'[2]drop downs'!$E$2:$E$17</definedName>
    <definedName name="TR_Gravel">[3]SurfacingRR!$K$3</definedName>
    <definedName name="TR_Hard_Rock">[3]SurfacingRR!$K$5</definedName>
    <definedName name="TR_Small_Med_Rock">[3]SurfacingRR!$K$4</definedName>
    <definedName name="Truck_Rate_Gravel">[3]SurfacingEH!$J$10</definedName>
    <definedName name="Truck_Rate_Hard_Rock">[3]SurfacingEH!$J$12</definedName>
    <definedName name="Truck_Rate_Soft_Med_Rock">[3]SurfacingEH!$J$11</definedName>
    <definedName name="VPH">#REF!</definedName>
    <definedName name="YesOrNo">[3]StumpageSeeker!$AK$2:$AK$3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3" i="2" l="1"/>
  <c r="E104" i="2"/>
  <c r="E105" i="2"/>
  <c r="E88" i="2"/>
  <c r="E15" i="2"/>
  <c r="E14" i="2"/>
  <c r="E13" i="2"/>
  <c r="E30" i="2"/>
  <c r="F103" i="2"/>
  <c r="E102" i="2"/>
  <c r="E98" i="2"/>
  <c r="E99" i="2"/>
  <c r="E100" i="2"/>
  <c r="E97" i="2"/>
  <c r="E101" i="2"/>
  <c r="E78" i="2" l="1"/>
  <c r="E72" i="2"/>
  <c r="E7" i="2"/>
  <c r="E44" i="2"/>
  <c r="E18" i="2"/>
  <c r="E91" i="2"/>
  <c r="E92" i="2"/>
  <c r="E93" i="2"/>
  <c r="E94" i="2"/>
  <c r="E90" i="2"/>
  <c r="E29" i="2"/>
  <c r="E31" i="2"/>
  <c r="E19" i="2"/>
  <c r="E34" i="2"/>
  <c r="E37" i="2"/>
  <c r="E38" i="2"/>
  <c r="E39" i="2"/>
  <c r="E40" i="2"/>
  <c r="E41" i="2"/>
  <c r="E42" i="2"/>
  <c r="E43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81" i="2"/>
  <c r="E82" i="2"/>
  <c r="E83" i="2"/>
  <c r="E84" i="2"/>
  <c r="E85" i="2"/>
  <c r="E86" i="2"/>
  <c r="E87" i="2"/>
  <c r="E12" i="2"/>
  <c r="E36" i="2"/>
  <c r="E51" i="2"/>
  <c r="E79" i="2"/>
  <c r="E11" i="2"/>
  <c r="E10" i="2"/>
  <c r="E9" i="2"/>
  <c r="E56" i="2"/>
  <c r="E77" i="2" l="1"/>
  <c r="E55" i="2" l="1"/>
  <c r="E54" i="2"/>
  <c r="E106" i="2" s="1"/>
  <c r="C112" i="2"/>
  <c r="C114" i="2"/>
  <c r="C113" i="2" l="1"/>
  <c r="E107" i="2" s="1"/>
  <c r="C115" i="2" l="1"/>
  <c r="E112" i="2" s="1"/>
</calcChain>
</file>

<file path=xl/sharedStrings.xml><?xml version="1.0" encoding="utf-8"?>
<sst xmlns="http://schemas.openxmlformats.org/spreadsheetml/2006/main" count="543" uniqueCount="143">
  <si>
    <t>Block Name</t>
  </si>
  <si>
    <t>Location</t>
  </si>
  <si>
    <t>Area</t>
  </si>
  <si>
    <t>Volume</t>
  </si>
  <si>
    <t>m3/ha</t>
  </si>
  <si>
    <t>Arbor</t>
  </si>
  <si>
    <t>Recced</t>
  </si>
  <si>
    <t>Planned</t>
  </si>
  <si>
    <t>ARB022</t>
  </si>
  <si>
    <t>Paw</t>
  </si>
  <si>
    <t>Permitted</t>
  </si>
  <si>
    <t>HOA001</t>
  </si>
  <si>
    <t>Hoan</t>
  </si>
  <si>
    <t>HOA002</t>
  </si>
  <si>
    <t>HOA003</t>
  </si>
  <si>
    <t>HOA004</t>
  </si>
  <si>
    <t>HOA005</t>
  </si>
  <si>
    <t>HOA011</t>
  </si>
  <si>
    <t>KIN001</t>
  </si>
  <si>
    <t>Kinskuch</t>
  </si>
  <si>
    <t>KIN002</t>
  </si>
  <si>
    <t>Developed</t>
  </si>
  <si>
    <t>KIN007</t>
  </si>
  <si>
    <t>KIN008</t>
  </si>
  <si>
    <t>KIN018</t>
  </si>
  <si>
    <t>KSH004</t>
  </si>
  <si>
    <t>KSH005</t>
  </si>
  <si>
    <t>Kitsault</t>
  </si>
  <si>
    <t>KSI005</t>
  </si>
  <si>
    <t>KSI008</t>
  </si>
  <si>
    <t>Tchitin River</t>
  </si>
  <si>
    <t>KSI012</t>
  </si>
  <si>
    <t>Kashadin</t>
  </si>
  <si>
    <t>Niska Lakes</t>
  </si>
  <si>
    <t>NIS003</t>
  </si>
  <si>
    <t>NIS008</t>
  </si>
  <si>
    <t>NIS009</t>
  </si>
  <si>
    <t>NIS010</t>
  </si>
  <si>
    <t>PAW014</t>
  </si>
  <si>
    <t>PAW018</t>
  </si>
  <si>
    <t>PAW022</t>
  </si>
  <si>
    <t>TCH009</t>
  </si>
  <si>
    <t>AAC</t>
  </si>
  <si>
    <t>m3</t>
  </si>
  <si>
    <t>5 year AAC</t>
  </si>
  <si>
    <t>NIS012</t>
  </si>
  <si>
    <t>PAW013</t>
  </si>
  <si>
    <t>KOT001</t>
  </si>
  <si>
    <t>KOT002</t>
  </si>
  <si>
    <t>KOT007</t>
  </si>
  <si>
    <t>Kotcho</t>
  </si>
  <si>
    <t>PAW024</t>
  </si>
  <si>
    <t>NIS013</t>
  </si>
  <si>
    <t>NIS014</t>
  </si>
  <si>
    <t>TCH012</t>
  </si>
  <si>
    <t>PAW025</t>
  </si>
  <si>
    <t>KIN019</t>
  </si>
  <si>
    <t>NIS016</t>
  </si>
  <si>
    <t>NIS017</t>
  </si>
  <si>
    <t>ARB024</t>
  </si>
  <si>
    <t>ARB023</t>
  </si>
  <si>
    <t>PAW029</t>
  </si>
  <si>
    <t>ARB025</t>
  </si>
  <si>
    <t>Licensee</t>
  </si>
  <si>
    <t>Deferral Type**</t>
  </si>
  <si>
    <t>Year of harvest</t>
  </si>
  <si>
    <t>** Deferral type</t>
  </si>
  <si>
    <t xml:space="preserve">1.  Entire block deferred </t>
  </si>
  <si>
    <t>2. Partial block deferred</t>
  </si>
  <si>
    <t>Plan achievement</t>
  </si>
  <si>
    <t>5yr Planned volume</t>
  </si>
  <si>
    <t>Deferred vol</t>
  </si>
  <si>
    <t>Total volume</t>
  </si>
  <si>
    <t>PAW032</t>
  </si>
  <si>
    <t>Skeena Sawmills</t>
  </si>
  <si>
    <t>NIS018</t>
  </si>
  <si>
    <t>KSI016</t>
  </si>
  <si>
    <t>NIS019</t>
  </si>
  <si>
    <t>Deferral Volume</t>
  </si>
  <si>
    <t>NIS021</t>
  </si>
  <si>
    <t>ARB026</t>
  </si>
  <si>
    <t>ARB027</t>
  </si>
  <si>
    <t>ARB029</t>
  </si>
  <si>
    <t>ARB030</t>
  </si>
  <si>
    <t>HOA013</t>
  </si>
  <si>
    <t>KSI009</t>
  </si>
  <si>
    <t>KSI017</t>
  </si>
  <si>
    <t>KSI018</t>
  </si>
  <si>
    <t>KSI019</t>
  </si>
  <si>
    <t>KSI020</t>
  </si>
  <si>
    <t>KSI021</t>
  </si>
  <si>
    <t>KSI022</t>
  </si>
  <si>
    <t>KSI023</t>
  </si>
  <si>
    <t>NIS022</t>
  </si>
  <si>
    <t>NIS025</t>
  </si>
  <si>
    <t>NIS030</t>
  </si>
  <si>
    <t>NIS031</t>
  </si>
  <si>
    <t>NIS033</t>
  </si>
  <si>
    <t>NIS034</t>
  </si>
  <si>
    <t>NIS035</t>
  </si>
  <si>
    <t>NIS036</t>
  </si>
  <si>
    <t>NIS037</t>
  </si>
  <si>
    <t>NIS038</t>
  </si>
  <si>
    <t>NIS039</t>
  </si>
  <si>
    <t>NIS040</t>
  </si>
  <si>
    <t>NIS041</t>
  </si>
  <si>
    <t>NIS042</t>
  </si>
  <si>
    <t>NIS043</t>
  </si>
  <si>
    <t>PAW033</t>
  </si>
  <si>
    <t>PAW034</t>
  </si>
  <si>
    <t>PAW035</t>
  </si>
  <si>
    <t>PAW036</t>
  </si>
  <si>
    <t>PAW037</t>
  </si>
  <si>
    <t>PAW038</t>
  </si>
  <si>
    <t>PAW039</t>
  </si>
  <si>
    <t>WHI001</t>
  </si>
  <si>
    <t>KSI003</t>
  </si>
  <si>
    <t>WHI002</t>
  </si>
  <si>
    <t>WHI003</t>
  </si>
  <si>
    <t>WHI004</t>
  </si>
  <si>
    <t>WHI005</t>
  </si>
  <si>
    <t>White river</t>
  </si>
  <si>
    <t>KSI024</t>
  </si>
  <si>
    <t>used to be called PAW023</t>
  </si>
  <si>
    <t>PAW026</t>
  </si>
  <si>
    <t>November 2022 block additions</t>
  </si>
  <si>
    <t>KSI027</t>
  </si>
  <si>
    <t>KIN028</t>
  </si>
  <si>
    <t>KSH008</t>
  </si>
  <si>
    <t>KSH009</t>
  </si>
  <si>
    <t>KSH010</t>
  </si>
  <si>
    <t>KSI028</t>
  </si>
  <si>
    <t>Name</t>
  </si>
  <si>
    <t>Area_Ha</t>
  </si>
  <si>
    <t>Status</t>
  </si>
  <si>
    <t>Submitted</t>
  </si>
  <si>
    <t>NIS024</t>
  </si>
  <si>
    <t>HAR003</t>
  </si>
  <si>
    <t>HAR002</t>
  </si>
  <si>
    <t>HAR004</t>
  </si>
  <si>
    <t>GRAND TOTAL</t>
  </si>
  <si>
    <t>Harper</t>
  </si>
  <si>
    <t>Blocks From Previous June 2022 Operating Agreement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</si>
</sst>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0.00000000000"/>
    <numFmt numFmtId="167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165" fontId="0" fillId="0" borderId="0" xfId="1" applyNumberFormat="1" applyFont="1" applyFill="1"/>
    <xf numFmtId="1" fontId="0" fillId="0" borderId="0" xfId="0" applyNumberFormat="1"/>
    <xf numFmtId="164" fontId="0" fillId="0" borderId="0" xfId="1" applyNumberFormat="1" applyFont="1"/>
    <xf numFmtId="165" fontId="0" fillId="0" borderId="0" xfId="1" applyNumberFormat="1" applyFont="1"/>
    <xf numFmtId="165" fontId="0" fillId="0" borderId="0" xfId="0" applyNumberFormat="1"/>
    <xf numFmtId="0" fontId="0" fillId="0" borderId="0" xfId="0" applyAlignment="1">
      <alignment horizontal="center"/>
    </xf>
    <xf numFmtId="165" fontId="0" fillId="0" borderId="0" xfId="1" applyNumberFormat="1" applyFont="1" applyAlignment="1">
      <alignment horizontal="center"/>
    </xf>
    <xf numFmtId="165" fontId="0" fillId="0" borderId="0" xfId="1" applyNumberFormat="1" applyFont="1" applyFill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9" fontId="0" fillId="0" borderId="0" xfId="1" applyNumberFormat="1" applyFont="1"/>
    <xf numFmtId="165" fontId="0" fillId="0" borderId="1" xfId="1" applyNumberFormat="1" applyFont="1" applyBorder="1"/>
    <xf numFmtId="164" fontId="0" fillId="0" borderId="0" xfId="1" applyNumberFormat="1" applyFont="1" applyFill="1" applyBorder="1"/>
    <xf numFmtId="167" fontId="0" fillId="0" borderId="0" xfId="0" applyNumberFormat="1"/>
    <xf numFmtId="0" fontId="0" fillId="0" borderId="0" xfId="0" applyBorder="1"/>
    <xf numFmtId="0" fontId="0" fillId="0" borderId="2" xfId="0" applyBorder="1"/>
    <xf numFmtId="164" fontId="0" fillId="0" borderId="2" xfId="1" applyNumberFormat="1" applyFont="1" applyFill="1" applyBorder="1"/>
    <xf numFmtId="0" fontId="0" fillId="0" borderId="2" xfId="0" applyBorder="1" applyAlignment="1">
      <alignment horizontal="center"/>
    </xf>
    <xf numFmtId="165" fontId="0" fillId="0" borderId="2" xfId="1" applyNumberFormat="1" applyFont="1" applyBorder="1"/>
    <xf numFmtId="165" fontId="0" fillId="0" borderId="2" xfId="1" applyNumberFormat="1" applyFont="1" applyBorder="1" applyAlignment="1">
      <alignment horizontal="center"/>
    </xf>
    <xf numFmtId="9" fontId="0" fillId="0" borderId="3" xfId="1" applyNumberFormat="1" applyFont="1" applyBorder="1"/>
    <xf numFmtId="165" fontId="3" fillId="0" borderId="2" xfId="1" applyNumberFormat="1" applyFont="1" applyBorder="1" applyAlignment="1">
      <alignment horizontal="left"/>
    </xf>
    <xf numFmtId="0" fontId="0" fillId="0" borderId="0" xfId="0" applyFill="1"/>
    <xf numFmtId="0" fontId="0" fillId="0" borderId="0" xfId="0" applyAlignment="1">
      <alignment horizontal="center" vertical="center"/>
    </xf>
    <xf numFmtId="37" fontId="0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Fill="1" applyAlignment="1">
      <alignment horizontal="center" vertical="center"/>
    </xf>
    <xf numFmtId="164" fontId="0" fillId="0" borderId="0" xfId="1" applyNumberFormat="1" applyFont="1" applyFill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1" fontId="0" fillId="0" borderId="9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0" fillId="0" borderId="5" xfId="1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0" fillId="0" borderId="9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37" fontId="0" fillId="0" borderId="5" xfId="1" applyNumberFormat="1" applyFont="1" applyFill="1" applyBorder="1" applyAlignment="1">
      <alignment horizontal="center" vertical="center"/>
    </xf>
    <xf numFmtId="166" fontId="0" fillId="0" borderId="5" xfId="0" applyNumberFormat="1" applyFill="1" applyBorder="1" applyAlignment="1">
      <alignment horizontal="center" vertical="center"/>
    </xf>
    <xf numFmtId="167" fontId="0" fillId="0" borderId="5" xfId="0" applyNumberFormat="1" applyFill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66" fontId="0" fillId="0" borderId="5" xfId="0" applyNumberFormat="1" applyBorder="1" applyAlignment="1">
      <alignment horizontal="center" vertical="center"/>
    </xf>
    <xf numFmtId="167" fontId="0" fillId="0" borderId="5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167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5" fontId="0" fillId="0" borderId="7" xfId="1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4" fontId="1" fillId="0" borderId="15" xfId="0" applyNumberFormat="1" applyFont="1" applyFill="1" applyBorder="1" applyAlignment="1">
      <alignment horizontal="center" vertical="center" wrapText="1"/>
    </xf>
    <xf numFmtId="165" fontId="1" fillId="0" borderId="15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" fontId="0" fillId="0" borderId="18" xfId="0" applyNumberFormat="1" applyFill="1" applyBorder="1" applyAlignment="1">
      <alignment horizontal="center" vertical="center"/>
    </xf>
    <xf numFmtId="166" fontId="0" fillId="0" borderId="17" xfId="0" applyNumberFormat="1" applyFill="1" applyBorder="1" applyAlignment="1">
      <alignment horizontal="center" vertical="center"/>
    </xf>
    <xf numFmtId="167" fontId="0" fillId="0" borderId="17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65" fontId="0" fillId="0" borderId="17" xfId="1" applyNumberFormat="1" applyFont="1" applyFill="1" applyBorder="1" applyAlignment="1">
      <alignment horizontal="center" vertical="center"/>
    </xf>
    <xf numFmtId="1" fontId="0" fillId="0" borderId="17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" fontId="3" fillId="0" borderId="0" xfId="0" applyNumberFormat="1" applyFont="1" applyBorder="1"/>
    <xf numFmtId="0" fontId="0" fillId="0" borderId="0" xfId="0" applyBorder="1" applyAlignment="1">
      <alignment horizontal="center"/>
    </xf>
    <xf numFmtId="165" fontId="0" fillId="0" borderId="20" xfId="1" applyNumberFormat="1" applyFont="1" applyFill="1" applyBorder="1"/>
    <xf numFmtId="165" fontId="0" fillId="0" borderId="0" xfId="1" applyNumberFormat="1" applyFont="1" applyBorder="1"/>
    <xf numFmtId="165" fontId="0" fillId="0" borderId="0" xfId="1" applyNumberFormat="1" applyFont="1" applyBorder="1" applyAlignment="1">
      <alignment horizontal="center"/>
    </xf>
    <xf numFmtId="165" fontId="0" fillId="0" borderId="5" xfId="1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5" fontId="0" fillId="0" borderId="12" xfId="0" applyNumberFormat="1" applyBorder="1" applyAlignment="1">
      <alignment horizontal="center" vertical="center"/>
    </xf>
    <xf numFmtId="165" fontId="0" fillId="0" borderId="12" xfId="1" applyNumberFormat="1" applyFont="1" applyBorder="1" applyAlignment="1">
      <alignment horizontal="center" vertical="center"/>
    </xf>
    <xf numFmtId="165" fontId="0" fillId="0" borderId="5" xfId="0" applyNumberFormat="1" applyBorder="1" applyAlignment="1">
      <alignment vertical="center"/>
    </xf>
    <xf numFmtId="165" fontId="0" fillId="0" borderId="5" xfId="1" applyNumberFormat="1" applyFont="1" applyFill="1" applyBorder="1" applyAlignment="1">
      <alignment vertical="center"/>
    </xf>
    <xf numFmtId="167" fontId="0" fillId="0" borderId="0" xfId="1" applyNumberFormat="1" applyFont="1"/>
    <xf numFmtId="167" fontId="0" fillId="0" borderId="7" xfId="1" applyNumberFormat="1" applyFont="1" applyFill="1" applyBorder="1" applyAlignment="1">
      <alignment horizontal="center" vertical="center"/>
    </xf>
    <xf numFmtId="167" fontId="0" fillId="0" borderId="5" xfId="1" applyNumberFormat="1" applyFont="1" applyFill="1" applyBorder="1" applyAlignment="1">
      <alignment horizontal="center" vertical="center"/>
    </xf>
    <xf numFmtId="165" fontId="0" fillId="0" borderId="7" xfId="1" applyNumberFormat="1" applyFont="1" applyFill="1" applyBorder="1" applyAlignment="1">
      <alignment vertical="center"/>
    </xf>
    <xf numFmtId="165" fontId="0" fillId="0" borderId="17" xfId="1" applyNumberFormat="1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7" formatCode="0.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7" formatCode="0.0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_-* #,##0_-;\-* #,##0_-;_-* &quot;-&quot;??_-;_-@_-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165" formatCode="_-* #,##0_-;\-* #,##0_-;_-* &quot;-&quot;??_-;_-@_-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indexed="64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medium">
          <color indexed="64"/>
        </bottom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center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e\s63062\Volumes\Data\Users\echoi\Documents\KETCHUP\TYSMILLE$\PROFILE\Desktop\Roads%20%20March2007%20(2)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ew\Downloads\Attachment%201%20-%20Interdependency%20Table%20Harrison%20North%20-%20FIN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lients\Infinity-Pacific\BCTS_Hida%20Gwaii\Rennell%20Sound\Block%20evaluations\TCH_Block_Plan_Workbook_06_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ULAR ROAD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rdependancy Table"/>
      <sheetName val="Passes"/>
      <sheetName val="Block Summary"/>
      <sheetName val="Road Summary "/>
      <sheetName val="New Construction"/>
      <sheetName val="Case 1"/>
      <sheetName val="Case 2"/>
      <sheetName val="Case 3"/>
      <sheetName val="End Haul"/>
      <sheetName val="Culverts"/>
      <sheetName val="Bridge Structures"/>
      <sheetName val="drop downs"/>
      <sheetName val="Cam Tables"/>
    </sheetNames>
    <sheetDataSet>
      <sheetData sheetId="0"/>
      <sheetData sheetId="1"/>
      <sheetData sheetId="2"/>
      <sheetData sheetId="3"/>
      <sheetData sheetId="4">
        <row r="218">
          <cell r="E218">
            <v>0</v>
          </cell>
        </row>
        <row r="219">
          <cell r="E219" t="str">
            <v>OMLB - Soft/Medium</v>
          </cell>
        </row>
        <row r="220">
          <cell r="E220" t="str">
            <v>OMLB - Hard</v>
          </cell>
        </row>
        <row r="221">
          <cell r="E221" t="str">
            <v>OMPR - Soft/Medium</v>
          </cell>
        </row>
        <row r="222">
          <cell r="E222" t="str">
            <v>OMPR- Hard</v>
          </cell>
        </row>
        <row r="223">
          <cell r="E223" t="str">
            <v>OMRB - Soft/Medium</v>
          </cell>
        </row>
        <row r="224">
          <cell r="E224" t="str">
            <v>OMRB- Hard</v>
          </cell>
        </row>
        <row r="225">
          <cell r="E225" t="str">
            <v>TOE- Soft/Medium</v>
          </cell>
        </row>
        <row r="226">
          <cell r="E226" t="str">
            <v>TOE- Hard</v>
          </cell>
        </row>
        <row r="227">
          <cell r="E227" t="str">
            <v>MRK- Soft/Medium</v>
          </cell>
        </row>
        <row r="228">
          <cell r="E228" t="str">
            <v>MRK - Hard</v>
          </cell>
        </row>
        <row r="229">
          <cell r="E229" t="str">
            <v>HRK- Soft/Medium</v>
          </cell>
        </row>
        <row r="230">
          <cell r="E230" t="str">
            <v>HRK-Hard</v>
          </cell>
        </row>
        <row r="231">
          <cell r="E231" t="str">
            <v>XRK- Soft/Medium</v>
          </cell>
        </row>
        <row r="232">
          <cell r="E232" t="str">
            <v>XRK-Hard</v>
          </cell>
        </row>
        <row r="233">
          <cell r="E233" t="str">
            <v>XXRK-Soft/Medium</v>
          </cell>
        </row>
        <row r="234">
          <cell r="E234" t="str">
            <v>XXRK - Hard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2">
          <cell r="E2" t="str">
            <v>0-4</v>
          </cell>
        </row>
        <row r="3">
          <cell r="E3" t="str">
            <v>5-14</v>
          </cell>
        </row>
        <row r="4">
          <cell r="E4" t="str">
            <v>15-24</v>
          </cell>
        </row>
        <row r="5">
          <cell r="E5" t="str">
            <v>25-34</v>
          </cell>
        </row>
        <row r="6">
          <cell r="E6" t="str">
            <v>35-44</v>
          </cell>
        </row>
        <row r="7">
          <cell r="E7" t="str">
            <v>45-54</v>
          </cell>
        </row>
        <row r="8">
          <cell r="E8" t="str">
            <v>55-64</v>
          </cell>
        </row>
        <row r="9">
          <cell r="E9" t="str">
            <v>65-74</v>
          </cell>
        </row>
        <row r="10">
          <cell r="E10" t="str">
            <v>75-84</v>
          </cell>
        </row>
        <row r="11">
          <cell r="E11" t="str">
            <v>85-94</v>
          </cell>
        </row>
        <row r="12">
          <cell r="E12" t="str">
            <v>95-104</v>
          </cell>
        </row>
        <row r="13">
          <cell r="E13" t="str">
            <v>105-114</v>
          </cell>
        </row>
        <row r="14">
          <cell r="E14" t="str">
            <v>115-124</v>
          </cell>
        </row>
        <row r="15">
          <cell r="E15" t="str">
            <v>125-134</v>
          </cell>
        </row>
        <row r="16">
          <cell r="E16" t="str">
            <v>135-144</v>
          </cell>
        </row>
        <row r="17">
          <cell r="E17" t="str">
            <v>145-150</v>
          </cell>
        </row>
      </sheetData>
      <sheetData sheetId="12">
        <row r="2">
          <cell r="A2" t="str">
            <v>Slope %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P Report"/>
      <sheetName val="Temp"/>
      <sheetName val="Valuation"/>
      <sheetName val="Sort Summary"/>
      <sheetName val="Sort Screenshots"/>
      <sheetName val="StumpageSeeker"/>
      <sheetName val="New Construction"/>
      <sheetName val="Reconstruction"/>
      <sheetName val="EndHaul"/>
      <sheetName val="Culverts+Bridges"/>
      <sheetName val="Arch Potential"/>
      <sheetName val="Crown Mod"/>
      <sheetName val="Lake Tow"/>
      <sheetName val="OG Grade to Sort Converter"/>
      <sheetName val="Fir"/>
      <sheetName val="Cedar"/>
      <sheetName val="Hemlock"/>
      <sheetName val="Balsam"/>
      <sheetName val="Spruce"/>
      <sheetName val="Cypress"/>
      <sheetName val="Pine"/>
      <sheetName val="Deciduous"/>
      <sheetName val="2G Grade to Sort Converter"/>
      <sheetName val="Fir 2G"/>
      <sheetName val="Cedar 2G"/>
      <sheetName val="Hemlock 2G"/>
      <sheetName val="Balsam 2G"/>
      <sheetName val="Spruce 2G"/>
      <sheetName val="Grade Calculator"/>
      <sheetName val="DCK Appraisal"/>
      <sheetName val="DCK Transport"/>
      <sheetName val="DCK_DSQ Piecesize"/>
      <sheetName val="DSQ Appraisal"/>
      <sheetName val="DSQ Transport"/>
      <sheetName val="DQC Appraisal"/>
      <sheetName val="DQC Transport"/>
      <sheetName val="DQC Piecesize"/>
      <sheetName val="SubgradeRR"/>
      <sheetName val="SurfacingRR"/>
      <sheetName val="SubgradeEH"/>
      <sheetName val="SurfacingEH"/>
      <sheetName val="Jan 1"/>
      <sheetName val="Feb 1"/>
      <sheetName val="Mar 1"/>
      <sheetName val="Apr 1"/>
      <sheetName val="May 1"/>
      <sheetName val="June 1"/>
      <sheetName val="July 1"/>
      <sheetName val="Aug 1"/>
      <sheetName val="Sept 1"/>
      <sheetName val="Oct 1"/>
      <sheetName val="Nov 1"/>
      <sheetName val="Dec 1"/>
      <sheetName val="Parameters"/>
      <sheetName val="Sort Parameter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K2" t="str">
            <v>Y</v>
          </cell>
        </row>
        <row r="3">
          <cell r="AK3" t="str">
            <v>N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1">
          <cell r="K1">
            <v>3789</v>
          </cell>
        </row>
      </sheetData>
      <sheetData sheetId="39">
        <row r="3">
          <cell r="K3">
            <v>7.74</v>
          </cell>
        </row>
        <row r="4">
          <cell r="K4">
            <v>11.11</v>
          </cell>
        </row>
        <row r="5">
          <cell r="K5">
            <v>13.94</v>
          </cell>
        </row>
        <row r="7">
          <cell r="K7">
            <v>0.61599999999999999</v>
          </cell>
        </row>
        <row r="11">
          <cell r="K11">
            <v>5.65</v>
          </cell>
        </row>
        <row r="12">
          <cell r="K12">
            <v>9.0299999999999994</v>
          </cell>
        </row>
        <row r="13">
          <cell r="K13">
            <v>11.86</v>
          </cell>
        </row>
      </sheetData>
      <sheetData sheetId="40">
        <row r="1">
          <cell r="D1">
            <v>1.3</v>
          </cell>
        </row>
      </sheetData>
      <sheetData sheetId="41">
        <row r="3">
          <cell r="J3">
            <v>5.65</v>
          </cell>
        </row>
        <row r="4">
          <cell r="J4">
            <v>9.0299999999999994</v>
          </cell>
        </row>
        <row r="5">
          <cell r="J5">
            <v>11.86</v>
          </cell>
        </row>
        <row r="10">
          <cell r="J10">
            <v>7.74</v>
          </cell>
        </row>
        <row r="11">
          <cell r="J11">
            <v>11.11</v>
          </cell>
        </row>
        <row r="12">
          <cell r="J12">
            <v>13.94</v>
          </cell>
        </row>
        <row r="14">
          <cell r="J14">
            <v>0.61599999999999999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A0C7EA-5D37-431F-99A8-2015D038D23D}" name="Table1" displayName="Table1" ref="A4:I94" totalsRowShown="0" headerRowDxfId="20" dataDxfId="27" headerRowBorderDxfId="21" tableBorderDxfId="26" totalsRowBorderDxfId="25">
  <autoFilter ref="A4:I94" xr:uid="{1FFDD29A-0178-4705-B951-2BC4406F547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sortState xmlns:xlrd2="http://schemas.microsoft.com/office/spreadsheetml/2017/richdata2" ref="A5:I94">
    <sortCondition ref="A4:A94"/>
  </sortState>
  <tableColumns count="9">
    <tableColumn id="1" xr3:uid="{35806E38-0A9B-4AF4-BBD7-2FC1F7840C8A}" name="Block Name" dataDxfId="24"/>
    <tableColumn id="2" xr3:uid="{A481AE7C-144F-4A38-BA36-A1D26D398414}" name="Location" dataDxfId="8"/>
    <tableColumn id="3" xr3:uid="{466DF392-E306-4CA6-A796-D994E16827CE}" name="Area" dataDxfId="6" dataCellStyle="Comma"/>
    <tableColumn id="4" xr3:uid="{07D3713C-776B-473F-B96C-54256211526C}" name="m3/ha" dataDxfId="7"/>
    <tableColumn id="5" xr3:uid="{A7738CDD-5181-489F-92FF-6361177028D6}" name="Volume" dataDxfId="2" dataCellStyle="Comma"/>
    <tableColumn id="6" xr3:uid="{E7271884-59C0-40E7-87AD-0C7D6A6D89C7}" name="Deferral Volume" dataDxfId="0" dataCellStyle="Comma"/>
    <tableColumn id="7" xr3:uid="{5DF3535E-F039-4108-B332-BB3F2174A98A}" name="Deferral Type**" dataDxfId="1"/>
    <tableColumn id="8" xr3:uid="{CF809090-5B91-43A7-B17B-846DA0C8D2B7}" name="Status" dataDxfId="23"/>
    <tableColumn id="9" xr3:uid="{E0544D4E-F1FB-49C4-864E-7148594DCEC7}" name="Year of harvest" dataDxfId="22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07B2ABC-ED29-4CCD-B35C-5E17F5CC16D6}" name="Table2" displayName="Table2" ref="A96:I105" totalsRowShown="0" headerRowDxfId="10" dataDxfId="9" headerRowBorderDxfId="17" tableBorderDxfId="19" totalsRowBorderDxfId="18">
  <autoFilter ref="A96:I105" xr:uid="{A98DAAF6-421D-490F-B143-F4EA33E661E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298454FB-D9AD-480F-A78F-789F614312B9}" name="Block Name" dataDxfId="16"/>
    <tableColumn id="2" xr3:uid="{EFD0CA3B-9564-47BB-A10C-A5062D0F822C}" name="Location" dataDxfId="5"/>
    <tableColumn id="3" xr3:uid="{0522A9E4-8DAB-44C4-82D9-490CB465F301}" name="Area" dataDxfId="3"/>
    <tableColumn id="4" xr3:uid="{E39A0FCC-9F81-4402-A822-307CB8D33479}" name="m3/ha" dataDxfId="4"/>
    <tableColumn id="5" xr3:uid="{BC49A5C5-A60D-4E01-BF13-6DD1503DC766}" name="Volume" dataDxfId="15">
      <calculatedColumnFormula>C97*D97</calculatedColumnFormula>
    </tableColumn>
    <tableColumn id="6" xr3:uid="{1C519B42-6B7E-4A24-AC52-3D792A87BBC7}" name="Deferral Volume" dataDxfId="14" dataCellStyle="Comma"/>
    <tableColumn id="7" xr3:uid="{8C37F30B-D41B-4227-AFB7-014540DED2A8}" name="Deferral Type**" dataDxfId="13"/>
    <tableColumn id="8" xr3:uid="{3E72EF80-56E8-45A7-A66D-801128AE68A1}" name="Status" dataDxfId="12"/>
    <tableColumn id="9" xr3:uid="{6DC5779B-DD6E-4BED-B498-2479DC9C7137}" name="Year of harvest" dataDxfId="11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9CF47-0280-4012-BA5F-EDF73264BB87}">
  <dimension ref="A1:S115"/>
  <sheetViews>
    <sheetView tabSelected="1" zoomScale="70" zoomScaleNormal="70" workbookViewId="0">
      <selection activeCell="R12" sqref="R12"/>
    </sheetView>
  </sheetViews>
  <sheetFormatPr defaultRowHeight="15" x14ac:dyDescent="0.25"/>
  <cols>
    <col min="1" max="1" width="15.7109375" customWidth="1"/>
    <col min="2" max="2" width="20.140625" customWidth="1"/>
    <col min="3" max="3" width="12.42578125" style="3" customWidth="1"/>
    <col min="4" max="4" width="11" style="6" customWidth="1"/>
    <col min="5" max="5" width="18.5703125" style="4" bestFit="1" customWidth="1"/>
    <col min="6" max="6" width="18.7109375" style="4" customWidth="1"/>
    <col min="7" max="7" width="18" style="7" customWidth="1"/>
    <col min="8" max="8" width="17.42578125" bestFit="1" customWidth="1"/>
    <col min="9" max="9" width="16.42578125" customWidth="1"/>
    <col min="11" max="11" width="26.42578125" customWidth="1"/>
    <col min="13" max="13" width="7.140625" customWidth="1"/>
    <col min="14" max="14" width="15.28515625" customWidth="1"/>
    <col min="16" max="16" width="18.85546875" customWidth="1"/>
  </cols>
  <sheetData>
    <row r="1" spans="1:15" x14ac:dyDescent="0.25">
      <c r="A1" t="s">
        <v>63</v>
      </c>
      <c r="B1" t="s">
        <v>74</v>
      </c>
    </row>
    <row r="2" spans="1:15" ht="15.75" thickBot="1" x14ac:dyDescent="0.3"/>
    <row r="3" spans="1:15" ht="60.75" thickBot="1" x14ac:dyDescent="0.3">
      <c r="A3" s="29" t="s">
        <v>142</v>
      </c>
    </row>
    <row r="4" spans="1:15" ht="28.9" customHeight="1" thickBot="1" x14ac:dyDescent="0.3">
      <c r="A4" s="50" t="s">
        <v>0</v>
      </c>
      <c r="B4" s="51" t="s">
        <v>1</v>
      </c>
      <c r="C4" s="52" t="s">
        <v>2</v>
      </c>
      <c r="D4" s="51" t="s">
        <v>4</v>
      </c>
      <c r="E4" s="53" t="s">
        <v>3</v>
      </c>
      <c r="F4" s="53" t="s">
        <v>78</v>
      </c>
      <c r="G4" s="53" t="s">
        <v>64</v>
      </c>
      <c r="H4" s="51" t="s">
        <v>134</v>
      </c>
      <c r="I4" s="54" t="s">
        <v>65</v>
      </c>
    </row>
    <row r="5" spans="1:15" x14ac:dyDescent="0.25">
      <c r="A5" s="46" t="s">
        <v>8</v>
      </c>
      <c r="B5" s="47" t="s">
        <v>5</v>
      </c>
      <c r="C5" s="75">
        <v>40.799999999999997</v>
      </c>
      <c r="D5" s="47">
        <v>350</v>
      </c>
      <c r="E5" s="48">
        <v>12354.999999999998</v>
      </c>
      <c r="F5" s="77">
        <v>1924.9999999999998</v>
      </c>
      <c r="G5" s="47">
        <v>2</v>
      </c>
      <c r="H5" s="47" t="s">
        <v>10</v>
      </c>
      <c r="I5" s="49">
        <v>2023</v>
      </c>
      <c r="J5" s="5"/>
      <c r="O5" s="14"/>
    </row>
    <row r="6" spans="1:15" x14ac:dyDescent="0.25">
      <c r="A6" s="34" t="s">
        <v>60</v>
      </c>
      <c r="B6" s="35" t="s">
        <v>5</v>
      </c>
      <c r="C6" s="76">
        <v>62.230843945309999</v>
      </c>
      <c r="D6" s="35">
        <v>350</v>
      </c>
      <c r="E6" s="32">
        <v>0</v>
      </c>
      <c r="F6" s="73">
        <v>21780.795380858501</v>
      </c>
      <c r="G6" s="31">
        <v>1</v>
      </c>
      <c r="H6" s="31" t="s">
        <v>7</v>
      </c>
      <c r="I6" s="33">
        <v>2028</v>
      </c>
      <c r="J6" s="5"/>
      <c r="O6" s="14"/>
    </row>
    <row r="7" spans="1:15" x14ac:dyDescent="0.25">
      <c r="A7" s="34" t="s">
        <v>59</v>
      </c>
      <c r="B7" s="35" t="s">
        <v>5</v>
      </c>
      <c r="C7" s="76">
        <v>36.5</v>
      </c>
      <c r="D7" s="35">
        <v>350</v>
      </c>
      <c r="E7" s="32">
        <f>D7*C7</f>
        <v>12775</v>
      </c>
      <c r="F7" s="73"/>
      <c r="G7" s="31"/>
      <c r="H7" s="31" t="s">
        <v>21</v>
      </c>
      <c r="I7" s="33">
        <v>2024</v>
      </c>
      <c r="J7" s="5"/>
      <c r="O7" s="14"/>
    </row>
    <row r="8" spans="1:15" x14ac:dyDescent="0.25">
      <c r="A8" s="34" t="s">
        <v>62</v>
      </c>
      <c r="B8" s="35" t="s">
        <v>5</v>
      </c>
      <c r="C8" s="76">
        <v>44.355851733400002</v>
      </c>
      <c r="D8" s="35">
        <v>350</v>
      </c>
      <c r="E8" s="32">
        <v>0</v>
      </c>
      <c r="F8" s="73">
        <v>15524.548106690001</v>
      </c>
      <c r="G8" s="31">
        <v>1</v>
      </c>
      <c r="H8" s="31" t="s">
        <v>7</v>
      </c>
      <c r="I8" s="33">
        <v>2028</v>
      </c>
      <c r="J8" s="5"/>
      <c r="O8" s="14"/>
    </row>
    <row r="9" spans="1:15" x14ac:dyDescent="0.25">
      <c r="A9" s="34" t="s">
        <v>80</v>
      </c>
      <c r="B9" s="35" t="s">
        <v>5</v>
      </c>
      <c r="C9" s="76">
        <v>31.2</v>
      </c>
      <c r="D9" s="35">
        <v>350</v>
      </c>
      <c r="E9" s="32">
        <f>D9*C9</f>
        <v>10920</v>
      </c>
      <c r="F9" s="73"/>
      <c r="G9" s="36"/>
      <c r="H9" s="31" t="s">
        <v>6</v>
      </c>
      <c r="I9" s="33">
        <v>2025</v>
      </c>
      <c r="J9" s="5"/>
      <c r="O9" s="14"/>
    </row>
    <row r="10" spans="1:15" x14ac:dyDescent="0.25">
      <c r="A10" s="34" t="s">
        <v>81</v>
      </c>
      <c r="B10" s="35" t="s">
        <v>5</v>
      </c>
      <c r="C10" s="76">
        <v>29.6</v>
      </c>
      <c r="D10" s="35">
        <v>350</v>
      </c>
      <c r="E10" s="32">
        <f>D10*C10</f>
        <v>10360</v>
      </c>
      <c r="F10" s="73"/>
      <c r="G10" s="36"/>
      <c r="H10" s="31" t="s">
        <v>6</v>
      </c>
      <c r="I10" s="33">
        <v>2025</v>
      </c>
      <c r="J10" s="5"/>
      <c r="O10" s="14"/>
    </row>
    <row r="11" spans="1:15" x14ac:dyDescent="0.25">
      <c r="A11" s="34" t="s">
        <v>82</v>
      </c>
      <c r="B11" s="35" t="s">
        <v>5</v>
      </c>
      <c r="C11" s="76">
        <v>40.1</v>
      </c>
      <c r="D11" s="35">
        <v>350</v>
      </c>
      <c r="E11" s="32">
        <f>D11*C11</f>
        <v>14035</v>
      </c>
      <c r="F11" s="73"/>
      <c r="G11" s="36"/>
      <c r="H11" s="31" t="s">
        <v>7</v>
      </c>
      <c r="I11" s="33">
        <v>2025</v>
      </c>
      <c r="J11" s="5"/>
      <c r="O11" s="14"/>
    </row>
    <row r="12" spans="1:15" x14ac:dyDescent="0.25">
      <c r="A12" s="34" t="s">
        <v>83</v>
      </c>
      <c r="B12" s="37" t="s">
        <v>5</v>
      </c>
      <c r="C12" s="38">
        <v>27.5</v>
      </c>
      <c r="D12" s="35">
        <v>350</v>
      </c>
      <c r="E12" s="32">
        <f>C12*D12</f>
        <v>9625</v>
      </c>
      <c r="F12" s="73"/>
      <c r="G12" s="39"/>
      <c r="H12" s="39" t="s">
        <v>7</v>
      </c>
      <c r="I12" s="33">
        <v>2027</v>
      </c>
      <c r="J12" s="5"/>
      <c r="O12" s="14"/>
    </row>
    <row r="13" spans="1:15" x14ac:dyDescent="0.25">
      <c r="A13" s="34" t="s">
        <v>11</v>
      </c>
      <c r="B13" s="35" t="s">
        <v>12</v>
      </c>
      <c r="C13" s="76">
        <v>6.8</v>
      </c>
      <c r="D13" s="35">
        <v>420</v>
      </c>
      <c r="E13" s="32">
        <f>C13*D13</f>
        <v>2856</v>
      </c>
      <c r="F13" s="73"/>
      <c r="G13" s="31"/>
      <c r="H13" s="31" t="s">
        <v>21</v>
      </c>
      <c r="I13" s="33">
        <v>2024</v>
      </c>
      <c r="J13" s="5"/>
      <c r="O13" s="14"/>
    </row>
    <row r="14" spans="1:15" x14ac:dyDescent="0.25">
      <c r="A14" s="34" t="s">
        <v>13</v>
      </c>
      <c r="B14" s="35" t="s">
        <v>12</v>
      </c>
      <c r="C14" s="76">
        <v>6.6</v>
      </c>
      <c r="D14" s="35">
        <v>420</v>
      </c>
      <c r="E14" s="32">
        <f>C14*D14</f>
        <v>2772</v>
      </c>
      <c r="F14" s="73"/>
      <c r="G14" s="31"/>
      <c r="H14" s="31" t="s">
        <v>21</v>
      </c>
      <c r="I14" s="33">
        <v>2024</v>
      </c>
      <c r="J14" s="5"/>
      <c r="O14" s="14"/>
    </row>
    <row r="15" spans="1:15" x14ac:dyDescent="0.25">
      <c r="A15" s="34" t="s">
        <v>14</v>
      </c>
      <c r="B15" s="35" t="s">
        <v>12</v>
      </c>
      <c r="C15" s="76">
        <v>21.2</v>
      </c>
      <c r="D15" s="35">
        <v>350</v>
      </c>
      <c r="E15" s="32">
        <f>C15*D15</f>
        <v>7420</v>
      </c>
      <c r="F15" s="73"/>
      <c r="G15" s="31"/>
      <c r="H15" s="31" t="s">
        <v>6</v>
      </c>
      <c r="I15" s="33">
        <v>2024</v>
      </c>
      <c r="J15" s="5"/>
      <c r="O15" s="14"/>
    </row>
    <row r="16" spans="1:15" x14ac:dyDescent="0.25">
      <c r="A16" s="34" t="s">
        <v>15</v>
      </c>
      <c r="B16" s="35" t="s">
        <v>12</v>
      </c>
      <c r="C16" s="76">
        <v>11.2</v>
      </c>
      <c r="D16" s="35">
        <v>350</v>
      </c>
      <c r="E16" s="32">
        <v>3919.9999999999995</v>
      </c>
      <c r="F16" s="73"/>
      <c r="G16" s="31"/>
      <c r="H16" s="31" t="s">
        <v>6</v>
      </c>
      <c r="I16" s="33">
        <v>2027</v>
      </c>
      <c r="J16" s="5"/>
      <c r="O16" s="14"/>
    </row>
    <row r="17" spans="1:15" x14ac:dyDescent="0.25">
      <c r="A17" s="34" t="s">
        <v>16</v>
      </c>
      <c r="B17" s="35" t="s">
        <v>12</v>
      </c>
      <c r="C17" s="76">
        <v>36.031901708980001</v>
      </c>
      <c r="D17" s="35">
        <v>350</v>
      </c>
      <c r="E17" s="32">
        <v>12611.165598143001</v>
      </c>
      <c r="F17" s="73"/>
      <c r="G17" s="31"/>
      <c r="H17" s="31" t="s">
        <v>7</v>
      </c>
      <c r="I17" s="33">
        <v>2027</v>
      </c>
      <c r="J17" s="5"/>
      <c r="O17" s="14"/>
    </row>
    <row r="18" spans="1:15" x14ac:dyDescent="0.25">
      <c r="A18" s="34" t="s">
        <v>17</v>
      </c>
      <c r="B18" s="35" t="s">
        <v>12</v>
      </c>
      <c r="C18" s="76">
        <v>29.3</v>
      </c>
      <c r="D18" s="35">
        <v>350</v>
      </c>
      <c r="E18" s="32">
        <f>D18*C18</f>
        <v>10255</v>
      </c>
      <c r="F18" s="73"/>
      <c r="G18" s="31"/>
      <c r="H18" s="31" t="s">
        <v>6</v>
      </c>
      <c r="I18" s="33">
        <v>2028</v>
      </c>
      <c r="J18" s="5"/>
      <c r="O18" s="14"/>
    </row>
    <row r="19" spans="1:15" x14ac:dyDescent="0.25">
      <c r="A19" s="34" t="s">
        <v>84</v>
      </c>
      <c r="B19" s="37" t="s">
        <v>12</v>
      </c>
      <c r="C19" s="38">
        <v>21.1</v>
      </c>
      <c r="D19" s="35">
        <v>350</v>
      </c>
      <c r="E19" s="32">
        <f>C19*D19</f>
        <v>7385.0000000000009</v>
      </c>
      <c r="F19" s="73"/>
      <c r="G19" s="39"/>
      <c r="H19" s="39" t="s">
        <v>7</v>
      </c>
      <c r="I19" s="33">
        <v>2027</v>
      </c>
      <c r="O19" s="14"/>
    </row>
    <row r="20" spans="1:15" x14ac:dyDescent="0.25">
      <c r="A20" s="34" t="s">
        <v>18</v>
      </c>
      <c r="B20" s="35" t="s">
        <v>19</v>
      </c>
      <c r="C20" s="76">
        <v>21.4</v>
      </c>
      <c r="D20" s="35">
        <v>547</v>
      </c>
      <c r="E20" s="32">
        <v>11705.8</v>
      </c>
      <c r="F20" s="73"/>
      <c r="G20" s="31"/>
      <c r="H20" s="31" t="s">
        <v>10</v>
      </c>
      <c r="I20" s="33">
        <v>2023</v>
      </c>
      <c r="J20" s="5"/>
      <c r="O20" s="14"/>
    </row>
    <row r="21" spans="1:15" x14ac:dyDescent="0.25">
      <c r="A21" s="34" t="s">
        <v>20</v>
      </c>
      <c r="B21" s="35" t="s">
        <v>19</v>
      </c>
      <c r="C21" s="76">
        <v>12.5</v>
      </c>
      <c r="D21" s="35">
        <v>439</v>
      </c>
      <c r="E21" s="32">
        <v>4785.1000000000004</v>
      </c>
      <c r="F21" s="73">
        <v>702.4</v>
      </c>
      <c r="G21" s="31">
        <v>2</v>
      </c>
      <c r="H21" s="31" t="s">
        <v>10</v>
      </c>
      <c r="I21" s="33">
        <v>2023</v>
      </c>
      <c r="J21" s="5"/>
      <c r="O21" s="14"/>
    </row>
    <row r="22" spans="1:15" x14ac:dyDescent="0.25">
      <c r="A22" s="34" t="s">
        <v>22</v>
      </c>
      <c r="B22" s="35" t="s">
        <v>19</v>
      </c>
      <c r="C22" s="76">
        <v>50.5</v>
      </c>
      <c r="D22" s="35">
        <v>350</v>
      </c>
      <c r="E22" s="32">
        <v>0</v>
      </c>
      <c r="F22" s="73">
        <v>17675</v>
      </c>
      <c r="G22" s="31">
        <v>1</v>
      </c>
      <c r="H22" s="31" t="s">
        <v>7</v>
      </c>
      <c r="I22" s="33">
        <v>2028</v>
      </c>
      <c r="J22" s="5"/>
      <c r="O22" s="14"/>
    </row>
    <row r="23" spans="1:15" x14ac:dyDescent="0.25">
      <c r="A23" s="34" t="s">
        <v>23</v>
      </c>
      <c r="B23" s="35" t="s">
        <v>19</v>
      </c>
      <c r="C23" s="76">
        <v>42.3</v>
      </c>
      <c r="D23" s="35">
        <v>350</v>
      </c>
      <c r="E23" s="32">
        <v>10499.999999999998</v>
      </c>
      <c r="F23" s="73">
        <v>4305</v>
      </c>
      <c r="G23" s="31">
        <v>2</v>
      </c>
      <c r="H23" s="31" t="s">
        <v>6</v>
      </c>
      <c r="I23" s="33">
        <v>2028</v>
      </c>
      <c r="J23" s="5"/>
      <c r="O23" s="14"/>
    </row>
    <row r="24" spans="1:15" x14ac:dyDescent="0.25">
      <c r="A24" s="34" t="s">
        <v>24</v>
      </c>
      <c r="B24" s="35" t="s">
        <v>19</v>
      </c>
      <c r="C24" s="76">
        <v>20.2</v>
      </c>
      <c r="D24" s="35">
        <v>350</v>
      </c>
      <c r="E24" s="32">
        <v>7070</v>
      </c>
      <c r="F24" s="73"/>
      <c r="G24" s="31"/>
      <c r="H24" s="31" t="s">
        <v>10</v>
      </c>
      <c r="I24" s="33">
        <v>2023</v>
      </c>
      <c r="J24" s="5"/>
      <c r="O24" s="14"/>
    </row>
    <row r="25" spans="1:15" x14ac:dyDescent="0.25">
      <c r="A25" s="34" t="s">
        <v>56</v>
      </c>
      <c r="B25" s="35" t="s">
        <v>19</v>
      </c>
      <c r="C25" s="76">
        <v>46.8</v>
      </c>
      <c r="D25" s="35">
        <v>350</v>
      </c>
      <c r="E25" s="32">
        <v>0</v>
      </c>
      <c r="F25" s="73">
        <v>16379.999999999998</v>
      </c>
      <c r="G25" s="31">
        <v>1</v>
      </c>
      <c r="H25" s="31" t="s">
        <v>7</v>
      </c>
      <c r="I25" s="33">
        <v>2028</v>
      </c>
      <c r="J25" s="5"/>
      <c r="O25" s="14"/>
    </row>
    <row r="26" spans="1:15" x14ac:dyDescent="0.25">
      <c r="A26" s="34" t="s">
        <v>47</v>
      </c>
      <c r="B26" s="35" t="s">
        <v>50</v>
      </c>
      <c r="C26" s="76">
        <v>15.2</v>
      </c>
      <c r="D26" s="35">
        <v>350</v>
      </c>
      <c r="E26" s="32">
        <v>5320</v>
      </c>
      <c r="F26" s="73"/>
      <c r="G26" s="31"/>
      <c r="H26" s="31" t="s">
        <v>6</v>
      </c>
      <c r="I26" s="33">
        <v>2028</v>
      </c>
      <c r="J26" s="5"/>
      <c r="O26" s="14"/>
    </row>
    <row r="27" spans="1:15" x14ac:dyDescent="0.25">
      <c r="A27" s="34" t="s">
        <v>48</v>
      </c>
      <c r="B27" s="35" t="s">
        <v>50</v>
      </c>
      <c r="C27" s="76">
        <v>54.6</v>
      </c>
      <c r="D27" s="35">
        <v>350</v>
      </c>
      <c r="E27" s="32">
        <v>19110</v>
      </c>
      <c r="F27" s="73"/>
      <c r="G27" s="31"/>
      <c r="H27" s="31" t="s">
        <v>6</v>
      </c>
      <c r="I27" s="33">
        <v>2028</v>
      </c>
      <c r="J27" s="5"/>
      <c r="O27" s="14"/>
    </row>
    <row r="28" spans="1:15" x14ac:dyDescent="0.25">
      <c r="A28" s="34" t="s">
        <v>49</v>
      </c>
      <c r="B28" s="35" t="s">
        <v>50</v>
      </c>
      <c r="C28" s="76">
        <v>37.200000000000003</v>
      </c>
      <c r="D28" s="35">
        <v>350</v>
      </c>
      <c r="E28" s="32">
        <v>0</v>
      </c>
      <c r="F28" s="73">
        <v>13020.000000000002</v>
      </c>
      <c r="G28" s="31">
        <v>1</v>
      </c>
      <c r="H28" s="31" t="s">
        <v>6</v>
      </c>
      <c r="I28" s="33">
        <v>2028</v>
      </c>
      <c r="J28" s="5"/>
      <c r="O28" s="14"/>
    </row>
    <row r="29" spans="1:15" x14ac:dyDescent="0.25">
      <c r="A29" s="34" t="s">
        <v>25</v>
      </c>
      <c r="B29" s="35" t="s">
        <v>19</v>
      </c>
      <c r="C29" s="76">
        <v>44.7</v>
      </c>
      <c r="D29" s="35">
        <v>350</v>
      </c>
      <c r="E29" s="32">
        <f>C29*D29</f>
        <v>15645.000000000002</v>
      </c>
      <c r="F29" s="73"/>
      <c r="G29" s="31"/>
      <c r="H29" s="31" t="s">
        <v>21</v>
      </c>
      <c r="I29" s="33">
        <v>2024</v>
      </c>
      <c r="J29" s="5"/>
      <c r="O29" s="14"/>
    </row>
    <row r="30" spans="1:15" x14ac:dyDescent="0.25">
      <c r="A30" s="34" t="s">
        <v>26</v>
      </c>
      <c r="B30" s="35" t="s">
        <v>19</v>
      </c>
      <c r="C30" s="76">
        <v>12.6</v>
      </c>
      <c r="D30" s="35">
        <v>350</v>
      </c>
      <c r="E30" s="32">
        <f>C30*D30</f>
        <v>4410</v>
      </c>
      <c r="F30" s="73"/>
      <c r="G30" s="31"/>
      <c r="H30" s="31" t="s">
        <v>6</v>
      </c>
      <c r="I30" s="33">
        <v>2024</v>
      </c>
      <c r="J30" s="5"/>
      <c r="O30" s="14"/>
    </row>
    <row r="31" spans="1:15" x14ac:dyDescent="0.25">
      <c r="A31" s="34" t="s">
        <v>116</v>
      </c>
      <c r="B31" s="37" t="s">
        <v>27</v>
      </c>
      <c r="C31" s="38">
        <v>23.9</v>
      </c>
      <c r="D31" s="35">
        <v>350</v>
      </c>
      <c r="E31" s="32">
        <f>D31*C31</f>
        <v>8365</v>
      </c>
      <c r="F31" s="73"/>
      <c r="G31" s="39"/>
      <c r="H31" s="39" t="s">
        <v>7</v>
      </c>
      <c r="I31" s="33">
        <v>2024</v>
      </c>
      <c r="J31" s="5"/>
      <c r="O31" s="14"/>
    </row>
    <row r="32" spans="1:15" x14ac:dyDescent="0.25">
      <c r="A32" s="34" t="s">
        <v>28</v>
      </c>
      <c r="B32" s="35" t="s">
        <v>27</v>
      </c>
      <c r="C32" s="76">
        <v>9.9</v>
      </c>
      <c r="D32" s="35">
        <v>464</v>
      </c>
      <c r="E32" s="32">
        <v>4593.6000000000004</v>
      </c>
      <c r="F32" s="73"/>
      <c r="G32" s="31"/>
      <c r="H32" s="31" t="s">
        <v>21</v>
      </c>
      <c r="I32" s="33">
        <v>2024</v>
      </c>
      <c r="J32" s="5"/>
      <c r="O32" s="14"/>
    </row>
    <row r="33" spans="1:15" x14ac:dyDescent="0.25">
      <c r="A33" s="34" t="s">
        <v>29</v>
      </c>
      <c r="B33" s="35" t="s">
        <v>27</v>
      </c>
      <c r="C33" s="76">
        <v>55</v>
      </c>
      <c r="D33" s="35">
        <v>350</v>
      </c>
      <c r="E33" s="32">
        <v>19250</v>
      </c>
      <c r="F33" s="73"/>
      <c r="G33" s="31"/>
      <c r="H33" s="31" t="s">
        <v>7</v>
      </c>
      <c r="I33" s="33">
        <v>2028</v>
      </c>
      <c r="J33" s="5"/>
      <c r="O33" s="14"/>
    </row>
    <row r="34" spans="1:15" x14ac:dyDescent="0.25">
      <c r="A34" s="34" t="s">
        <v>85</v>
      </c>
      <c r="B34" s="37" t="s">
        <v>27</v>
      </c>
      <c r="C34" s="38">
        <v>22.5</v>
      </c>
      <c r="D34" s="35">
        <v>350</v>
      </c>
      <c r="E34" s="32">
        <f>C34*D34</f>
        <v>7875</v>
      </c>
      <c r="F34" s="73"/>
      <c r="G34" s="39"/>
      <c r="H34" s="39" t="s">
        <v>6</v>
      </c>
      <c r="I34" s="33">
        <v>2024</v>
      </c>
      <c r="J34" s="5"/>
      <c r="O34" s="14"/>
    </row>
    <row r="35" spans="1:15" x14ac:dyDescent="0.25">
      <c r="A35" s="34" t="s">
        <v>31</v>
      </c>
      <c r="B35" s="35" t="s">
        <v>32</v>
      </c>
      <c r="C35" s="76">
        <v>39.277618383789999</v>
      </c>
      <c r="D35" s="35">
        <v>350</v>
      </c>
      <c r="E35" s="32">
        <v>13747.1664343265</v>
      </c>
      <c r="F35" s="73"/>
      <c r="G35" s="31"/>
      <c r="H35" s="31" t="s">
        <v>6</v>
      </c>
      <c r="I35" s="33">
        <v>2024</v>
      </c>
      <c r="J35" s="5"/>
      <c r="O35" s="14"/>
    </row>
    <row r="36" spans="1:15" x14ac:dyDescent="0.25">
      <c r="A36" s="34" t="s">
        <v>76</v>
      </c>
      <c r="B36" s="35" t="s">
        <v>27</v>
      </c>
      <c r="C36" s="76">
        <v>14.3</v>
      </c>
      <c r="D36" s="35">
        <v>350</v>
      </c>
      <c r="E36" s="32">
        <f>C36*D36</f>
        <v>5005</v>
      </c>
      <c r="F36" s="73"/>
      <c r="G36" s="31"/>
      <c r="H36" s="31" t="s">
        <v>6</v>
      </c>
      <c r="I36" s="33">
        <v>2024</v>
      </c>
      <c r="J36" s="5"/>
      <c r="O36" s="14"/>
    </row>
    <row r="37" spans="1:15" x14ac:dyDescent="0.25">
      <c r="A37" s="34" t="s">
        <v>86</v>
      </c>
      <c r="B37" s="37" t="s">
        <v>27</v>
      </c>
      <c r="C37" s="38">
        <v>39.200000000000003</v>
      </c>
      <c r="D37" s="35">
        <v>350</v>
      </c>
      <c r="E37" s="32">
        <f>C37*D37</f>
        <v>13720.000000000002</v>
      </c>
      <c r="F37" s="73"/>
      <c r="G37" s="39"/>
      <c r="H37" s="39" t="s">
        <v>7</v>
      </c>
      <c r="I37" s="33">
        <v>2024</v>
      </c>
      <c r="J37" s="5"/>
      <c r="O37" s="14"/>
    </row>
    <row r="38" spans="1:15" x14ac:dyDescent="0.25">
      <c r="A38" s="34" t="s">
        <v>87</v>
      </c>
      <c r="B38" s="37" t="s">
        <v>27</v>
      </c>
      <c r="C38" s="38">
        <v>13.7</v>
      </c>
      <c r="D38" s="35">
        <v>350</v>
      </c>
      <c r="E38" s="32">
        <f>C38*D38</f>
        <v>4795</v>
      </c>
      <c r="F38" s="73"/>
      <c r="G38" s="39"/>
      <c r="H38" s="39" t="s">
        <v>7</v>
      </c>
      <c r="I38" s="33">
        <v>2024</v>
      </c>
      <c r="J38" s="5"/>
      <c r="O38" s="14"/>
    </row>
    <row r="39" spans="1:15" x14ac:dyDescent="0.25">
      <c r="A39" s="34" t="s">
        <v>88</v>
      </c>
      <c r="B39" s="37" t="s">
        <v>27</v>
      </c>
      <c r="C39" s="38">
        <v>10.1</v>
      </c>
      <c r="D39" s="35">
        <v>350</v>
      </c>
      <c r="E39" s="32">
        <f>C39*D39</f>
        <v>3535</v>
      </c>
      <c r="F39" s="73"/>
      <c r="G39" s="39"/>
      <c r="H39" s="39" t="s">
        <v>7</v>
      </c>
      <c r="I39" s="33">
        <v>2027</v>
      </c>
      <c r="J39" s="5"/>
      <c r="O39" s="14"/>
    </row>
    <row r="40" spans="1:15" x14ac:dyDescent="0.25">
      <c r="A40" s="34" t="s">
        <v>89</v>
      </c>
      <c r="B40" s="37" t="s">
        <v>27</v>
      </c>
      <c r="C40" s="38">
        <v>10.199999999999999</v>
      </c>
      <c r="D40" s="35">
        <v>350</v>
      </c>
      <c r="E40" s="32">
        <f>C40*D40</f>
        <v>3569.9999999999995</v>
      </c>
      <c r="F40" s="73"/>
      <c r="G40" s="39"/>
      <c r="H40" s="39" t="s">
        <v>7</v>
      </c>
      <c r="I40" s="33">
        <v>2027</v>
      </c>
      <c r="J40" s="5"/>
      <c r="O40" s="14"/>
    </row>
    <row r="41" spans="1:15" x14ac:dyDescent="0.25">
      <c r="A41" s="34" t="s">
        <v>90</v>
      </c>
      <c r="B41" s="37" t="s">
        <v>27</v>
      </c>
      <c r="C41" s="38">
        <v>34.5</v>
      </c>
      <c r="D41" s="35">
        <v>350</v>
      </c>
      <c r="E41" s="32">
        <f>C41*D41</f>
        <v>12075</v>
      </c>
      <c r="F41" s="73"/>
      <c r="G41" s="39"/>
      <c r="H41" s="39" t="s">
        <v>7</v>
      </c>
      <c r="I41" s="33">
        <v>2027</v>
      </c>
      <c r="J41" s="5"/>
      <c r="O41" s="14"/>
    </row>
    <row r="42" spans="1:15" x14ac:dyDescent="0.25">
      <c r="A42" s="34" t="s">
        <v>91</v>
      </c>
      <c r="B42" s="37" t="s">
        <v>27</v>
      </c>
      <c r="C42" s="38">
        <v>28.8</v>
      </c>
      <c r="D42" s="35">
        <v>350</v>
      </c>
      <c r="E42" s="32">
        <f>C42*D42</f>
        <v>10080</v>
      </c>
      <c r="F42" s="73"/>
      <c r="G42" s="39"/>
      <c r="H42" s="39" t="s">
        <v>7</v>
      </c>
      <c r="I42" s="33">
        <v>2027</v>
      </c>
      <c r="J42" s="5"/>
      <c r="O42" s="14"/>
    </row>
    <row r="43" spans="1:15" x14ac:dyDescent="0.25">
      <c r="A43" s="34" t="s">
        <v>92</v>
      </c>
      <c r="B43" s="37" t="s">
        <v>27</v>
      </c>
      <c r="C43" s="38">
        <v>4.4000000000000004</v>
      </c>
      <c r="D43" s="35">
        <v>350</v>
      </c>
      <c r="E43" s="32">
        <f>C43*D43</f>
        <v>1540.0000000000002</v>
      </c>
      <c r="F43" s="73"/>
      <c r="G43" s="39"/>
      <c r="H43" s="39" t="s">
        <v>7</v>
      </c>
      <c r="I43" s="33">
        <v>2027</v>
      </c>
      <c r="J43" s="5"/>
      <c r="O43" s="14"/>
    </row>
    <row r="44" spans="1:15" x14ac:dyDescent="0.25">
      <c r="A44" s="34" t="s">
        <v>122</v>
      </c>
      <c r="B44" s="37" t="s">
        <v>27</v>
      </c>
      <c r="C44" s="38">
        <v>3.6</v>
      </c>
      <c r="D44" s="35">
        <v>350</v>
      </c>
      <c r="E44" s="32">
        <f>C44*D44</f>
        <v>1260</v>
      </c>
      <c r="F44" s="73"/>
      <c r="G44" s="39"/>
      <c r="H44" s="39" t="s">
        <v>7</v>
      </c>
      <c r="I44" s="33">
        <v>2027</v>
      </c>
      <c r="J44" s="5"/>
      <c r="O44" s="14"/>
    </row>
    <row r="45" spans="1:15" x14ac:dyDescent="0.25">
      <c r="A45" s="34" t="s">
        <v>34</v>
      </c>
      <c r="B45" s="35" t="s">
        <v>33</v>
      </c>
      <c r="C45" s="76">
        <v>36.1</v>
      </c>
      <c r="D45" s="35">
        <v>350</v>
      </c>
      <c r="E45" s="32">
        <v>6055</v>
      </c>
      <c r="F45" s="73">
        <v>6580</v>
      </c>
      <c r="G45" s="31">
        <v>2</v>
      </c>
      <c r="H45" s="31" t="s">
        <v>10</v>
      </c>
      <c r="I45" s="33">
        <v>2023</v>
      </c>
      <c r="O45" s="14"/>
    </row>
    <row r="46" spans="1:15" x14ac:dyDescent="0.25">
      <c r="A46" s="34" t="s">
        <v>35</v>
      </c>
      <c r="B46" s="35" t="s">
        <v>33</v>
      </c>
      <c r="C46" s="76">
        <v>13.188419335940001</v>
      </c>
      <c r="D46" s="35">
        <v>350</v>
      </c>
      <c r="E46" s="32">
        <v>0</v>
      </c>
      <c r="F46" s="73">
        <v>4615.9467675790002</v>
      </c>
      <c r="G46" s="31">
        <v>1</v>
      </c>
      <c r="H46" s="31" t="s">
        <v>7</v>
      </c>
      <c r="I46" s="33">
        <v>2028</v>
      </c>
      <c r="O46" s="14"/>
    </row>
    <row r="47" spans="1:15" x14ac:dyDescent="0.25">
      <c r="A47" s="34" t="s">
        <v>36</v>
      </c>
      <c r="B47" s="35" t="s">
        <v>33</v>
      </c>
      <c r="C47" s="76">
        <v>37.860862622070002</v>
      </c>
      <c r="D47" s="35">
        <v>350</v>
      </c>
      <c r="E47" s="32">
        <v>0</v>
      </c>
      <c r="F47" s="73">
        <v>13251.301917724501</v>
      </c>
      <c r="G47" s="31">
        <v>1</v>
      </c>
      <c r="H47" s="31" t="s">
        <v>7</v>
      </c>
      <c r="I47" s="33">
        <v>2028</v>
      </c>
      <c r="O47" s="14"/>
    </row>
    <row r="48" spans="1:15" x14ac:dyDescent="0.25">
      <c r="A48" s="34" t="s">
        <v>37</v>
      </c>
      <c r="B48" s="35" t="s">
        <v>33</v>
      </c>
      <c r="C48" s="76">
        <v>44.051300708009997</v>
      </c>
      <c r="D48" s="35">
        <v>350</v>
      </c>
      <c r="E48" s="32">
        <v>14227.955247803498</v>
      </c>
      <c r="F48" s="73">
        <v>1190</v>
      </c>
      <c r="G48" s="31">
        <v>2</v>
      </c>
      <c r="H48" s="31" t="s">
        <v>7</v>
      </c>
      <c r="I48" s="33">
        <v>2028</v>
      </c>
      <c r="O48" s="14"/>
    </row>
    <row r="49" spans="1:15" x14ac:dyDescent="0.25">
      <c r="A49" s="34" t="s">
        <v>45</v>
      </c>
      <c r="B49" s="35" t="s">
        <v>33</v>
      </c>
      <c r="C49" s="76">
        <v>28</v>
      </c>
      <c r="D49" s="35">
        <v>350</v>
      </c>
      <c r="E49" s="32">
        <v>0</v>
      </c>
      <c r="F49" s="73">
        <v>9800</v>
      </c>
      <c r="G49" s="31">
        <v>1</v>
      </c>
      <c r="H49" s="31" t="s">
        <v>10</v>
      </c>
      <c r="I49" s="33">
        <v>2023</v>
      </c>
      <c r="O49" s="14"/>
    </row>
    <row r="50" spans="1:15" x14ac:dyDescent="0.25">
      <c r="A50" s="34" t="s">
        <v>52</v>
      </c>
      <c r="B50" s="35" t="s">
        <v>33</v>
      </c>
      <c r="C50" s="76">
        <v>32.200000000000003</v>
      </c>
      <c r="D50" s="35">
        <v>350</v>
      </c>
      <c r="E50" s="32">
        <v>0</v>
      </c>
      <c r="F50" s="73">
        <v>11270.000000000002</v>
      </c>
      <c r="G50" s="31">
        <v>1</v>
      </c>
      <c r="H50" s="31" t="s">
        <v>6</v>
      </c>
      <c r="I50" s="33">
        <v>2028</v>
      </c>
      <c r="O50" s="14"/>
    </row>
    <row r="51" spans="1:15" x14ac:dyDescent="0.25">
      <c r="A51" s="34" t="s">
        <v>53</v>
      </c>
      <c r="B51" s="35" t="s">
        <v>33</v>
      </c>
      <c r="C51" s="76">
        <v>31.8</v>
      </c>
      <c r="D51" s="35">
        <v>350</v>
      </c>
      <c r="E51" s="32">
        <f>C51*D51</f>
        <v>11130</v>
      </c>
      <c r="F51" s="73"/>
      <c r="G51" s="39"/>
      <c r="H51" s="31" t="s">
        <v>21</v>
      </c>
      <c r="I51" s="33">
        <v>2024</v>
      </c>
      <c r="O51" s="14"/>
    </row>
    <row r="52" spans="1:15" x14ac:dyDescent="0.25">
      <c r="A52" s="34" t="s">
        <v>57</v>
      </c>
      <c r="B52" s="35" t="s">
        <v>33</v>
      </c>
      <c r="C52" s="76">
        <v>23.168386743159999</v>
      </c>
      <c r="D52" s="35">
        <v>350</v>
      </c>
      <c r="E52" s="32">
        <v>0</v>
      </c>
      <c r="F52" s="73">
        <v>8108.9353601059993</v>
      </c>
      <c r="G52" s="39">
        <v>1</v>
      </c>
      <c r="H52" s="31" t="s">
        <v>7</v>
      </c>
      <c r="I52" s="33">
        <v>2028</v>
      </c>
      <c r="O52" s="14"/>
    </row>
    <row r="53" spans="1:15" x14ac:dyDescent="0.25">
      <c r="A53" s="34" t="s">
        <v>58</v>
      </c>
      <c r="B53" s="35" t="s">
        <v>33</v>
      </c>
      <c r="C53" s="76">
        <v>25.0913513916</v>
      </c>
      <c r="D53" s="35">
        <v>350</v>
      </c>
      <c r="E53" s="32">
        <v>0</v>
      </c>
      <c r="F53" s="73">
        <v>8781.9729870600004</v>
      </c>
      <c r="G53" s="39">
        <v>1</v>
      </c>
      <c r="H53" s="31" t="s">
        <v>7</v>
      </c>
      <c r="I53" s="33">
        <v>2028</v>
      </c>
      <c r="O53" s="14"/>
    </row>
    <row r="54" spans="1:15" x14ac:dyDescent="0.25">
      <c r="A54" s="34" t="s">
        <v>75</v>
      </c>
      <c r="B54" s="35" t="s">
        <v>33</v>
      </c>
      <c r="C54" s="76">
        <v>22.5</v>
      </c>
      <c r="D54" s="35">
        <v>350</v>
      </c>
      <c r="E54" s="32">
        <f>D54*C54</f>
        <v>7875</v>
      </c>
      <c r="F54" s="73"/>
      <c r="G54" s="36"/>
      <c r="H54" s="31" t="s">
        <v>21</v>
      </c>
      <c r="I54" s="33">
        <v>2025</v>
      </c>
      <c r="O54" s="14"/>
    </row>
    <row r="55" spans="1:15" x14ac:dyDescent="0.25">
      <c r="A55" s="34" t="s">
        <v>77</v>
      </c>
      <c r="B55" s="35" t="s">
        <v>33</v>
      </c>
      <c r="C55" s="76">
        <v>32.1</v>
      </c>
      <c r="D55" s="35">
        <v>350</v>
      </c>
      <c r="E55" s="32">
        <f>D55*C55</f>
        <v>11235</v>
      </c>
      <c r="F55" s="73"/>
      <c r="G55" s="36"/>
      <c r="H55" s="31" t="s">
        <v>21</v>
      </c>
      <c r="I55" s="33">
        <v>2025</v>
      </c>
      <c r="O55" s="14"/>
    </row>
    <row r="56" spans="1:15" x14ac:dyDescent="0.25">
      <c r="A56" s="34" t="s">
        <v>79</v>
      </c>
      <c r="B56" s="35" t="s">
        <v>33</v>
      </c>
      <c r="C56" s="76">
        <v>61.4</v>
      </c>
      <c r="D56" s="35">
        <v>350</v>
      </c>
      <c r="E56" s="32">
        <f>D56*C56</f>
        <v>21490</v>
      </c>
      <c r="F56" s="73"/>
      <c r="G56" s="36"/>
      <c r="H56" s="31" t="s">
        <v>21</v>
      </c>
      <c r="I56" s="33">
        <v>2025</v>
      </c>
      <c r="O56" s="14"/>
    </row>
    <row r="57" spans="1:15" x14ac:dyDescent="0.25">
      <c r="A57" s="34" t="s">
        <v>93</v>
      </c>
      <c r="B57" s="37" t="s">
        <v>33</v>
      </c>
      <c r="C57" s="38">
        <v>51.1</v>
      </c>
      <c r="D57" s="35">
        <v>350</v>
      </c>
      <c r="E57" s="32">
        <f>C57*D57</f>
        <v>17885</v>
      </c>
      <c r="F57" s="73"/>
      <c r="G57" s="39"/>
      <c r="H57" s="39" t="s">
        <v>7</v>
      </c>
      <c r="I57" s="33">
        <v>2027</v>
      </c>
      <c r="O57" s="14"/>
    </row>
    <row r="58" spans="1:15" x14ac:dyDescent="0.25">
      <c r="A58" s="34" t="s">
        <v>94</v>
      </c>
      <c r="B58" s="37" t="s">
        <v>33</v>
      </c>
      <c r="C58" s="38">
        <v>22.2</v>
      </c>
      <c r="D58" s="35">
        <v>350</v>
      </c>
      <c r="E58" s="32">
        <f>C58*D58</f>
        <v>7770</v>
      </c>
      <c r="F58" s="73"/>
      <c r="G58" s="39"/>
      <c r="H58" s="39" t="s">
        <v>7</v>
      </c>
      <c r="I58" s="33">
        <v>2025</v>
      </c>
      <c r="O58" s="14"/>
    </row>
    <row r="59" spans="1:15" x14ac:dyDescent="0.25">
      <c r="A59" s="34" t="s">
        <v>95</v>
      </c>
      <c r="B59" s="37" t="s">
        <v>33</v>
      </c>
      <c r="C59" s="38">
        <v>21.4</v>
      </c>
      <c r="D59" s="35">
        <v>350</v>
      </c>
      <c r="E59" s="32">
        <f>C59*D59</f>
        <v>7489.9999999999991</v>
      </c>
      <c r="F59" s="73"/>
      <c r="G59" s="39"/>
      <c r="H59" s="39" t="s">
        <v>7</v>
      </c>
      <c r="I59" s="33">
        <v>2026</v>
      </c>
      <c r="O59" s="14"/>
    </row>
    <row r="60" spans="1:15" x14ac:dyDescent="0.25">
      <c r="A60" s="34" t="s">
        <v>96</v>
      </c>
      <c r="B60" s="37" t="s">
        <v>33</v>
      </c>
      <c r="C60" s="38">
        <v>31.5</v>
      </c>
      <c r="D60" s="35">
        <v>350</v>
      </c>
      <c r="E60" s="32">
        <f>C60*D60</f>
        <v>11025</v>
      </c>
      <c r="F60" s="73"/>
      <c r="G60" s="39"/>
      <c r="H60" s="39" t="s">
        <v>7</v>
      </c>
      <c r="I60" s="33">
        <v>2026</v>
      </c>
      <c r="O60" s="14"/>
    </row>
    <row r="61" spans="1:15" x14ac:dyDescent="0.25">
      <c r="A61" s="34" t="s">
        <v>97</v>
      </c>
      <c r="B61" s="37" t="s">
        <v>33</v>
      </c>
      <c r="C61" s="38">
        <v>39</v>
      </c>
      <c r="D61" s="35">
        <v>350</v>
      </c>
      <c r="E61" s="32">
        <f>C61*D61</f>
        <v>13650</v>
      </c>
      <c r="F61" s="73"/>
      <c r="G61" s="39"/>
      <c r="H61" s="39" t="s">
        <v>7</v>
      </c>
      <c r="I61" s="33">
        <v>2026</v>
      </c>
      <c r="O61" s="14"/>
    </row>
    <row r="62" spans="1:15" x14ac:dyDescent="0.25">
      <c r="A62" s="34" t="s">
        <v>98</v>
      </c>
      <c r="B62" s="37" t="s">
        <v>33</v>
      </c>
      <c r="C62" s="38">
        <v>20.3</v>
      </c>
      <c r="D62" s="35">
        <v>350</v>
      </c>
      <c r="E62" s="32">
        <f>C62*D62</f>
        <v>7105</v>
      </c>
      <c r="F62" s="73"/>
      <c r="G62" s="39"/>
      <c r="H62" s="39" t="s">
        <v>7</v>
      </c>
      <c r="I62" s="33">
        <v>2026</v>
      </c>
      <c r="O62" s="14"/>
    </row>
    <row r="63" spans="1:15" x14ac:dyDescent="0.25">
      <c r="A63" s="34" t="s">
        <v>99</v>
      </c>
      <c r="B63" s="37" t="s">
        <v>33</v>
      </c>
      <c r="C63" s="38">
        <v>24.1</v>
      </c>
      <c r="D63" s="35">
        <v>350</v>
      </c>
      <c r="E63" s="32">
        <f>C63*D63</f>
        <v>8435</v>
      </c>
      <c r="F63" s="73"/>
      <c r="G63" s="39"/>
      <c r="H63" s="39" t="s">
        <v>7</v>
      </c>
      <c r="I63" s="33">
        <v>2026</v>
      </c>
      <c r="O63" s="14"/>
    </row>
    <row r="64" spans="1:15" x14ac:dyDescent="0.25">
      <c r="A64" s="34" t="s">
        <v>100</v>
      </c>
      <c r="B64" s="37" t="s">
        <v>33</v>
      </c>
      <c r="C64" s="38">
        <v>43.6</v>
      </c>
      <c r="D64" s="35">
        <v>350</v>
      </c>
      <c r="E64" s="32">
        <f>C64*D64</f>
        <v>15260</v>
      </c>
      <c r="F64" s="73"/>
      <c r="G64" s="39"/>
      <c r="H64" s="39" t="s">
        <v>7</v>
      </c>
      <c r="I64" s="33">
        <v>2026</v>
      </c>
      <c r="O64" s="14"/>
    </row>
    <row r="65" spans="1:15" x14ac:dyDescent="0.25">
      <c r="A65" s="34" t="s">
        <v>101</v>
      </c>
      <c r="B65" s="37" t="s">
        <v>33</v>
      </c>
      <c r="C65" s="38">
        <v>49.7</v>
      </c>
      <c r="D65" s="35">
        <v>350</v>
      </c>
      <c r="E65" s="32">
        <f>C65*D65</f>
        <v>17395</v>
      </c>
      <c r="F65" s="73"/>
      <c r="G65" s="39"/>
      <c r="H65" s="39" t="s">
        <v>7</v>
      </c>
      <c r="I65" s="33">
        <v>2026</v>
      </c>
      <c r="O65" s="14"/>
    </row>
    <row r="66" spans="1:15" x14ac:dyDescent="0.25">
      <c r="A66" s="34" t="s">
        <v>102</v>
      </c>
      <c r="B66" s="37" t="s">
        <v>33</v>
      </c>
      <c r="C66" s="38">
        <v>33.299999999999997</v>
      </c>
      <c r="D66" s="35">
        <v>350</v>
      </c>
      <c r="E66" s="32">
        <f>C66*D66</f>
        <v>11654.999999999998</v>
      </c>
      <c r="F66" s="73"/>
      <c r="G66" s="39"/>
      <c r="H66" s="39" t="s">
        <v>7</v>
      </c>
      <c r="I66" s="33">
        <v>2026</v>
      </c>
      <c r="O66" s="14"/>
    </row>
    <row r="67" spans="1:15" x14ac:dyDescent="0.25">
      <c r="A67" s="34" t="s">
        <v>103</v>
      </c>
      <c r="B67" s="37" t="s">
        <v>33</v>
      </c>
      <c r="C67" s="38">
        <v>33.9</v>
      </c>
      <c r="D67" s="35">
        <v>350</v>
      </c>
      <c r="E67" s="32">
        <f>C67*D67</f>
        <v>11865</v>
      </c>
      <c r="F67" s="73"/>
      <c r="G67" s="39"/>
      <c r="H67" s="39" t="s">
        <v>7</v>
      </c>
      <c r="I67" s="33">
        <v>2026</v>
      </c>
      <c r="O67" s="14"/>
    </row>
    <row r="68" spans="1:15" x14ac:dyDescent="0.25">
      <c r="A68" s="34" t="s">
        <v>104</v>
      </c>
      <c r="B68" s="37" t="s">
        <v>33</v>
      </c>
      <c r="C68" s="38">
        <v>31.7</v>
      </c>
      <c r="D68" s="35">
        <v>350</v>
      </c>
      <c r="E68" s="32">
        <f>C68*D68</f>
        <v>11095</v>
      </c>
      <c r="F68" s="73"/>
      <c r="G68" s="39"/>
      <c r="H68" s="39" t="s">
        <v>7</v>
      </c>
      <c r="I68" s="33">
        <v>2026</v>
      </c>
      <c r="J68" s="5" t="s">
        <v>123</v>
      </c>
      <c r="O68" s="14"/>
    </row>
    <row r="69" spans="1:15" x14ac:dyDescent="0.25">
      <c r="A69" s="30" t="s">
        <v>105</v>
      </c>
      <c r="B69" s="40" t="s">
        <v>33</v>
      </c>
      <c r="C69" s="41">
        <v>5.4</v>
      </c>
      <c r="D69" s="31">
        <v>350</v>
      </c>
      <c r="E69" s="32">
        <f>C69*D69</f>
        <v>1890.0000000000002</v>
      </c>
      <c r="F69" s="73"/>
      <c r="G69" s="39"/>
      <c r="H69" s="39" t="s">
        <v>7</v>
      </c>
      <c r="I69" s="33">
        <v>2026</v>
      </c>
      <c r="O69" s="14"/>
    </row>
    <row r="70" spans="1:15" x14ac:dyDescent="0.25">
      <c r="A70" s="30" t="s">
        <v>106</v>
      </c>
      <c r="B70" s="40" t="s">
        <v>33</v>
      </c>
      <c r="C70" s="41">
        <v>29</v>
      </c>
      <c r="D70" s="31">
        <v>350</v>
      </c>
      <c r="E70" s="32">
        <f>C70*D70</f>
        <v>10150</v>
      </c>
      <c r="F70" s="73"/>
      <c r="G70" s="39"/>
      <c r="H70" s="39" t="s">
        <v>7</v>
      </c>
      <c r="I70" s="33">
        <v>2026</v>
      </c>
      <c r="O70" s="14"/>
    </row>
    <row r="71" spans="1:15" x14ac:dyDescent="0.25">
      <c r="A71" s="30" t="s">
        <v>107</v>
      </c>
      <c r="B71" s="40" t="s">
        <v>33</v>
      </c>
      <c r="C71" s="41">
        <v>17.399999999999999</v>
      </c>
      <c r="D71" s="31">
        <v>350</v>
      </c>
      <c r="E71" s="32">
        <f>C71*D71</f>
        <v>6089.9999999999991</v>
      </c>
      <c r="F71" s="73"/>
      <c r="G71" s="39"/>
      <c r="H71" s="39" t="s">
        <v>7</v>
      </c>
      <c r="I71" s="33">
        <v>2026</v>
      </c>
      <c r="O71" s="14"/>
    </row>
    <row r="72" spans="1:15" x14ac:dyDescent="0.25">
      <c r="A72" s="30" t="s">
        <v>46</v>
      </c>
      <c r="B72" s="31" t="s">
        <v>9</v>
      </c>
      <c r="C72" s="76">
        <v>61.5</v>
      </c>
      <c r="D72" s="31">
        <v>260</v>
      </c>
      <c r="E72" s="32">
        <f>D72*C72</f>
        <v>15990</v>
      </c>
      <c r="F72" s="73"/>
      <c r="G72" s="39"/>
      <c r="H72" s="31" t="s">
        <v>21</v>
      </c>
      <c r="I72" s="33">
        <v>2024</v>
      </c>
      <c r="O72" s="14"/>
    </row>
    <row r="73" spans="1:15" x14ac:dyDescent="0.25">
      <c r="A73" s="30" t="s">
        <v>38</v>
      </c>
      <c r="B73" s="31" t="s">
        <v>9</v>
      </c>
      <c r="C73" s="76">
        <v>22.8</v>
      </c>
      <c r="D73" s="31">
        <v>370</v>
      </c>
      <c r="E73" s="32">
        <v>13108</v>
      </c>
      <c r="F73" s="73"/>
      <c r="G73" s="39"/>
      <c r="H73" s="31" t="s">
        <v>6</v>
      </c>
      <c r="I73" s="33">
        <v>2024</v>
      </c>
      <c r="O73" s="14"/>
    </row>
    <row r="74" spans="1:15" x14ac:dyDescent="0.25">
      <c r="A74" s="30" t="s">
        <v>39</v>
      </c>
      <c r="B74" s="31" t="s">
        <v>9</v>
      </c>
      <c r="C74" s="76">
        <v>96.666176123049993</v>
      </c>
      <c r="D74" s="31">
        <v>350</v>
      </c>
      <c r="E74" s="32">
        <v>33833.161643067499</v>
      </c>
      <c r="F74" s="73"/>
      <c r="G74" s="39"/>
      <c r="H74" s="31" t="s">
        <v>7</v>
      </c>
      <c r="I74" s="33">
        <v>2028</v>
      </c>
      <c r="O74" s="14"/>
    </row>
    <row r="75" spans="1:15" x14ac:dyDescent="0.25">
      <c r="A75" s="30" t="s">
        <v>40</v>
      </c>
      <c r="B75" s="31" t="s">
        <v>9</v>
      </c>
      <c r="C75" s="76">
        <v>4.3</v>
      </c>
      <c r="D75" s="31">
        <v>350</v>
      </c>
      <c r="E75" s="32">
        <v>1505</v>
      </c>
      <c r="F75" s="73"/>
      <c r="G75" s="39"/>
      <c r="H75" s="31" t="s">
        <v>21</v>
      </c>
      <c r="I75" s="33">
        <v>2024</v>
      </c>
      <c r="O75" s="14"/>
    </row>
    <row r="76" spans="1:15" x14ac:dyDescent="0.25">
      <c r="A76" s="30" t="s">
        <v>51</v>
      </c>
      <c r="B76" s="31" t="s">
        <v>9</v>
      </c>
      <c r="C76" s="76">
        <v>33.299999999999997</v>
      </c>
      <c r="D76" s="31">
        <v>350</v>
      </c>
      <c r="E76" s="32">
        <v>11654.999999999998</v>
      </c>
      <c r="F76" s="73"/>
      <c r="G76" s="39"/>
      <c r="H76" s="31" t="s">
        <v>6</v>
      </c>
      <c r="I76" s="33">
        <v>2028</v>
      </c>
      <c r="N76" s="4"/>
      <c r="O76" s="14"/>
    </row>
    <row r="77" spans="1:15" x14ac:dyDescent="0.25">
      <c r="A77" s="30" t="s">
        <v>55</v>
      </c>
      <c r="B77" s="31" t="s">
        <v>9</v>
      </c>
      <c r="C77" s="76">
        <v>58.3</v>
      </c>
      <c r="D77" s="31">
        <v>350</v>
      </c>
      <c r="E77" s="32">
        <f>D77*C77</f>
        <v>20405</v>
      </c>
      <c r="F77" s="73"/>
      <c r="G77" s="36"/>
      <c r="H77" s="31" t="s">
        <v>7</v>
      </c>
      <c r="I77" s="33">
        <v>2025</v>
      </c>
      <c r="N77" s="4"/>
      <c r="O77" s="14"/>
    </row>
    <row r="78" spans="1:15" x14ac:dyDescent="0.25">
      <c r="A78" s="30" t="s">
        <v>124</v>
      </c>
      <c r="B78" s="31" t="s">
        <v>9</v>
      </c>
      <c r="C78" s="76">
        <v>31.9</v>
      </c>
      <c r="D78" s="31">
        <v>350</v>
      </c>
      <c r="E78" s="32">
        <f>D78*C78</f>
        <v>11165</v>
      </c>
      <c r="F78" s="73"/>
      <c r="G78" s="39"/>
      <c r="H78" s="31" t="s">
        <v>21</v>
      </c>
      <c r="I78" s="33">
        <v>2024</v>
      </c>
      <c r="N78" s="4"/>
      <c r="O78" s="14"/>
    </row>
    <row r="79" spans="1:15" x14ac:dyDescent="0.25">
      <c r="A79" s="30" t="s">
        <v>61</v>
      </c>
      <c r="B79" s="31" t="s">
        <v>9</v>
      </c>
      <c r="C79" s="76">
        <v>47.6</v>
      </c>
      <c r="D79" s="31">
        <v>350</v>
      </c>
      <c r="E79" s="32">
        <f>C79*D79</f>
        <v>16660</v>
      </c>
      <c r="F79" s="73"/>
      <c r="G79" s="31"/>
      <c r="H79" s="31" t="s">
        <v>7</v>
      </c>
      <c r="I79" s="33">
        <v>2027</v>
      </c>
      <c r="N79" s="4"/>
      <c r="O79" s="14"/>
    </row>
    <row r="80" spans="1:15" x14ac:dyDescent="0.25">
      <c r="A80" s="30" t="s">
        <v>73</v>
      </c>
      <c r="B80" s="31" t="s">
        <v>9</v>
      </c>
      <c r="C80" s="76">
        <v>33.835673242189998</v>
      </c>
      <c r="D80" s="31">
        <v>350</v>
      </c>
      <c r="E80" s="32">
        <v>0</v>
      </c>
      <c r="F80" s="73">
        <v>11842.485634766499</v>
      </c>
      <c r="G80" s="39">
        <v>1</v>
      </c>
      <c r="H80" s="31" t="s">
        <v>7</v>
      </c>
      <c r="I80" s="33">
        <v>2028</v>
      </c>
      <c r="N80" s="4"/>
      <c r="O80" s="14"/>
    </row>
    <row r="81" spans="1:16" x14ac:dyDescent="0.25">
      <c r="A81" s="30" t="s">
        <v>108</v>
      </c>
      <c r="B81" s="40" t="s">
        <v>9</v>
      </c>
      <c r="C81" s="41">
        <v>16.7</v>
      </c>
      <c r="D81" s="31">
        <v>350</v>
      </c>
      <c r="E81" s="32">
        <f>C81*D81</f>
        <v>5845</v>
      </c>
      <c r="F81" s="73"/>
      <c r="G81" s="39"/>
      <c r="H81" s="39" t="s">
        <v>7</v>
      </c>
      <c r="I81" s="33">
        <v>2025</v>
      </c>
      <c r="O81" s="14"/>
    </row>
    <row r="82" spans="1:16" x14ac:dyDescent="0.25">
      <c r="A82" s="30" t="s">
        <v>109</v>
      </c>
      <c r="B82" s="40" t="s">
        <v>9</v>
      </c>
      <c r="C82" s="41">
        <v>12.1</v>
      </c>
      <c r="D82" s="31">
        <v>350</v>
      </c>
      <c r="E82" s="32">
        <f>C82*D82</f>
        <v>4235</v>
      </c>
      <c r="F82" s="73"/>
      <c r="G82" s="39"/>
      <c r="H82" s="39" t="s">
        <v>7</v>
      </c>
      <c r="I82" s="33">
        <v>2025</v>
      </c>
      <c r="O82" s="14"/>
    </row>
    <row r="83" spans="1:16" x14ac:dyDescent="0.25">
      <c r="A83" s="30" t="s">
        <v>110</v>
      </c>
      <c r="B83" s="40" t="s">
        <v>9</v>
      </c>
      <c r="C83" s="41">
        <v>8.8000000000000007</v>
      </c>
      <c r="D83" s="31">
        <v>350</v>
      </c>
      <c r="E83" s="32">
        <f>C83*D83</f>
        <v>3080.0000000000005</v>
      </c>
      <c r="F83" s="73"/>
      <c r="G83" s="39"/>
      <c r="H83" s="39" t="s">
        <v>7</v>
      </c>
      <c r="I83" s="33">
        <v>2025</v>
      </c>
      <c r="J83" s="5"/>
      <c r="O83" s="14"/>
    </row>
    <row r="84" spans="1:16" x14ac:dyDescent="0.25">
      <c r="A84" s="30" t="s">
        <v>111</v>
      </c>
      <c r="B84" s="40" t="s">
        <v>9</v>
      </c>
      <c r="C84" s="41">
        <v>12.3</v>
      </c>
      <c r="D84" s="31">
        <v>350</v>
      </c>
      <c r="E84" s="32">
        <f>C84*D84</f>
        <v>4305</v>
      </c>
      <c r="F84" s="73"/>
      <c r="G84" s="39"/>
      <c r="H84" s="39" t="s">
        <v>7</v>
      </c>
      <c r="I84" s="33">
        <v>2025</v>
      </c>
      <c r="J84" s="5"/>
      <c r="O84" s="14"/>
    </row>
    <row r="85" spans="1:16" x14ac:dyDescent="0.25">
      <c r="A85" s="30" t="s">
        <v>112</v>
      </c>
      <c r="B85" s="40" t="s">
        <v>9</v>
      </c>
      <c r="C85" s="41">
        <v>7.2</v>
      </c>
      <c r="D85" s="31">
        <v>350</v>
      </c>
      <c r="E85" s="32">
        <f>C85*D85</f>
        <v>2520</v>
      </c>
      <c r="F85" s="73"/>
      <c r="G85" s="39"/>
      <c r="H85" s="39" t="s">
        <v>7</v>
      </c>
      <c r="I85" s="33">
        <v>2025</v>
      </c>
      <c r="J85" s="5"/>
      <c r="O85" s="14"/>
    </row>
    <row r="86" spans="1:16" x14ac:dyDescent="0.25">
      <c r="A86" s="30" t="s">
        <v>113</v>
      </c>
      <c r="B86" s="40" t="s">
        <v>9</v>
      </c>
      <c r="C86" s="41">
        <v>10</v>
      </c>
      <c r="D86" s="31">
        <v>350</v>
      </c>
      <c r="E86" s="32">
        <f>C86*D86</f>
        <v>3500</v>
      </c>
      <c r="F86" s="73"/>
      <c r="G86" s="39"/>
      <c r="H86" s="39" t="s">
        <v>7</v>
      </c>
      <c r="I86" s="33">
        <v>2025</v>
      </c>
      <c r="J86" s="5"/>
      <c r="O86" s="14"/>
    </row>
    <row r="87" spans="1:16" x14ac:dyDescent="0.25">
      <c r="A87" s="30" t="s">
        <v>114</v>
      </c>
      <c r="B87" s="40" t="s">
        <v>9</v>
      </c>
      <c r="C87" s="41">
        <v>6.2</v>
      </c>
      <c r="D87" s="31">
        <v>350</v>
      </c>
      <c r="E87" s="32">
        <f>C87*D87</f>
        <v>2170</v>
      </c>
      <c r="F87" s="73"/>
      <c r="G87" s="39"/>
      <c r="H87" s="39" t="s">
        <v>7</v>
      </c>
      <c r="I87" s="33">
        <v>2025</v>
      </c>
      <c r="J87" s="5"/>
      <c r="L87" s="4"/>
      <c r="M87" s="4"/>
      <c r="O87" s="14"/>
    </row>
    <row r="88" spans="1:16" x14ac:dyDescent="0.25">
      <c r="A88" s="30" t="s">
        <v>41</v>
      </c>
      <c r="B88" s="31" t="s">
        <v>30</v>
      </c>
      <c r="C88" s="76">
        <v>20</v>
      </c>
      <c r="D88" s="31">
        <v>350</v>
      </c>
      <c r="E88" s="32">
        <f>C88*D88</f>
        <v>7000</v>
      </c>
      <c r="F88" s="73"/>
      <c r="G88" s="39"/>
      <c r="H88" s="31" t="s">
        <v>6</v>
      </c>
      <c r="I88" s="33">
        <v>2025</v>
      </c>
      <c r="J88" s="5"/>
      <c r="L88" s="4"/>
      <c r="M88" s="4"/>
      <c r="O88" s="14"/>
    </row>
    <row r="89" spans="1:16" x14ac:dyDescent="0.25">
      <c r="A89" s="30" t="s">
        <v>54</v>
      </c>
      <c r="B89" s="31" t="s">
        <v>30</v>
      </c>
      <c r="C89" s="76">
        <v>32.595290161130002</v>
      </c>
      <c r="D89" s="31">
        <v>350</v>
      </c>
      <c r="E89" s="32">
        <v>0</v>
      </c>
      <c r="F89" s="72">
        <v>11408.351556395501</v>
      </c>
      <c r="G89" s="39">
        <v>1</v>
      </c>
      <c r="H89" s="31" t="s">
        <v>7</v>
      </c>
      <c r="I89" s="33">
        <v>2028</v>
      </c>
      <c r="J89" s="5"/>
      <c r="L89" s="4"/>
      <c r="M89" s="4"/>
      <c r="O89" s="14"/>
    </row>
    <row r="90" spans="1:16" x14ac:dyDescent="0.25">
      <c r="A90" s="34" t="s">
        <v>115</v>
      </c>
      <c r="B90" s="37" t="s">
        <v>121</v>
      </c>
      <c r="C90" s="41">
        <v>13.1</v>
      </c>
      <c r="D90" s="31">
        <v>350</v>
      </c>
      <c r="E90" s="32">
        <f>C90*D90</f>
        <v>4585</v>
      </c>
      <c r="F90" s="73"/>
      <c r="G90" s="39"/>
      <c r="H90" s="39" t="s">
        <v>7</v>
      </c>
      <c r="I90" s="33">
        <v>2027</v>
      </c>
      <c r="J90" s="5"/>
      <c r="L90" s="4"/>
      <c r="M90" s="4"/>
      <c r="O90" s="14"/>
    </row>
    <row r="91" spans="1:16" x14ac:dyDescent="0.25">
      <c r="A91" s="34" t="s">
        <v>117</v>
      </c>
      <c r="B91" s="37" t="s">
        <v>121</v>
      </c>
      <c r="C91" s="41">
        <v>28.2</v>
      </c>
      <c r="D91" s="31">
        <v>350</v>
      </c>
      <c r="E91" s="32">
        <f>C91*D91</f>
        <v>9870</v>
      </c>
      <c r="F91" s="73"/>
      <c r="G91" s="39"/>
      <c r="H91" s="39" t="s">
        <v>7</v>
      </c>
      <c r="I91" s="33">
        <v>2027</v>
      </c>
      <c r="J91" s="5"/>
      <c r="L91" s="4"/>
      <c r="M91" s="4"/>
      <c r="N91" s="4"/>
      <c r="O91" s="74"/>
      <c r="P91" s="4"/>
    </row>
    <row r="92" spans="1:16" x14ac:dyDescent="0.25">
      <c r="A92" s="34" t="s">
        <v>118</v>
      </c>
      <c r="B92" s="37" t="s">
        <v>121</v>
      </c>
      <c r="C92" s="41">
        <v>8.6</v>
      </c>
      <c r="D92" s="31">
        <v>350</v>
      </c>
      <c r="E92" s="32">
        <f>C92*D92</f>
        <v>3010</v>
      </c>
      <c r="F92" s="73"/>
      <c r="G92" s="39"/>
      <c r="H92" s="39" t="s">
        <v>7</v>
      </c>
      <c r="I92" s="33">
        <v>2027</v>
      </c>
      <c r="J92" s="5"/>
      <c r="L92" s="4"/>
      <c r="M92" s="4"/>
      <c r="N92" s="4"/>
      <c r="O92" s="74"/>
      <c r="P92" s="4"/>
    </row>
    <row r="93" spans="1:16" x14ac:dyDescent="0.25">
      <c r="A93" s="34" t="s">
        <v>119</v>
      </c>
      <c r="B93" s="37" t="s">
        <v>121</v>
      </c>
      <c r="C93" s="41">
        <v>6.7</v>
      </c>
      <c r="D93" s="31">
        <v>350</v>
      </c>
      <c r="E93" s="32">
        <f>C93*D93</f>
        <v>2345</v>
      </c>
      <c r="F93" s="73"/>
      <c r="G93" s="39"/>
      <c r="H93" s="39" t="s">
        <v>7</v>
      </c>
      <c r="I93" s="33">
        <v>2027</v>
      </c>
      <c r="J93" s="5"/>
      <c r="L93" s="4"/>
      <c r="M93" s="4"/>
      <c r="N93" s="4"/>
      <c r="O93" s="74"/>
      <c r="P93" s="4"/>
    </row>
    <row r="94" spans="1:16" ht="15.75" thickBot="1" x14ac:dyDescent="0.3">
      <c r="A94" s="55" t="s">
        <v>120</v>
      </c>
      <c r="B94" s="56" t="s">
        <v>121</v>
      </c>
      <c r="C94" s="57">
        <v>31</v>
      </c>
      <c r="D94" s="58">
        <v>350</v>
      </c>
      <c r="E94" s="59">
        <f>C94*D94</f>
        <v>10850</v>
      </c>
      <c r="F94" s="78"/>
      <c r="G94" s="60"/>
      <c r="H94" s="60" t="s">
        <v>7</v>
      </c>
      <c r="I94" s="61">
        <v>2027</v>
      </c>
      <c r="J94" s="5"/>
      <c r="N94" s="4"/>
      <c r="O94" s="74"/>
      <c r="P94" s="4"/>
    </row>
    <row r="95" spans="1:16" ht="63" customHeight="1" thickBot="1" x14ac:dyDescent="0.3">
      <c r="A95" s="28" t="s">
        <v>125</v>
      </c>
      <c r="B95" s="24"/>
      <c r="C95" s="27"/>
      <c r="D95" s="24"/>
      <c r="E95" s="26"/>
      <c r="F95" s="26"/>
      <c r="G95" s="25"/>
      <c r="H95" s="24"/>
      <c r="I95" s="24"/>
      <c r="J95" s="5"/>
    </row>
    <row r="96" spans="1:16" ht="15.75" thickBot="1" x14ac:dyDescent="0.3">
      <c r="A96" s="50" t="s">
        <v>0</v>
      </c>
      <c r="B96" s="51" t="s">
        <v>1</v>
      </c>
      <c r="C96" s="52" t="s">
        <v>2</v>
      </c>
      <c r="D96" s="51" t="s">
        <v>4</v>
      </c>
      <c r="E96" s="53" t="s">
        <v>3</v>
      </c>
      <c r="F96" s="53" t="s">
        <v>78</v>
      </c>
      <c r="G96" s="53" t="s">
        <v>64</v>
      </c>
      <c r="H96" s="51" t="s">
        <v>134</v>
      </c>
      <c r="I96" s="54" t="s">
        <v>65</v>
      </c>
      <c r="J96" s="5"/>
    </row>
    <row r="97" spans="1:19" x14ac:dyDescent="0.25">
      <c r="A97" s="30" t="s">
        <v>127</v>
      </c>
      <c r="B97" s="31" t="s">
        <v>19</v>
      </c>
      <c r="C97" s="76">
        <v>34.1</v>
      </c>
      <c r="D97" s="31">
        <v>350</v>
      </c>
      <c r="E97" s="42">
        <f t="shared" ref="E97:E100" si="0">C97*D97</f>
        <v>11935</v>
      </c>
      <c r="F97" s="67"/>
      <c r="G97" s="39"/>
      <c r="H97" s="39" t="s">
        <v>7</v>
      </c>
      <c r="I97" s="33">
        <v>2026</v>
      </c>
      <c r="J97" s="5"/>
      <c r="O97" s="14"/>
    </row>
    <row r="98" spans="1:19" x14ac:dyDescent="0.25">
      <c r="A98" s="30" t="s">
        <v>128</v>
      </c>
      <c r="B98" s="31" t="s">
        <v>19</v>
      </c>
      <c r="C98" s="76">
        <v>45.3</v>
      </c>
      <c r="D98" s="31">
        <v>350</v>
      </c>
      <c r="E98" s="42">
        <f t="shared" si="0"/>
        <v>15854.999999999998</v>
      </c>
      <c r="F98" s="67"/>
      <c r="G98" s="39"/>
      <c r="H98" s="39" t="s">
        <v>7</v>
      </c>
      <c r="I98" s="33">
        <v>2027</v>
      </c>
      <c r="J98" s="5"/>
      <c r="O98" s="14"/>
    </row>
    <row r="99" spans="1:19" x14ac:dyDescent="0.25">
      <c r="A99" s="30" t="s">
        <v>129</v>
      </c>
      <c r="B99" s="31" t="s">
        <v>19</v>
      </c>
      <c r="C99" s="76">
        <v>10.3</v>
      </c>
      <c r="D99" s="31">
        <v>350</v>
      </c>
      <c r="E99" s="42">
        <f t="shared" si="0"/>
        <v>3605.0000000000005</v>
      </c>
      <c r="F99" s="67"/>
      <c r="G99" s="39"/>
      <c r="H99" s="39" t="s">
        <v>7</v>
      </c>
      <c r="I99" s="33">
        <v>2027</v>
      </c>
      <c r="J99" s="5"/>
      <c r="O99" s="14"/>
    </row>
    <row r="100" spans="1:19" x14ac:dyDescent="0.25">
      <c r="A100" s="30" t="s">
        <v>130</v>
      </c>
      <c r="B100" s="31" t="s">
        <v>19</v>
      </c>
      <c r="C100" s="76">
        <v>23.1</v>
      </c>
      <c r="D100" s="31">
        <v>350</v>
      </c>
      <c r="E100" s="42">
        <f t="shared" si="0"/>
        <v>8085.0000000000009</v>
      </c>
      <c r="F100" s="67"/>
      <c r="G100" s="39"/>
      <c r="H100" s="39" t="s">
        <v>7</v>
      </c>
      <c r="I100" s="33">
        <v>2027</v>
      </c>
      <c r="O100" s="14"/>
    </row>
    <row r="101" spans="1:19" x14ac:dyDescent="0.25">
      <c r="A101" s="30" t="s">
        <v>126</v>
      </c>
      <c r="B101" s="40" t="s">
        <v>27</v>
      </c>
      <c r="C101" s="41">
        <v>24.2</v>
      </c>
      <c r="D101" s="31">
        <v>350</v>
      </c>
      <c r="E101" s="42">
        <f t="shared" ref="E101" si="1">C101*D101</f>
        <v>8470</v>
      </c>
      <c r="F101" s="67"/>
      <c r="G101" s="39"/>
      <c r="H101" s="39" t="s">
        <v>7</v>
      </c>
      <c r="I101" s="33">
        <v>2026</v>
      </c>
      <c r="O101" s="14"/>
    </row>
    <row r="102" spans="1:19" x14ac:dyDescent="0.25">
      <c r="A102" s="30" t="s">
        <v>131</v>
      </c>
      <c r="B102" s="40" t="s">
        <v>27</v>
      </c>
      <c r="C102" s="41">
        <v>49.9</v>
      </c>
      <c r="D102" s="31">
        <v>350</v>
      </c>
      <c r="E102" s="42">
        <f t="shared" ref="E102:E105" si="2">C102*D102</f>
        <v>17465</v>
      </c>
      <c r="F102" s="67"/>
      <c r="G102" s="39"/>
      <c r="H102" s="39" t="s">
        <v>7</v>
      </c>
      <c r="I102" s="33">
        <v>2027</v>
      </c>
      <c r="O102" s="14"/>
    </row>
    <row r="103" spans="1:19" x14ac:dyDescent="0.25">
      <c r="A103" s="68" t="s">
        <v>137</v>
      </c>
      <c r="B103" s="31" t="s">
        <v>141</v>
      </c>
      <c r="C103" s="41">
        <v>15.79308781738</v>
      </c>
      <c r="D103" s="31">
        <v>350</v>
      </c>
      <c r="E103" s="42">
        <f t="shared" si="2"/>
        <v>5527.5807360830004</v>
      </c>
      <c r="F103" s="32">
        <f>SUM(F5:F102)</f>
        <v>178161.73771118</v>
      </c>
      <c r="G103" s="32"/>
      <c r="H103" s="31" t="s">
        <v>7</v>
      </c>
      <c r="I103" s="33">
        <v>2025</v>
      </c>
      <c r="O103" s="14"/>
    </row>
    <row r="104" spans="1:19" s="4" customFormat="1" x14ac:dyDescent="0.25">
      <c r="A104" s="68" t="s">
        <v>138</v>
      </c>
      <c r="B104" s="31" t="s">
        <v>141</v>
      </c>
      <c r="C104" s="41">
        <v>17.9484904541</v>
      </c>
      <c r="D104" s="31">
        <v>350</v>
      </c>
      <c r="E104" s="42">
        <f t="shared" si="2"/>
        <v>6281.9716589350001</v>
      </c>
      <c r="F104" s="67"/>
      <c r="G104" s="67"/>
      <c r="H104" s="31" t="s">
        <v>7</v>
      </c>
      <c r="I104" s="33">
        <v>2025</v>
      </c>
      <c r="N104"/>
      <c r="O104" s="14"/>
      <c r="P104"/>
      <c r="S104"/>
    </row>
    <row r="105" spans="1:19" s="4" customFormat="1" x14ac:dyDescent="0.25">
      <c r="A105" s="69" t="s">
        <v>139</v>
      </c>
      <c r="B105" s="44" t="s">
        <v>141</v>
      </c>
      <c r="C105" s="43">
        <v>33.239204638670003</v>
      </c>
      <c r="D105" s="44">
        <v>350</v>
      </c>
      <c r="E105" s="70">
        <f t="shared" si="2"/>
        <v>11633.7216235345</v>
      </c>
      <c r="F105" s="71"/>
      <c r="G105" s="71"/>
      <c r="H105" s="44" t="s">
        <v>7</v>
      </c>
      <c r="I105" s="45">
        <v>2026</v>
      </c>
      <c r="N105"/>
      <c r="O105" s="14"/>
      <c r="P105"/>
      <c r="S105"/>
    </row>
    <row r="106" spans="1:19" s="4" customFormat="1" ht="15.75" thickBot="1" x14ac:dyDescent="0.3">
      <c r="A106" s="62" t="s">
        <v>140</v>
      </c>
      <c r="B106" s="15"/>
      <c r="C106" s="13"/>
      <c r="D106" s="63"/>
      <c r="E106" s="64">
        <f>SUM(E5:E105)</f>
        <v>812513.2229418928</v>
      </c>
      <c r="F106" s="65"/>
      <c r="G106" s="66"/>
      <c r="H106" s="15"/>
      <c r="I106" s="15"/>
      <c r="N106"/>
      <c r="O106" s="14"/>
      <c r="P106" s="23"/>
      <c r="S106"/>
    </row>
    <row r="107" spans="1:19" s="4" customFormat="1" ht="15.75" thickBot="1" x14ac:dyDescent="0.3">
      <c r="A107" s="22" t="s">
        <v>69</v>
      </c>
      <c r="B107" s="16"/>
      <c r="C107" s="17"/>
      <c r="D107" s="18"/>
      <c r="E107" s="21">
        <f>C113/C112</f>
        <v>1.0031027443727072</v>
      </c>
      <c r="F107" s="19"/>
      <c r="G107" s="20"/>
      <c r="H107" s="16"/>
      <c r="I107" s="16"/>
      <c r="S107"/>
    </row>
    <row r="108" spans="1:19" s="4" customFormat="1" x14ac:dyDescent="0.25">
      <c r="A108" s="2" t="s">
        <v>66</v>
      </c>
      <c r="B108" t="s">
        <v>67</v>
      </c>
      <c r="C108" s="3"/>
      <c r="D108" s="7" t="s">
        <v>43</v>
      </c>
      <c r="G108" s="7"/>
      <c r="H108"/>
      <c r="I108"/>
    </row>
    <row r="109" spans="1:19" s="4" customFormat="1" x14ac:dyDescent="0.25">
      <c r="A109" s="2"/>
      <c r="B109" t="s">
        <v>68</v>
      </c>
      <c r="C109" s="3"/>
      <c r="D109" s="7" t="s">
        <v>43</v>
      </c>
      <c r="F109" s="1"/>
      <c r="G109" s="8"/>
      <c r="H109" s="23"/>
      <c r="I109" s="23"/>
    </row>
    <row r="110" spans="1:19" s="4" customFormat="1" x14ac:dyDescent="0.25">
      <c r="A110" s="2"/>
      <c r="B110"/>
      <c r="C110" s="3"/>
      <c r="D110" s="6"/>
      <c r="F110" s="1"/>
      <c r="G110" s="8"/>
      <c r="H110" s="23"/>
      <c r="I110" s="23"/>
    </row>
    <row r="111" spans="1:19" s="4" customFormat="1" x14ac:dyDescent="0.25">
      <c r="A111"/>
      <c r="B111" t="s">
        <v>42</v>
      </c>
      <c r="C111" s="4">
        <v>162000</v>
      </c>
      <c r="D111" s="10"/>
      <c r="E111" s="12"/>
      <c r="G111" s="7"/>
      <c r="H111"/>
      <c r="I111"/>
    </row>
    <row r="112" spans="1:19" x14ac:dyDescent="0.25">
      <c r="B112" t="s">
        <v>44</v>
      </c>
      <c r="C112" s="4">
        <f>5*C111</f>
        <v>810000</v>
      </c>
      <c r="E112" s="11">
        <f>C115/C112</f>
        <v>1.2230555069791023</v>
      </c>
    </row>
    <row r="113" spans="1:9" s="4" customFormat="1" ht="22.15" customHeight="1" x14ac:dyDescent="0.25">
      <c r="A113"/>
      <c r="B113" t="s">
        <v>70</v>
      </c>
      <c r="C113" s="4">
        <f>E106</f>
        <v>812513.2229418928</v>
      </c>
      <c r="D113" s="6"/>
      <c r="G113" s="7"/>
      <c r="H113"/>
      <c r="I113"/>
    </row>
    <row r="114" spans="1:9" x14ac:dyDescent="0.25">
      <c r="B114" s="9" t="s">
        <v>71</v>
      </c>
      <c r="C114" s="12">
        <f>F103</f>
        <v>178161.73771118</v>
      </c>
    </row>
    <row r="115" spans="1:9" x14ac:dyDescent="0.25">
      <c r="B115" t="s">
        <v>72</v>
      </c>
      <c r="C115" s="4">
        <f>SUM(C113:C114)</f>
        <v>990674.96065307281</v>
      </c>
    </row>
  </sheetData>
  <sortState xmlns:xlrd2="http://schemas.microsoft.com/office/spreadsheetml/2017/richdata2" ref="A5:I82">
    <sortCondition ref="A82"/>
  </sortState>
  <phoneticPr fontId="2" type="noConversion"/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57541-DC5A-43DC-9D69-AC3ADE461B4B}">
  <dimension ref="H2:J106"/>
  <sheetViews>
    <sheetView workbookViewId="0">
      <selection activeCell="H3" sqref="H3:J106"/>
    </sheetView>
  </sheetViews>
  <sheetFormatPr defaultRowHeight="15" x14ac:dyDescent="0.25"/>
  <sheetData>
    <row r="2" spans="8:10" x14ac:dyDescent="0.25">
      <c r="H2" t="s">
        <v>132</v>
      </c>
      <c r="I2" t="s">
        <v>133</v>
      </c>
      <c r="J2" t="s">
        <v>134</v>
      </c>
    </row>
    <row r="3" spans="8:10" x14ac:dyDescent="0.25">
      <c r="H3" t="s">
        <v>8</v>
      </c>
      <c r="I3">
        <v>43.553227294919999</v>
      </c>
      <c r="J3" t="s">
        <v>135</v>
      </c>
    </row>
    <row r="4" spans="8:10" x14ac:dyDescent="0.25">
      <c r="H4" t="s">
        <v>60</v>
      </c>
      <c r="I4">
        <v>62.230843945309999</v>
      </c>
      <c r="J4" t="s">
        <v>7</v>
      </c>
    </row>
    <row r="5" spans="8:10" x14ac:dyDescent="0.25">
      <c r="H5" t="s">
        <v>59</v>
      </c>
      <c r="I5">
        <v>36.49832692871</v>
      </c>
      <c r="J5" t="s">
        <v>21</v>
      </c>
    </row>
    <row r="6" spans="8:10" x14ac:dyDescent="0.25">
      <c r="H6" t="s">
        <v>62</v>
      </c>
      <c r="I6">
        <v>44.355851733400002</v>
      </c>
      <c r="J6" t="s">
        <v>7</v>
      </c>
    </row>
    <row r="7" spans="8:10" x14ac:dyDescent="0.25">
      <c r="H7" t="s">
        <v>80</v>
      </c>
      <c r="I7">
        <v>31.163094897459999</v>
      </c>
      <c r="J7" t="s">
        <v>7</v>
      </c>
    </row>
    <row r="8" spans="8:10" x14ac:dyDescent="0.25">
      <c r="H8" t="s">
        <v>81</v>
      </c>
      <c r="I8">
        <v>29.560473291019999</v>
      </c>
      <c r="J8" t="s">
        <v>7</v>
      </c>
    </row>
    <row r="9" spans="8:10" x14ac:dyDescent="0.25">
      <c r="H9" t="s">
        <v>82</v>
      </c>
      <c r="I9">
        <v>40.073461303709998</v>
      </c>
      <c r="J9" t="s">
        <v>7</v>
      </c>
    </row>
    <row r="10" spans="8:10" x14ac:dyDescent="0.25">
      <c r="H10" t="s">
        <v>83</v>
      </c>
      <c r="I10">
        <v>27.52642744141</v>
      </c>
      <c r="J10" t="s">
        <v>7</v>
      </c>
    </row>
    <row r="11" spans="8:10" x14ac:dyDescent="0.25">
      <c r="H11" t="s">
        <v>137</v>
      </c>
      <c r="I11">
        <v>15.79308781738</v>
      </c>
      <c r="J11" t="s">
        <v>7</v>
      </c>
    </row>
    <row r="12" spans="8:10" x14ac:dyDescent="0.25">
      <c r="H12" t="s">
        <v>138</v>
      </c>
      <c r="I12">
        <v>17.9484904541</v>
      </c>
      <c r="J12" t="s">
        <v>7</v>
      </c>
    </row>
    <row r="13" spans="8:10" x14ac:dyDescent="0.25">
      <c r="H13" t="s">
        <v>139</v>
      </c>
      <c r="I13">
        <v>33.239204638670003</v>
      </c>
      <c r="J13" t="s">
        <v>7</v>
      </c>
    </row>
    <row r="14" spans="8:10" x14ac:dyDescent="0.25">
      <c r="H14" t="s">
        <v>11</v>
      </c>
      <c r="I14">
        <v>7.5712392822299996</v>
      </c>
      <c r="J14" t="s">
        <v>21</v>
      </c>
    </row>
    <row r="15" spans="8:10" x14ac:dyDescent="0.25">
      <c r="H15" t="s">
        <v>13</v>
      </c>
      <c r="I15">
        <v>7.5978085205100001</v>
      </c>
      <c r="J15" t="s">
        <v>21</v>
      </c>
    </row>
    <row r="16" spans="8:10" x14ac:dyDescent="0.25">
      <c r="H16" t="s">
        <v>14</v>
      </c>
      <c r="I16">
        <v>21.500947924799998</v>
      </c>
      <c r="J16" t="s">
        <v>6</v>
      </c>
    </row>
    <row r="17" spans="8:10" x14ac:dyDescent="0.25">
      <c r="H17" t="s">
        <v>15</v>
      </c>
      <c r="I17">
        <v>11.26761547852</v>
      </c>
      <c r="J17" t="s">
        <v>6</v>
      </c>
    </row>
    <row r="18" spans="8:10" x14ac:dyDescent="0.25">
      <c r="H18" t="s">
        <v>16</v>
      </c>
      <c r="I18">
        <v>36.031901708980001</v>
      </c>
      <c r="J18" t="s">
        <v>7</v>
      </c>
    </row>
    <row r="19" spans="8:10" x14ac:dyDescent="0.25">
      <c r="H19" t="s">
        <v>17</v>
      </c>
      <c r="I19">
        <v>29.262241528320001</v>
      </c>
      <c r="J19" t="s">
        <v>6</v>
      </c>
    </row>
    <row r="20" spans="8:10" x14ac:dyDescent="0.25">
      <c r="H20" t="s">
        <v>84</v>
      </c>
      <c r="I20">
        <v>21.115832885740002</v>
      </c>
      <c r="J20" t="s">
        <v>7</v>
      </c>
    </row>
    <row r="21" spans="8:10" x14ac:dyDescent="0.25">
      <c r="H21" t="s">
        <v>18</v>
      </c>
      <c r="I21">
        <v>24.44256960449</v>
      </c>
      <c r="J21" t="s">
        <v>21</v>
      </c>
    </row>
    <row r="22" spans="8:10" x14ac:dyDescent="0.25">
      <c r="H22" t="s">
        <v>20</v>
      </c>
      <c r="I22">
        <v>12.478770507809999</v>
      </c>
      <c r="J22" t="s">
        <v>21</v>
      </c>
    </row>
    <row r="23" spans="8:10" x14ac:dyDescent="0.25">
      <c r="H23" t="s">
        <v>22</v>
      </c>
      <c r="I23">
        <v>50.50612104492</v>
      </c>
      <c r="J23" t="s">
        <v>7</v>
      </c>
    </row>
    <row r="24" spans="8:10" x14ac:dyDescent="0.25">
      <c r="H24" t="s">
        <v>23</v>
      </c>
      <c r="I24">
        <v>42.299134814449999</v>
      </c>
      <c r="J24" t="s">
        <v>6</v>
      </c>
    </row>
    <row r="25" spans="8:10" x14ac:dyDescent="0.25">
      <c r="H25" t="s">
        <v>24</v>
      </c>
      <c r="I25">
        <v>20.17989968262</v>
      </c>
      <c r="J25" t="s">
        <v>21</v>
      </c>
    </row>
    <row r="26" spans="8:10" x14ac:dyDescent="0.25">
      <c r="H26" t="s">
        <v>56</v>
      </c>
      <c r="I26">
        <v>46.888517431639997</v>
      </c>
      <c r="J26" t="s">
        <v>7</v>
      </c>
    </row>
    <row r="27" spans="8:10" x14ac:dyDescent="0.25">
      <c r="H27" t="s">
        <v>127</v>
      </c>
      <c r="I27">
        <v>34.11487084961</v>
      </c>
      <c r="J27" t="s">
        <v>7</v>
      </c>
    </row>
    <row r="28" spans="8:10" x14ac:dyDescent="0.25">
      <c r="H28" t="s">
        <v>47</v>
      </c>
      <c r="I28">
        <v>15.192212255859999</v>
      </c>
      <c r="J28" t="s">
        <v>6</v>
      </c>
    </row>
    <row r="29" spans="8:10" x14ac:dyDescent="0.25">
      <c r="H29" t="s">
        <v>48</v>
      </c>
      <c r="I29">
        <v>54.621468066410003</v>
      </c>
      <c r="J29" t="s">
        <v>6</v>
      </c>
    </row>
    <row r="30" spans="8:10" x14ac:dyDescent="0.25">
      <c r="H30" t="s">
        <v>49</v>
      </c>
      <c r="I30">
        <v>37.251718505859998</v>
      </c>
      <c r="J30" t="s">
        <v>6</v>
      </c>
    </row>
    <row r="31" spans="8:10" x14ac:dyDescent="0.25">
      <c r="H31" t="s">
        <v>25</v>
      </c>
      <c r="I31">
        <v>53.95171428223</v>
      </c>
      <c r="J31" t="s">
        <v>21</v>
      </c>
    </row>
    <row r="32" spans="8:10" x14ac:dyDescent="0.25">
      <c r="H32" t="s">
        <v>26</v>
      </c>
      <c r="I32">
        <v>14.337812744140001</v>
      </c>
      <c r="J32" t="s">
        <v>21</v>
      </c>
    </row>
    <row r="33" spans="8:10" x14ac:dyDescent="0.25">
      <c r="H33" t="s">
        <v>128</v>
      </c>
      <c r="I33">
        <v>45.289762817380002</v>
      </c>
      <c r="J33" t="s">
        <v>7</v>
      </c>
    </row>
    <row r="34" spans="8:10" x14ac:dyDescent="0.25">
      <c r="H34" t="s">
        <v>129</v>
      </c>
      <c r="I34">
        <v>10.38392990723</v>
      </c>
      <c r="J34" t="s">
        <v>7</v>
      </c>
    </row>
    <row r="35" spans="8:10" x14ac:dyDescent="0.25">
      <c r="H35" t="s">
        <v>130</v>
      </c>
      <c r="I35">
        <v>23.099137036129999</v>
      </c>
      <c r="J35" t="s">
        <v>7</v>
      </c>
    </row>
    <row r="36" spans="8:10" x14ac:dyDescent="0.25">
      <c r="H36" t="s">
        <v>116</v>
      </c>
      <c r="I36">
        <v>23.899082788089999</v>
      </c>
      <c r="J36" t="s">
        <v>7</v>
      </c>
    </row>
    <row r="37" spans="8:10" x14ac:dyDescent="0.25">
      <c r="H37" t="s">
        <v>28</v>
      </c>
      <c r="I37">
        <v>12.261322900390001</v>
      </c>
      <c r="J37" t="s">
        <v>21</v>
      </c>
    </row>
    <row r="38" spans="8:10" x14ac:dyDescent="0.25">
      <c r="H38" t="s">
        <v>29</v>
      </c>
      <c r="I38">
        <v>55.536801245120003</v>
      </c>
      <c r="J38" t="s">
        <v>7</v>
      </c>
    </row>
    <row r="39" spans="8:10" x14ac:dyDescent="0.25">
      <c r="H39" t="s">
        <v>85</v>
      </c>
      <c r="I39">
        <v>22.493390747069999</v>
      </c>
      <c r="J39" t="s">
        <v>6</v>
      </c>
    </row>
    <row r="40" spans="8:10" x14ac:dyDescent="0.25">
      <c r="H40" t="s">
        <v>31</v>
      </c>
      <c r="I40">
        <v>39.277618383789999</v>
      </c>
      <c r="J40" t="s">
        <v>6</v>
      </c>
    </row>
    <row r="41" spans="8:10" x14ac:dyDescent="0.25">
      <c r="H41" t="s">
        <v>76</v>
      </c>
      <c r="I41">
        <v>16.34062280273</v>
      </c>
      <c r="J41" t="s">
        <v>21</v>
      </c>
    </row>
    <row r="42" spans="8:10" x14ac:dyDescent="0.25">
      <c r="H42" t="s">
        <v>86</v>
      </c>
      <c r="I42">
        <v>39.18806162109</v>
      </c>
      <c r="J42" t="s">
        <v>6</v>
      </c>
    </row>
    <row r="43" spans="8:10" x14ac:dyDescent="0.25">
      <c r="H43" t="s">
        <v>87</v>
      </c>
      <c r="I43">
        <v>13.72648942871</v>
      </c>
      <c r="J43" t="s">
        <v>7</v>
      </c>
    </row>
    <row r="44" spans="8:10" x14ac:dyDescent="0.25">
      <c r="H44" t="s">
        <v>88</v>
      </c>
      <c r="I44">
        <v>10.06492346191</v>
      </c>
      <c r="J44" t="s">
        <v>7</v>
      </c>
    </row>
    <row r="45" spans="8:10" x14ac:dyDescent="0.25">
      <c r="H45" t="s">
        <v>89</v>
      </c>
      <c r="I45">
        <v>10.161743310549999</v>
      </c>
      <c r="J45" t="s">
        <v>7</v>
      </c>
    </row>
    <row r="46" spans="8:10" x14ac:dyDescent="0.25">
      <c r="H46" t="s">
        <v>90</v>
      </c>
      <c r="I46">
        <v>34.510794165039997</v>
      </c>
      <c r="J46" t="s">
        <v>7</v>
      </c>
    </row>
    <row r="47" spans="8:10" x14ac:dyDescent="0.25">
      <c r="H47" t="s">
        <v>91</v>
      </c>
      <c r="I47">
        <v>28.751241284180001</v>
      </c>
      <c r="J47" t="s">
        <v>7</v>
      </c>
    </row>
    <row r="48" spans="8:10" x14ac:dyDescent="0.25">
      <c r="H48" t="s">
        <v>92</v>
      </c>
      <c r="I48">
        <v>4.4060315185499999</v>
      </c>
      <c r="J48" t="s">
        <v>7</v>
      </c>
    </row>
    <row r="49" spans="8:10" x14ac:dyDescent="0.25">
      <c r="H49" t="s">
        <v>122</v>
      </c>
      <c r="I49">
        <v>1.2079730712900001</v>
      </c>
      <c r="J49" t="s">
        <v>7</v>
      </c>
    </row>
    <row r="50" spans="8:10" x14ac:dyDescent="0.25">
      <c r="H50" t="s">
        <v>122</v>
      </c>
      <c r="I50">
        <v>2.3805276122999999</v>
      </c>
      <c r="J50" t="s">
        <v>7</v>
      </c>
    </row>
    <row r="51" spans="8:10" x14ac:dyDescent="0.25">
      <c r="H51" t="s">
        <v>126</v>
      </c>
      <c r="I51">
        <v>24.200404345700001</v>
      </c>
      <c r="J51" t="s">
        <v>7</v>
      </c>
    </row>
    <row r="52" spans="8:10" x14ac:dyDescent="0.25">
      <c r="H52" t="s">
        <v>131</v>
      </c>
      <c r="I52">
        <v>49.971764160159999</v>
      </c>
      <c r="J52" t="s">
        <v>7</v>
      </c>
    </row>
    <row r="53" spans="8:10" x14ac:dyDescent="0.25">
      <c r="H53" t="s">
        <v>34</v>
      </c>
      <c r="I53">
        <v>36.120592382810003</v>
      </c>
      <c r="J53" t="s">
        <v>135</v>
      </c>
    </row>
    <row r="54" spans="8:10" x14ac:dyDescent="0.25">
      <c r="H54" t="s">
        <v>35</v>
      </c>
      <c r="I54">
        <v>13.188419335940001</v>
      </c>
      <c r="J54" t="s">
        <v>7</v>
      </c>
    </row>
    <row r="55" spans="8:10" x14ac:dyDescent="0.25">
      <c r="H55" t="s">
        <v>36</v>
      </c>
      <c r="I55">
        <v>37.860862622070002</v>
      </c>
      <c r="J55" t="s">
        <v>7</v>
      </c>
    </row>
    <row r="56" spans="8:10" x14ac:dyDescent="0.25">
      <c r="H56" t="s">
        <v>37</v>
      </c>
      <c r="I56">
        <v>44.051300708009997</v>
      </c>
      <c r="J56" t="s">
        <v>7</v>
      </c>
    </row>
    <row r="57" spans="8:10" x14ac:dyDescent="0.25">
      <c r="H57" t="s">
        <v>45</v>
      </c>
      <c r="I57">
        <v>30.003374780270001</v>
      </c>
      <c r="J57" t="s">
        <v>135</v>
      </c>
    </row>
    <row r="58" spans="8:10" x14ac:dyDescent="0.25">
      <c r="H58" t="s">
        <v>52</v>
      </c>
      <c r="I58">
        <v>32.257086230470001</v>
      </c>
      <c r="J58" t="s">
        <v>6</v>
      </c>
    </row>
    <row r="59" spans="8:10" x14ac:dyDescent="0.25">
      <c r="H59" t="s">
        <v>53</v>
      </c>
      <c r="I59">
        <v>31.879112988279999</v>
      </c>
      <c r="J59" t="s">
        <v>21</v>
      </c>
    </row>
    <row r="60" spans="8:10" x14ac:dyDescent="0.25">
      <c r="H60" t="s">
        <v>57</v>
      </c>
      <c r="I60">
        <v>23.168386743159999</v>
      </c>
      <c r="J60" t="s">
        <v>7</v>
      </c>
    </row>
    <row r="61" spans="8:10" x14ac:dyDescent="0.25">
      <c r="H61" t="s">
        <v>58</v>
      </c>
      <c r="I61">
        <v>25.0913513916</v>
      </c>
      <c r="J61" t="s">
        <v>7</v>
      </c>
    </row>
    <row r="62" spans="8:10" x14ac:dyDescent="0.25">
      <c r="H62" t="s">
        <v>75</v>
      </c>
      <c r="I62">
        <v>22.457727905270001</v>
      </c>
      <c r="J62" t="s">
        <v>21</v>
      </c>
    </row>
    <row r="63" spans="8:10" x14ac:dyDescent="0.25">
      <c r="H63" t="s">
        <v>77</v>
      </c>
      <c r="I63">
        <v>32.127282250980002</v>
      </c>
      <c r="J63" t="s">
        <v>21</v>
      </c>
    </row>
    <row r="64" spans="8:10" x14ac:dyDescent="0.25">
      <c r="H64" t="s">
        <v>79</v>
      </c>
      <c r="I64">
        <v>61.399670385740002</v>
      </c>
      <c r="J64" t="s">
        <v>7</v>
      </c>
    </row>
    <row r="65" spans="8:10" x14ac:dyDescent="0.25">
      <c r="H65" t="s">
        <v>93</v>
      </c>
      <c r="I65">
        <v>51.126555834960001</v>
      </c>
      <c r="J65" t="s">
        <v>7</v>
      </c>
    </row>
    <row r="66" spans="8:10" x14ac:dyDescent="0.25">
      <c r="H66" t="s">
        <v>136</v>
      </c>
      <c r="I66">
        <v>32.147039379879999</v>
      </c>
      <c r="J66" t="s">
        <v>7</v>
      </c>
    </row>
    <row r="67" spans="8:10" x14ac:dyDescent="0.25">
      <c r="H67" t="s">
        <v>94</v>
      </c>
      <c r="I67">
        <v>22.220412524410001</v>
      </c>
      <c r="J67" t="s">
        <v>7</v>
      </c>
    </row>
    <row r="68" spans="8:10" x14ac:dyDescent="0.25">
      <c r="H68" t="s">
        <v>95</v>
      </c>
      <c r="I68">
        <v>21.41109733887</v>
      </c>
      <c r="J68" t="s">
        <v>7</v>
      </c>
    </row>
    <row r="69" spans="8:10" x14ac:dyDescent="0.25">
      <c r="H69" t="s">
        <v>96</v>
      </c>
      <c r="I69">
        <v>31.479744482419999</v>
      </c>
      <c r="J69" t="s">
        <v>7</v>
      </c>
    </row>
    <row r="70" spans="8:10" x14ac:dyDescent="0.25">
      <c r="H70" t="s">
        <v>97</v>
      </c>
      <c r="I70">
        <v>38.995725854489997</v>
      </c>
      <c r="J70" t="s">
        <v>7</v>
      </c>
    </row>
    <row r="71" spans="8:10" x14ac:dyDescent="0.25">
      <c r="H71" t="s">
        <v>98</v>
      </c>
      <c r="I71">
        <v>20.345988330080001</v>
      </c>
      <c r="J71" t="s">
        <v>10</v>
      </c>
    </row>
    <row r="72" spans="8:10" x14ac:dyDescent="0.25">
      <c r="H72" t="s">
        <v>99</v>
      </c>
      <c r="I72">
        <v>24.060103271479999</v>
      </c>
      <c r="J72" t="s">
        <v>7</v>
      </c>
    </row>
    <row r="73" spans="8:10" x14ac:dyDescent="0.25">
      <c r="H73" t="s">
        <v>100</v>
      </c>
      <c r="I73">
        <v>43.559986523440003</v>
      </c>
      <c r="J73" t="s">
        <v>7</v>
      </c>
    </row>
    <row r="74" spans="8:10" x14ac:dyDescent="0.25">
      <c r="H74" t="s">
        <v>101</v>
      </c>
      <c r="I74">
        <v>49.748810937499996</v>
      </c>
      <c r="J74" t="s">
        <v>7</v>
      </c>
    </row>
    <row r="75" spans="8:10" x14ac:dyDescent="0.25">
      <c r="H75" t="s">
        <v>102</v>
      </c>
      <c r="I75">
        <v>33.300750878910002</v>
      </c>
      <c r="J75" t="s">
        <v>7</v>
      </c>
    </row>
    <row r="76" spans="8:10" x14ac:dyDescent="0.25">
      <c r="H76" t="s">
        <v>103</v>
      </c>
      <c r="I76">
        <v>33.942314208980001</v>
      </c>
      <c r="J76" t="s">
        <v>7</v>
      </c>
    </row>
    <row r="77" spans="8:10" x14ac:dyDescent="0.25">
      <c r="H77" t="s">
        <v>104</v>
      </c>
      <c r="I77">
        <v>31.661330859380001</v>
      </c>
      <c r="J77" t="s">
        <v>7</v>
      </c>
    </row>
    <row r="78" spans="8:10" x14ac:dyDescent="0.25">
      <c r="H78" t="s">
        <v>105</v>
      </c>
      <c r="I78">
        <v>5.4165744628899999</v>
      </c>
      <c r="J78" t="s">
        <v>7</v>
      </c>
    </row>
    <row r="79" spans="8:10" x14ac:dyDescent="0.25">
      <c r="H79" t="s">
        <v>106</v>
      </c>
      <c r="I79">
        <v>29.041956323240001</v>
      </c>
      <c r="J79" t="s">
        <v>7</v>
      </c>
    </row>
    <row r="80" spans="8:10" x14ac:dyDescent="0.25">
      <c r="H80" t="s">
        <v>107</v>
      </c>
      <c r="I80">
        <v>17.39756704102</v>
      </c>
      <c r="J80" t="s">
        <v>7</v>
      </c>
    </row>
    <row r="81" spans="8:10" x14ac:dyDescent="0.25">
      <c r="H81" t="s">
        <v>46</v>
      </c>
      <c r="I81">
        <v>61.464931420900001</v>
      </c>
      <c r="J81" t="s">
        <v>21</v>
      </c>
    </row>
    <row r="82" spans="8:10" x14ac:dyDescent="0.25">
      <c r="H82" t="s">
        <v>38</v>
      </c>
      <c r="I82">
        <v>22.820248193360001</v>
      </c>
      <c r="J82" t="s">
        <v>6</v>
      </c>
    </row>
    <row r="83" spans="8:10" x14ac:dyDescent="0.25">
      <c r="H83" t="s">
        <v>39</v>
      </c>
      <c r="I83">
        <v>155.75170905761999</v>
      </c>
      <c r="J83" t="s">
        <v>7</v>
      </c>
    </row>
    <row r="84" spans="8:10" x14ac:dyDescent="0.25">
      <c r="H84" t="s">
        <v>40</v>
      </c>
      <c r="I84">
        <v>2.1374963134799998</v>
      </c>
      <c r="J84" t="s">
        <v>21</v>
      </c>
    </row>
    <row r="85" spans="8:10" x14ac:dyDescent="0.25">
      <c r="H85" t="s">
        <v>40</v>
      </c>
      <c r="I85">
        <v>1.5675463378900001</v>
      </c>
      <c r="J85" t="s">
        <v>21</v>
      </c>
    </row>
    <row r="86" spans="8:10" x14ac:dyDescent="0.25">
      <c r="H86" t="s">
        <v>40</v>
      </c>
      <c r="I86">
        <v>0.67789692383</v>
      </c>
      <c r="J86" t="s">
        <v>21</v>
      </c>
    </row>
    <row r="87" spans="8:10" x14ac:dyDescent="0.25">
      <c r="H87" t="s">
        <v>51</v>
      </c>
      <c r="I87">
        <v>33.324670288089997</v>
      </c>
      <c r="J87" t="s">
        <v>6</v>
      </c>
    </row>
    <row r="88" spans="8:10" x14ac:dyDescent="0.25">
      <c r="H88" t="s">
        <v>55</v>
      </c>
      <c r="I88">
        <v>58.263587963870002</v>
      </c>
      <c r="J88" t="s">
        <v>6</v>
      </c>
    </row>
    <row r="89" spans="8:10" x14ac:dyDescent="0.25">
      <c r="H89" t="s">
        <v>124</v>
      </c>
      <c r="I89">
        <v>31.94186242676</v>
      </c>
      <c r="J89" t="s">
        <v>21</v>
      </c>
    </row>
    <row r="90" spans="8:10" x14ac:dyDescent="0.25">
      <c r="H90" t="s">
        <v>61</v>
      </c>
      <c r="I90">
        <v>32.599397949219998</v>
      </c>
      <c r="J90" t="s">
        <v>7</v>
      </c>
    </row>
    <row r="91" spans="8:10" x14ac:dyDescent="0.25">
      <c r="H91" t="s">
        <v>61</v>
      </c>
      <c r="I91">
        <v>15.067517431640001</v>
      </c>
      <c r="J91" t="s">
        <v>7</v>
      </c>
    </row>
    <row r="92" spans="8:10" x14ac:dyDescent="0.25">
      <c r="H92" t="s">
        <v>73</v>
      </c>
      <c r="I92">
        <v>33.835673242189998</v>
      </c>
      <c r="J92" t="s">
        <v>7</v>
      </c>
    </row>
    <row r="93" spans="8:10" x14ac:dyDescent="0.25">
      <c r="H93" t="s">
        <v>108</v>
      </c>
      <c r="I93">
        <v>16.695468652340001</v>
      </c>
      <c r="J93" t="s">
        <v>7</v>
      </c>
    </row>
    <row r="94" spans="8:10" x14ac:dyDescent="0.25">
      <c r="H94" t="s">
        <v>109</v>
      </c>
      <c r="I94">
        <v>12.077080615230001</v>
      </c>
      <c r="J94" t="s">
        <v>7</v>
      </c>
    </row>
    <row r="95" spans="8:10" x14ac:dyDescent="0.25">
      <c r="H95" t="s">
        <v>110</v>
      </c>
      <c r="I95">
        <v>8.8192691406300003</v>
      </c>
      <c r="J95" t="s">
        <v>7</v>
      </c>
    </row>
    <row r="96" spans="8:10" x14ac:dyDescent="0.25">
      <c r="H96" t="s">
        <v>111</v>
      </c>
      <c r="I96">
        <v>12.26489289551</v>
      </c>
      <c r="J96" t="s">
        <v>7</v>
      </c>
    </row>
    <row r="97" spans="8:10" x14ac:dyDescent="0.25">
      <c r="H97" t="s">
        <v>112</v>
      </c>
      <c r="I97">
        <v>7.2122541259800004</v>
      </c>
      <c r="J97" t="s">
        <v>7</v>
      </c>
    </row>
    <row r="98" spans="8:10" x14ac:dyDescent="0.25">
      <c r="H98" t="s">
        <v>113</v>
      </c>
      <c r="I98">
        <v>10.02316374512</v>
      </c>
      <c r="J98" t="s">
        <v>7</v>
      </c>
    </row>
    <row r="99" spans="8:10" x14ac:dyDescent="0.25">
      <c r="H99" t="s">
        <v>114</v>
      </c>
      <c r="I99">
        <v>6.2007034912099996</v>
      </c>
      <c r="J99" t="s">
        <v>7</v>
      </c>
    </row>
    <row r="100" spans="8:10" x14ac:dyDescent="0.25">
      <c r="H100" t="s">
        <v>41</v>
      </c>
      <c r="I100">
        <v>20.21026083984</v>
      </c>
      <c r="J100" t="s">
        <v>6</v>
      </c>
    </row>
    <row r="101" spans="8:10" x14ac:dyDescent="0.25">
      <c r="H101" t="s">
        <v>54</v>
      </c>
      <c r="I101">
        <v>32.595290161130002</v>
      </c>
      <c r="J101" t="s">
        <v>7</v>
      </c>
    </row>
    <row r="102" spans="8:10" x14ac:dyDescent="0.25">
      <c r="H102" t="s">
        <v>115</v>
      </c>
      <c r="I102">
        <v>13.057212744139999</v>
      </c>
      <c r="J102" t="s">
        <v>7</v>
      </c>
    </row>
    <row r="103" spans="8:10" x14ac:dyDescent="0.25">
      <c r="H103" t="s">
        <v>117</v>
      </c>
      <c r="I103">
        <v>28.188711914060001</v>
      </c>
      <c r="J103" t="s">
        <v>7</v>
      </c>
    </row>
    <row r="104" spans="8:10" x14ac:dyDescent="0.25">
      <c r="H104" t="s">
        <v>118</v>
      </c>
      <c r="I104">
        <v>8.6077812255899993</v>
      </c>
      <c r="J104" t="s">
        <v>7</v>
      </c>
    </row>
    <row r="105" spans="8:10" x14ac:dyDescent="0.25">
      <c r="H105" t="s">
        <v>119</v>
      </c>
      <c r="I105">
        <v>6.7127927734400004</v>
      </c>
      <c r="J105" t="s">
        <v>7</v>
      </c>
    </row>
    <row r="106" spans="8:10" x14ac:dyDescent="0.25">
      <c r="H106" t="s">
        <v>120</v>
      </c>
      <c r="I106">
        <v>30.988929199219999</v>
      </c>
      <c r="J10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20220607 SSM shared plan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Deltombe</dc:creator>
  <cp:lastModifiedBy>Douglas Hodgins</cp:lastModifiedBy>
  <cp:lastPrinted>2021-07-05T22:02:17Z</cp:lastPrinted>
  <dcterms:created xsi:type="dcterms:W3CDTF">2021-02-06T02:26:09Z</dcterms:created>
  <dcterms:modified xsi:type="dcterms:W3CDTF">2022-10-31T18:53:00Z</dcterms:modified>
</cp:coreProperties>
</file>